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ditorialAssistant/Downloads/_deposits/"/>
    </mc:Choice>
  </mc:AlternateContent>
  <xr:revisionPtr revIDLastSave="0" documentId="13_ncr:1_{FAB6621F-DD5E-514B-82CF-D48017F7F35D}" xr6:coauthVersionLast="47" xr6:coauthVersionMax="47" xr10:uidLastSave="{00000000-0000-0000-0000-000000000000}"/>
  <bookViews>
    <workbookView xWindow="5040" yWindow="500" windowWidth="25440" windowHeight="19980" xr2:uid="{63289494-AC16-4A0A-A689-529509EAECB6}"/>
  </bookViews>
  <sheets>
    <sheet name="Table S2-1 Rutile" sheetId="1" r:id="rId1"/>
    <sheet name="Table S2-2 Other mineral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30" i="2" l="1"/>
  <c r="P29" i="2"/>
  <c r="P28" i="2"/>
  <c r="P27" i="2"/>
  <c r="P26" i="2"/>
  <c r="P25" i="2"/>
  <c r="P24" i="2"/>
  <c r="P23" i="2"/>
  <c r="P22" i="2"/>
  <c r="P21" i="2"/>
  <c r="P20" i="2"/>
  <c r="P19" i="2"/>
  <c r="P18" i="2"/>
  <c r="P17" i="2"/>
  <c r="P16" i="2"/>
  <c r="P15" i="2"/>
  <c r="P14" i="2"/>
  <c r="P13" i="2"/>
  <c r="P12" i="2"/>
  <c r="P11" i="2"/>
  <c r="P10" i="2"/>
  <c r="P9" i="2"/>
  <c r="P8" i="2"/>
  <c r="P7" i="2"/>
  <c r="P6" i="2"/>
  <c r="P5" i="2"/>
  <c r="M5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17" i="1"/>
  <c r="M16" i="1"/>
  <c r="M15" i="1"/>
  <c r="M27" i="1"/>
  <c r="M26" i="1"/>
  <c r="M25" i="1"/>
  <c r="M24" i="1"/>
  <c r="M23" i="1"/>
  <c r="M22" i="1"/>
  <c r="M14" i="1"/>
  <c r="M13" i="1"/>
  <c r="M12" i="1"/>
  <c r="M11" i="1"/>
  <c r="M21" i="1"/>
  <c r="M20" i="1"/>
  <c r="M19" i="1"/>
  <c r="M18" i="1"/>
  <c r="M10" i="1"/>
  <c r="M9" i="1"/>
  <c r="M8" i="1"/>
  <c r="M7" i="1"/>
  <c r="M6" i="1"/>
  <c r="A8" i="1" l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</calcChain>
</file>

<file path=xl/sharedStrings.xml><?xml version="1.0" encoding="utf-8"?>
<sst xmlns="http://schemas.openxmlformats.org/spreadsheetml/2006/main" count="163" uniqueCount="91">
  <si>
    <t xml:space="preserve">   No. </t>
  </si>
  <si>
    <t xml:space="preserve">Comment  </t>
  </si>
  <si>
    <t xml:space="preserve">   SiO2  </t>
  </si>
  <si>
    <t xml:space="preserve">   TiO2  </t>
  </si>
  <si>
    <t xml:space="preserve">   FeO   </t>
  </si>
  <si>
    <t xml:space="preserve">  Total  </t>
  </si>
  <si>
    <t xml:space="preserve">18-13B1-1 </t>
    <phoneticPr fontId="1" type="noConversion"/>
  </si>
  <si>
    <t>18-13B1-2</t>
  </si>
  <si>
    <t>18-13B1-3</t>
  </si>
  <si>
    <t>18-13B1-4</t>
  </si>
  <si>
    <t>18-13B1-5</t>
  </si>
  <si>
    <t>18-13B1-6</t>
  </si>
  <si>
    <t xml:space="preserve">1103B4-1 </t>
    <phoneticPr fontId="1" type="noConversion"/>
  </si>
  <si>
    <t>1103B4-2</t>
  </si>
  <si>
    <t>1103B4-3</t>
  </si>
  <si>
    <t>1103B4-4</t>
  </si>
  <si>
    <t xml:space="preserve">1103B2-1 </t>
    <phoneticPr fontId="1" type="noConversion"/>
  </si>
  <si>
    <t>1103B2-2</t>
  </si>
  <si>
    <t>1103B2-3</t>
  </si>
  <si>
    <t>1103B2-4</t>
  </si>
  <si>
    <t>1103B2-5</t>
  </si>
  <si>
    <t>1103B2-6</t>
  </si>
  <si>
    <t>1103B2-7</t>
  </si>
  <si>
    <t>1103B2-8</t>
  </si>
  <si>
    <t>1103B2-9</t>
  </si>
  <si>
    <t>1103B2-10</t>
  </si>
  <si>
    <t xml:space="preserve">0905B7-4-1 </t>
    <phoneticPr fontId="1" type="noConversion"/>
  </si>
  <si>
    <t>0905B7-4-2</t>
  </si>
  <si>
    <t>0905B7-4-3</t>
  </si>
  <si>
    <t xml:space="preserve">1103B3-1 </t>
    <phoneticPr fontId="1" type="noConversion"/>
  </si>
  <si>
    <t>1103B3-3</t>
  </si>
  <si>
    <t>1103B3-4</t>
  </si>
  <si>
    <t>1103B3-5</t>
  </si>
  <si>
    <t>1103B3-6</t>
  </si>
  <si>
    <t xml:space="preserve">17-08B10-1 </t>
    <phoneticPr fontId="1" type="noConversion"/>
  </si>
  <si>
    <t>17-08B10-2</t>
  </si>
  <si>
    <t>17-08B10-3</t>
  </si>
  <si>
    <t>17-08B10-4</t>
  </si>
  <si>
    <t>17-08B10-5</t>
  </si>
  <si>
    <t>17-08B10-6</t>
  </si>
  <si>
    <t>18-12B1-1</t>
    <phoneticPr fontId="1" type="noConversion"/>
  </si>
  <si>
    <t>18-12B1-2</t>
  </si>
  <si>
    <t>18-12B1-3</t>
  </si>
  <si>
    <t>18-12B1-4</t>
  </si>
  <si>
    <t>Sample no.</t>
    <phoneticPr fontId="1" type="noConversion"/>
  </si>
  <si>
    <t>Type-II Rt</t>
    <phoneticPr fontId="1" type="noConversion"/>
  </si>
  <si>
    <t>Type-III Rt(Bt-Ccp)</t>
    <phoneticPr fontId="1" type="noConversion"/>
  </si>
  <si>
    <t>Type-III Rt(Hem)</t>
    <phoneticPr fontId="1" type="noConversion"/>
  </si>
  <si>
    <t>Type-III Rt(Ser)</t>
    <phoneticPr fontId="1" type="noConversion"/>
  </si>
  <si>
    <t>Type-III Rt(Mol)</t>
    <phoneticPr fontId="1" type="noConversion"/>
  </si>
  <si>
    <t>Type-III Rt(Ccp-Cv)</t>
    <phoneticPr fontId="1" type="noConversion"/>
  </si>
  <si>
    <t>Type-III Rt(Py)</t>
    <phoneticPr fontId="1" type="noConversion"/>
  </si>
  <si>
    <t xml:space="preserve">   Al2O3 </t>
  </si>
  <si>
    <t xml:space="preserve">   Na2O  </t>
  </si>
  <si>
    <t xml:space="preserve">   K2O   </t>
  </si>
  <si>
    <t xml:space="preserve">   CaO   </t>
  </si>
  <si>
    <t xml:space="preserve">   MnO   </t>
  </si>
  <si>
    <t xml:space="preserve">   MgO   </t>
  </si>
  <si>
    <t xml:space="preserve">   P2O5  </t>
  </si>
  <si>
    <t xml:space="preserve">   F     </t>
  </si>
  <si>
    <t xml:space="preserve">   Cl    </t>
  </si>
  <si>
    <t>MGP-Mag</t>
    <phoneticPr fontId="1" type="noConversion"/>
  </si>
  <si>
    <t xml:space="preserve">0905B1-1 </t>
    <phoneticPr fontId="1" type="noConversion"/>
  </si>
  <si>
    <t>EB-Mag</t>
    <phoneticPr fontId="1" type="noConversion"/>
  </si>
  <si>
    <t>0905B1-2</t>
  </si>
  <si>
    <t>0905B1-3</t>
  </si>
  <si>
    <t>0905B1-4</t>
  </si>
  <si>
    <t>0905B1-5</t>
  </si>
  <si>
    <t>0905B1-6</t>
  </si>
  <si>
    <t>0905B1-7</t>
  </si>
  <si>
    <t>0905B1-8</t>
  </si>
  <si>
    <t>EB-Bt</t>
    <phoneticPr fontId="1" type="noConversion"/>
  </si>
  <si>
    <t>0905B1-9</t>
  </si>
  <si>
    <t>0905B1-10</t>
  </si>
  <si>
    <t>A-Hem</t>
    <phoneticPr fontId="1" type="noConversion"/>
  </si>
  <si>
    <t>A-Bt</t>
    <phoneticPr fontId="1" type="noConversion"/>
  </si>
  <si>
    <t>A-Ser</t>
    <phoneticPr fontId="1" type="noConversion"/>
  </si>
  <si>
    <t>Table S2-2. Electron microprobe analysis of the magnetite and hydrothermal minerals from the Yulong Cu-Mo porphyry deposit</t>
    <phoneticPr fontId="1" type="noConversion"/>
  </si>
  <si>
    <t>Type-I Brk</t>
    <phoneticPr fontId="1" type="noConversion"/>
  </si>
  <si>
    <t>Type-I Ant</t>
    <phoneticPr fontId="1" type="noConversion"/>
  </si>
  <si>
    <r>
      <t>Table S2-1. Electron microprobe analysis of TiO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 xml:space="preserve"> polymorphs from the Yulong Cu-Mo porphyry deposit.</t>
    </r>
    <phoneticPr fontId="1" type="noConversion"/>
  </si>
  <si>
    <r>
      <t xml:space="preserve">   TiO</t>
    </r>
    <r>
      <rPr>
        <b/>
        <vertAlign val="sub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 xml:space="preserve">  </t>
    </r>
    <phoneticPr fontId="1" type="noConversion"/>
  </si>
  <si>
    <r>
      <t xml:space="preserve">   SiO</t>
    </r>
    <r>
      <rPr>
        <b/>
        <vertAlign val="sub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 xml:space="preserve">  </t>
    </r>
    <phoneticPr fontId="1" type="noConversion"/>
  </si>
  <si>
    <r>
      <t xml:space="preserve">   V</t>
    </r>
    <r>
      <rPr>
        <b/>
        <vertAlign val="sub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>O</t>
    </r>
    <r>
      <rPr>
        <b/>
        <vertAlign val="subscript"/>
        <sz val="11"/>
        <color theme="1"/>
        <rFont val="Times New Roman"/>
        <family val="1"/>
      </rPr>
      <t>3</t>
    </r>
    <r>
      <rPr>
        <b/>
        <sz val="11"/>
        <color theme="1"/>
        <rFont val="Times New Roman"/>
        <family val="1"/>
      </rPr>
      <t xml:space="preserve">  </t>
    </r>
    <phoneticPr fontId="1" type="noConversion"/>
  </si>
  <si>
    <r>
      <t xml:space="preserve">   Cr</t>
    </r>
    <r>
      <rPr>
        <b/>
        <vertAlign val="sub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>O</t>
    </r>
    <r>
      <rPr>
        <b/>
        <vertAlign val="subscript"/>
        <sz val="11"/>
        <color theme="1"/>
        <rFont val="Times New Roman"/>
        <family val="1"/>
      </rPr>
      <t>3</t>
    </r>
    <r>
      <rPr>
        <b/>
        <sz val="11"/>
        <color theme="1"/>
        <rFont val="Times New Roman"/>
        <family val="1"/>
      </rPr>
      <t xml:space="preserve"> </t>
    </r>
    <phoneticPr fontId="1" type="noConversion"/>
  </si>
  <si>
    <r>
      <t xml:space="preserve">   ZrO</t>
    </r>
    <r>
      <rPr>
        <b/>
        <vertAlign val="sub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 xml:space="preserve">  </t>
    </r>
    <phoneticPr fontId="1" type="noConversion"/>
  </si>
  <si>
    <r>
      <t xml:space="preserve">   Nb</t>
    </r>
    <r>
      <rPr>
        <b/>
        <vertAlign val="sub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>O</t>
    </r>
    <r>
      <rPr>
        <b/>
        <vertAlign val="subscript"/>
        <sz val="11"/>
        <color theme="1"/>
        <rFont val="Times New Roman"/>
        <family val="1"/>
      </rPr>
      <t>5</t>
    </r>
    <r>
      <rPr>
        <b/>
        <sz val="11"/>
        <color theme="1"/>
        <rFont val="Times New Roman"/>
        <family val="1"/>
      </rPr>
      <t xml:space="preserve"> </t>
    </r>
    <phoneticPr fontId="1" type="noConversion"/>
  </si>
  <si>
    <r>
      <t xml:space="preserve">   Ta</t>
    </r>
    <r>
      <rPr>
        <b/>
        <vertAlign val="sub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>O</t>
    </r>
    <r>
      <rPr>
        <b/>
        <vertAlign val="subscript"/>
        <sz val="11"/>
        <color theme="1"/>
        <rFont val="Times New Roman"/>
        <family val="1"/>
      </rPr>
      <t>5</t>
    </r>
    <r>
      <rPr>
        <b/>
        <sz val="11"/>
        <color theme="1"/>
        <rFont val="Times New Roman"/>
        <family val="1"/>
      </rPr>
      <t xml:space="preserve"> </t>
    </r>
    <phoneticPr fontId="1" type="noConversion"/>
  </si>
  <si>
    <r>
      <t xml:space="preserve">   WO</t>
    </r>
    <r>
      <rPr>
        <b/>
        <vertAlign val="subscript"/>
        <sz val="11"/>
        <color theme="1"/>
        <rFont val="Times New Roman"/>
        <family val="1"/>
      </rPr>
      <t>3</t>
    </r>
    <r>
      <rPr>
        <b/>
        <sz val="11"/>
        <color theme="1"/>
        <rFont val="Times New Roman"/>
        <family val="1"/>
      </rPr>
      <t xml:space="preserve">   </t>
    </r>
    <phoneticPr fontId="1" type="noConversion"/>
  </si>
  <si>
    <t>American Mineralogist: June 2023 Online Materials AM-23-68453 (use tabs to navigate to other tables)</t>
  </si>
  <si>
    <t>Chen et al: The composition and U-Pb dating of W-bearing rutile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</si>
</sst>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_ "/>
    <numFmt numFmtId="165" formatCode="0.000_ "/>
  </numFmts>
  <fonts count="8" x14ac:knownFonts="1">
    <font>
      <sz val="11"/>
      <color theme="1"/>
      <name val="Calibri"/>
      <family val="2"/>
      <charset val="134"/>
      <scheme val="minor"/>
    </font>
    <font>
      <sz val="9"/>
      <name val="Calibri"/>
      <family val="2"/>
      <charset val="134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2"/>
      <color theme="1"/>
      <name val="Times New Roman"/>
      <family val="1"/>
    </font>
    <font>
      <b/>
      <vertAlign val="subscript"/>
      <sz val="12"/>
      <color theme="1"/>
      <name val="Times New Roman"/>
      <family val="1"/>
    </font>
    <font>
      <b/>
      <vertAlign val="subscript"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/>
    <xf numFmtId="0" fontId="0" fillId="0" borderId="0" xfId="0" applyAlignment="1">
      <alignment horizontal="center" vertical="center"/>
    </xf>
    <xf numFmtId="164" fontId="3" fillId="0" borderId="0" xfId="0" applyNumberFormat="1" applyFont="1" applyAlignment="1"/>
    <xf numFmtId="164" fontId="3" fillId="0" borderId="0" xfId="0" applyNumberFormat="1" applyFont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165" fontId="4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/>
    <xf numFmtId="164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164" fontId="3" fillId="0" borderId="0" xfId="0" applyNumberFormat="1" applyFont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9D46E3-8907-4D94-9E83-16477235D2E6}">
  <dimension ref="A1:M43"/>
  <sheetViews>
    <sheetView tabSelected="1" workbookViewId="0">
      <pane xSplit="3" ySplit="4" topLeftCell="D5" activePane="bottomRight" state="frozen"/>
      <selection pane="topRight" activeCell="D1" sqref="D1"/>
      <selection pane="bottomLeft" activeCell="A3" sqref="A3"/>
      <selection pane="bottomRight" sqref="A1:A2"/>
    </sheetView>
  </sheetViews>
  <sheetFormatPr baseColWidth="10" defaultColWidth="8.83203125" defaultRowHeight="15" x14ac:dyDescent="0.2"/>
  <cols>
    <col min="2" max="2" width="11.83203125" bestFit="1" customWidth="1"/>
    <col min="3" max="3" width="19.1640625" bestFit="1" customWidth="1"/>
    <col min="6" max="6" width="8.83203125" customWidth="1"/>
  </cols>
  <sheetData>
    <row r="1" spans="1:13" x14ac:dyDescent="0.2">
      <c r="A1" t="s">
        <v>89</v>
      </c>
    </row>
    <row r="2" spans="1:13" x14ac:dyDescent="0.2">
      <c r="A2" t="s">
        <v>90</v>
      </c>
    </row>
    <row r="3" spans="1:13" ht="19" thickBot="1" x14ac:dyDescent="0.25">
      <c r="A3" s="18" t="s">
        <v>80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</row>
    <row r="4" spans="1:13" s="3" customFormat="1" ht="19" thickTop="1" x14ac:dyDescent="0.2">
      <c r="A4" s="14" t="s">
        <v>0</v>
      </c>
      <c r="B4" s="14" t="s">
        <v>44</v>
      </c>
      <c r="C4" s="14" t="s">
        <v>1</v>
      </c>
      <c r="D4" s="14" t="s">
        <v>81</v>
      </c>
      <c r="E4" s="14" t="s">
        <v>82</v>
      </c>
      <c r="F4" s="14" t="s">
        <v>4</v>
      </c>
      <c r="G4" s="14" t="s">
        <v>83</v>
      </c>
      <c r="H4" s="14" t="s">
        <v>84</v>
      </c>
      <c r="I4" s="14" t="s">
        <v>85</v>
      </c>
      <c r="J4" s="14" t="s">
        <v>86</v>
      </c>
      <c r="K4" s="14" t="s">
        <v>87</v>
      </c>
      <c r="L4" s="14" t="s">
        <v>88</v>
      </c>
      <c r="M4" s="14" t="s">
        <v>5</v>
      </c>
    </row>
    <row r="5" spans="1:13" x14ac:dyDescent="0.15">
      <c r="A5" s="1">
        <v>1</v>
      </c>
      <c r="B5" s="2" t="s">
        <v>6</v>
      </c>
      <c r="C5" s="1" t="s">
        <v>78</v>
      </c>
      <c r="D5" s="5">
        <v>96.442999999999998</v>
      </c>
      <c r="E5" s="6">
        <v>0.89100000000000001</v>
      </c>
      <c r="F5" s="6">
        <v>0.95699999999999996</v>
      </c>
      <c r="G5" s="7">
        <v>0.58599999999999997</v>
      </c>
      <c r="H5" s="6">
        <v>2.1999999999999999E-2</v>
      </c>
      <c r="I5" s="6">
        <v>0.28399999999999997</v>
      </c>
      <c r="J5" s="6">
        <v>0.59299999999999997</v>
      </c>
      <c r="K5" s="6">
        <v>4.2999999999999997E-2</v>
      </c>
      <c r="L5" s="6">
        <v>0</v>
      </c>
      <c r="M5" s="4">
        <f t="shared" ref="M5:M10" si="0">SUM(E5,K5,J5,D5,H5,F5,I5,L5,G5)</f>
        <v>99.819000000000003</v>
      </c>
    </row>
    <row r="6" spans="1:13" x14ac:dyDescent="0.15">
      <c r="A6" s="1">
        <v>2</v>
      </c>
      <c r="B6" s="2" t="s">
        <v>7</v>
      </c>
      <c r="C6" s="1" t="s">
        <v>79</v>
      </c>
      <c r="D6" s="5">
        <v>95.861999999999995</v>
      </c>
      <c r="E6" s="6">
        <v>0.627</v>
      </c>
      <c r="F6" s="6">
        <v>0.82599999999999996</v>
      </c>
      <c r="G6" s="7">
        <v>0.53500000000000003</v>
      </c>
      <c r="H6" s="6">
        <v>5.6000000000000001E-2</v>
      </c>
      <c r="I6" s="6">
        <v>0.16600000000000001</v>
      </c>
      <c r="J6" s="6">
        <v>0.59499999999999997</v>
      </c>
      <c r="K6" s="6">
        <v>0.01</v>
      </c>
      <c r="L6" s="6">
        <v>0</v>
      </c>
      <c r="M6" s="4">
        <f t="shared" si="0"/>
        <v>98.676999999999978</v>
      </c>
    </row>
    <row r="7" spans="1:13" x14ac:dyDescent="0.15">
      <c r="A7" s="1">
        <v>3</v>
      </c>
      <c r="B7" s="2" t="s">
        <v>8</v>
      </c>
      <c r="C7" s="1" t="s">
        <v>79</v>
      </c>
      <c r="D7" s="5">
        <v>98.213999999999999</v>
      </c>
      <c r="E7" s="6">
        <v>0.112</v>
      </c>
      <c r="F7" s="6">
        <v>0.318</v>
      </c>
      <c r="G7" s="7">
        <v>0.73499999999999999</v>
      </c>
      <c r="H7" s="6">
        <v>1.2E-2</v>
      </c>
      <c r="I7" s="6">
        <v>0.16700000000000001</v>
      </c>
      <c r="J7" s="6">
        <v>0.41099999999999998</v>
      </c>
      <c r="K7" s="6">
        <v>3.5000000000000003E-2</v>
      </c>
      <c r="L7" s="6">
        <v>0</v>
      </c>
      <c r="M7" s="4">
        <f t="shared" si="0"/>
        <v>100.004</v>
      </c>
    </row>
    <row r="8" spans="1:13" x14ac:dyDescent="0.15">
      <c r="A8" s="1">
        <f>A7+1</f>
        <v>4</v>
      </c>
      <c r="B8" s="2" t="s">
        <v>9</v>
      </c>
      <c r="C8" s="1" t="s">
        <v>78</v>
      </c>
      <c r="D8" s="5">
        <v>97.275000000000006</v>
      </c>
      <c r="E8" s="6">
        <v>4.3999999999999997E-2</v>
      </c>
      <c r="F8" s="6">
        <v>1.601</v>
      </c>
      <c r="G8" s="7">
        <v>0.67800000000000005</v>
      </c>
      <c r="H8" s="6">
        <v>4.9000000000000002E-2</v>
      </c>
      <c r="I8" s="6">
        <v>0.13</v>
      </c>
      <c r="J8" s="6">
        <v>0.52100000000000002</v>
      </c>
      <c r="K8" s="6">
        <v>1.4999999999999999E-2</v>
      </c>
      <c r="L8" s="6">
        <v>0</v>
      </c>
      <c r="M8" s="4">
        <f t="shared" si="0"/>
        <v>100.313</v>
      </c>
    </row>
    <row r="9" spans="1:13" x14ac:dyDescent="0.15">
      <c r="A9" s="1">
        <f>A8+1</f>
        <v>5</v>
      </c>
      <c r="B9" s="2" t="s">
        <v>10</v>
      </c>
      <c r="C9" s="1" t="s">
        <v>79</v>
      </c>
      <c r="D9" s="5">
        <v>96.843000000000004</v>
      </c>
      <c r="E9" s="6">
        <v>0.159</v>
      </c>
      <c r="F9" s="6">
        <v>0.59</v>
      </c>
      <c r="G9" s="7">
        <v>0.65600000000000003</v>
      </c>
      <c r="H9" s="6">
        <v>1.2E-2</v>
      </c>
      <c r="I9" s="6">
        <v>0.157</v>
      </c>
      <c r="J9" s="6">
        <v>0.67600000000000005</v>
      </c>
      <c r="K9" s="6">
        <v>1.4999999999999999E-2</v>
      </c>
      <c r="L9" s="6">
        <v>8.9999999999999993E-3</v>
      </c>
      <c r="M9" s="4">
        <f t="shared" si="0"/>
        <v>99.117000000000004</v>
      </c>
    </row>
    <row r="10" spans="1:13" x14ac:dyDescent="0.15">
      <c r="A10" s="1">
        <f>A9+1</f>
        <v>6</v>
      </c>
      <c r="B10" s="2" t="s">
        <v>11</v>
      </c>
      <c r="C10" s="1" t="s">
        <v>78</v>
      </c>
      <c r="D10" s="5">
        <v>95.203999999999994</v>
      </c>
      <c r="E10" s="6">
        <v>0.59899999999999998</v>
      </c>
      <c r="F10" s="6">
        <v>1.619</v>
      </c>
      <c r="G10" s="7">
        <v>0.69099999999999995</v>
      </c>
      <c r="H10" s="6">
        <v>4.7E-2</v>
      </c>
      <c r="I10" s="6">
        <v>0.189</v>
      </c>
      <c r="J10" s="6">
        <v>0.60399999999999998</v>
      </c>
      <c r="K10" s="6">
        <v>4.7E-2</v>
      </c>
      <c r="L10" s="6">
        <v>0</v>
      </c>
      <c r="M10" s="4">
        <f t="shared" si="0"/>
        <v>98.999999999999986</v>
      </c>
    </row>
    <row r="11" spans="1:13" x14ac:dyDescent="0.15">
      <c r="A11" s="1">
        <f>A10+1</f>
        <v>7</v>
      </c>
      <c r="B11" s="2" t="s">
        <v>16</v>
      </c>
      <c r="C11" s="1" t="s">
        <v>45</v>
      </c>
      <c r="D11" s="5">
        <v>98.111000000000004</v>
      </c>
      <c r="E11" s="6">
        <v>2.9000000000000001E-2</v>
      </c>
      <c r="F11" s="6">
        <v>0.26</v>
      </c>
      <c r="G11" s="7">
        <v>0.66900000000000004</v>
      </c>
      <c r="H11" s="6">
        <v>0.125</v>
      </c>
      <c r="I11" s="6">
        <v>6.0000000000000001E-3</v>
      </c>
      <c r="J11" s="6">
        <v>0.129</v>
      </c>
      <c r="K11" s="6">
        <v>0</v>
      </c>
      <c r="L11" s="6">
        <v>0</v>
      </c>
      <c r="M11" s="4">
        <f t="shared" ref="M11:M21" si="1">SUM(E11,K11,J11,D11,H11,F11,I11,L11,G11)</f>
        <v>99.329000000000008</v>
      </c>
    </row>
    <row r="12" spans="1:13" x14ac:dyDescent="0.15">
      <c r="A12" s="1">
        <f t="shared" ref="A12:A42" si="2">A11+1</f>
        <v>8</v>
      </c>
      <c r="B12" s="2" t="s">
        <v>17</v>
      </c>
      <c r="C12" s="1" t="s">
        <v>45</v>
      </c>
      <c r="D12" s="5">
        <v>94.807000000000002</v>
      </c>
      <c r="E12" s="6">
        <v>0.05</v>
      </c>
      <c r="F12" s="6">
        <v>1.5629999999999999</v>
      </c>
      <c r="G12" s="7">
        <v>0.78300000000000003</v>
      </c>
      <c r="H12" s="6">
        <v>0.111</v>
      </c>
      <c r="I12" s="6">
        <v>2.3E-2</v>
      </c>
      <c r="J12" s="6">
        <v>1.07</v>
      </c>
      <c r="K12" s="6">
        <v>2.5999999999999999E-2</v>
      </c>
      <c r="L12" s="6">
        <v>1.6890000000000001</v>
      </c>
      <c r="M12" s="4">
        <f t="shared" si="1"/>
        <v>100.122</v>
      </c>
    </row>
    <row r="13" spans="1:13" x14ac:dyDescent="0.15">
      <c r="A13" s="1">
        <f t="shared" si="2"/>
        <v>9</v>
      </c>
      <c r="B13" s="2" t="s">
        <v>18</v>
      </c>
      <c r="C13" s="1" t="s">
        <v>45</v>
      </c>
      <c r="D13" s="5">
        <v>96.703000000000003</v>
      </c>
      <c r="E13" s="6">
        <v>3.5000000000000003E-2</v>
      </c>
      <c r="F13" s="6">
        <v>0.76800000000000002</v>
      </c>
      <c r="G13" s="7">
        <v>0.64100000000000001</v>
      </c>
      <c r="H13" s="6">
        <v>0.28699999999999998</v>
      </c>
      <c r="I13" s="6">
        <v>1.9E-2</v>
      </c>
      <c r="J13" s="6">
        <v>0.72499999999999998</v>
      </c>
      <c r="K13" s="6">
        <v>0.02</v>
      </c>
      <c r="L13" s="6">
        <v>0.17199999999999999</v>
      </c>
      <c r="M13" s="4">
        <f t="shared" si="1"/>
        <v>99.370000000000019</v>
      </c>
    </row>
    <row r="14" spans="1:13" x14ac:dyDescent="0.15">
      <c r="A14" s="1">
        <f t="shared" si="2"/>
        <v>10</v>
      </c>
      <c r="B14" s="2" t="s">
        <v>19</v>
      </c>
      <c r="C14" s="1" t="s">
        <v>45</v>
      </c>
      <c r="D14" s="5">
        <v>97.673000000000002</v>
      </c>
      <c r="E14" s="6">
        <v>9.8000000000000004E-2</v>
      </c>
      <c r="F14" s="6">
        <v>0.39600000000000002</v>
      </c>
      <c r="G14" s="7">
        <v>0.78400000000000003</v>
      </c>
      <c r="H14" s="6">
        <v>0.10100000000000001</v>
      </c>
      <c r="I14" s="6">
        <v>3.1E-2</v>
      </c>
      <c r="J14" s="6">
        <v>0.26600000000000001</v>
      </c>
      <c r="K14" s="6">
        <v>2.5000000000000001E-2</v>
      </c>
      <c r="L14" s="6">
        <v>7.0000000000000007E-2</v>
      </c>
      <c r="M14" s="4">
        <f t="shared" si="1"/>
        <v>99.444000000000003</v>
      </c>
    </row>
    <row r="15" spans="1:13" x14ac:dyDescent="0.15">
      <c r="A15" s="1">
        <f t="shared" si="2"/>
        <v>11</v>
      </c>
      <c r="B15" s="2" t="s">
        <v>26</v>
      </c>
      <c r="C15" s="1" t="s">
        <v>45</v>
      </c>
      <c r="D15" s="5">
        <v>97.82</v>
      </c>
      <c r="E15" s="6">
        <v>0.2155</v>
      </c>
      <c r="F15" s="6">
        <v>0.78439999999999999</v>
      </c>
      <c r="G15" s="7">
        <v>0.68600000000000005</v>
      </c>
      <c r="H15" s="6">
        <v>0.1585</v>
      </c>
      <c r="I15" s="6">
        <v>6.1999999999999998E-3</v>
      </c>
      <c r="J15" s="6">
        <v>0.2457</v>
      </c>
      <c r="K15" s="6">
        <v>1.4E-3</v>
      </c>
      <c r="L15" s="6">
        <v>0.4446</v>
      </c>
      <c r="M15" s="4">
        <f t="shared" si="1"/>
        <v>100.3623</v>
      </c>
    </row>
    <row r="16" spans="1:13" x14ac:dyDescent="0.15">
      <c r="A16" s="1">
        <f t="shared" si="2"/>
        <v>12</v>
      </c>
      <c r="B16" s="2" t="s">
        <v>27</v>
      </c>
      <c r="C16" s="1" t="s">
        <v>45</v>
      </c>
      <c r="D16" s="5">
        <v>97.2</v>
      </c>
      <c r="E16" s="6">
        <v>0.1011</v>
      </c>
      <c r="F16" s="6">
        <v>0.84699999999999998</v>
      </c>
      <c r="G16" s="7">
        <v>0.70899999999999996</v>
      </c>
      <c r="H16" s="6">
        <v>0.2087</v>
      </c>
      <c r="I16" s="6">
        <v>1.6500000000000001E-2</v>
      </c>
      <c r="J16" s="6">
        <v>0.22170000000000001</v>
      </c>
      <c r="K16" s="6">
        <v>0</v>
      </c>
      <c r="L16" s="6">
        <v>0.44679999999999997</v>
      </c>
      <c r="M16" s="4">
        <f t="shared" si="1"/>
        <v>99.750799999999984</v>
      </c>
    </row>
    <row r="17" spans="1:13" x14ac:dyDescent="0.15">
      <c r="A17" s="1">
        <f t="shared" si="2"/>
        <v>13</v>
      </c>
      <c r="B17" s="2" t="s">
        <v>28</v>
      </c>
      <c r="C17" s="1" t="s">
        <v>45</v>
      </c>
      <c r="D17" s="5">
        <v>95.33</v>
      </c>
      <c r="E17" s="6">
        <v>0.1263</v>
      </c>
      <c r="F17" s="6">
        <v>1.51</v>
      </c>
      <c r="G17" s="7">
        <v>0.91700000000000004</v>
      </c>
      <c r="H17" s="6">
        <v>0.1885</v>
      </c>
      <c r="I17" s="6">
        <v>4.3999999999999997E-2</v>
      </c>
      <c r="J17" s="6">
        <v>1.7</v>
      </c>
      <c r="K17" s="6">
        <v>2.9600000000000001E-2</v>
      </c>
      <c r="L17" s="6">
        <v>0.63529999999999998</v>
      </c>
      <c r="M17" s="4">
        <f t="shared" si="1"/>
        <v>100.48070000000001</v>
      </c>
    </row>
    <row r="18" spans="1:13" x14ac:dyDescent="0.15">
      <c r="A18" s="1">
        <f t="shared" si="2"/>
        <v>14</v>
      </c>
      <c r="B18" s="2" t="s">
        <v>12</v>
      </c>
      <c r="C18" s="1" t="s">
        <v>46</v>
      </c>
      <c r="D18" s="5">
        <v>97.858000000000004</v>
      </c>
      <c r="E18" s="6">
        <v>0.105</v>
      </c>
      <c r="F18" s="6">
        <v>0.48599999999999999</v>
      </c>
      <c r="G18" s="7">
        <v>0.84199999999999997</v>
      </c>
      <c r="H18" s="6">
        <v>5.7000000000000002E-2</v>
      </c>
      <c r="I18" s="6">
        <v>8.9999999999999993E-3</v>
      </c>
      <c r="J18" s="6">
        <v>0.23300000000000001</v>
      </c>
      <c r="K18" s="6">
        <v>0</v>
      </c>
      <c r="L18" s="6">
        <v>0.38600000000000001</v>
      </c>
      <c r="M18" s="4">
        <f t="shared" si="1"/>
        <v>99.975999999999999</v>
      </c>
    </row>
    <row r="19" spans="1:13" x14ac:dyDescent="0.15">
      <c r="A19" s="1">
        <f t="shared" si="2"/>
        <v>15</v>
      </c>
      <c r="B19" s="2" t="s">
        <v>13</v>
      </c>
      <c r="C19" s="1" t="s">
        <v>46</v>
      </c>
      <c r="D19" s="5">
        <v>91.869</v>
      </c>
      <c r="E19" s="6">
        <v>6.7000000000000004E-2</v>
      </c>
      <c r="F19" s="6">
        <v>1.698</v>
      </c>
      <c r="G19" s="7">
        <v>1.2909999999999999</v>
      </c>
      <c r="H19" s="6">
        <v>7.0000000000000007E-2</v>
      </c>
      <c r="I19" s="6">
        <v>3.1E-2</v>
      </c>
      <c r="J19" s="6">
        <v>0.44700000000000001</v>
      </c>
      <c r="K19" s="6">
        <v>0</v>
      </c>
      <c r="L19" s="6">
        <v>3.6019999999999999</v>
      </c>
      <c r="M19" s="4">
        <f t="shared" si="1"/>
        <v>99.074999999999989</v>
      </c>
    </row>
    <row r="20" spans="1:13" x14ac:dyDescent="0.15">
      <c r="A20" s="1">
        <f t="shared" si="2"/>
        <v>16</v>
      </c>
      <c r="B20" s="2" t="s">
        <v>14</v>
      </c>
      <c r="C20" s="1" t="s">
        <v>46</v>
      </c>
      <c r="D20" s="5">
        <v>96.623999999999995</v>
      </c>
      <c r="E20" s="6">
        <v>3.4000000000000002E-2</v>
      </c>
      <c r="F20" s="6">
        <v>0.79100000000000004</v>
      </c>
      <c r="G20" s="7">
        <v>1.131</v>
      </c>
      <c r="H20" s="6">
        <v>4.9000000000000002E-2</v>
      </c>
      <c r="I20" s="6">
        <v>1.2E-2</v>
      </c>
      <c r="J20" s="6">
        <v>0.21</v>
      </c>
      <c r="K20" s="6">
        <v>2E-3</v>
      </c>
      <c r="L20" s="6">
        <v>0.51600000000000001</v>
      </c>
      <c r="M20" s="4">
        <f t="shared" si="1"/>
        <v>99.369</v>
      </c>
    </row>
    <row r="21" spans="1:13" x14ac:dyDescent="0.15">
      <c r="A21" s="1">
        <f t="shared" si="2"/>
        <v>17</v>
      </c>
      <c r="B21" s="2" t="s">
        <v>15</v>
      </c>
      <c r="C21" s="1" t="s">
        <v>46</v>
      </c>
      <c r="D21" s="5">
        <v>96.322000000000003</v>
      </c>
      <c r="E21" s="6">
        <v>4.5999999999999999E-2</v>
      </c>
      <c r="F21" s="6">
        <v>1.034</v>
      </c>
      <c r="G21" s="7">
        <v>1.052</v>
      </c>
      <c r="H21" s="6">
        <v>7.3999999999999996E-2</v>
      </c>
      <c r="I21" s="6">
        <v>1.4999999999999999E-2</v>
      </c>
      <c r="J21" s="6">
        <v>0.39600000000000002</v>
      </c>
      <c r="K21" s="6">
        <v>0</v>
      </c>
      <c r="L21" s="6">
        <v>1.6259999999999999</v>
      </c>
      <c r="M21" s="4">
        <f t="shared" si="1"/>
        <v>100.56500000000001</v>
      </c>
    </row>
    <row r="22" spans="1:13" x14ac:dyDescent="0.15">
      <c r="A22" s="1">
        <f t="shared" si="2"/>
        <v>18</v>
      </c>
      <c r="B22" s="2" t="s">
        <v>20</v>
      </c>
      <c r="C22" s="1" t="s">
        <v>47</v>
      </c>
      <c r="D22" s="5">
        <v>87.584000000000003</v>
      </c>
      <c r="E22" s="6">
        <v>6.8000000000000005E-2</v>
      </c>
      <c r="F22" s="6">
        <v>3.5139999999999998</v>
      </c>
      <c r="G22" s="7">
        <v>1.8</v>
      </c>
      <c r="H22" s="6">
        <v>5.3999999999999999E-2</v>
      </c>
      <c r="I22" s="6">
        <v>6.6000000000000003E-2</v>
      </c>
      <c r="J22" s="6">
        <v>0.20200000000000001</v>
      </c>
      <c r="K22" s="6">
        <v>0</v>
      </c>
      <c r="L22" s="6">
        <v>7.1120000000000001</v>
      </c>
      <c r="M22" s="4">
        <f t="shared" ref="M22:M27" si="3">SUM(E22,K22,J22,D22,H22,F22,I22,L22,G22)</f>
        <v>100.39999999999999</v>
      </c>
    </row>
    <row r="23" spans="1:13" x14ac:dyDescent="0.15">
      <c r="A23" s="1">
        <f t="shared" si="2"/>
        <v>19</v>
      </c>
      <c r="B23" s="2" t="s">
        <v>21</v>
      </c>
      <c r="C23" s="1" t="s">
        <v>47</v>
      </c>
      <c r="D23" s="5">
        <v>93.533000000000001</v>
      </c>
      <c r="E23" s="6">
        <v>1.9E-2</v>
      </c>
      <c r="F23" s="6">
        <v>1.9470000000000001</v>
      </c>
      <c r="G23" s="7">
        <v>1.272</v>
      </c>
      <c r="H23" s="6">
        <v>5.8000000000000003E-2</v>
      </c>
      <c r="I23" s="6">
        <v>4.5999999999999999E-2</v>
      </c>
      <c r="J23" s="6">
        <v>0.17199999999999999</v>
      </c>
      <c r="K23" s="6">
        <v>0</v>
      </c>
      <c r="L23" s="6">
        <v>2.8039999999999998</v>
      </c>
      <c r="M23" s="4">
        <f t="shared" si="3"/>
        <v>99.851000000000028</v>
      </c>
    </row>
    <row r="24" spans="1:13" x14ac:dyDescent="0.15">
      <c r="A24" s="1">
        <f t="shared" si="2"/>
        <v>20</v>
      </c>
      <c r="B24" s="2" t="s">
        <v>22</v>
      </c>
      <c r="C24" s="1" t="s">
        <v>47</v>
      </c>
      <c r="D24" s="5">
        <v>89.423000000000002</v>
      </c>
      <c r="E24" s="6">
        <v>2.9000000000000001E-2</v>
      </c>
      <c r="F24" s="6">
        <v>2.8719999999999999</v>
      </c>
      <c r="G24" s="7">
        <v>1.532</v>
      </c>
      <c r="H24" s="6">
        <v>6.9000000000000006E-2</v>
      </c>
      <c r="I24" s="6">
        <v>7.3999999999999996E-2</v>
      </c>
      <c r="J24" s="6">
        <v>0.17100000000000001</v>
      </c>
      <c r="K24" s="6">
        <v>0</v>
      </c>
      <c r="L24" s="6">
        <v>5.242</v>
      </c>
      <c r="M24" s="4">
        <f t="shared" si="3"/>
        <v>99.412000000000006</v>
      </c>
    </row>
    <row r="25" spans="1:13" x14ac:dyDescent="0.15">
      <c r="A25" s="1">
        <f t="shared" si="2"/>
        <v>21</v>
      </c>
      <c r="B25" s="2" t="s">
        <v>23</v>
      </c>
      <c r="C25" s="1" t="s">
        <v>47</v>
      </c>
      <c r="D25" s="5">
        <v>96.153999999999996</v>
      </c>
      <c r="E25" s="6">
        <v>9.4E-2</v>
      </c>
      <c r="F25" s="6">
        <v>0.78900000000000003</v>
      </c>
      <c r="G25" s="7">
        <v>1.048</v>
      </c>
      <c r="H25" s="6">
        <v>8.2000000000000003E-2</v>
      </c>
      <c r="I25" s="6">
        <v>2.1000000000000001E-2</v>
      </c>
      <c r="J25" s="6">
        <v>0.16300000000000001</v>
      </c>
      <c r="K25" s="6">
        <v>0</v>
      </c>
      <c r="L25" s="6">
        <v>0.755</v>
      </c>
      <c r="M25" s="4">
        <f t="shared" si="3"/>
        <v>99.105999999999995</v>
      </c>
    </row>
    <row r="26" spans="1:13" x14ac:dyDescent="0.15">
      <c r="A26" s="1">
        <f t="shared" si="2"/>
        <v>22</v>
      </c>
      <c r="B26" s="2" t="s">
        <v>24</v>
      </c>
      <c r="C26" s="1" t="s">
        <v>48</v>
      </c>
      <c r="D26" s="5">
        <v>94.113</v>
      </c>
      <c r="E26" s="6">
        <v>0.104</v>
      </c>
      <c r="F26" s="6">
        <v>0.97599999999999998</v>
      </c>
      <c r="G26" s="7">
        <v>1.802</v>
      </c>
      <c r="H26" s="6">
        <v>0.52300000000000002</v>
      </c>
      <c r="I26" s="6">
        <v>3.4000000000000002E-2</v>
      </c>
      <c r="J26" s="6">
        <v>0.92500000000000004</v>
      </c>
      <c r="K26" s="6">
        <v>8.9999999999999993E-3</v>
      </c>
      <c r="L26" s="6">
        <v>2.302</v>
      </c>
      <c r="M26" s="4">
        <f t="shared" si="3"/>
        <v>100.78800000000001</v>
      </c>
    </row>
    <row r="27" spans="1:13" x14ac:dyDescent="0.15">
      <c r="A27" s="1">
        <f t="shared" si="2"/>
        <v>23</v>
      </c>
      <c r="B27" s="2" t="s">
        <v>25</v>
      </c>
      <c r="C27" s="1" t="s">
        <v>48</v>
      </c>
      <c r="D27" s="5">
        <v>95.975999999999999</v>
      </c>
      <c r="E27" s="6">
        <v>9.2999999999999999E-2</v>
      </c>
      <c r="F27" s="6">
        <v>0.48499999999999999</v>
      </c>
      <c r="G27" s="7">
        <v>1.2190000000000001</v>
      </c>
      <c r="H27" s="6">
        <v>0.27400000000000002</v>
      </c>
      <c r="I27" s="6">
        <v>1.9E-2</v>
      </c>
      <c r="J27" s="6">
        <v>0.32400000000000001</v>
      </c>
      <c r="K27" s="6">
        <v>0</v>
      </c>
      <c r="L27" s="6">
        <v>0.98699999999999999</v>
      </c>
      <c r="M27" s="4">
        <f t="shared" si="3"/>
        <v>99.376999999999995</v>
      </c>
    </row>
    <row r="28" spans="1:13" x14ac:dyDescent="0.15">
      <c r="A28" s="1">
        <f t="shared" si="2"/>
        <v>24</v>
      </c>
      <c r="B28" s="2" t="s">
        <v>29</v>
      </c>
      <c r="C28" s="1" t="s">
        <v>49</v>
      </c>
      <c r="D28" s="5">
        <v>95.052999999999997</v>
      </c>
      <c r="E28" s="6">
        <v>1.4E-2</v>
      </c>
      <c r="F28" s="6">
        <v>1.0449999999999999</v>
      </c>
      <c r="G28" s="7">
        <v>1.2989999999999999</v>
      </c>
      <c r="H28" s="6">
        <v>0.28299999999999997</v>
      </c>
      <c r="I28" s="6">
        <v>4.2000000000000003E-2</v>
      </c>
      <c r="J28" s="6">
        <v>0.76600000000000001</v>
      </c>
      <c r="K28" s="6">
        <v>0</v>
      </c>
      <c r="L28" s="6">
        <v>2.2410000000000001</v>
      </c>
      <c r="M28" s="4">
        <f t="shared" ref="M28:M42" si="4">SUM(E28,K28,J28,D28,H28,F28,I28,L28,G28)</f>
        <v>100.74300000000001</v>
      </c>
    </row>
    <row r="29" spans="1:13" x14ac:dyDescent="0.15">
      <c r="A29" s="1">
        <f t="shared" si="2"/>
        <v>25</v>
      </c>
      <c r="B29" s="2" t="s">
        <v>30</v>
      </c>
      <c r="C29" s="1" t="s">
        <v>49</v>
      </c>
      <c r="D29" s="5">
        <v>96.05</v>
      </c>
      <c r="E29" s="6">
        <v>1.7999999999999999E-2</v>
      </c>
      <c r="F29" s="6">
        <v>0.67200000000000004</v>
      </c>
      <c r="G29" s="7">
        <v>1.107</v>
      </c>
      <c r="H29" s="6">
        <v>0.315</v>
      </c>
      <c r="I29" s="6">
        <v>3.7999999999999999E-2</v>
      </c>
      <c r="J29" s="6">
        <v>0.28000000000000003</v>
      </c>
      <c r="K29" s="6">
        <v>0</v>
      </c>
      <c r="L29" s="6">
        <v>1.1359999999999999</v>
      </c>
      <c r="M29" s="4">
        <f t="shared" si="4"/>
        <v>99.615999999999985</v>
      </c>
    </row>
    <row r="30" spans="1:13" x14ac:dyDescent="0.15">
      <c r="A30" s="1">
        <f t="shared" si="2"/>
        <v>26</v>
      </c>
      <c r="B30" s="2" t="s">
        <v>31</v>
      </c>
      <c r="C30" s="1" t="s">
        <v>49</v>
      </c>
      <c r="D30" s="5">
        <v>97.415999999999997</v>
      </c>
      <c r="E30" s="6">
        <v>8.6999999999999994E-2</v>
      </c>
      <c r="F30" s="6">
        <v>0.39200000000000002</v>
      </c>
      <c r="G30" s="7">
        <v>0.83499999999999996</v>
      </c>
      <c r="H30" s="6">
        <v>0.155</v>
      </c>
      <c r="I30" s="6">
        <v>7.0000000000000001E-3</v>
      </c>
      <c r="J30" s="6">
        <v>0.14399999999999999</v>
      </c>
      <c r="K30" s="6">
        <v>0</v>
      </c>
      <c r="L30" s="6">
        <v>0.11899999999999999</v>
      </c>
      <c r="M30" s="4">
        <f t="shared" si="4"/>
        <v>99.154999999999987</v>
      </c>
    </row>
    <row r="31" spans="1:13" x14ac:dyDescent="0.15">
      <c r="A31" s="1">
        <f t="shared" si="2"/>
        <v>27</v>
      </c>
      <c r="B31" s="2" t="s">
        <v>32</v>
      </c>
      <c r="C31" s="1" t="s">
        <v>49</v>
      </c>
      <c r="D31" s="5">
        <v>92.542000000000002</v>
      </c>
      <c r="E31" s="6">
        <v>8.0000000000000002E-3</v>
      </c>
      <c r="F31" s="6">
        <v>1.677</v>
      </c>
      <c r="G31" s="7">
        <v>1.446</v>
      </c>
      <c r="H31" s="6">
        <v>0.218</v>
      </c>
      <c r="I31" s="6">
        <v>0.03</v>
      </c>
      <c r="J31" s="6">
        <v>0.105</v>
      </c>
      <c r="K31" s="6">
        <v>0</v>
      </c>
      <c r="L31" s="6">
        <v>3.2069999999999999</v>
      </c>
      <c r="M31" s="4">
        <f t="shared" si="4"/>
        <v>99.233000000000004</v>
      </c>
    </row>
    <row r="32" spans="1:13" x14ac:dyDescent="0.15">
      <c r="A32" s="1">
        <f t="shared" si="2"/>
        <v>28</v>
      </c>
      <c r="B32" s="2" t="s">
        <v>33</v>
      </c>
      <c r="C32" s="1" t="s">
        <v>49</v>
      </c>
      <c r="D32" s="5">
        <v>97.378</v>
      </c>
      <c r="E32" s="6">
        <v>7.0999999999999994E-2</v>
      </c>
      <c r="F32" s="6">
        <v>0.496</v>
      </c>
      <c r="G32" s="7">
        <v>0.96499999999999997</v>
      </c>
      <c r="H32" s="6">
        <v>0.28999999999999998</v>
      </c>
      <c r="I32" s="6">
        <v>3.5000000000000003E-2</v>
      </c>
      <c r="J32" s="6">
        <v>9.5000000000000001E-2</v>
      </c>
      <c r="K32" s="6">
        <v>0</v>
      </c>
      <c r="L32" s="6">
        <v>0.75</v>
      </c>
      <c r="M32" s="4">
        <f t="shared" si="4"/>
        <v>100.08</v>
      </c>
    </row>
    <row r="33" spans="1:13" x14ac:dyDescent="0.15">
      <c r="A33" s="1">
        <f t="shared" si="2"/>
        <v>29</v>
      </c>
      <c r="B33" s="2" t="s">
        <v>34</v>
      </c>
      <c r="C33" s="1" t="s">
        <v>50</v>
      </c>
      <c r="D33" s="5">
        <v>98.65</v>
      </c>
      <c r="E33" s="6">
        <v>0</v>
      </c>
      <c r="F33" s="6">
        <v>0.46839999999999998</v>
      </c>
      <c r="G33" s="7">
        <v>0.97899999999999998</v>
      </c>
      <c r="H33" s="6">
        <v>0.18390000000000001</v>
      </c>
      <c r="I33" s="6">
        <v>2.5600000000000001E-2</v>
      </c>
      <c r="J33" s="6">
        <v>8.0399999999999999E-2</v>
      </c>
      <c r="K33" s="6">
        <v>0</v>
      </c>
      <c r="L33" s="6">
        <v>0.1535</v>
      </c>
      <c r="M33" s="4">
        <f t="shared" si="4"/>
        <v>100.54079999999999</v>
      </c>
    </row>
    <row r="34" spans="1:13" x14ac:dyDescent="0.15">
      <c r="A34" s="1">
        <f t="shared" si="2"/>
        <v>30</v>
      </c>
      <c r="B34" s="2" t="s">
        <v>35</v>
      </c>
      <c r="C34" s="1" t="s">
        <v>50</v>
      </c>
      <c r="D34" s="5">
        <v>93.08</v>
      </c>
      <c r="E34" s="6">
        <v>0.1047</v>
      </c>
      <c r="F34" s="6">
        <v>1.57</v>
      </c>
      <c r="G34" s="7">
        <v>1.6970000000000001</v>
      </c>
      <c r="H34" s="6">
        <v>0.24060000000000001</v>
      </c>
      <c r="I34" s="6">
        <v>5.1200000000000002E-2</v>
      </c>
      <c r="J34" s="6">
        <v>0.18290000000000001</v>
      </c>
      <c r="K34" s="6">
        <v>0</v>
      </c>
      <c r="L34" s="6">
        <v>3.32</v>
      </c>
      <c r="M34" s="4">
        <f t="shared" si="4"/>
        <v>100.24639999999998</v>
      </c>
    </row>
    <row r="35" spans="1:13" x14ac:dyDescent="0.15">
      <c r="A35" s="1">
        <f t="shared" si="2"/>
        <v>31</v>
      </c>
      <c r="B35" s="2" t="s">
        <v>36</v>
      </c>
      <c r="C35" s="1" t="s">
        <v>50</v>
      </c>
      <c r="D35" s="5">
        <v>92.99</v>
      </c>
      <c r="E35" s="6">
        <v>9.3299999999999994E-2</v>
      </c>
      <c r="F35" s="6">
        <v>1.77</v>
      </c>
      <c r="G35" s="7">
        <v>1.6830000000000001</v>
      </c>
      <c r="H35" s="6">
        <v>0.1963</v>
      </c>
      <c r="I35" s="6">
        <v>4.3400000000000001E-2</v>
      </c>
      <c r="J35" s="6">
        <v>0.22009999999999999</v>
      </c>
      <c r="K35" s="6">
        <v>0</v>
      </c>
      <c r="L35" s="6">
        <v>3.12</v>
      </c>
      <c r="M35" s="4">
        <f t="shared" si="4"/>
        <v>100.1161</v>
      </c>
    </row>
    <row r="36" spans="1:13" x14ac:dyDescent="0.15">
      <c r="A36" s="1">
        <f t="shared" si="2"/>
        <v>32</v>
      </c>
      <c r="B36" s="2" t="s">
        <v>37</v>
      </c>
      <c r="C36" s="1" t="s">
        <v>50</v>
      </c>
      <c r="D36" s="5">
        <v>96.56</v>
      </c>
      <c r="E36" s="6">
        <v>7.4000000000000003E-3</v>
      </c>
      <c r="F36" s="6">
        <v>0.65449999999999997</v>
      </c>
      <c r="G36" s="7">
        <v>1.1599999999999999</v>
      </c>
      <c r="H36" s="6">
        <v>0.51219999999999999</v>
      </c>
      <c r="I36" s="6">
        <v>3.1099999999999999E-2</v>
      </c>
      <c r="J36" s="6">
        <v>9.0999999999999998E-2</v>
      </c>
      <c r="K36" s="6">
        <v>0</v>
      </c>
      <c r="L36" s="6">
        <v>1.0926</v>
      </c>
      <c r="M36" s="4">
        <f t="shared" si="4"/>
        <v>100.1088</v>
      </c>
    </row>
    <row r="37" spans="1:13" x14ac:dyDescent="0.15">
      <c r="A37" s="1">
        <f t="shared" si="2"/>
        <v>33</v>
      </c>
      <c r="B37" s="2" t="s">
        <v>38</v>
      </c>
      <c r="C37" s="1" t="s">
        <v>50</v>
      </c>
      <c r="D37" s="5">
        <v>93.52</v>
      </c>
      <c r="E37" s="6">
        <v>6.7999999999999996E-3</v>
      </c>
      <c r="F37" s="6">
        <v>1.79</v>
      </c>
      <c r="G37" s="7">
        <v>1.65</v>
      </c>
      <c r="H37" s="6">
        <v>0.17100000000000001</v>
      </c>
      <c r="I37" s="6">
        <v>2.9499999999999998E-2</v>
      </c>
      <c r="J37" s="6">
        <v>6.7199999999999996E-2</v>
      </c>
      <c r="K37" s="6">
        <v>0</v>
      </c>
      <c r="L37" s="6">
        <v>3.52</v>
      </c>
      <c r="M37" s="4">
        <f t="shared" si="4"/>
        <v>100.75450000000001</v>
      </c>
    </row>
    <row r="38" spans="1:13" x14ac:dyDescent="0.15">
      <c r="A38" s="1">
        <f t="shared" si="2"/>
        <v>34</v>
      </c>
      <c r="B38" s="2" t="s">
        <v>39</v>
      </c>
      <c r="C38" s="1" t="s">
        <v>50</v>
      </c>
      <c r="D38" s="5">
        <v>96.77</v>
      </c>
      <c r="E38" s="6">
        <v>8.0999999999999996E-3</v>
      </c>
      <c r="F38" s="6">
        <v>0.59419999999999995</v>
      </c>
      <c r="G38" s="7">
        <v>1.169</v>
      </c>
      <c r="H38" s="6">
        <v>0.49249999999999999</v>
      </c>
      <c r="I38" s="6">
        <v>3.0200000000000001E-2</v>
      </c>
      <c r="J38" s="6">
        <v>0.38900000000000001</v>
      </c>
      <c r="K38" s="6">
        <v>0</v>
      </c>
      <c r="L38" s="6">
        <v>1.0634999999999999</v>
      </c>
      <c r="M38" s="4">
        <f t="shared" si="4"/>
        <v>100.51649999999999</v>
      </c>
    </row>
    <row r="39" spans="1:13" x14ac:dyDescent="0.15">
      <c r="A39" s="1">
        <f t="shared" si="2"/>
        <v>35</v>
      </c>
      <c r="B39" s="2" t="s">
        <v>40</v>
      </c>
      <c r="C39" s="1" t="s">
        <v>51</v>
      </c>
      <c r="D39" s="5">
        <v>93.27</v>
      </c>
      <c r="E39" s="6">
        <v>4.4499999999999998E-2</v>
      </c>
      <c r="F39" s="6">
        <v>1.93</v>
      </c>
      <c r="G39" s="7">
        <v>1.1910000000000001</v>
      </c>
      <c r="H39" s="6">
        <v>0.2452</v>
      </c>
      <c r="I39" s="6">
        <v>6.3399999999999998E-2</v>
      </c>
      <c r="J39" s="6">
        <v>0.33500000000000002</v>
      </c>
      <c r="K39" s="6">
        <v>0</v>
      </c>
      <c r="L39" s="6">
        <v>3.17</v>
      </c>
      <c r="M39" s="4">
        <f t="shared" si="4"/>
        <v>100.2491</v>
      </c>
    </row>
    <row r="40" spans="1:13" x14ac:dyDescent="0.15">
      <c r="A40" s="1">
        <f t="shared" si="2"/>
        <v>36</v>
      </c>
      <c r="B40" s="2" t="s">
        <v>41</v>
      </c>
      <c r="C40" s="1" t="s">
        <v>51</v>
      </c>
      <c r="D40" s="5">
        <v>97.7</v>
      </c>
      <c r="E40" s="6">
        <v>5.6500000000000002E-2</v>
      </c>
      <c r="F40" s="6">
        <v>0.51539999999999997</v>
      </c>
      <c r="G40" s="7">
        <v>0.86299999999999999</v>
      </c>
      <c r="H40" s="6">
        <v>0.20760000000000001</v>
      </c>
      <c r="I40" s="6">
        <v>3.8899999999999997E-2</v>
      </c>
      <c r="J40" s="6">
        <v>0.19789999999999999</v>
      </c>
      <c r="K40" s="6">
        <v>0</v>
      </c>
      <c r="L40" s="6">
        <v>0.28770000000000001</v>
      </c>
      <c r="M40" s="4">
        <f t="shared" si="4"/>
        <v>99.867000000000004</v>
      </c>
    </row>
    <row r="41" spans="1:13" x14ac:dyDescent="0.15">
      <c r="A41" s="1">
        <f t="shared" si="2"/>
        <v>37</v>
      </c>
      <c r="B41" s="2" t="s">
        <v>42</v>
      </c>
      <c r="C41" s="1" t="s">
        <v>51</v>
      </c>
      <c r="D41" s="5">
        <v>98.17</v>
      </c>
      <c r="E41" s="6">
        <v>8.0699999999999994E-2</v>
      </c>
      <c r="F41" s="6">
        <v>0.60229999999999995</v>
      </c>
      <c r="G41" s="7">
        <v>0.89900000000000002</v>
      </c>
      <c r="H41" s="6">
        <v>0.1903</v>
      </c>
      <c r="I41" s="6">
        <v>5.2200000000000003E-2</v>
      </c>
      <c r="J41" s="6">
        <v>0.62260000000000004</v>
      </c>
      <c r="K41" s="6">
        <v>3.27E-2</v>
      </c>
      <c r="L41" s="6">
        <v>0.29599999999999999</v>
      </c>
      <c r="M41" s="4">
        <f t="shared" si="4"/>
        <v>100.94580000000001</v>
      </c>
    </row>
    <row r="42" spans="1:13" ht="16" thickBot="1" x14ac:dyDescent="0.2">
      <c r="A42" s="8">
        <f t="shared" si="2"/>
        <v>38</v>
      </c>
      <c r="B42" s="9" t="s">
        <v>43</v>
      </c>
      <c r="C42" s="8" t="s">
        <v>51</v>
      </c>
      <c r="D42" s="10">
        <v>97.4</v>
      </c>
      <c r="E42" s="11">
        <v>9.4799999999999995E-2</v>
      </c>
      <c r="F42" s="11">
        <v>0.46260000000000001</v>
      </c>
      <c r="G42" s="12">
        <v>0.88400000000000001</v>
      </c>
      <c r="H42" s="11">
        <v>0.2087</v>
      </c>
      <c r="I42" s="11">
        <v>4.2099999999999999E-2</v>
      </c>
      <c r="J42" s="11">
        <v>0.19350000000000001</v>
      </c>
      <c r="K42" s="11">
        <v>0</v>
      </c>
      <c r="L42" s="11">
        <v>0.22559999999999999</v>
      </c>
      <c r="M42" s="13">
        <f t="shared" si="4"/>
        <v>99.511300000000006</v>
      </c>
    </row>
    <row r="43" spans="1:13" ht="16" thickTop="1" x14ac:dyDescent="0.2"/>
  </sheetData>
  <mergeCells count="1">
    <mergeCell ref="A3:M3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2F9DA9-F6CD-4587-AC51-11BB81C96637}">
  <dimension ref="A1:P31"/>
  <sheetViews>
    <sheetView workbookViewId="0">
      <selection sqref="A1:A2"/>
    </sheetView>
  </sheetViews>
  <sheetFormatPr baseColWidth="10" defaultColWidth="8.83203125" defaultRowHeight="15" x14ac:dyDescent="0.2"/>
  <cols>
    <col min="1" max="1" width="6.83203125" bestFit="1" customWidth="1"/>
    <col min="2" max="3" width="11.33203125" bestFit="1" customWidth="1"/>
  </cols>
  <sheetData>
    <row r="1" spans="1:16" x14ac:dyDescent="0.2">
      <c r="A1" t="s">
        <v>89</v>
      </c>
    </row>
    <row r="2" spans="1:16" x14ac:dyDescent="0.2">
      <c r="A2" t="s">
        <v>90</v>
      </c>
    </row>
    <row r="3" spans="1:16" ht="17" thickBot="1" x14ac:dyDescent="0.25">
      <c r="A3" s="18" t="s">
        <v>77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</row>
    <row r="4" spans="1:16" ht="16" thickTop="1" x14ac:dyDescent="0.15">
      <c r="A4" s="14" t="s">
        <v>0</v>
      </c>
      <c r="B4" s="15" t="s">
        <v>44</v>
      </c>
      <c r="C4" s="15" t="s">
        <v>1</v>
      </c>
      <c r="D4" s="15" t="s">
        <v>2</v>
      </c>
      <c r="E4" s="15" t="s">
        <v>3</v>
      </c>
      <c r="F4" s="15" t="s">
        <v>52</v>
      </c>
      <c r="G4" s="15" t="s">
        <v>4</v>
      </c>
      <c r="H4" s="15" t="s">
        <v>53</v>
      </c>
      <c r="I4" s="15" t="s">
        <v>54</v>
      </c>
      <c r="J4" s="15" t="s">
        <v>55</v>
      </c>
      <c r="K4" s="15" t="s">
        <v>56</v>
      </c>
      <c r="L4" s="15" t="s">
        <v>57</v>
      </c>
      <c r="M4" s="15" t="s">
        <v>58</v>
      </c>
      <c r="N4" s="15" t="s">
        <v>59</v>
      </c>
      <c r="O4" s="15" t="s">
        <v>60</v>
      </c>
      <c r="P4" s="15" t="s">
        <v>5</v>
      </c>
    </row>
    <row r="5" spans="1:16" x14ac:dyDescent="0.15">
      <c r="A5" s="1">
        <v>1</v>
      </c>
      <c r="B5" s="1" t="s">
        <v>6</v>
      </c>
      <c r="C5" s="1" t="s">
        <v>61</v>
      </c>
      <c r="D5" s="1">
        <v>3.2000000000000001E-2</v>
      </c>
      <c r="E5" s="1">
        <v>5.7000000000000002E-2</v>
      </c>
      <c r="F5" s="1">
        <v>0.155</v>
      </c>
      <c r="G5" s="16">
        <v>94.019000000000005</v>
      </c>
      <c r="H5" s="1">
        <v>0</v>
      </c>
      <c r="I5" s="1">
        <v>0</v>
      </c>
      <c r="J5" s="1">
        <v>0</v>
      </c>
      <c r="K5" s="1">
        <v>0.41499999999999998</v>
      </c>
      <c r="L5" s="1">
        <v>0.01</v>
      </c>
      <c r="M5" s="1">
        <v>3.0000000000000001E-3</v>
      </c>
      <c r="N5" s="1">
        <v>0</v>
      </c>
      <c r="O5" s="1">
        <v>0</v>
      </c>
      <c r="P5" s="16">
        <f>SUM(D5:O5)</f>
        <v>94.691000000000017</v>
      </c>
    </row>
    <row r="6" spans="1:16" x14ac:dyDescent="0.15">
      <c r="A6" s="1">
        <v>2</v>
      </c>
      <c r="B6" s="1" t="s">
        <v>7</v>
      </c>
      <c r="C6" s="1" t="s">
        <v>61</v>
      </c>
      <c r="D6" s="1">
        <v>5.6000000000000001E-2</v>
      </c>
      <c r="E6" s="1">
        <v>5.7000000000000002E-2</v>
      </c>
      <c r="F6" s="1">
        <v>0.15</v>
      </c>
      <c r="G6" s="16">
        <v>94.051000000000002</v>
      </c>
      <c r="H6" s="1">
        <v>0</v>
      </c>
      <c r="I6" s="1">
        <v>1E-3</v>
      </c>
      <c r="J6" s="1">
        <v>0</v>
      </c>
      <c r="K6" s="1">
        <v>0.33800000000000002</v>
      </c>
      <c r="L6" s="1">
        <v>3.0000000000000001E-3</v>
      </c>
      <c r="M6" s="1">
        <v>0</v>
      </c>
      <c r="N6" s="1">
        <v>0</v>
      </c>
      <c r="O6" s="1">
        <v>0</v>
      </c>
      <c r="P6" s="16">
        <f t="shared" ref="P6:P30" si="0">SUM(D6:O6)</f>
        <v>94.656000000000006</v>
      </c>
    </row>
    <row r="7" spans="1:16" x14ac:dyDescent="0.15">
      <c r="A7" s="1">
        <v>3</v>
      </c>
      <c r="B7" s="1" t="s">
        <v>8</v>
      </c>
      <c r="C7" s="1" t="s">
        <v>61</v>
      </c>
      <c r="D7" s="1">
        <v>3.3000000000000002E-2</v>
      </c>
      <c r="E7" s="1">
        <v>0.19900000000000001</v>
      </c>
      <c r="F7" s="1">
        <v>0.13800000000000001</v>
      </c>
      <c r="G7" s="16">
        <v>94.174000000000007</v>
      </c>
      <c r="H7" s="1">
        <v>0</v>
      </c>
      <c r="I7" s="1">
        <v>0</v>
      </c>
      <c r="J7" s="1">
        <v>0</v>
      </c>
      <c r="K7" s="1">
        <v>0.25800000000000001</v>
      </c>
      <c r="L7" s="1">
        <v>0</v>
      </c>
      <c r="M7" s="1">
        <v>0</v>
      </c>
      <c r="N7" s="1">
        <v>0</v>
      </c>
      <c r="O7" s="1">
        <v>0</v>
      </c>
      <c r="P7" s="16">
        <f t="shared" si="0"/>
        <v>94.802000000000007</v>
      </c>
    </row>
    <row r="8" spans="1:16" x14ac:dyDescent="0.15">
      <c r="A8" s="1">
        <v>4</v>
      </c>
      <c r="B8" s="1" t="s">
        <v>9</v>
      </c>
      <c r="C8" s="1" t="s">
        <v>61</v>
      </c>
      <c r="D8" s="1">
        <v>2.5999999999999999E-2</v>
      </c>
      <c r="E8" s="1">
        <v>8.5000000000000006E-2</v>
      </c>
      <c r="F8" s="1">
        <v>0.115</v>
      </c>
      <c r="G8" s="16">
        <v>93.278999999999996</v>
      </c>
      <c r="H8" s="1">
        <v>9.9000000000000005E-2</v>
      </c>
      <c r="I8" s="1">
        <v>0</v>
      </c>
      <c r="J8" s="1">
        <v>0</v>
      </c>
      <c r="K8" s="1">
        <v>0.318</v>
      </c>
      <c r="L8" s="1">
        <v>2.1999999999999999E-2</v>
      </c>
      <c r="M8" s="1">
        <v>0</v>
      </c>
      <c r="N8" s="1">
        <v>0</v>
      </c>
      <c r="O8" s="1">
        <v>0</v>
      </c>
      <c r="P8" s="16">
        <f t="shared" si="0"/>
        <v>93.944000000000003</v>
      </c>
    </row>
    <row r="9" spans="1:16" x14ac:dyDescent="0.15">
      <c r="A9" s="1">
        <v>5</v>
      </c>
      <c r="B9" s="1" t="s">
        <v>10</v>
      </c>
      <c r="C9" s="1" t="s">
        <v>61</v>
      </c>
      <c r="D9" s="1">
        <v>9.5000000000000001E-2</v>
      </c>
      <c r="E9" s="1">
        <v>0.123</v>
      </c>
      <c r="F9" s="1">
        <v>0.17</v>
      </c>
      <c r="G9" s="16">
        <v>94.457999999999998</v>
      </c>
      <c r="H9" s="1">
        <v>7.0000000000000007E-2</v>
      </c>
      <c r="I9" s="1">
        <v>0</v>
      </c>
      <c r="J9" s="1">
        <v>0</v>
      </c>
      <c r="K9" s="1">
        <v>0.21099999999999999</v>
      </c>
      <c r="L9" s="1">
        <v>0</v>
      </c>
      <c r="M9" s="1">
        <v>0</v>
      </c>
      <c r="N9" s="1">
        <v>0</v>
      </c>
      <c r="O9" s="1">
        <v>3.0000000000000001E-3</v>
      </c>
      <c r="P9" s="16">
        <f t="shared" si="0"/>
        <v>95.13</v>
      </c>
    </row>
    <row r="10" spans="1:16" x14ac:dyDescent="0.15">
      <c r="A10" s="1">
        <v>6</v>
      </c>
      <c r="B10" s="1" t="s">
        <v>62</v>
      </c>
      <c r="C10" s="1" t="s">
        <v>63</v>
      </c>
      <c r="D10" s="1">
        <v>1.4999999999999999E-2</v>
      </c>
      <c r="E10" s="1">
        <v>4.7E-2</v>
      </c>
      <c r="F10" s="1">
        <v>3.7999999999999999E-2</v>
      </c>
      <c r="G10" s="16">
        <v>94.103999999999999</v>
      </c>
      <c r="H10" s="1">
        <v>0</v>
      </c>
      <c r="I10" s="1">
        <v>0</v>
      </c>
      <c r="J10" s="1">
        <v>0</v>
      </c>
      <c r="K10" s="1">
        <v>0.02</v>
      </c>
      <c r="L10" s="1">
        <v>0</v>
      </c>
      <c r="M10" s="1">
        <v>2.3E-2</v>
      </c>
      <c r="N10" s="1">
        <v>0</v>
      </c>
      <c r="O10" s="1">
        <v>0</v>
      </c>
      <c r="P10" s="16">
        <f t="shared" si="0"/>
        <v>94.246999999999986</v>
      </c>
    </row>
    <row r="11" spans="1:16" x14ac:dyDescent="0.15">
      <c r="A11" s="1">
        <v>7</v>
      </c>
      <c r="B11" s="1" t="s">
        <v>64</v>
      </c>
      <c r="C11" s="1" t="s">
        <v>63</v>
      </c>
      <c r="D11" s="1">
        <v>3.3000000000000002E-2</v>
      </c>
      <c r="E11" s="1">
        <v>0.23699999999999999</v>
      </c>
      <c r="F11" s="1">
        <v>8.3000000000000004E-2</v>
      </c>
      <c r="G11" s="16">
        <v>93.707999999999998</v>
      </c>
      <c r="H11" s="1">
        <v>8.1000000000000003E-2</v>
      </c>
      <c r="I11" s="1">
        <v>8.0000000000000002E-3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7.0000000000000001E-3</v>
      </c>
      <c r="P11" s="16">
        <f t="shared" si="0"/>
        <v>94.156999999999996</v>
      </c>
    </row>
    <row r="12" spans="1:16" x14ac:dyDescent="0.15">
      <c r="A12" s="1">
        <v>8</v>
      </c>
      <c r="B12" s="1" t="s">
        <v>65</v>
      </c>
      <c r="C12" s="1" t="s">
        <v>63</v>
      </c>
      <c r="D12" s="1">
        <v>0.123</v>
      </c>
      <c r="E12" s="1">
        <v>8.9999999999999993E-3</v>
      </c>
      <c r="F12" s="1">
        <v>5.3999999999999999E-2</v>
      </c>
      <c r="G12" s="16">
        <v>88.588999999999999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1.0999999999999999E-2</v>
      </c>
      <c r="N12" s="1">
        <v>0</v>
      </c>
      <c r="O12" s="1">
        <v>0</v>
      </c>
      <c r="P12" s="16">
        <f t="shared" si="0"/>
        <v>88.786000000000001</v>
      </c>
    </row>
    <row r="13" spans="1:16" x14ac:dyDescent="0.15">
      <c r="A13" s="1">
        <v>9</v>
      </c>
      <c r="B13" s="1" t="s">
        <v>66</v>
      </c>
      <c r="C13" s="1" t="s">
        <v>63</v>
      </c>
      <c r="D13" s="1">
        <v>5.1999999999999998E-2</v>
      </c>
      <c r="E13" s="1">
        <v>0</v>
      </c>
      <c r="F13" s="1">
        <v>5.5E-2</v>
      </c>
      <c r="G13" s="16">
        <v>90.478999999999999</v>
      </c>
      <c r="H13" s="1">
        <v>1.0999999999999999E-2</v>
      </c>
      <c r="I13" s="1">
        <v>0</v>
      </c>
      <c r="J13" s="1">
        <v>0</v>
      </c>
      <c r="K13" s="1">
        <v>0</v>
      </c>
      <c r="L13" s="1">
        <v>2.1000000000000001E-2</v>
      </c>
      <c r="M13" s="1">
        <v>3.0000000000000001E-3</v>
      </c>
      <c r="N13" s="1">
        <v>0</v>
      </c>
      <c r="O13" s="1">
        <v>0</v>
      </c>
      <c r="P13" s="16">
        <f t="shared" si="0"/>
        <v>90.620999999999995</v>
      </c>
    </row>
    <row r="14" spans="1:16" x14ac:dyDescent="0.15">
      <c r="A14" s="1">
        <v>10</v>
      </c>
      <c r="B14" s="1" t="s">
        <v>67</v>
      </c>
      <c r="C14" s="1" t="s">
        <v>63</v>
      </c>
      <c r="D14" s="1">
        <v>5.8999999999999997E-2</v>
      </c>
      <c r="E14" s="1">
        <v>1.9E-2</v>
      </c>
      <c r="F14" s="1">
        <v>7.4999999999999997E-2</v>
      </c>
      <c r="G14" s="16">
        <v>91.162999999999997</v>
      </c>
      <c r="H14" s="1">
        <v>1.4999999999999999E-2</v>
      </c>
      <c r="I14" s="1">
        <v>0</v>
      </c>
      <c r="J14" s="1">
        <v>0</v>
      </c>
      <c r="K14" s="1">
        <v>0.01</v>
      </c>
      <c r="L14" s="1">
        <v>0</v>
      </c>
      <c r="M14" s="1">
        <v>0</v>
      </c>
      <c r="N14" s="1">
        <v>0</v>
      </c>
      <c r="O14" s="1">
        <v>6.0000000000000001E-3</v>
      </c>
      <c r="P14" s="16">
        <f t="shared" si="0"/>
        <v>91.347000000000008</v>
      </c>
    </row>
    <row r="15" spans="1:16" x14ac:dyDescent="0.15">
      <c r="A15" s="1">
        <v>11</v>
      </c>
      <c r="B15" s="1" t="s">
        <v>68</v>
      </c>
      <c r="C15" s="1" t="s">
        <v>63</v>
      </c>
      <c r="D15" s="1">
        <v>2.9000000000000001E-2</v>
      </c>
      <c r="E15" s="1">
        <v>1.9E-2</v>
      </c>
      <c r="F15" s="1">
        <v>3.1E-2</v>
      </c>
      <c r="G15" s="16">
        <v>93.897000000000006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1.2999999999999999E-2</v>
      </c>
      <c r="N15" s="1">
        <v>0</v>
      </c>
      <c r="O15" s="1">
        <v>0</v>
      </c>
      <c r="P15" s="16">
        <f t="shared" si="0"/>
        <v>93.989000000000004</v>
      </c>
    </row>
    <row r="16" spans="1:16" x14ac:dyDescent="0.15">
      <c r="A16" s="1">
        <v>12</v>
      </c>
      <c r="B16" s="1" t="s">
        <v>69</v>
      </c>
      <c r="C16" s="1" t="s">
        <v>63</v>
      </c>
      <c r="D16" s="1">
        <v>4.3999999999999997E-2</v>
      </c>
      <c r="E16" s="1">
        <v>7.5999999999999998E-2</v>
      </c>
      <c r="F16" s="1">
        <v>3.9E-2</v>
      </c>
      <c r="G16" s="16">
        <v>94.626999999999995</v>
      </c>
      <c r="H16" s="1">
        <v>3.5000000000000003E-2</v>
      </c>
      <c r="I16" s="1">
        <v>0</v>
      </c>
      <c r="J16" s="1">
        <v>0</v>
      </c>
      <c r="K16" s="1">
        <v>3.6999999999999998E-2</v>
      </c>
      <c r="L16" s="1">
        <v>0</v>
      </c>
      <c r="M16" s="1">
        <v>0</v>
      </c>
      <c r="N16" s="1">
        <v>0</v>
      </c>
      <c r="O16" s="1">
        <v>1.6E-2</v>
      </c>
      <c r="P16" s="16">
        <f t="shared" si="0"/>
        <v>94.874000000000009</v>
      </c>
    </row>
    <row r="17" spans="1:16" x14ac:dyDescent="0.15">
      <c r="A17" s="1">
        <v>13</v>
      </c>
      <c r="B17" s="1" t="s">
        <v>70</v>
      </c>
      <c r="C17" s="1" t="s">
        <v>71</v>
      </c>
      <c r="D17" s="16">
        <v>38.701999999999998</v>
      </c>
      <c r="E17" s="1">
        <v>1.887</v>
      </c>
      <c r="F17" s="16">
        <v>11.571999999999999</v>
      </c>
      <c r="G17" s="16">
        <v>13.244999999999999</v>
      </c>
      <c r="H17" s="1">
        <v>0.216</v>
      </c>
      <c r="I17" s="1">
        <v>6.835</v>
      </c>
      <c r="J17" s="1">
        <v>4.1000000000000002E-2</v>
      </c>
      <c r="K17" s="1">
        <v>0.11799999999999999</v>
      </c>
      <c r="L17" s="16">
        <v>13.396000000000001</v>
      </c>
      <c r="M17" s="1">
        <v>2.5000000000000001E-2</v>
      </c>
      <c r="N17" s="1">
        <v>0.90300000000000002</v>
      </c>
      <c r="O17" s="1">
        <v>0.10299999999999999</v>
      </c>
      <c r="P17" s="16">
        <f t="shared" si="0"/>
        <v>87.042999999999992</v>
      </c>
    </row>
    <row r="18" spans="1:16" x14ac:dyDescent="0.15">
      <c r="A18" s="1">
        <v>14</v>
      </c>
      <c r="B18" s="1" t="s">
        <v>72</v>
      </c>
      <c r="C18" s="1" t="s">
        <v>71</v>
      </c>
      <c r="D18" s="16">
        <v>36.167000000000002</v>
      </c>
      <c r="E18" s="1">
        <v>1.1579999999999999</v>
      </c>
      <c r="F18" s="1">
        <v>9.8770000000000007</v>
      </c>
      <c r="G18" s="1">
        <v>8.5370000000000008</v>
      </c>
      <c r="H18" s="1">
        <v>0.34599999999999997</v>
      </c>
      <c r="I18" s="1">
        <v>5.7110000000000003</v>
      </c>
      <c r="J18" s="1">
        <v>0.185</v>
      </c>
      <c r="K18" s="1">
        <v>0.122</v>
      </c>
      <c r="L18" s="16">
        <v>14.500999999999999</v>
      </c>
      <c r="M18" s="1">
        <v>1.6E-2</v>
      </c>
      <c r="N18" s="1">
        <v>1.167</v>
      </c>
      <c r="O18" s="1">
        <v>0.13200000000000001</v>
      </c>
      <c r="P18" s="16">
        <f t="shared" si="0"/>
        <v>77.919000000000011</v>
      </c>
    </row>
    <row r="19" spans="1:16" x14ac:dyDescent="0.15">
      <c r="A19" s="1">
        <v>15</v>
      </c>
      <c r="B19" s="1" t="s">
        <v>73</v>
      </c>
      <c r="C19" s="1" t="s">
        <v>71</v>
      </c>
      <c r="D19" s="16">
        <v>35.606000000000002</v>
      </c>
      <c r="E19" s="1">
        <v>1.27</v>
      </c>
      <c r="F19" s="16">
        <v>10.885</v>
      </c>
      <c r="G19" s="1">
        <v>8.3320000000000007</v>
      </c>
      <c r="H19" s="1">
        <v>0.29299999999999998</v>
      </c>
      <c r="I19" s="1">
        <v>5.3440000000000003</v>
      </c>
      <c r="J19" s="1">
        <v>0.13</v>
      </c>
      <c r="K19" s="1">
        <v>0.189</v>
      </c>
      <c r="L19" s="16">
        <v>14.456</v>
      </c>
      <c r="M19" s="1">
        <v>0</v>
      </c>
      <c r="N19" s="1">
        <v>1.8460000000000001</v>
      </c>
      <c r="O19" s="1">
        <v>0.109</v>
      </c>
      <c r="P19" s="16">
        <f t="shared" si="0"/>
        <v>78.460000000000008</v>
      </c>
    </row>
    <row r="20" spans="1:16" x14ac:dyDescent="0.15">
      <c r="A20" s="1">
        <v>16</v>
      </c>
      <c r="B20" s="1" t="s">
        <v>12</v>
      </c>
      <c r="C20" s="1" t="s">
        <v>71</v>
      </c>
      <c r="D20" s="16">
        <v>41.256999999999998</v>
      </c>
      <c r="E20" s="1">
        <v>2.6320000000000001</v>
      </c>
      <c r="F20" s="16">
        <v>11.565</v>
      </c>
      <c r="G20" s="1">
        <v>9.5139999999999993</v>
      </c>
      <c r="H20" s="1">
        <v>0.215</v>
      </c>
      <c r="I20" s="1">
        <v>8.2509999999999994</v>
      </c>
      <c r="J20" s="1">
        <v>0.123</v>
      </c>
      <c r="K20" s="1">
        <v>3.3000000000000002E-2</v>
      </c>
      <c r="L20" s="16">
        <v>19.571000000000002</v>
      </c>
      <c r="M20" s="1">
        <v>5.0000000000000001E-3</v>
      </c>
      <c r="N20" s="1">
        <v>1.3859999999999999</v>
      </c>
      <c r="O20" s="1">
        <v>7.1999999999999995E-2</v>
      </c>
      <c r="P20" s="16">
        <f t="shared" si="0"/>
        <v>94.623999999999995</v>
      </c>
    </row>
    <row r="21" spans="1:16" x14ac:dyDescent="0.15">
      <c r="A21" s="1">
        <v>17</v>
      </c>
      <c r="B21" s="1" t="s">
        <v>13</v>
      </c>
      <c r="C21" s="1" t="s">
        <v>71</v>
      </c>
      <c r="D21" s="16">
        <v>42.084000000000003</v>
      </c>
      <c r="E21" s="1">
        <v>2.2599999999999998</v>
      </c>
      <c r="F21" s="16">
        <v>11.003</v>
      </c>
      <c r="G21" s="1">
        <v>8.8550000000000004</v>
      </c>
      <c r="H21" s="1">
        <v>0.105</v>
      </c>
      <c r="I21" s="1">
        <v>7.5069999999999997</v>
      </c>
      <c r="J21" s="1">
        <v>0</v>
      </c>
      <c r="K21" s="1">
        <v>6.7000000000000004E-2</v>
      </c>
      <c r="L21" s="16">
        <v>17.442</v>
      </c>
      <c r="M21" s="1">
        <v>2E-3</v>
      </c>
      <c r="N21" s="1">
        <v>1.7529999999999999</v>
      </c>
      <c r="O21" s="1">
        <v>6.0999999999999999E-2</v>
      </c>
      <c r="P21" s="16">
        <f t="shared" si="0"/>
        <v>91.13900000000001</v>
      </c>
    </row>
    <row r="22" spans="1:16" x14ac:dyDescent="0.15">
      <c r="A22" s="1">
        <v>18</v>
      </c>
      <c r="B22" s="1" t="s">
        <v>14</v>
      </c>
      <c r="C22" s="1" t="s">
        <v>71</v>
      </c>
      <c r="D22" s="16">
        <v>42.707000000000001</v>
      </c>
      <c r="E22" s="1">
        <v>2.75</v>
      </c>
      <c r="F22" s="16">
        <v>12.895</v>
      </c>
      <c r="G22" s="1">
        <v>7.8940000000000001</v>
      </c>
      <c r="H22" s="1">
        <v>0.123</v>
      </c>
      <c r="I22" s="1">
        <v>7.7539999999999996</v>
      </c>
      <c r="J22" s="1">
        <v>4.2000000000000003E-2</v>
      </c>
      <c r="K22" s="1">
        <v>0.1</v>
      </c>
      <c r="L22" s="16">
        <v>16.327000000000002</v>
      </c>
      <c r="M22" s="1">
        <v>5.0000000000000001E-3</v>
      </c>
      <c r="N22" s="1">
        <v>1.913</v>
      </c>
      <c r="O22" s="1">
        <v>5.8000000000000003E-2</v>
      </c>
      <c r="P22" s="16">
        <f t="shared" si="0"/>
        <v>92.568000000000012</v>
      </c>
    </row>
    <row r="23" spans="1:16" x14ac:dyDescent="0.15">
      <c r="A23" s="1">
        <v>19</v>
      </c>
      <c r="B23" s="1" t="s">
        <v>15</v>
      </c>
      <c r="C23" s="1" t="s">
        <v>71</v>
      </c>
      <c r="D23" s="16">
        <v>40.417999999999999</v>
      </c>
      <c r="E23" s="1">
        <v>2.2730000000000001</v>
      </c>
      <c r="F23" s="16">
        <v>11.135</v>
      </c>
      <c r="G23" s="1">
        <v>8.9559999999999995</v>
      </c>
      <c r="H23" s="1">
        <v>0.13600000000000001</v>
      </c>
      <c r="I23" s="1">
        <v>7.9279999999999999</v>
      </c>
      <c r="J23" s="1">
        <v>0</v>
      </c>
      <c r="K23" s="1">
        <v>0.126</v>
      </c>
      <c r="L23" s="1">
        <v>16.64</v>
      </c>
      <c r="M23" s="1">
        <v>1.2999999999999999E-2</v>
      </c>
      <c r="N23" s="1">
        <v>1.403</v>
      </c>
      <c r="O23" s="1">
        <v>6.2E-2</v>
      </c>
      <c r="P23" s="16">
        <f t="shared" si="0"/>
        <v>89.090000000000018</v>
      </c>
    </row>
    <row r="24" spans="1:16" x14ac:dyDescent="0.15">
      <c r="A24" s="1">
        <v>20</v>
      </c>
      <c r="B24" s="1" t="s">
        <v>16</v>
      </c>
      <c r="C24" s="1" t="s">
        <v>74</v>
      </c>
      <c r="D24" s="1">
        <v>7.3999999999999996E-2</v>
      </c>
      <c r="E24" s="1">
        <v>0.01</v>
      </c>
      <c r="F24" s="1">
        <v>5.0000000000000001E-3</v>
      </c>
      <c r="G24" s="16">
        <v>57.585999999999999</v>
      </c>
      <c r="H24" s="1">
        <v>0.18099999999999999</v>
      </c>
      <c r="I24" s="1">
        <v>3.0000000000000001E-3</v>
      </c>
      <c r="J24" s="1">
        <v>1.1319999999999999</v>
      </c>
      <c r="K24" s="1">
        <v>2.649</v>
      </c>
      <c r="L24" s="1">
        <v>0.13500000000000001</v>
      </c>
      <c r="M24" s="1">
        <v>0.224</v>
      </c>
      <c r="N24" s="1">
        <v>0</v>
      </c>
      <c r="O24" s="1">
        <v>0</v>
      </c>
      <c r="P24" s="16">
        <f t="shared" si="0"/>
        <v>61.998999999999988</v>
      </c>
    </row>
    <row r="25" spans="1:16" x14ac:dyDescent="0.15">
      <c r="A25" s="1">
        <v>21</v>
      </c>
      <c r="B25" s="1" t="s">
        <v>17</v>
      </c>
      <c r="C25" s="1" t="s">
        <v>74</v>
      </c>
      <c r="D25" s="1">
        <v>1.0999999999999999E-2</v>
      </c>
      <c r="E25" s="1">
        <v>0.153</v>
      </c>
      <c r="F25" s="1">
        <v>0</v>
      </c>
      <c r="G25" s="16">
        <v>57.712000000000003</v>
      </c>
      <c r="H25" s="1">
        <v>9.9000000000000005E-2</v>
      </c>
      <c r="I25" s="1">
        <v>7.0000000000000001E-3</v>
      </c>
      <c r="J25" s="1">
        <v>1.637</v>
      </c>
      <c r="K25" s="1">
        <v>2.427</v>
      </c>
      <c r="L25" s="1">
        <v>0.19</v>
      </c>
      <c r="M25" s="1">
        <v>0.20599999999999999</v>
      </c>
      <c r="N25" s="1">
        <v>0</v>
      </c>
      <c r="O25" s="1">
        <v>0</v>
      </c>
      <c r="P25" s="16">
        <f t="shared" si="0"/>
        <v>62.442</v>
      </c>
    </row>
    <row r="26" spans="1:16" x14ac:dyDescent="0.15">
      <c r="A26" s="1">
        <v>22</v>
      </c>
      <c r="B26" s="1" t="s">
        <v>18</v>
      </c>
      <c r="C26" s="1" t="s">
        <v>74</v>
      </c>
      <c r="D26" s="1">
        <v>0.01</v>
      </c>
      <c r="E26" s="1">
        <v>0.40300000000000002</v>
      </c>
      <c r="F26" s="1">
        <v>0</v>
      </c>
      <c r="G26" s="16">
        <v>57.572000000000003</v>
      </c>
      <c r="H26" s="1">
        <v>0.104</v>
      </c>
      <c r="I26" s="1">
        <v>1.2E-2</v>
      </c>
      <c r="J26" s="1">
        <v>2.056</v>
      </c>
      <c r="K26" s="1">
        <v>2.1749999999999998</v>
      </c>
      <c r="L26" s="1">
        <v>0.33400000000000002</v>
      </c>
      <c r="M26" s="1">
        <v>0.17499999999999999</v>
      </c>
      <c r="N26" s="1">
        <v>0</v>
      </c>
      <c r="O26" s="1">
        <v>0</v>
      </c>
      <c r="P26" s="16">
        <f t="shared" si="0"/>
        <v>62.840999999999994</v>
      </c>
    </row>
    <row r="27" spans="1:16" x14ac:dyDescent="0.15">
      <c r="A27" s="1">
        <v>23</v>
      </c>
      <c r="B27" s="1" t="s">
        <v>19</v>
      </c>
      <c r="C27" s="1" t="s">
        <v>75</v>
      </c>
      <c r="D27" s="16">
        <v>42.359000000000002</v>
      </c>
      <c r="E27" s="1">
        <v>2.6789999999999998</v>
      </c>
      <c r="F27" s="16">
        <v>11.952999999999999</v>
      </c>
      <c r="G27" s="1">
        <v>9.2550000000000008</v>
      </c>
      <c r="H27" s="1">
        <v>0.114</v>
      </c>
      <c r="I27" s="1">
        <v>7.335</v>
      </c>
      <c r="J27" s="1">
        <v>0</v>
      </c>
      <c r="K27" s="1">
        <v>8.5000000000000006E-2</v>
      </c>
      <c r="L27" s="16">
        <v>17.532</v>
      </c>
      <c r="M27" s="1">
        <v>0</v>
      </c>
      <c r="N27" s="1">
        <v>1.98</v>
      </c>
      <c r="O27" s="1">
        <v>0.105</v>
      </c>
      <c r="P27" s="16">
        <f t="shared" si="0"/>
        <v>93.396999999999991</v>
      </c>
    </row>
    <row r="28" spans="1:16" x14ac:dyDescent="0.15">
      <c r="A28" s="1">
        <v>24</v>
      </c>
      <c r="B28" s="1" t="s">
        <v>20</v>
      </c>
      <c r="C28" s="1" t="s">
        <v>76</v>
      </c>
      <c r="D28" s="16">
        <v>57.404000000000003</v>
      </c>
      <c r="E28" s="1">
        <v>0.32</v>
      </c>
      <c r="F28" s="16">
        <v>24.201000000000001</v>
      </c>
      <c r="G28" s="1">
        <v>1.1579999999999999</v>
      </c>
      <c r="H28" s="1">
        <v>0.129</v>
      </c>
      <c r="I28" s="1">
        <v>5.782</v>
      </c>
      <c r="J28" s="1">
        <v>0.92200000000000004</v>
      </c>
      <c r="K28" s="1">
        <v>1.0999999999999999E-2</v>
      </c>
      <c r="L28" s="1">
        <v>4.4050000000000002</v>
      </c>
      <c r="M28" s="1">
        <v>2.5999999999999999E-2</v>
      </c>
      <c r="N28" s="1">
        <v>4.4989999999999997</v>
      </c>
      <c r="O28" s="1">
        <v>4.2999999999999997E-2</v>
      </c>
      <c r="P28" s="16">
        <f t="shared" si="0"/>
        <v>98.9</v>
      </c>
    </row>
    <row r="29" spans="1:16" x14ac:dyDescent="0.15">
      <c r="A29" s="1">
        <v>25</v>
      </c>
      <c r="B29" s="1" t="s">
        <v>21</v>
      </c>
      <c r="C29" s="1" t="s">
        <v>76</v>
      </c>
      <c r="D29" s="16">
        <v>54.252000000000002</v>
      </c>
      <c r="E29" s="1">
        <v>0.17199999999999999</v>
      </c>
      <c r="F29" s="16">
        <v>32.045000000000002</v>
      </c>
      <c r="G29" s="1">
        <v>0.73699999999999999</v>
      </c>
      <c r="H29" s="1">
        <v>5.1999999999999998E-2</v>
      </c>
      <c r="I29" s="1">
        <v>6.4390000000000001</v>
      </c>
      <c r="J29" s="1">
        <v>2.5999999999999999E-2</v>
      </c>
      <c r="K29" s="1">
        <v>0</v>
      </c>
      <c r="L29" s="1">
        <v>2.581</v>
      </c>
      <c r="M29" s="1">
        <v>0</v>
      </c>
      <c r="N29" s="1">
        <v>0.82099999999999995</v>
      </c>
      <c r="O29" s="1">
        <v>0</v>
      </c>
      <c r="P29" s="16">
        <f t="shared" si="0"/>
        <v>97.125</v>
      </c>
    </row>
    <row r="30" spans="1:16" ht="16" thickBot="1" x14ac:dyDescent="0.2">
      <c r="A30" s="8">
        <v>26</v>
      </c>
      <c r="B30" s="8" t="s">
        <v>22</v>
      </c>
      <c r="C30" s="8" t="s">
        <v>76</v>
      </c>
      <c r="D30" s="17">
        <v>51.843000000000004</v>
      </c>
      <c r="E30" s="8">
        <v>0.126</v>
      </c>
      <c r="F30" s="17">
        <v>29.922999999999998</v>
      </c>
      <c r="G30" s="8">
        <v>0.76300000000000001</v>
      </c>
      <c r="H30" s="8">
        <v>0.13300000000000001</v>
      </c>
      <c r="I30" s="8">
        <v>6.2320000000000002</v>
      </c>
      <c r="J30" s="8">
        <v>3.5000000000000003E-2</v>
      </c>
      <c r="K30" s="8">
        <v>4.1000000000000002E-2</v>
      </c>
      <c r="L30" s="8">
        <v>4.5579999999999998</v>
      </c>
      <c r="M30" s="8">
        <v>0</v>
      </c>
      <c r="N30" s="8">
        <v>1.304</v>
      </c>
      <c r="O30" s="8">
        <v>0</v>
      </c>
      <c r="P30" s="17">
        <f t="shared" si="0"/>
        <v>94.957999999999998</v>
      </c>
    </row>
    <row r="31" spans="1:16" ht="16" thickTop="1" x14ac:dyDescent="0.2"/>
  </sheetData>
  <mergeCells count="1">
    <mergeCell ref="A3:P3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 S2-1 Rutile</vt:lpstr>
      <vt:lpstr>Table S2-2 Other minerals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Dirk</dc:creator>
  <cp:lastModifiedBy>Christine Elrod</cp:lastModifiedBy>
  <dcterms:created xsi:type="dcterms:W3CDTF">2021-07-28T01:41:11Z</dcterms:created>
  <dcterms:modified xsi:type="dcterms:W3CDTF">2023-04-04T18:39:09Z</dcterms:modified>
</cp:coreProperties>
</file>