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5"/>
  <workbookPr/>
  <mc:AlternateContent xmlns:mc="http://schemas.openxmlformats.org/markup-compatibility/2006">
    <mc:Choice Requires="x15">
      <x15ac:absPath xmlns:x15ac="http://schemas.microsoft.com/office/spreadsheetml/2010/11/ac" url="/Users/EditorialAssistant/Desktop/_crx/"/>
    </mc:Choice>
  </mc:AlternateContent>
  <xr:revisionPtr revIDLastSave="0" documentId="13_ncr:1_{5D540348-5390-9540-98DE-8D4891E7E663}" xr6:coauthVersionLast="36" xr6:coauthVersionMax="36" xr10:uidLastSave="{00000000-0000-0000-0000-000000000000}"/>
  <bookViews>
    <workbookView xWindow="0" yWindow="460" windowWidth="31280" windowHeight="21140" xr2:uid="{00000000-000D-0000-FFFF-FFFF00000000}"/>
  </bookViews>
  <sheets>
    <sheet name="Sheet1" sheetId="1" r:id="rId1"/>
  </sheets>
  <definedNames>
    <definedName name="_xlnm._FilterDatabase" localSheetId="0" hidden="1">Sheet1!$G$4:$G$179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4" i="1" l="1"/>
  <c r="I29" i="1"/>
  <c r="I18" i="1"/>
  <c r="G54" i="1"/>
  <c r="G117" i="1"/>
  <c r="G116" i="1"/>
  <c r="G114" i="1"/>
  <c r="G113" i="1"/>
  <c r="G112" i="1"/>
  <c r="G118" i="1"/>
  <c r="G111" i="1"/>
</calcChain>
</file>

<file path=xl/sharedStrings.xml><?xml version="1.0" encoding="utf-8"?>
<sst xmlns="http://schemas.openxmlformats.org/spreadsheetml/2006/main" count="302" uniqueCount="224">
  <si>
    <t>NO17a052</t>
  </si>
  <si>
    <t>NO17a053</t>
  </si>
  <si>
    <t>NO17a054</t>
  </si>
  <si>
    <t>NO17a055</t>
  </si>
  <si>
    <t>NO17a056</t>
  </si>
  <si>
    <t>NO17a057</t>
  </si>
  <si>
    <t>NO17a058</t>
  </si>
  <si>
    <t>NO17a064</t>
  </si>
  <si>
    <t>NO17a065</t>
  </si>
  <si>
    <t>NO17a066</t>
  </si>
  <si>
    <t>NO17a067</t>
  </si>
  <si>
    <t>NO17a068</t>
  </si>
  <si>
    <t>NO17a069</t>
  </si>
  <si>
    <t>NO17a070</t>
  </si>
  <si>
    <t>NO17a077</t>
  </si>
  <si>
    <t>NO17a078</t>
  </si>
  <si>
    <t>NO17a079</t>
  </si>
  <si>
    <t>NO17a081</t>
  </si>
  <si>
    <t>NO17a082</t>
  </si>
  <si>
    <t>NO17a083</t>
  </si>
  <si>
    <t>NO17a084</t>
  </si>
  <si>
    <t>NO17a085</t>
  </si>
  <si>
    <t>NO17a086</t>
  </si>
  <si>
    <t>File</t>
  </si>
  <si>
    <t>Na23</t>
  </si>
  <si>
    <t>Mg24</t>
  </si>
  <si>
    <t>Al27</t>
  </si>
  <si>
    <t>Si29</t>
  </si>
  <si>
    <t>S34</t>
  </si>
  <si>
    <t>K39</t>
  </si>
  <si>
    <t>Ca43</t>
  </si>
  <si>
    <t>Ti49</t>
  </si>
  <si>
    <t>V51</t>
  </si>
  <si>
    <t>Cr53</t>
  </si>
  <si>
    <t>Mn55</t>
  </si>
  <si>
    <t>Fe57</t>
  </si>
  <si>
    <t>Co59</t>
  </si>
  <si>
    <t>Ni60</t>
  </si>
  <si>
    <t>Cu65</t>
  </si>
  <si>
    <t>Zn66</t>
  </si>
  <si>
    <t>As75</t>
  </si>
  <si>
    <t>Se77</t>
  </si>
  <si>
    <t>Rb85</t>
  </si>
  <si>
    <t>Sr88</t>
  </si>
  <si>
    <t>Zr90</t>
  </si>
  <si>
    <t>Mo95</t>
  </si>
  <si>
    <t>Ag107</t>
  </si>
  <si>
    <t>Cd111</t>
  </si>
  <si>
    <t>Sn118</t>
  </si>
  <si>
    <t>Sb121</t>
  </si>
  <si>
    <t>Te125</t>
  </si>
  <si>
    <t>Ba137</t>
  </si>
  <si>
    <t>Gd157</t>
  </si>
  <si>
    <t>Hf178</t>
  </si>
  <si>
    <t>Ta181</t>
  </si>
  <si>
    <t>W182</t>
  </si>
  <si>
    <t>Pt195</t>
  </si>
  <si>
    <t>Au197</t>
  </si>
  <si>
    <t>Hg202</t>
  </si>
  <si>
    <t>Tl205</t>
  </si>
  <si>
    <t>Pb206</t>
  </si>
  <si>
    <t>Pb207</t>
  </si>
  <si>
    <t>Pb208</t>
  </si>
  <si>
    <t>Bi209</t>
  </si>
  <si>
    <t>Th232</t>
  </si>
  <si>
    <t>U238</t>
  </si>
  <si>
    <t>Sum</t>
  </si>
  <si>
    <t>Oxigen</t>
  </si>
  <si>
    <t>mbx47.50_01py</t>
  </si>
  <si>
    <t>mbx47.50_02py</t>
  </si>
  <si>
    <t>mbx47.50_03py</t>
  </si>
  <si>
    <t>mbx54.20_04py</t>
  </si>
  <si>
    <t>mbx54.20_02py</t>
  </si>
  <si>
    <t>mbx54.20_01py</t>
  </si>
  <si>
    <t>mbx54.20_03py</t>
  </si>
  <si>
    <t>mbx54.20_06py</t>
  </si>
  <si>
    <t>mbx60.80_04py</t>
  </si>
  <si>
    <t>mbx60.80_03py</t>
  </si>
  <si>
    <t>mbx60.80_06py</t>
  </si>
  <si>
    <t>mbx60.80_07py</t>
  </si>
  <si>
    <t>mbx60.80_01py</t>
  </si>
  <si>
    <t>mbx60.80_02py</t>
  </si>
  <si>
    <t>NO17a105</t>
  </si>
  <si>
    <t>NO17a107</t>
  </si>
  <si>
    <t>NO17a108</t>
  </si>
  <si>
    <t>NO17a109</t>
  </si>
  <si>
    <t>NO17a110</t>
  </si>
  <si>
    <t>NO17a111</t>
  </si>
  <si>
    <t>NO17a117</t>
  </si>
  <si>
    <t>NO17a118</t>
  </si>
  <si>
    <t>NO17a119</t>
  </si>
  <si>
    <t>NO17a120</t>
  </si>
  <si>
    <t>NO17a121</t>
  </si>
  <si>
    <t>NO17a122</t>
  </si>
  <si>
    <t>NO17a129</t>
  </si>
  <si>
    <t>NO17a130</t>
  </si>
  <si>
    <t>NO17a131</t>
  </si>
  <si>
    <t>NO17a132</t>
  </si>
  <si>
    <t>NO17a133</t>
  </si>
  <si>
    <t>NO17a134</t>
  </si>
  <si>
    <t>NO17a135</t>
  </si>
  <si>
    <t>NO17a136</t>
  </si>
  <si>
    <t>NO17a137</t>
  </si>
  <si>
    <t>NO17a138</t>
  </si>
  <si>
    <t>NO17a139</t>
  </si>
  <si>
    <t>NO17a140</t>
  </si>
  <si>
    <t>NO17a141</t>
  </si>
  <si>
    <t>mbx68.50_py</t>
  </si>
  <si>
    <t>mbx76.10py</t>
  </si>
  <si>
    <t>mbx81.90_05py</t>
  </si>
  <si>
    <t>mbx81.90_06py</t>
  </si>
  <si>
    <t>mbx81.90_04py</t>
  </si>
  <si>
    <t>mbx81.90_07py</t>
  </si>
  <si>
    <t>mbx81.90_03py</t>
  </si>
  <si>
    <t>NO17a162</t>
  </si>
  <si>
    <t>NO17a163</t>
  </si>
  <si>
    <t>NO17a164</t>
  </si>
  <si>
    <t>NO17a165</t>
  </si>
  <si>
    <t>NO17a166</t>
  </si>
  <si>
    <t>NO17a167</t>
  </si>
  <si>
    <t>NO17a168</t>
  </si>
  <si>
    <t>NO17a174</t>
  </si>
  <si>
    <t>NO17a175</t>
  </si>
  <si>
    <t>NO17a176</t>
  </si>
  <si>
    <t>NO17a177</t>
  </si>
  <si>
    <t>NO17a178</t>
  </si>
  <si>
    <t>NO17a179</t>
  </si>
  <si>
    <t>NO17a180</t>
  </si>
  <si>
    <t>NO17a182</t>
  </si>
  <si>
    <t>NO17a188</t>
  </si>
  <si>
    <t>NO17a189</t>
  </si>
  <si>
    <t>NO17a190</t>
  </si>
  <si>
    <t>NO17a191</t>
  </si>
  <si>
    <t>NO17a192</t>
  </si>
  <si>
    <t>NO17a193</t>
  </si>
  <si>
    <t>NO17a194</t>
  </si>
  <si>
    <t>mbx86.80py</t>
  </si>
  <si>
    <t>mbx93.00_02py</t>
  </si>
  <si>
    <t>mbx93.00_03py</t>
  </si>
  <si>
    <t>mbx93.00_01py</t>
  </si>
  <si>
    <t>mbx93.00_04py</t>
  </si>
  <si>
    <t>mbx98.30py</t>
  </si>
  <si>
    <t>NO17a212</t>
  </si>
  <si>
    <t>NO17a213</t>
  </si>
  <si>
    <t>NO17a214</t>
  </si>
  <si>
    <t>NO17a215</t>
  </si>
  <si>
    <t>NO17a216</t>
  </si>
  <si>
    <t>NO17a217</t>
  </si>
  <si>
    <t>NO17a219</t>
  </si>
  <si>
    <t>NO17a220</t>
  </si>
  <si>
    <t>NO17a221</t>
  </si>
  <si>
    <t>NO17a227</t>
  </si>
  <si>
    <t>NO17a228</t>
  </si>
  <si>
    <t>NO17a229</t>
  </si>
  <si>
    <t>NO17a230</t>
  </si>
  <si>
    <t>NO17a236</t>
  </si>
  <si>
    <t>NO17a237</t>
  </si>
  <si>
    <t>NO17a238</t>
  </si>
  <si>
    <t>NO17a239</t>
  </si>
  <si>
    <t>NO17a240</t>
  </si>
  <si>
    <t>NO17a241</t>
  </si>
  <si>
    <t>mbx100.70_01py</t>
  </si>
  <si>
    <t>mbx100.70_03py</t>
  </si>
  <si>
    <t>mbx100.70_04py</t>
  </si>
  <si>
    <t>mbx109.80_01py</t>
  </si>
  <si>
    <t>mbx109.80_02py</t>
  </si>
  <si>
    <t>mbx124.50_py</t>
  </si>
  <si>
    <t>FE05a041</t>
  </si>
  <si>
    <t>FE05a042</t>
  </si>
  <si>
    <t>FE05a044</t>
  </si>
  <si>
    <t>FE05a046</t>
  </si>
  <si>
    <t>FE05a047</t>
  </si>
  <si>
    <t>FE05a048</t>
  </si>
  <si>
    <t>FE05a050</t>
  </si>
  <si>
    <t>FE05a051</t>
  </si>
  <si>
    <t>FE05a052</t>
  </si>
  <si>
    <t>mbx70.20py</t>
  </si>
  <si>
    <t>FE05a107</t>
  </si>
  <si>
    <t>FE05a113</t>
  </si>
  <si>
    <t>FE05a114</t>
  </si>
  <si>
    <t>FE05a115</t>
  </si>
  <si>
    <t>FE05a116</t>
  </si>
  <si>
    <t>FE05a117</t>
  </si>
  <si>
    <t>FE05a118</t>
  </si>
  <si>
    <t>FE05a119</t>
  </si>
  <si>
    <t>FE05a120</t>
  </si>
  <si>
    <t>mbx81.90py</t>
  </si>
  <si>
    <t>mbx128.4py</t>
  </si>
  <si>
    <t>FE05a139</t>
  </si>
  <si>
    <t>FE05a140</t>
  </si>
  <si>
    <t>FE05a141</t>
  </si>
  <si>
    <t>FE05a142</t>
  </si>
  <si>
    <t>FE05a143</t>
  </si>
  <si>
    <t>FE05a146</t>
  </si>
  <si>
    <t>FE05a147</t>
  </si>
  <si>
    <t>FE05a148</t>
  </si>
  <si>
    <t>mbx148.8py</t>
  </si>
  <si>
    <t>Sample name</t>
  </si>
  <si>
    <t>Co</t>
  </si>
  <si>
    <t>Ni</t>
  </si>
  <si>
    <t>Cu</t>
  </si>
  <si>
    <t>Zn</t>
  </si>
  <si>
    <t>As</t>
  </si>
  <si>
    <t>Se</t>
  </si>
  <si>
    <t>Mo</t>
  </si>
  <si>
    <t>Ag</t>
  </si>
  <si>
    <t>Tl</t>
  </si>
  <si>
    <t>Pb</t>
  </si>
  <si>
    <t>Bi</t>
  </si>
  <si>
    <t>±Co</t>
  </si>
  <si>
    <t>±Ni</t>
  </si>
  <si>
    <t>±Cu</t>
  </si>
  <si>
    <t>±Zn</t>
  </si>
  <si>
    <t>±As</t>
  </si>
  <si>
    <t>±Se</t>
  </si>
  <si>
    <t>±Mo</t>
  </si>
  <si>
    <t>±Ag</t>
  </si>
  <si>
    <t>±Tl</t>
  </si>
  <si>
    <t>±Pb</t>
  </si>
  <si>
    <t>±Bi</t>
  </si>
  <si>
    <t>LA-ICP-MS analyses from the Barney Creek Formation in ppm</t>
  </si>
  <si>
    <t>Uncertainities on LA-ICP-MS analyses from the Barney Creek Formation in ppm</t>
  </si>
  <si>
    <t>American Mineralogist: September 2019 AM-19-96873</t>
  </si>
  <si>
    <t>Mukherjee et al.: Pyrite chemistry of the McArthur Basin black shales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</si>
</sst>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15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" fontId="4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</cellXfs>
  <cellStyles count="3">
    <cellStyle name="Normal" xfId="0" builtinId="0"/>
    <cellStyle name="Normal 2" xfId="2" xr:uid="{00000000-0005-0000-0000-000001000000}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N140"/>
  <sheetViews>
    <sheetView tabSelected="1" zoomScale="80" zoomScaleNormal="80" workbookViewId="0">
      <pane ySplit="4" topLeftCell="A5" activePane="bottomLeft" state="frozen"/>
      <selection pane="bottomLeft" activeCell="A5" sqref="A5"/>
    </sheetView>
  </sheetViews>
  <sheetFormatPr baseColWidth="10" defaultColWidth="8.83203125" defaultRowHeight="16" x14ac:dyDescent="0.2"/>
  <cols>
    <col min="1" max="1" width="8.83203125" style="3"/>
    <col min="2" max="2" width="16.1640625" style="3" customWidth="1"/>
    <col min="3" max="3" width="19.83203125" style="3" customWidth="1"/>
    <col min="4" max="7" width="10.5" style="3" bestFit="1" customWidth="1"/>
    <col min="8" max="8" width="11.5" style="3" bestFit="1" customWidth="1"/>
    <col min="9" max="9" width="9.33203125" style="3" bestFit="1" customWidth="1"/>
    <col min="10" max="10" width="10.5" style="3" bestFit="1" customWidth="1"/>
    <col min="11" max="11" width="9.1640625" style="3" bestFit="1" customWidth="1"/>
    <col min="12" max="12" width="9.33203125" style="3" bestFit="1" customWidth="1"/>
    <col min="13" max="13" width="11.5" style="3" bestFit="1" customWidth="1"/>
    <col min="14" max="14" width="9.1640625" style="3" bestFit="1" customWidth="1"/>
    <col min="15" max="15" width="8.83203125" style="3"/>
    <col min="16" max="17" width="9.33203125" style="3" bestFit="1" customWidth="1"/>
    <col min="18" max="18" width="9" style="3" bestFit="1" customWidth="1"/>
    <col min="19" max="20" width="9.33203125" style="3" bestFit="1" customWidth="1"/>
    <col min="21" max="24" width="9" style="3" bestFit="1" customWidth="1"/>
    <col min="25" max="25" width="9.33203125" style="3" bestFit="1" customWidth="1"/>
    <col min="26" max="26" width="9" style="3" bestFit="1" customWidth="1"/>
    <col min="27" max="16384" width="8.83203125" style="3"/>
  </cols>
  <sheetData>
    <row r="1" spans="1:144" x14ac:dyDescent="0.2">
      <c r="A1" s="13" t="s">
        <v>222</v>
      </c>
    </row>
    <row r="2" spans="1:144" x14ac:dyDescent="0.2">
      <c r="A2" s="14" t="s">
        <v>223</v>
      </c>
    </row>
    <row r="3" spans="1:144" x14ac:dyDescent="0.2">
      <c r="A3" s="12" t="s">
        <v>220</v>
      </c>
      <c r="P3" s="12" t="s">
        <v>221</v>
      </c>
    </row>
    <row r="4" spans="1:144" s="6" customFormat="1" ht="16.5" customHeight="1" x14ac:dyDescent="0.2">
      <c r="B4" s="5" t="s">
        <v>23</v>
      </c>
      <c r="C4" s="6" t="s">
        <v>197</v>
      </c>
      <c r="D4" s="6" t="s">
        <v>198</v>
      </c>
      <c r="E4" s="6" t="s">
        <v>199</v>
      </c>
      <c r="F4" s="6" t="s">
        <v>200</v>
      </c>
      <c r="G4" s="6" t="s">
        <v>201</v>
      </c>
      <c r="H4" s="6" t="s">
        <v>202</v>
      </c>
      <c r="I4" s="6" t="s">
        <v>203</v>
      </c>
      <c r="J4" s="6" t="s">
        <v>204</v>
      </c>
      <c r="K4" s="6" t="s">
        <v>205</v>
      </c>
      <c r="L4" s="6" t="s">
        <v>206</v>
      </c>
      <c r="M4" s="6" t="s">
        <v>207</v>
      </c>
      <c r="N4" s="6" t="s">
        <v>208</v>
      </c>
      <c r="P4" s="8" t="s">
        <v>209</v>
      </c>
      <c r="Q4" s="8" t="s">
        <v>210</v>
      </c>
      <c r="R4" s="8" t="s">
        <v>211</v>
      </c>
      <c r="S4" s="8" t="s">
        <v>212</v>
      </c>
      <c r="T4" s="8" t="s">
        <v>213</v>
      </c>
      <c r="U4" s="8" t="s">
        <v>214</v>
      </c>
      <c r="V4" s="8" t="s">
        <v>215</v>
      </c>
      <c r="W4" s="8" t="s">
        <v>216</v>
      </c>
      <c r="X4" s="8" t="s">
        <v>217</v>
      </c>
      <c r="Y4" s="8" t="s">
        <v>218</v>
      </c>
      <c r="Z4" s="8" t="s">
        <v>219</v>
      </c>
      <c r="CW4" s="6" t="s">
        <v>24</v>
      </c>
      <c r="CX4" s="6" t="s">
        <v>25</v>
      </c>
      <c r="CY4" s="6" t="s">
        <v>26</v>
      </c>
      <c r="CZ4" s="6" t="s">
        <v>27</v>
      </c>
      <c r="DA4" s="6" t="s">
        <v>28</v>
      </c>
      <c r="DB4" s="6" t="s">
        <v>29</v>
      </c>
      <c r="DC4" s="6" t="s">
        <v>30</v>
      </c>
      <c r="DD4" s="6" t="s">
        <v>31</v>
      </c>
      <c r="DE4" s="6" t="s">
        <v>32</v>
      </c>
      <c r="DF4" s="6" t="s">
        <v>33</v>
      </c>
      <c r="DG4" s="6" t="s">
        <v>34</v>
      </c>
      <c r="DH4" s="6" t="s">
        <v>35</v>
      </c>
      <c r="DI4" s="6" t="s">
        <v>36</v>
      </c>
      <c r="DJ4" s="6" t="s">
        <v>37</v>
      </c>
      <c r="DK4" s="6" t="s">
        <v>38</v>
      </c>
      <c r="DL4" s="6" t="s">
        <v>39</v>
      </c>
      <c r="DM4" s="6" t="s">
        <v>40</v>
      </c>
      <c r="DN4" s="6" t="s">
        <v>41</v>
      </c>
      <c r="DO4" s="6" t="s">
        <v>42</v>
      </c>
      <c r="DP4" s="6" t="s">
        <v>43</v>
      </c>
      <c r="DQ4" s="6" t="s">
        <v>44</v>
      </c>
      <c r="DR4" s="6" t="s">
        <v>45</v>
      </c>
      <c r="DS4" s="6" t="s">
        <v>46</v>
      </c>
      <c r="DT4" s="6" t="s">
        <v>47</v>
      </c>
      <c r="DU4" s="6" t="s">
        <v>48</v>
      </c>
      <c r="DV4" s="6" t="s">
        <v>49</v>
      </c>
      <c r="DW4" s="6" t="s">
        <v>50</v>
      </c>
      <c r="DX4" s="6" t="s">
        <v>51</v>
      </c>
      <c r="DY4" s="6" t="s">
        <v>52</v>
      </c>
      <c r="DZ4" s="6" t="s">
        <v>53</v>
      </c>
      <c r="EA4" s="6" t="s">
        <v>54</v>
      </c>
      <c r="EB4" s="6" t="s">
        <v>55</v>
      </c>
      <c r="EC4" s="6" t="s">
        <v>56</v>
      </c>
      <c r="ED4" s="6" t="s">
        <v>57</v>
      </c>
      <c r="EE4" s="6" t="s">
        <v>58</v>
      </c>
      <c r="EF4" s="6" t="s">
        <v>59</v>
      </c>
      <c r="EG4" s="6" t="s">
        <v>60</v>
      </c>
      <c r="EH4" s="6" t="s">
        <v>61</v>
      </c>
      <c r="EI4" s="6" t="s">
        <v>62</v>
      </c>
      <c r="EJ4" s="6" t="s">
        <v>63</v>
      </c>
      <c r="EK4" s="6" t="s">
        <v>64</v>
      </c>
      <c r="EL4" s="6" t="s">
        <v>65</v>
      </c>
      <c r="EM4" s="6" t="s">
        <v>66</v>
      </c>
      <c r="EN4" s="6" t="s">
        <v>67</v>
      </c>
    </row>
    <row r="5" spans="1:144" ht="17" x14ac:dyDescent="0.2">
      <c r="B5" s="3" t="s">
        <v>0</v>
      </c>
      <c r="C5" s="7" t="s">
        <v>68</v>
      </c>
      <c r="D5" s="4">
        <v>47.161645152726607</v>
      </c>
      <c r="E5" s="4">
        <v>118.78986621296094</v>
      </c>
      <c r="F5" s="4">
        <v>54.089106851676817</v>
      </c>
      <c r="G5" s="4">
        <v>153.57235604443883</v>
      </c>
      <c r="H5" s="4">
        <v>409.71759298605559</v>
      </c>
      <c r="I5" s="4">
        <v>5.0577073436084312</v>
      </c>
      <c r="J5" s="4">
        <v>346.69479165279301</v>
      </c>
      <c r="K5" s="4">
        <v>7.2818328329532624</v>
      </c>
      <c r="L5" s="4">
        <v>10.021438022132083</v>
      </c>
      <c r="M5" s="4">
        <v>617.59842067836689</v>
      </c>
      <c r="N5" s="4">
        <v>26.079966527626933</v>
      </c>
      <c r="P5" s="9">
        <v>14.60706748029518</v>
      </c>
      <c r="Q5" s="9">
        <v>44.222369790293989</v>
      </c>
      <c r="R5" s="9">
        <v>16.356167557640113</v>
      </c>
      <c r="S5" s="9">
        <v>65.812765263105874</v>
      </c>
      <c r="T5" s="9">
        <v>34.901409508696759</v>
      </c>
      <c r="U5" s="9">
        <v>11.118347054787813</v>
      </c>
      <c r="V5" s="9">
        <v>18.191217596011398</v>
      </c>
      <c r="W5" s="9">
        <v>0.66316408830788853</v>
      </c>
      <c r="X5" s="9">
        <v>1.5061992805880129</v>
      </c>
      <c r="Y5" s="9">
        <v>67.70750350364959</v>
      </c>
      <c r="Z5" s="9">
        <v>1.2959053592074075</v>
      </c>
    </row>
    <row r="6" spans="1:144" ht="17" x14ac:dyDescent="0.2">
      <c r="B6" s="3" t="s">
        <v>1</v>
      </c>
      <c r="C6" s="7" t="s">
        <v>68</v>
      </c>
      <c r="D6" s="4">
        <v>31.117582121101339</v>
      </c>
      <c r="E6" s="4">
        <v>113.50725121043199</v>
      </c>
      <c r="F6" s="4">
        <v>50.767130475904494</v>
      </c>
      <c r="G6" s="4">
        <v>79.31127249882519</v>
      </c>
      <c r="H6" s="4">
        <v>309.30312223167948</v>
      </c>
      <c r="I6" s="4">
        <v>4.2398796745058096</v>
      </c>
      <c r="J6" s="4">
        <v>214.44648011991438</v>
      </c>
      <c r="K6" s="4">
        <v>7.8277148739299598</v>
      </c>
      <c r="L6" s="4">
        <v>9.3513167838129245</v>
      </c>
      <c r="M6" s="4">
        <v>324.92070292590557</v>
      </c>
      <c r="N6" s="4">
        <v>22.272856913131903</v>
      </c>
      <c r="P6" s="9">
        <v>17.169535707897523</v>
      </c>
      <c r="Q6" s="9">
        <v>53.774668317100939</v>
      </c>
      <c r="R6" s="9">
        <v>19.955185579723384</v>
      </c>
      <c r="S6" s="9">
        <v>76.145574550141049</v>
      </c>
      <c r="T6" s="9">
        <v>19.972634890075089</v>
      </c>
      <c r="U6" s="9">
        <v>13.590151221859481</v>
      </c>
      <c r="V6" s="9">
        <v>18.672962733239725</v>
      </c>
      <c r="W6" s="9">
        <v>0.8226019969985815</v>
      </c>
      <c r="X6" s="9">
        <v>1.4717616257766843</v>
      </c>
      <c r="Y6" s="9">
        <v>57.175420345021223</v>
      </c>
      <c r="Z6" s="9">
        <v>1.7885062952358253</v>
      </c>
    </row>
    <row r="7" spans="1:144" ht="17" x14ac:dyDescent="0.2">
      <c r="B7" s="3" t="s">
        <v>2</v>
      </c>
      <c r="C7" s="7" t="s">
        <v>69</v>
      </c>
      <c r="D7" s="4">
        <v>268.08460456290123</v>
      </c>
      <c r="E7" s="4">
        <v>526.30826186698948</v>
      </c>
      <c r="F7" s="4">
        <v>198.28320869895549</v>
      </c>
      <c r="G7" s="4">
        <v>118.55834122341248</v>
      </c>
      <c r="H7" s="4">
        <v>673.20057668348466</v>
      </c>
      <c r="I7" s="4">
        <v>12.648723719413725</v>
      </c>
      <c r="J7" s="4">
        <v>651.55189888584346</v>
      </c>
      <c r="K7" s="4">
        <v>15.322683099076233</v>
      </c>
      <c r="L7" s="4">
        <v>11.213778802335272</v>
      </c>
      <c r="M7" s="4">
        <v>1084.8219306292215</v>
      </c>
      <c r="N7" s="4">
        <v>60.648776573310613</v>
      </c>
      <c r="P7" s="9">
        <v>23.12420633871422</v>
      </c>
      <c r="Q7" s="9">
        <v>58.836274144222273</v>
      </c>
      <c r="R7" s="9">
        <v>26.321218418190341</v>
      </c>
      <c r="S7" s="9">
        <v>72.093553327951383</v>
      </c>
      <c r="T7" s="9">
        <v>34.997810338507549</v>
      </c>
      <c r="U7" s="9">
        <v>12.24981666497664</v>
      </c>
      <c r="V7" s="9">
        <v>51.573014968701365</v>
      </c>
      <c r="W7" s="9">
        <v>0.94316196108613226</v>
      </c>
      <c r="X7" s="9">
        <v>1.3155530575316201</v>
      </c>
      <c r="Y7" s="9">
        <v>83.824850264267781</v>
      </c>
      <c r="Z7" s="9">
        <v>5.6761416394098632</v>
      </c>
    </row>
    <row r="8" spans="1:144" ht="17" x14ac:dyDescent="0.2">
      <c r="B8" s="3" t="s">
        <v>3</v>
      </c>
      <c r="C8" s="7" t="s">
        <v>70</v>
      </c>
      <c r="D8" s="4">
        <v>288.00471920048358</v>
      </c>
      <c r="E8" s="4">
        <v>749.30838664465728</v>
      </c>
      <c r="F8" s="4">
        <v>116.63979899990917</v>
      </c>
      <c r="G8" s="4">
        <v>2.9930674458240105</v>
      </c>
      <c r="H8" s="4">
        <v>2393.3416664167803</v>
      </c>
      <c r="I8" s="4">
        <v>9.1356845483989311</v>
      </c>
      <c r="J8" s="4">
        <v>342.39068670208133</v>
      </c>
      <c r="K8" s="4">
        <v>3.0290547322411849</v>
      </c>
      <c r="L8" s="4">
        <v>35.791576115470711</v>
      </c>
      <c r="M8" s="4">
        <v>494.91995825329371</v>
      </c>
      <c r="N8" s="4">
        <v>0.15645536996640708</v>
      </c>
      <c r="P8" s="9">
        <v>113.58347608863509</v>
      </c>
      <c r="Q8" s="9">
        <v>280.89104356203597</v>
      </c>
      <c r="R8" s="9">
        <v>16.546269564394233</v>
      </c>
      <c r="S8" s="9">
        <v>58.417891451073785</v>
      </c>
      <c r="T8" s="9">
        <v>946.29906849448059</v>
      </c>
      <c r="U8" s="9">
        <v>10.400598237433783</v>
      </c>
      <c r="V8" s="9">
        <v>79.214313892014516</v>
      </c>
      <c r="W8" s="9">
        <v>0.56147210300402051</v>
      </c>
      <c r="X8" s="9">
        <v>9.3960210559972488</v>
      </c>
      <c r="Y8" s="9">
        <v>65.505911510917855</v>
      </c>
      <c r="Z8" s="9">
        <v>0.91002563402457437</v>
      </c>
    </row>
    <row r="9" spans="1:144" ht="17" x14ac:dyDescent="0.2">
      <c r="B9" s="3" t="s">
        <v>4</v>
      </c>
      <c r="C9" s="7" t="s">
        <v>70</v>
      </c>
      <c r="D9" s="4">
        <v>454.30242295512818</v>
      </c>
      <c r="E9" s="4">
        <v>1078.4910687127804</v>
      </c>
      <c r="F9" s="4">
        <v>176.05580286784019</v>
      </c>
      <c r="G9" s="4">
        <v>0.50956899905172293</v>
      </c>
      <c r="H9" s="4">
        <v>3866.1680857127003</v>
      </c>
      <c r="I9" s="4">
        <v>9.7288746046840142</v>
      </c>
      <c r="J9" s="4">
        <v>239.33878732074146</v>
      </c>
      <c r="K9" s="4">
        <v>4.9204198422240601</v>
      </c>
      <c r="L9" s="4">
        <v>28.31633467090014</v>
      </c>
      <c r="M9" s="4">
        <v>12672.01913666906</v>
      </c>
      <c r="N9" s="4">
        <v>1.01438619838414</v>
      </c>
      <c r="P9" s="9">
        <v>27.749871588531246</v>
      </c>
      <c r="Q9" s="9">
        <v>113.55106872467488</v>
      </c>
      <c r="R9" s="9">
        <v>19.644421290685983</v>
      </c>
      <c r="S9" s="9">
        <v>57.485851633067874</v>
      </c>
      <c r="T9" s="9">
        <v>1258.2114977810345</v>
      </c>
      <c r="U9" s="9">
        <v>10.227758593860187</v>
      </c>
      <c r="V9" s="9">
        <v>110.32847742476123</v>
      </c>
      <c r="W9" s="9">
        <v>1.1268202765835673</v>
      </c>
      <c r="X9" s="9">
        <v>8.900549769573054</v>
      </c>
      <c r="Y9" s="9">
        <v>6209.0008445430085</v>
      </c>
      <c r="Z9" s="9">
        <v>0.94226535609742323</v>
      </c>
    </row>
    <row r="10" spans="1:144" ht="17" x14ac:dyDescent="0.2">
      <c r="B10" s="3" t="s">
        <v>5</v>
      </c>
      <c r="C10" s="7" t="s">
        <v>70</v>
      </c>
      <c r="D10" s="4">
        <v>184.70956664255414</v>
      </c>
      <c r="E10" s="4">
        <v>554.71812168194219</v>
      </c>
      <c r="F10" s="4">
        <v>115.02221537193466</v>
      </c>
      <c r="G10" s="4">
        <v>4.4604295730540002</v>
      </c>
      <c r="H10" s="4">
        <v>1374.6873622848921</v>
      </c>
      <c r="I10" s="4">
        <v>8.2379299866696183</v>
      </c>
      <c r="J10" s="4">
        <v>485.15364567795314</v>
      </c>
      <c r="K10" s="4">
        <v>3.4926506015219907</v>
      </c>
      <c r="L10" s="4">
        <v>34.085373785131985</v>
      </c>
      <c r="M10" s="4">
        <v>721.15917690662877</v>
      </c>
      <c r="N10" s="4">
        <v>1.2710883238318544</v>
      </c>
      <c r="P10" s="9">
        <v>40.839508548688876</v>
      </c>
      <c r="Q10" s="9">
        <v>114.11353589241938</v>
      </c>
      <c r="R10" s="9">
        <v>18.749114574266674</v>
      </c>
      <c r="S10" s="9">
        <v>57.544784417209499</v>
      </c>
      <c r="T10" s="9">
        <v>407.15226687294142</v>
      </c>
      <c r="U10" s="9">
        <v>10.233037981673803</v>
      </c>
      <c r="V10" s="9">
        <v>28.228543966721226</v>
      </c>
      <c r="W10" s="9">
        <v>0.70106489650890669</v>
      </c>
      <c r="X10" s="9">
        <v>6.0590912854299566</v>
      </c>
      <c r="Y10" s="9">
        <v>99.978541497427599</v>
      </c>
      <c r="Z10" s="9">
        <v>1.0363227375206094</v>
      </c>
    </row>
    <row r="11" spans="1:144" ht="17" x14ac:dyDescent="0.2">
      <c r="B11" s="3" t="s">
        <v>6</v>
      </c>
      <c r="C11" s="7" t="s">
        <v>70</v>
      </c>
      <c r="D11" s="4">
        <v>712.52306512309792</v>
      </c>
      <c r="E11" s="4">
        <v>1721.7343462386891</v>
      </c>
      <c r="F11" s="4">
        <v>139.59405723623621</v>
      </c>
      <c r="G11" s="4">
        <v>2.2920847758235965</v>
      </c>
      <c r="H11" s="4">
        <v>716.89950710362234</v>
      </c>
      <c r="I11" s="4">
        <v>8.2052972054250297</v>
      </c>
      <c r="J11" s="4">
        <v>385.90091982307922</v>
      </c>
      <c r="K11" s="4">
        <v>3.59359468891369</v>
      </c>
      <c r="L11" s="4">
        <v>58.125238241041799</v>
      </c>
      <c r="M11" s="4">
        <v>818.6678177483808</v>
      </c>
      <c r="N11" s="4">
        <v>0.41418918978858998</v>
      </c>
      <c r="P11" s="9">
        <v>179.2089461915354</v>
      </c>
      <c r="Q11" s="9">
        <v>352.29062059679887</v>
      </c>
      <c r="R11" s="9">
        <v>22.975104403076756</v>
      </c>
      <c r="S11" s="9">
        <v>57.554494210471475</v>
      </c>
      <c r="T11" s="9">
        <v>62.036947585754184</v>
      </c>
      <c r="U11" s="9">
        <v>10.234269967555345</v>
      </c>
      <c r="V11" s="9">
        <v>58.292059476813904</v>
      </c>
      <c r="W11" s="9">
        <v>0.72927768503566492</v>
      </c>
      <c r="X11" s="9">
        <v>2.4726483619635511</v>
      </c>
      <c r="Y11" s="9">
        <v>116.39544821253816</v>
      </c>
      <c r="Z11" s="9">
        <v>0.89478991683923625</v>
      </c>
    </row>
    <row r="12" spans="1:144" ht="17" x14ac:dyDescent="0.2">
      <c r="B12" s="3" t="s">
        <v>7</v>
      </c>
      <c r="C12" s="7" t="s">
        <v>71</v>
      </c>
      <c r="D12" s="4">
        <v>65.841722279548506</v>
      </c>
      <c r="E12" s="4">
        <v>197.68611190877618</v>
      </c>
      <c r="F12" s="4">
        <v>54.850097373230767</v>
      </c>
      <c r="G12" s="4">
        <v>306.71341054571428</v>
      </c>
      <c r="H12" s="4">
        <v>225.94661655809006</v>
      </c>
      <c r="I12" s="4">
        <v>8.1360542349112706</v>
      </c>
      <c r="J12" s="4">
        <v>30.953082090282553</v>
      </c>
      <c r="K12" s="4">
        <v>2.8121777564275598</v>
      </c>
      <c r="L12" s="4">
        <v>0.87888796785888823</v>
      </c>
      <c r="M12" s="4">
        <v>199.61951046197868</v>
      </c>
      <c r="N12" s="4">
        <v>13.952638373825526</v>
      </c>
      <c r="P12" s="9">
        <v>6.7452493668927307</v>
      </c>
      <c r="Q12" s="9">
        <v>26.009852835176154</v>
      </c>
      <c r="R12" s="9">
        <v>23.520979063223404</v>
      </c>
      <c r="S12" s="9">
        <v>59.918665492776334</v>
      </c>
      <c r="T12" s="9">
        <v>10.473999399640874</v>
      </c>
      <c r="U12" s="9">
        <v>2.9560974228442154</v>
      </c>
      <c r="V12" s="9">
        <v>3.4106472701997168</v>
      </c>
      <c r="W12" s="9">
        <v>1.1516388527989907</v>
      </c>
      <c r="X12" s="9">
        <v>0.40317067241781762</v>
      </c>
      <c r="Y12" s="9">
        <v>10.186585812644301</v>
      </c>
      <c r="Z12" s="9">
        <v>0.92558713486081057</v>
      </c>
    </row>
    <row r="13" spans="1:144" ht="17" x14ac:dyDescent="0.2">
      <c r="B13" s="3" t="s">
        <v>8</v>
      </c>
      <c r="C13" s="7" t="s">
        <v>72</v>
      </c>
      <c r="D13" s="4">
        <v>99.410360721780933</v>
      </c>
      <c r="E13" s="4">
        <v>278.39319608130813</v>
      </c>
      <c r="F13" s="4">
        <v>48.921173253311032</v>
      </c>
      <c r="G13" s="4">
        <v>356.38041015023595</v>
      </c>
      <c r="H13" s="4">
        <v>319.08381663493157</v>
      </c>
      <c r="I13" s="4">
        <v>7.5719575599881184</v>
      </c>
      <c r="J13" s="4">
        <v>52.96772932126327</v>
      </c>
      <c r="K13" s="4">
        <v>4.2459958005527154</v>
      </c>
      <c r="L13" s="4">
        <v>2.4409465350346888</v>
      </c>
      <c r="M13" s="4">
        <v>266.84781937415624</v>
      </c>
      <c r="N13" s="4">
        <v>19.054364502034566</v>
      </c>
      <c r="P13" s="9">
        <v>10.088544452761102</v>
      </c>
      <c r="Q13" s="9">
        <v>32.076386929149201</v>
      </c>
      <c r="R13" s="9">
        <v>18.019443295862015</v>
      </c>
      <c r="S13" s="9">
        <v>59.381935177168963</v>
      </c>
      <c r="T13" s="9">
        <v>31.19661752711238</v>
      </c>
      <c r="U13" s="9">
        <v>2.6046513124471113</v>
      </c>
      <c r="V13" s="9">
        <v>9.1870780239086347</v>
      </c>
      <c r="W13" s="9">
        <v>1.036196880308607</v>
      </c>
      <c r="X13" s="9">
        <v>0.60125597283820931</v>
      </c>
      <c r="Y13" s="9">
        <v>23.204418392811792</v>
      </c>
      <c r="Z13" s="9">
        <v>2.1386157428602242</v>
      </c>
    </row>
    <row r="14" spans="1:144" ht="17" x14ac:dyDescent="0.2">
      <c r="B14" s="3" t="s">
        <v>9</v>
      </c>
      <c r="C14" s="7" t="s">
        <v>72</v>
      </c>
      <c r="D14" s="4">
        <v>91.366093233915279</v>
      </c>
      <c r="E14" s="4">
        <v>235.46057171565047</v>
      </c>
      <c r="F14" s="4">
        <v>39.417657458798629</v>
      </c>
      <c r="G14" s="4">
        <v>319.25806855734129</v>
      </c>
      <c r="H14" s="4">
        <v>271.23984277343544</v>
      </c>
      <c r="I14" s="4">
        <v>5.3771813614852721</v>
      </c>
      <c r="J14" s="4">
        <v>74.336904410671067</v>
      </c>
      <c r="K14" s="4">
        <v>3.8496773659652472</v>
      </c>
      <c r="L14" s="4">
        <v>2.4756934808685571</v>
      </c>
      <c r="M14" s="4">
        <v>242.75319376584949</v>
      </c>
      <c r="N14" s="4">
        <v>18.892517607335076</v>
      </c>
      <c r="P14" s="9">
        <v>6.5372857520472474</v>
      </c>
      <c r="Q14" s="9">
        <v>19.782611640986719</v>
      </c>
      <c r="R14" s="9">
        <v>17.29449267611756</v>
      </c>
      <c r="S14" s="9">
        <v>47.670120827458199</v>
      </c>
      <c r="T14" s="9">
        <v>13.681672494720475</v>
      </c>
      <c r="U14" s="9">
        <v>2.5613016100916646</v>
      </c>
      <c r="V14" s="9">
        <v>19.280248124565933</v>
      </c>
      <c r="W14" s="9">
        <v>1.0488294077575691</v>
      </c>
      <c r="X14" s="9">
        <v>0.58435195414277785</v>
      </c>
      <c r="Y14" s="9">
        <v>10.62319169622242</v>
      </c>
      <c r="Z14" s="9">
        <v>0.90260124837505651</v>
      </c>
    </row>
    <row r="15" spans="1:144" ht="17" x14ac:dyDescent="0.2">
      <c r="B15" s="3" t="s">
        <v>10</v>
      </c>
      <c r="C15" s="7" t="s">
        <v>72</v>
      </c>
      <c r="D15" s="4">
        <v>94.768841610224641</v>
      </c>
      <c r="E15" s="4">
        <v>249.62532610491672</v>
      </c>
      <c r="F15" s="4">
        <v>46.246862479383609</v>
      </c>
      <c r="G15" s="4">
        <v>244.94440038936796</v>
      </c>
      <c r="H15" s="4">
        <v>256.33905164712689</v>
      </c>
      <c r="I15" s="4">
        <v>7.2261358531319679</v>
      </c>
      <c r="J15" s="4">
        <v>32.722997812268915</v>
      </c>
      <c r="K15" s="4">
        <v>4.1497601184511828</v>
      </c>
      <c r="L15" s="4">
        <v>1.069690726632841</v>
      </c>
      <c r="M15" s="4">
        <v>220.01656059007297</v>
      </c>
      <c r="N15" s="4">
        <v>16.269212397571003</v>
      </c>
      <c r="P15" s="9">
        <v>6.9371685656494284</v>
      </c>
      <c r="Q15" s="9">
        <v>25.808456022590907</v>
      </c>
      <c r="R15" s="9">
        <v>21.160350740343464</v>
      </c>
      <c r="S15" s="9">
        <v>57.762538325038861</v>
      </c>
      <c r="T15" s="9">
        <v>10.745290600615412</v>
      </c>
      <c r="U15" s="9">
        <v>2.9884948912574267</v>
      </c>
      <c r="V15" s="9">
        <v>3.4704220766475382</v>
      </c>
      <c r="W15" s="9">
        <v>1.1798232474878034</v>
      </c>
      <c r="X15" s="9">
        <v>0.41590909981481422</v>
      </c>
      <c r="Y15" s="9">
        <v>9.9514839979192917</v>
      </c>
      <c r="Z15" s="9">
        <v>0.97791674577077636</v>
      </c>
    </row>
    <row r="16" spans="1:144" ht="17" x14ac:dyDescent="0.2">
      <c r="B16" s="3" t="s">
        <v>11</v>
      </c>
      <c r="C16" s="7" t="s">
        <v>73</v>
      </c>
      <c r="D16" s="4">
        <v>42.651105036200597</v>
      </c>
      <c r="E16" s="4">
        <v>120.32760235130597</v>
      </c>
      <c r="F16" s="4">
        <v>35.491314544654763</v>
      </c>
      <c r="G16" s="4">
        <v>306.57555416657686</v>
      </c>
      <c r="H16" s="4">
        <v>182.4739700970471</v>
      </c>
      <c r="I16" s="4">
        <v>9.6492567624255532</v>
      </c>
      <c r="J16" s="4">
        <v>72.596108293979441</v>
      </c>
      <c r="K16" s="4">
        <v>1.4471455055676488</v>
      </c>
      <c r="L16" s="4">
        <v>0.65538122566901102</v>
      </c>
      <c r="M16" s="4">
        <v>145.74927474969948</v>
      </c>
      <c r="N16" s="4">
        <v>10.330944558640622</v>
      </c>
      <c r="P16" s="9">
        <v>6.1335696889174969</v>
      </c>
      <c r="Q16" s="9">
        <v>22.560584836920494</v>
      </c>
      <c r="R16" s="9">
        <v>18.256145443451427</v>
      </c>
      <c r="S16" s="9">
        <v>50.910463702124837</v>
      </c>
      <c r="T16" s="9">
        <v>12.556879515654744</v>
      </c>
      <c r="U16" s="9">
        <v>2.9226327119708375</v>
      </c>
      <c r="V16" s="9">
        <v>4.0638785365758956</v>
      </c>
      <c r="W16" s="9">
        <v>1.0155429612380531</v>
      </c>
      <c r="X16" s="9">
        <v>0.36731935831311302</v>
      </c>
      <c r="Y16" s="9">
        <v>7.1323194010626318</v>
      </c>
      <c r="Z16" s="9">
        <v>0.77776723720317253</v>
      </c>
    </row>
    <row r="17" spans="2:26" ht="17" x14ac:dyDescent="0.2">
      <c r="B17" s="3" t="s">
        <v>12</v>
      </c>
      <c r="C17" s="7" t="s">
        <v>74</v>
      </c>
      <c r="D17" s="4">
        <v>59.630223757271736</v>
      </c>
      <c r="E17" s="4">
        <v>293.16987447313835</v>
      </c>
      <c r="F17" s="4">
        <v>223.96971410357355</v>
      </c>
      <c r="G17" s="4">
        <v>236.71994212482915</v>
      </c>
      <c r="H17" s="4">
        <v>216.75973211428823</v>
      </c>
      <c r="I17" s="4">
        <v>23.744975657935164</v>
      </c>
      <c r="J17" s="4">
        <v>93.503464736173797</v>
      </c>
      <c r="K17" s="4">
        <v>6.6274908341196133</v>
      </c>
      <c r="L17" s="4">
        <v>4.9906188406679455</v>
      </c>
      <c r="M17" s="4">
        <v>535.00950234169773</v>
      </c>
      <c r="N17" s="4">
        <v>11.870489898614805</v>
      </c>
      <c r="P17" s="9">
        <v>10.971294355297047</v>
      </c>
      <c r="Q17" s="9">
        <v>48.371327541600287</v>
      </c>
      <c r="R17" s="9">
        <v>57.479669874765477</v>
      </c>
      <c r="S17" s="9">
        <v>54.272730755985613</v>
      </c>
      <c r="T17" s="9">
        <v>9.1841557778506751</v>
      </c>
      <c r="U17" s="9">
        <v>5.2484742389052226</v>
      </c>
      <c r="V17" s="9">
        <v>5.566650339921237</v>
      </c>
      <c r="W17" s="9">
        <v>1.825733703872408</v>
      </c>
      <c r="X17" s="9">
        <v>1.4792736842682945</v>
      </c>
      <c r="Y17" s="9">
        <v>110.21140918673936</v>
      </c>
      <c r="Z17" s="9">
        <v>0.6870818514581053</v>
      </c>
    </row>
    <row r="18" spans="2:26" ht="17" x14ac:dyDescent="0.2">
      <c r="B18" s="3" t="s">
        <v>13</v>
      </c>
      <c r="C18" s="7" t="s">
        <v>75</v>
      </c>
      <c r="D18" s="4">
        <v>105.86585661421701</v>
      </c>
      <c r="E18" s="4">
        <v>207.01881594340367</v>
      </c>
      <c r="F18" s="4">
        <v>61.341990369670839</v>
      </c>
      <c r="G18" s="4">
        <v>589.64011078528483</v>
      </c>
      <c r="H18" s="4">
        <v>429.29147927679412</v>
      </c>
      <c r="I18" s="4">
        <f>2.21340594455665/2</f>
        <v>1.106702972278325</v>
      </c>
      <c r="J18" s="4">
        <v>89.981004778409229</v>
      </c>
      <c r="K18" s="4">
        <v>5.3993185945314837</v>
      </c>
      <c r="L18" s="4">
        <v>34.006369798179435</v>
      </c>
      <c r="M18" s="4">
        <v>184.7301380971704</v>
      </c>
      <c r="N18" s="4">
        <v>13.337091689146009</v>
      </c>
      <c r="P18" s="9">
        <v>12.634291738676286</v>
      </c>
      <c r="Q18" s="9">
        <v>44.876880486107375</v>
      </c>
      <c r="R18" s="9">
        <v>38.767258620172541</v>
      </c>
      <c r="S18" s="9">
        <v>106.02709294210999</v>
      </c>
      <c r="T18" s="9">
        <v>16.966759962756957</v>
      </c>
      <c r="U18" s="9">
        <v>5.4362975331596317</v>
      </c>
      <c r="V18" s="9">
        <v>7.7124379623706432</v>
      </c>
      <c r="W18" s="9">
        <v>2.1425907045765595</v>
      </c>
      <c r="X18" s="9">
        <v>1.8708873411383635</v>
      </c>
      <c r="Y18" s="9">
        <v>26.125487643694672</v>
      </c>
      <c r="Z18" s="9">
        <v>0.50300745340184727</v>
      </c>
    </row>
    <row r="19" spans="2:26" ht="17" x14ac:dyDescent="0.2">
      <c r="B19" s="3" t="s">
        <v>14</v>
      </c>
      <c r="C19" s="7" t="s">
        <v>76</v>
      </c>
      <c r="D19" s="4">
        <v>72.806614486505993</v>
      </c>
      <c r="E19" s="4">
        <v>175.95537693319645</v>
      </c>
      <c r="F19" s="4">
        <v>66.999494048008216</v>
      </c>
      <c r="G19" s="4">
        <v>390.33938791427801</v>
      </c>
      <c r="H19" s="4">
        <v>424.42319986229131</v>
      </c>
      <c r="I19" s="4">
        <v>8.8646888050107311</v>
      </c>
      <c r="J19" s="4">
        <v>54.103140910140688</v>
      </c>
      <c r="K19" s="4">
        <v>2.0488137825832937</v>
      </c>
      <c r="L19" s="4">
        <v>4.3217225660635386</v>
      </c>
      <c r="M19" s="4">
        <v>211.91193795334888</v>
      </c>
      <c r="N19" s="4">
        <v>11.304537578710313</v>
      </c>
      <c r="P19" s="9">
        <v>9.9924072555345056</v>
      </c>
      <c r="Q19" s="9">
        <v>26.500208739780589</v>
      </c>
      <c r="R19" s="9">
        <v>24.222279835300007</v>
      </c>
      <c r="S19" s="9">
        <v>63.603486319355262</v>
      </c>
      <c r="T19" s="9">
        <v>64.57632202006495</v>
      </c>
      <c r="U19" s="9">
        <v>2.4808319200079194</v>
      </c>
      <c r="V19" s="9">
        <v>5.3267645197571225</v>
      </c>
      <c r="W19" s="9">
        <v>0.33525278311824269</v>
      </c>
      <c r="X19" s="9">
        <v>1.7092629185733201</v>
      </c>
      <c r="Y19" s="9">
        <v>20.071227813569894</v>
      </c>
      <c r="Z19" s="9">
        <v>1.1774529921148946</v>
      </c>
    </row>
    <row r="20" spans="2:26" ht="17" x14ac:dyDescent="0.2">
      <c r="B20" s="3" t="s">
        <v>15</v>
      </c>
      <c r="C20" s="7" t="s">
        <v>76</v>
      </c>
      <c r="D20" s="4">
        <v>76.539843352232026</v>
      </c>
      <c r="E20" s="4">
        <v>187.83099742171504</v>
      </c>
      <c r="F20" s="4">
        <v>69.903923458971917</v>
      </c>
      <c r="G20" s="4">
        <v>380.6180524687631</v>
      </c>
      <c r="H20" s="4">
        <v>351.97133535741199</v>
      </c>
      <c r="I20" s="4">
        <v>6.7436449037056843</v>
      </c>
      <c r="J20" s="4">
        <v>56.764126672459412</v>
      </c>
      <c r="K20" s="4">
        <v>2.3366612469713655</v>
      </c>
      <c r="L20" s="4">
        <v>5.8672360909548047</v>
      </c>
      <c r="M20" s="4">
        <v>214.69609222577407</v>
      </c>
      <c r="N20" s="4">
        <v>12.455581483043863</v>
      </c>
      <c r="P20" s="9">
        <v>9.4553716792215887</v>
      </c>
      <c r="Q20" s="9">
        <v>28.173600836662459</v>
      </c>
      <c r="R20" s="9">
        <v>25.965787681604105</v>
      </c>
      <c r="S20" s="9">
        <v>56.790788208728436</v>
      </c>
      <c r="T20" s="9">
        <v>20.917010198529649</v>
      </c>
      <c r="U20" s="9">
        <v>2.5343245873150404</v>
      </c>
      <c r="V20" s="9">
        <v>4.6866742139436841</v>
      </c>
      <c r="W20" s="9">
        <v>0.20774483411369668</v>
      </c>
      <c r="X20" s="9">
        <v>1.8943726218782413</v>
      </c>
      <c r="Y20" s="9">
        <v>18.154418413461936</v>
      </c>
      <c r="Z20" s="9">
        <v>0.99698306501234912</v>
      </c>
    </row>
    <row r="21" spans="2:26" ht="17" x14ac:dyDescent="0.2">
      <c r="B21" s="3" t="s">
        <v>16</v>
      </c>
      <c r="C21" s="7" t="s">
        <v>77</v>
      </c>
      <c r="D21" s="4">
        <v>114.97724732695382</v>
      </c>
      <c r="E21" s="4">
        <v>340.18799152430404</v>
      </c>
      <c r="F21" s="4">
        <v>172.73931330365119</v>
      </c>
      <c r="G21" s="4">
        <v>350.23313751720832</v>
      </c>
      <c r="H21" s="4">
        <v>496.85763635257848</v>
      </c>
      <c r="I21" s="4">
        <v>8.5453535945437444</v>
      </c>
      <c r="J21" s="4">
        <v>54.370547035530919</v>
      </c>
      <c r="K21" s="4">
        <v>4.1498322015816704</v>
      </c>
      <c r="L21" s="4">
        <v>19.076019770715138</v>
      </c>
      <c r="M21" s="4">
        <v>273.56344356794568</v>
      </c>
      <c r="N21" s="4">
        <v>17.788214792263695</v>
      </c>
      <c r="P21" s="9">
        <v>14.170321351837927</v>
      </c>
      <c r="Q21" s="9">
        <v>40.793419927916631</v>
      </c>
      <c r="R21" s="9">
        <v>37.150557403235155</v>
      </c>
      <c r="S21" s="9">
        <v>77.473902038592712</v>
      </c>
      <c r="T21" s="9">
        <v>41.17689012913268</v>
      </c>
      <c r="U21" s="9">
        <v>3.6322687786671715</v>
      </c>
      <c r="V21" s="9">
        <v>5.6884828654615083</v>
      </c>
      <c r="W21" s="9">
        <v>0.43359605004350232</v>
      </c>
      <c r="X21" s="9">
        <v>2.3209916903204273</v>
      </c>
      <c r="Y21" s="9">
        <v>22.49993929581175</v>
      </c>
      <c r="Z21" s="9">
        <v>1.912402087428319</v>
      </c>
    </row>
    <row r="22" spans="2:26" ht="17" x14ac:dyDescent="0.2">
      <c r="B22" s="3" t="s">
        <v>17</v>
      </c>
      <c r="C22" s="7" t="s">
        <v>78</v>
      </c>
      <c r="D22" s="4">
        <v>73.28699159808221</v>
      </c>
      <c r="E22" s="4">
        <v>258.25652378760714</v>
      </c>
      <c r="F22" s="4">
        <v>68.701459850007183</v>
      </c>
      <c r="G22" s="4">
        <v>139.44716270147347</v>
      </c>
      <c r="H22" s="4">
        <v>202.44602844651183</v>
      </c>
      <c r="I22" s="4">
        <v>3.8824005750213337</v>
      </c>
      <c r="J22" s="4">
        <v>161.54650663388429</v>
      </c>
      <c r="K22" s="4">
        <v>6.6780913086942526</v>
      </c>
      <c r="L22" s="4">
        <v>6.4889171363213931</v>
      </c>
      <c r="M22" s="4">
        <v>208.42487960079723</v>
      </c>
      <c r="N22" s="4">
        <v>21.623045807005727</v>
      </c>
      <c r="P22" s="9">
        <v>12.91480427423517</v>
      </c>
      <c r="Q22" s="9">
        <v>40.069692363166396</v>
      </c>
      <c r="R22" s="9">
        <v>44.884797931734596</v>
      </c>
      <c r="S22" s="9">
        <v>82.730607466451602</v>
      </c>
      <c r="T22" s="9">
        <v>33.316326272771285</v>
      </c>
      <c r="U22" s="9">
        <v>4.0173568458681448</v>
      </c>
      <c r="V22" s="9">
        <v>16.149863748927544</v>
      </c>
      <c r="W22" s="9">
        <v>0.63209695094599827</v>
      </c>
      <c r="X22" s="9">
        <v>2.4142587186681292</v>
      </c>
      <c r="Y22" s="9">
        <v>22.772048982665616</v>
      </c>
      <c r="Z22" s="9">
        <v>1.2170344635025088</v>
      </c>
    </row>
    <row r="23" spans="2:26" ht="17" x14ac:dyDescent="0.2">
      <c r="B23" s="3" t="s">
        <v>18</v>
      </c>
      <c r="C23" s="7" t="s">
        <v>79</v>
      </c>
      <c r="D23" s="4">
        <v>141.36886809188641</v>
      </c>
      <c r="E23" s="4">
        <v>192.60441970845699</v>
      </c>
      <c r="F23" s="4">
        <v>235.82644021279526</v>
      </c>
      <c r="G23" s="4">
        <v>417.68394566531873</v>
      </c>
      <c r="H23" s="4">
        <v>501.2205353669749</v>
      </c>
      <c r="I23" s="4">
        <v>1.4594767252789094</v>
      </c>
      <c r="J23" s="4">
        <v>28.172394868633191</v>
      </c>
      <c r="K23" s="4">
        <v>2.4032974531744165</v>
      </c>
      <c r="L23" s="4">
        <v>70.02521178949263</v>
      </c>
      <c r="M23" s="4">
        <v>142.9113357383732</v>
      </c>
      <c r="N23" s="4">
        <v>8.2036090125135477</v>
      </c>
      <c r="P23" s="9">
        <v>10.719861113057169</v>
      </c>
      <c r="Q23" s="9">
        <v>28.460313132515214</v>
      </c>
      <c r="R23" s="9">
        <v>95.008835381314228</v>
      </c>
      <c r="S23" s="9">
        <v>70.400015223458425</v>
      </c>
      <c r="T23" s="9">
        <v>56.137727948930262</v>
      </c>
      <c r="U23" s="9">
        <v>2.539271360710238</v>
      </c>
      <c r="V23" s="9">
        <v>4.7937212868604817</v>
      </c>
      <c r="W23" s="9">
        <v>0.24011754008273464</v>
      </c>
      <c r="X23" s="9">
        <v>3.2038252656812252</v>
      </c>
      <c r="Y23" s="9">
        <v>19.608584184357092</v>
      </c>
      <c r="Z23" s="9">
        <v>1.0122218655719966</v>
      </c>
    </row>
    <row r="24" spans="2:26" ht="17" x14ac:dyDescent="0.2">
      <c r="B24" s="3" t="s">
        <v>19</v>
      </c>
      <c r="C24" s="7" t="s">
        <v>80</v>
      </c>
      <c r="D24" s="4">
        <v>97.486536831598613</v>
      </c>
      <c r="E24" s="4">
        <v>230.85088887166484</v>
      </c>
      <c r="F24" s="4">
        <v>39.618446211318492</v>
      </c>
      <c r="G24" s="4">
        <v>93.70830313480235</v>
      </c>
      <c r="H24" s="4">
        <v>373.04623568596207</v>
      </c>
      <c r="I24" s="4">
        <v>10.058373684406039</v>
      </c>
      <c r="J24" s="4">
        <v>180.50878699068954</v>
      </c>
      <c r="K24" s="4">
        <v>4.1323929980632208</v>
      </c>
      <c r="L24" s="4">
        <v>9.8256771662197817</v>
      </c>
      <c r="M24" s="4">
        <v>222.65531922482299</v>
      </c>
      <c r="N24" s="4">
        <v>18.831710913443775</v>
      </c>
      <c r="P24" s="9">
        <v>7.9560482165200739</v>
      </c>
      <c r="Q24" s="9">
        <v>27.924142426948286</v>
      </c>
      <c r="R24" s="9">
        <v>23.760246878207806</v>
      </c>
      <c r="S24" s="9">
        <v>48.642676953781198</v>
      </c>
      <c r="T24" s="9">
        <v>45.270281098353628</v>
      </c>
      <c r="U24" s="9">
        <v>2.560350048295394</v>
      </c>
      <c r="V24" s="9">
        <v>20.96716081139861</v>
      </c>
      <c r="W24" s="9">
        <v>0.35253261290302229</v>
      </c>
      <c r="X24" s="9">
        <v>1.7259360380543221</v>
      </c>
      <c r="Y24" s="9">
        <v>20.472507706867429</v>
      </c>
      <c r="Z24" s="9">
        <v>2.4934916569867847</v>
      </c>
    </row>
    <row r="25" spans="2:26" ht="17" x14ac:dyDescent="0.2">
      <c r="B25" s="3" t="s">
        <v>20</v>
      </c>
      <c r="C25" s="7" t="s">
        <v>80</v>
      </c>
      <c r="D25" s="4">
        <v>93.473945219114853</v>
      </c>
      <c r="E25" s="4">
        <v>311.07267555472583</v>
      </c>
      <c r="F25" s="4">
        <v>137.625290273964</v>
      </c>
      <c r="G25" s="4">
        <v>154.83713562313238</v>
      </c>
      <c r="H25" s="4">
        <v>520.21213970153713</v>
      </c>
      <c r="I25" s="4">
        <v>8.1567380876123714</v>
      </c>
      <c r="J25" s="4">
        <v>89.459363219046367</v>
      </c>
      <c r="K25" s="4">
        <v>3.6580622864117296</v>
      </c>
      <c r="L25" s="4">
        <v>6.0136983207781913</v>
      </c>
      <c r="M25" s="4">
        <v>265.25015316898794</v>
      </c>
      <c r="N25" s="4">
        <v>15.690373033976943</v>
      </c>
      <c r="P25" s="9">
        <v>9.1230739997301207</v>
      </c>
      <c r="Q25" s="9">
        <v>26.815386174600683</v>
      </c>
      <c r="R25" s="9">
        <v>52.808195087480591</v>
      </c>
      <c r="S25" s="9">
        <v>50.251684281462417</v>
      </c>
      <c r="T25" s="9">
        <v>54.345642318398269</v>
      </c>
      <c r="U25" s="9">
        <v>2.2880383176173202</v>
      </c>
      <c r="V25" s="9">
        <v>5.5311082448993334</v>
      </c>
      <c r="W25" s="9">
        <v>0.2638752007346688</v>
      </c>
      <c r="X25" s="9">
        <v>1.6567967752865604</v>
      </c>
      <c r="Y25" s="9">
        <v>22.398916116182985</v>
      </c>
      <c r="Z25" s="9">
        <v>1.9070831434150737</v>
      </c>
    </row>
    <row r="26" spans="2:26" ht="17" x14ac:dyDescent="0.2">
      <c r="B26" s="3" t="s">
        <v>21</v>
      </c>
      <c r="C26" s="7" t="s">
        <v>80</v>
      </c>
      <c r="D26" s="4">
        <v>96.723219036320671</v>
      </c>
      <c r="E26" s="4">
        <v>290.61861179242175</v>
      </c>
      <c r="F26" s="4">
        <v>166.58208484662003</v>
      </c>
      <c r="G26" s="4">
        <v>169.41721675446152</v>
      </c>
      <c r="H26" s="4">
        <v>387.49671287633407</v>
      </c>
      <c r="I26" s="4">
        <v>9.4743193794662499</v>
      </c>
      <c r="J26" s="4">
        <v>119.30835745252463</v>
      </c>
      <c r="K26" s="4">
        <v>3.7048283489202687</v>
      </c>
      <c r="L26" s="4">
        <v>8.0200532752035478</v>
      </c>
      <c r="M26" s="4">
        <v>265.28347410138451</v>
      </c>
      <c r="N26" s="4">
        <v>17.301664931358804</v>
      </c>
      <c r="P26" s="9">
        <v>11.969116063310336</v>
      </c>
      <c r="Q26" s="9">
        <v>25.988412946678295</v>
      </c>
      <c r="R26" s="9">
        <v>65.795459080317428</v>
      </c>
      <c r="S26" s="9">
        <v>49.778096666855532</v>
      </c>
      <c r="T26" s="9">
        <v>42.836732885747097</v>
      </c>
      <c r="U26" s="9">
        <v>2.2039175632422521</v>
      </c>
      <c r="V26" s="9">
        <v>15.495225759020563</v>
      </c>
      <c r="W26" s="9">
        <v>0.24963866983592845</v>
      </c>
      <c r="X26" s="9">
        <v>2.0486307675505322</v>
      </c>
      <c r="Y26" s="9">
        <v>24.796126853867186</v>
      </c>
      <c r="Z26" s="9">
        <v>2.3336799042485765</v>
      </c>
    </row>
    <row r="27" spans="2:26" ht="17" x14ac:dyDescent="0.2">
      <c r="B27" s="3" t="s">
        <v>22</v>
      </c>
      <c r="C27" s="7" t="s">
        <v>81</v>
      </c>
      <c r="D27" s="4">
        <v>131.15845804198392</v>
      </c>
      <c r="E27" s="4">
        <v>227.39182552578364</v>
      </c>
      <c r="F27" s="4">
        <v>79.190141867611402</v>
      </c>
      <c r="G27" s="4">
        <v>646.00691734765644</v>
      </c>
      <c r="H27" s="4">
        <v>684.38252424791665</v>
      </c>
      <c r="I27" s="4">
        <v>3.9268016418150462</v>
      </c>
      <c r="J27" s="4">
        <v>43.97406736035088</v>
      </c>
      <c r="K27" s="4">
        <v>2.130911579410204</v>
      </c>
      <c r="L27" s="4">
        <v>20.371895047430563</v>
      </c>
      <c r="M27" s="4">
        <v>197.24176270457144</v>
      </c>
      <c r="N27" s="4">
        <v>11.161890583556866</v>
      </c>
      <c r="P27" s="9">
        <v>12.585730835875397</v>
      </c>
      <c r="Q27" s="9">
        <v>31.607449091579586</v>
      </c>
      <c r="R27" s="9">
        <v>36.103593111605818</v>
      </c>
      <c r="S27" s="9">
        <v>63.998173191008448</v>
      </c>
      <c r="T27" s="9">
        <v>37.672293352282416</v>
      </c>
      <c r="U27" s="9">
        <v>2.2569459955767912</v>
      </c>
      <c r="V27" s="9">
        <v>6.5454305531378782</v>
      </c>
      <c r="W27" s="9">
        <v>0.46378228098895369</v>
      </c>
      <c r="X27" s="9">
        <v>1.5827735246833807</v>
      </c>
      <c r="Y27" s="9">
        <v>22.246405049574641</v>
      </c>
      <c r="Z27" s="9">
        <v>1.5028193990257641</v>
      </c>
    </row>
    <row r="28" spans="2:26" ht="17" x14ac:dyDescent="0.2">
      <c r="B28" s="3" t="s">
        <v>82</v>
      </c>
      <c r="C28" s="7" t="s">
        <v>107</v>
      </c>
      <c r="D28" s="4">
        <v>33.873145972139824</v>
      </c>
      <c r="E28" s="4">
        <v>146.97798873594695</v>
      </c>
      <c r="F28" s="4">
        <v>61.396951281847819</v>
      </c>
      <c r="G28" s="4">
        <v>66.320698591913143</v>
      </c>
      <c r="H28" s="4">
        <v>378.14453088523652</v>
      </c>
      <c r="I28" s="4">
        <v>3.8984235559768097</v>
      </c>
      <c r="J28" s="4">
        <v>192.94750100205178</v>
      </c>
      <c r="K28" s="4">
        <v>4.6899670719460644</v>
      </c>
      <c r="L28" s="4">
        <v>5.0493438825065393</v>
      </c>
      <c r="M28" s="4">
        <v>175.88919484738477</v>
      </c>
      <c r="N28" s="4">
        <v>26.242306602863437</v>
      </c>
      <c r="P28" s="9">
        <v>10.198937704226816</v>
      </c>
      <c r="Q28" s="9">
        <v>51.65289117475902</v>
      </c>
      <c r="R28" s="9">
        <v>79.172828551419983</v>
      </c>
      <c r="S28" s="9">
        <v>53.226193546398193</v>
      </c>
      <c r="T28" s="9">
        <v>270.37005920668702</v>
      </c>
      <c r="U28" s="9">
        <v>6.3089496600782509</v>
      </c>
      <c r="V28" s="9">
        <v>28.278385408952211</v>
      </c>
      <c r="W28" s="9">
        <v>8.5607014619288471</v>
      </c>
      <c r="X28" s="9">
        <v>1.1480836860761476</v>
      </c>
      <c r="Y28" s="9">
        <v>898.31966166053019</v>
      </c>
      <c r="Z28" s="9">
        <v>59.913239674369542</v>
      </c>
    </row>
    <row r="29" spans="2:26" ht="17" x14ac:dyDescent="0.2">
      <c r="B29" s="3" t="s">
        <v>83</v>
      </c>
      <c r="C29" s="7" t="s">
        <v>107</v>
      </c>
      <c r="D29" s="4">
        <v>68.628639396125422</v>
      </c>
      <c r="E29" s="4">
        <v>142.01738332766647</v>
      </c>
      <c r="F29" s="4">
        <v>117.18428332692685</v>
      </c>
      <c r="G29" s="4">
        <v>174.87356848017248</v>
      </c>
      <c r="H29" s="4">
        <v>233.53459782067785</v>
      </c>
      <c r="I29" s="4">
        <f>1.69870779977162/2</f>
        <v>0.84935389988581</v>
      </c>
      <c r="J29" s="4">
        <v>113.79945138022867</v>
      </c>
      <c r="K29" s="4">
        <v>1.1418567146074561</v>
      </c>
      <c r="L29" s="4">
        <v>3.2577524401270672</v>
      </c>
      <c r="M29" s="4">
        <v>46.689757626732558</v>
      </c>
      <c r="N29" s="4">
        <v>-0.31077961912564689</v>
      </c>
      <c r="P29" s="9">
        <v>26.666430755896432</v>
      </c>
      <c r="Q29" s="9">
        <v>82.751455629940864</v>
      </c>
      <c r="R29" s="9">
        <v>116.96547236051026</v>
      </c>
      <c r="S29" s="9">
        <v>72.062565267273627</v>
      </c>
      <c r="T29" s="9">
        <v>403.62275895555098</v>
      </c>
      <c r="U29" s="9">
        <v>9.330492652642155</v>
      </c>
      <c r="V29" s="9">
        <v>24.462495216541551</v>
      </c>
      <c r="W29" s="9">
        <v>12.842978284141553</v>
      </c>
      <c r="X29" s="9">
        <v>1.8069221686513868</v>
      </c>
      <c r="Y29" s="9">
        <v>1345.3209509719243</v>
      </c>
      <c r="Z29" s="9">
        <v>89.880760186788407</v>
      </c>
    </row>
    <row r="30" spans="2:26" ht="17" x14ac:dyDescent="0.2">
      <c r="B30" s="3" t="s">
        <v>84</v>
      </c>
      <c r="C30" s="7" t="s">
        <v>107</v>
      </c>
      <c r="D30" s="4">
        <v>45.586347257838128</v>
      </c>
      <c r="E30" s="4">
        <v>133.09203209170943</v>
      </c>
      <c r="F30" s="4">
        <v>124.55330239082592</v>
      </c>
      <c r="G30" s="4">
        <v>42.297732417000773</v>
      </c>
      <c r="H30" s="4">
        <v>616.75743303997115</v>
      </c>
      <c r="I30" s="4">
        <v>8.4605777366075436</v>
      </c>
      <c r="J30" s="4">
        <v>111.64297276704347</v>
      </c>
      <c r="K30" s="4">
        <v>7.6366129362271966</v>
      </c>
      <c r="L30" s="4">
        <v>6.4340593110712394</v>
      </c>
      <c r="M30" s="4">
        <v>220.86215799624907</v>
      </c>
      <c r="N30" s="4">
        <v>38.777195034925981</v>
      </c>
      <c r="P30" s="9">
        <v>14.518694686772376</v>
      </c>
      <c r="Q30" s="9">
        <v>53.004079494581482</v>
      </c>
      <c r="R30" s="9">
        <v>83.098956687775441</v>
      </c>
      <c r="S30" s="9">
        <v>56.216894944124221</v>
      </c>
      <c r="T30" s="9">
        <v>315.27850444106991</v>
      </c>
      <c r="U30" s="9">
        <v>6.8042400864015606</v>
      </c>
      <c r="V30" s="9">
        <v>14.858382152727149</v>
      </c>
      <c r="W30" s="9">
        <v>8.9781619756554605</v>
      </c>
      <c r="X30" s="9">
        <v>1.2397563453969871</v>
      </c>
      <c r="Y30" s="9">
        <v>929.61554511276609</v>
      </c>
      <c r="Z30" s="9">
        <v>62.424797695115437</v>
      </c>
    </row>
    <row r="31" spans="2:26" ht="17" x14ac:dyDescent="0.2">
      <c r="B31" s="3" t="s">
        <v>85</v>
      </c>
      <c r="C31" s="7" t="s">
        <v>107</v>
      </c>
      <c r="D31" s="4">
        <v>40.272602761213705</v>
      </c>
      <c r="E31" s="4">
        <v>121.61860267680808</v>
      </c>
      <c r="F31" s="4">
        <v>95.249506007425325</v>
      </c>
      <c r="G31" s="4">
        <v>38.920439526311831</v>
      </c>
      <c r="H31" s="4">
        <v>286.89080063027035</v>
      </c>
      <c r="I31" s="4">
        <v>4.8685750636522585</v>
      </c>
      <c r="J31" s="4">
        <v>119.80046299799082</v>
      </c>
      <c r="K31" s="4">
        <v>3.5729994844029891</v>
      </c>
      <c r="L31" s="4">
        <v>3.0687226399836045</v>
      </c>
      <c r="M31" s="4">
        <v>17.960241373714183</v>
      </c>
      <c r="N31" s="4">
        <v>21.658153727335939</v>
      </c>
      <c r="P31" s="9">
        <v>12.039383295978801</v>
      </c>
      <c r="Q31" s="9">
        <v>50.969969900431103</v>
      </c>
      <c r="R31" s="9">
        <v>82.356330976341496</v>
      </c>
      <c r="S31" s="9">
        <v>58.69634864443681</v>
      </c>
      <c r="T31" s="9">
        <v>284.6284355681193</v>
      </c>
      <c r="U31" s="9">
        <v>6.7153634234535842</v>
      </c>
      <c r="V31" s="9">
        <v>15.708411683138019</v>
      </c>
      <c r="W31" s="9">
        <v>9.0195901705749773</v>
      </c>
      <c r="X31" s="9">
        <v>1.2484315398940509</v>
      </c>
      <c r="Y31" s="9">
        <v>949.54331839708175</v>
      </c>
      <c r="Z31" s="9">
        <v>63.243687426317599</v>
      </c>
    </row>
    <row r="32" spans="2:26" ht="17" x14ac:dyDescent="0.2">
      <c r="B32" s="3" t="s">
        <v>86</v>
      </c>
      <c r="C32" s="7" t="s">
        <v>107</v>
      </c>
      <c r="D32" s="4">
        <v>52.727639669677089</v>
      </c>
      <c r="E32" s="4">
        <v>143.73655513333</v>
      </c>
      <c r="F32" s="4">
        <v>112.4809403127573</v>
      </c>
      <c r="G32" s="4">
        <v>73.006247652071266</v>
      </c>
      <c r="H32" s="4">
        <v>422.08508812710852</v>
      </c>
      <c r="I32" s="4">
        <v>7.105132433827686</v>
      </c>
      <c r="J32" s="4">
        <v>119.81026712027654</v>
      </c>
      <c r="K32" s="4">
        <v>6.1287912291191899</v>
      </c>
      <c r="L32" s="4">
        <v>3.3932333268832413</v>
      </c>
      <c r="M32" s="4">
        <v>554.38362445935263</v>
      </c>
      <c r="N32" s="4">
        <v>37.654212951498224</v>
      </c>
      <c r="P32" s="9">
        <v>14.345314441462975</v>
      </c>
      <c r="Q32" s="9">
        <v>54.922246192737006</v>
      </c>
      <c r="R32" s="9">
        <v>82.9045059307808</v>
      </c>
      <c r="S32" s="9">
        <v>56.929753430087544</v>
      </c>
      <c r="T32" s="9">
        <v>297.87391814465246</v>
      </c>
      <c r="U32" s="9">
        <v>7.0139834626531545</v>
      </c>
      <c r="V32" s="9">
        <v>16.453823698836846</v>
      </c>
      <c r="W32" s="9">
        <v>9.186293610496902</v>
      </c>
      <c r="X32" s="9">
        <v>1.2594437599428121</v>
      </c>
      <c r="Y32" s="9">
        <v>992.31586331993356</v>
      </c>
      <c r="Z32" s="9">
        <v>64.582964271296035</v>
      </c>
    </row>
    <row r="33" spans="2:26" ht="17" x14ac:dyDescent="0.2">
      <c r="B33" s="3" t="s">
        <v>87</v>
      </c>
      <c r="C33" s="7" t="s">
        <v>107</v>
      </c>
      <c r="D33" s="4">
        <v>37.364901062443025</v>
      </c>
      <c r="E33" s="4">
        <v>100.34076525308487</v>
      </c>
      <c r="F33" s="4">
        <v>74.473971212874986</v>
      </c>
      <c r="G33" s="4">
        <v>45.207465535404452</v>
      </c>
      <c r="H33" s="4">
        <v>230.69962123919908</v>
      </c>
      <c r="I33" s="4">
        <v>3.3301031572437498</v>
      </c>
      <c r="J33" s="4">
        <v>97.993162916776058</v>
      </c>
      <c r="K33" s="4">
        <v>2.9727102246523134</v>
      </c>
      <c r="L33" s="4">
        <v>2.5945683405741238</v>
      </c>
      <c r="M33" s="4">
        <v>68.472378518699117</v>
      </c>
      <c r="N33" s="4">
        <v>15.94985567235241</v>
      </c>
      <c r="P33" s="9">
        <v>11.176148986641971</v>
      </c>
      <c r="Q33" s="9">
        <v>46.976054480139538</v>
      </c>
      <c r="R33" s="9">
        <v>83.456346656302017</v>
      </c>
      <c r="S33" s="9">
        <v>58.971451183012057</v>
      </c>
      <c r="T33" s="9">
        <v>284.60075464991456</v>
      </c>
      <c r="U33" s="9">
        <v>6.6522676540393704</v>
      </c>
      <c r="V33" s="9">
        <v>13.63148888756832</v>
      </c>
      <c r="W33" s="9">
        <v>9.0320299520881662</v>
      </c>
      <c r="X33" s="9">
        <v>1.2851985723513168</v>
      </c>
      <c r="Y33" s="9">
        <v>950.29980865703214</v>
      </c>
      <c r="Z33" s="9">
        <v>63.209390642727065</v>
      </c>
    </row>
    <row r="34" spans="2:26" ht="17" x14ac:dyDescent="0.2">
      <c r="B34" s="3" t="s">
        <v>88</v>
      </c>
      <c r="C34" s="7" t="s">
        <v>108</v>
      </c>
      <c r="D34" s="4">
        <v>25.597516373827673</v>
      </c>
      <c r="E34" s="4">
        <v>88.229276425069713</v>
      </c>
      <c r="F34" s="4">
        <v>45.987926500514554</v>
      </c>
      <c r="G34" s="4">
        <v>0.98724825852497133</v>
      </c>
      <c r="H34" s="4">
        <v>292.61766295132259</v>
      </c>
      <c r="I34" s="4">
        <v>6.3333356813133559</v>
      </c>
      <c r="J34" s="4">
        <v>9.3834549681742576</v>
      </c>
      <c r="K34" s="4">
        <v>0.6522327828587946</v>
      </c>
      <c r="L34" s="4">
        <v>8.1949727032607242</v>
      </c>
      <c r="M34" s="4">
        <v>337.58742159554015</v>
      </c>
      <c r="N34" s="4">
        <v>0.46615661864228652</v>
      </c>
      <c r="P34" s="9">
        <v>13.324380007029673</v>
      </c>
      <c r="Q34" s="9">
        <v>54.913031624441153</v>
      </c>
      <c r="R34" s="9">
        <v>11.595171789506454</v>
      </c>
      <c r="S34" s="9">
        <v>33.839993427335386</v>
      </c>
      <c r="T34" s="9">
        <v>162.43031841637125</v>
      </c>
      <c r="U34" s="9">
        <v>2.5635134032808176</v>
      </c>
      <c r="V34" s="9">
        <v>10.214519511252238</v>
      </c>
      <c r="W34" s="9">
        <v>0.3446631049474489</v>
      </c>
      <c r="X34" s="9">
        <v>5.2482260896058603</v>
      </c>
      <c r="Y34" s="9">
        <v>93.222774916492938</v>
      </c>
      <c r="Z34" s="9">
        <v>0.35856174073829344</v>
      </c>
    </row>
    <row r="35" spans="2:26" ht="17" x14ac:dyDescent="0.2">
      <c r="B35" s="3" t="s">
        <v>89</v>
      </c>
      <c r="C35" s="7" t="s">
        <v>108</v>
      </c>
      <c r="D35" s="4">
        <v>43.493098937635565</v>
      </c>
      <c r="E35" s="4">
        <v>122.38891017937597</v>
      </c>
      <c r="F35" s="4">
        <v>48.073833069891577</v>
      </c>
      <c r="G35" s="4">
        <v>1.9900188202772782</v>
      </c>
      <c r="H35" s="4">
        <v>315.43995689867626</v>
      </c>
      <c r="I35" s="4">
        <v>6.2404448819588314</v>
      </c>
      <c r="J35" s="4">
        <v>15.346215970696946</v>
      </c>
      <c r="K35" s="4">
        <v>0.71911769587861485</v>
      </c>
      <c r="L35" s="4">
        <v>11.000983084536331</v>
      </c>
      <c r="M35" s="4">
        <v>335.109528588297</v>
      </c>
      <c r="N35" s="4">
        <v>0.73818208839443278</v>
      </c>
      <c r="P35" s="9">
        <v>24.699249246923845</v>
      </c>
      <c r="Q35" s="9">
        <v>68.990372069599573</v>
      </c>
      <c r="R35" s="9">
        <v>13.785746102408018</v>
      </c>
      <c r="S35" s="9">
        <v>33.781668583154278</v>
      </c>
      <c r="T35" s="9">
        <v>183.47450010837866</v>
      </c>
      <c r="U35" s="9">
        <v>2.53878202436373</v>
      </c>
      <c r="V35" s="9">
        <v>13.045115840916038</v>
      </c>
      <c r="W35" s="9">
        <v>0.37000931079651678</v>
      </c>
      <c r="X35" s="9">
        <v>7.5253163178609439</v>
      </c>
      <c r="Y35" s="9">
        <v>90.608269046049941</v>
      </c>
      <c r="Z35" s="9">
        <v>0.46878573169625082</v>
      </c>
    </row>
    <row r="36" spans="2:26" ht="17" x14ac:dyDescent="0.2">
      <c r="B36" s="3" t="s">
        <v>90</v>
      </c>
      <c r="C36" s="7" t="s">
        <v>108</v>
      </c>
      <c r="D36" s="4">
        <v>14.013368625965999</v>
      </c>
      <c r="E36" s="4">
        <v>52.112291347385636</v>
      </c>
      <c r="F36" s="4">
        <v>46.997586331999244</v>
      </c>
      <c r="G36" s="4">
        <v>2.3994221938381699</v>
      </c>
      <c r="H36" s="4">
        <v>376.81817545504668</v>
      </c>
      <c r="I36" s="4">
        <v>6.9371297867764374</v>
      </c>
      <c r="J36" s="4">
        <v>5.868679128542996</v>
      </c>
      <c r="K36" s="4">
        <v>0.50743324345119811</v>
      </c>
      <c r="L36" s="4">
        <v>8.033426958516463</v>
      </c>
      <c r="M36" s="4">
        <v>340.85412290277702</v>
      </c>
      <c r="N36" s="4">
        <v>0.3632862613856222</v>
      </c>
      <c r="P36" s="9">
        <v>13.330326012364868</v>
      </c>
      <c r="Q36" s="9">
        <v>58.357084828456948</v>
      </c>
      <c r="R36" s="9">
        <v>13.713947013770676</v>
      </c>
      <c r="S36" s="9">
        <v>33.822722437486533</v>
      </c>
      <c r="T36" s="9">
        <v>236.97135466823579</v>
      </c>
      <c r="U36" s="9">
        <v>2.4420825649969959</v>
      </c>
      <c r="V36" s="9">
        <v>10.086074836682165</v>
      </c>
      <c r="W36" s="9">
        <v>0.33346370192392205</v>
      </c>
      <c r="X36" s="9">
        <v>5.0705875438187507</v>
      </c>
      <c r="Y36" s="9">
        <v>94.515103774708663</v>
      </c>
      <c r="Z36" s="9">
        <v>0.38103001063779668</v>
      </c>
    </row>
    <row r="37" spans="2:26" ht="17" x14ac:dyDescent="0.2">
      <c r="B37" s="3" t="s">
        <v>91</v>
      </c>
      <c r="C37" s="7" t="s">
        <v>108</v>
      </c>
      <c r="D37" s="4">
        <v>31.230742429837001</v>
      </c>
      <c r="E37" s="4">
        <v>95.376523621208833</v>
      </c>
      <c r="F37" s="4">
        <v>41.211785200191045</v>
      </c>
      <c r="G37" s="4">
        <v>0.7687744972752526</v>
      </c>
      <c r="H37" s="4">
        <v>338.476755593012</v>
      </c>
      <c r="I37" s="4">
        <v>6.0778414283864883</v>
      </c>
      <c r="J37" s="4">
        <v>6.8123210899566864</v>
      </c>
      <c r="K37" s="4">
        <v>0.65640123166954634</v>
      </c>
      <c r="L37" s="4">
        <v>9.9453628402879204</v>
      </c>
      <c r="M37" s="4">
        <v>313.25805990367303</v>
      </c>
      <c r="N37" s="4">
        <v>0.38551815649924026</v>
      </c>
      <c r="P37" s="9">
        <v>16.434786830841787</v>
      </c>
      <c r="Q37" s="9">
        <v>57.56664895304678</v>
      </c>
      <c r="R37" s="9">
        <v>9.2722979404090449</v>
      </c>
      <c r="S37" s="9">
        <v>33.819333764826084</v>
      </c>
      <c r="T37" s="9">
        <v>196.22314173152631</v>
      </c>
      <c r="U37" s="9">
        <v>2.7134221150504847</v>
      </c>
      <c r="V37" s="9">
        <v>9.984799113952894</v>
      </c>
      <c r="W37" s="9">
        <v>0.35300041511885683</v>
      </c>
      <c r="X37" s="9">
        <v>6.4522753965078694</v>
      </c>
      <c r="Y37" s="9">
        <v>77.048458911994388</v>
      </c>
      <c r="Z37" s="9">
        <v>0.36124704578858369</v>
      </c>
    </row>
    <row r="38" spans="2:26" ht="17" x14ac:dyDescent="0.2">
      <c r="B38" s="3" t="s">
        <v>92</v>
      </c>
      <c r="C38" s="7" t="s">
        <v>108</v>
      </c>
      <c r="D38" s="4">
        <v>14.452910544700472</v>
      </c>
      <c r="E38" s="4">
        <v>54.115667623198078</v>
      </c>
      <c r="F38" s="4">
        <v>41.220675161263038</v>
      </c>
      <c r="G38" s="4">
        <v>2.6349193742921742</v>
      </c>
      <c r="H38" s="4">
        <v>173.03380483526402</v>
      </c>
      <c r="I38" s="4">
        <v>6.0040286461593624</v>
      </c>
      <c r="J38" s="4">
        <v>6.3963298774039847</v>
      </c>
      <c r="K38" s="4">
        <v>0.58797424030136802</v>
      </c>
      <c r="L38" s="4">
        <v>11.289174658682748</v>
      </c>
      <c r="M38" s="4">
        <v>303.43705470127759</v>
      </c>
      <c r="N38" s="4">
        <v>0.38527730833232443</v>
      </c>
      <c r="P38" s="9">
        <v>13.149496477046144</v>
      </c>
      <c r="Q38" s="9">
        <v>56.733608132246403</v>
      </c>
      <c r="R38" s="9">
        <v>10.532263813548433</v>
      </c>
      <c r="S38" s="9">
        <v>34.027201237432891</v>
      </c>
      <c r="T38" s="9">
        <v>78.93852560366426</v>
      </c>
      <c r="U38" s="9">
        <v>2.8088865975562247</v>
      </c>
      <c r="V38" s="9">
        <v>10.13844456398707</v>
      </c>
      <c r="W38" s="9">
        <v>0.3423009641516786</v>
      </c>
      <c r="X38" s="9">
        <v>7.7579670824186806</v>
      </c>
      <c r="Y38" s="9">
        <v>85.431791013283004</v>
      </c>
      <c r="Z38" s="9">
        <v>0.37251201233994946</v>
      </c>
    </row>
    <row r="39" spans="2:26" ht="17" x14ac:dyDescent="0.2">
      <c r="B39" s="3" t="s">
        <v>93</v>
      </c>
      <c r="C39" s="7" t="s">
        <v>108</v>
      </c>
      <c r="D39" s="4">
        <v>14.94565842259839</v>
      </c>
      <c r="E39" s="4">
        <v>52.946475388493241</v>
      </c>
      <c r="F39" s="4">
        <v>40.167177853268505</v>
      </c>
      <c r="G39" s="4">
        <v>1.9819501394946073</v>
      </c>
      <c r="H39" s="4">
        <v>186.71182505394199</v>
      </c>
      <c r="I39" s="4">
        <v>5.7849388028404958</v>
      </c>
      <c r="J39" s="4">
        <v>6.6358650413742728</v>
      </c>
      <c r="K39" s="4">
        <v>0.4996565802546723</v>
      </c>
      <c r="L39" s="4">
        <v>10.922497398097011</v>
      </c>
      <c r="M39" s="4">
        <v>309.41035302993532</v>
      </c>
      <c r="N39" s="4">
        <v>0.31686784483111979</v>
      </c>
      <c r="P39" s="9">
        <v>12.706078163887735</v>
      </c>
      <c r="Q39" s="9">
        <v>56.153170052570871</v>
      </c>
      <c r="R39" s="9">
        <v>9.3258277867644832</v>
      </c>
      <c r="S39" s="9">
        <v>33.838497584513817</v>
      </c>
      <c r="T39" s="9">
        <v>103.0186058208317</v>
      </c>
      <c r="U39" s="9">
        <v>2.8619888942748908</v>
      </c>
      <c r="V39" s="9">
        <v>10.030457525737649</v>
      </c>
      <c r="W39" s="9">
        <v>0.34170565484332627</v>
      </c>
      <c r="X39" s="9">
        <v>7.4827668290654721</v>
      </c>
      <c r="Y39" s="9">
        <v>86.617459907895622</v>
      </c>
      <c r="Z39" s="9">
        <v>0.37484107455105631</v>
      </c>
    </row>
    <row r="40" spans="2:26" ht="17" x14ac:dyDescent="0.2">
      <c r="B40" s="3" t="s">
        <v>94</v>
      </c>
      <c r="C40" s="7" t="s">
        <v>109</v>
      </c>
      <c r="D40" s="4">
        <v>147.51956490124405</v>
      </c>
      <c r="E40" s="4">
        <v>343.8626761463496</v>
      </c>
      <c r="F40" s="4">
        <v>115.54768470735239</v>
      </c>
      <c r="G40" s="4">
        <v>133.63577470250149</v>
      </c>
      <c r="H40" s="4">
        <v>338.07254509184412</v>
      </c>
      <c r="I40" s="4">
        <v>7.0398623756582133</v>
      </c>
      <c r="J40" s="4">
        <v>254.93416779620179</v>
      </c>
      <c r="K40" s="4">
        <v>1.658415408412756</v>
      </c>
      <c r="L40" s="4">
        <v>6.1934891129179919</v>
      </c>
      <c r="M40" s="4">
        <v>418.19958963641665</v>
      </c>
      <c r="N40" s="4">
        <v>6.9251968345407207</v>
      </c>
      <c r="P40" s="9">
        <v>12.631290120578281</v>
      </c>
      <c r="Q40" s="9">
        <v>28.542058937322757</v>
      </c>
      <c r="R40" s="9">
        <v>38.047564662135017</v>
      </c>
      <c r="S40" s="9">
        <v>28.955678895777218</v>
      </c>
      <c r="T40" s="9">
        <v>59.122447895805351</v>
      </c>
      <c r="U40" s="9">
        <v>3.2048590233308842</v>
      </c>
      <c r="V40" s="9">
        <v>26.288671616749905</v>
      </c>
      <c r="W40" s="9">
        <v>0.19277367270840859</v>
      </c>
      <c r="X40" s="9">
        <v>0.91764004189852066</v>
      </c>
      <c r="Y40" s="9">
        <v>28.979947704273837</v>
      </c>
      <c r="Z40" s="9">
        <v>0.58528981505257882</v>
      </c>
    </row>
    <row r="41" spans="2:26" ht="17" x14ac:dyDescent="0.2">
      <c r="B41" s="3" t="s">
        <v>95</v>
      </c>
      <c r="C41" s="7" t="s">
        <v>109</v>
      </c>
      <c r="D41" s="4">
        <v>115.61016138225372</v>
      </c>
      <c r="E41" s="4">
        <v>291.01434970190815</v>
      </c>
      <c r="F41" s="4">
        <v>94.278033383704596</v>
      </c>
      <c r="G41" s="4">
        <v>102.89458312404278</v>
      </c>
      <c r="H41" s="4">
        <v>239.56321084389694</v>
      </c>
      <c r="I41" s="4">
        <v>5.8880470065256683</v>
      </c>
      <c r="J41" s="4">
        <v>281.72669507092246</v>
      </c>
      <c r="K41" s="4">
        <v>1.7647129834495789</v>
      </c>
      <c r="L41" s="4">
        <v>5.5002769860076448</v>
      </c>
      <c r="M41" s="4">
        <v>367.67835787060096</v>
      </c>
      <c r="N41" s="4">
        <v>7.0048680753943913</v>
      </c>
      <c r="P41" s="9">
        <v>9.2302397088405641</v>
      </c>
      <c r="Q41" s="9">
        <v>26.949874596736276</v>
      </c>
      <c r="R41" s="9">
        <v>36.186781176707143</v>
      </c>
      <c r="S41" s="9">
        <v>26.618383672496506</v>
      </c>
      <c r="T41" s="9">
        <v>47.969790351203571</v>
      </c>
      <c r="U41" s="9">
        <v>3.0205587763256991</v>
      </c>
      <c r="V41" s="9">
        <v>32.194207703632586</v>
      </c>
      <c r="W41" s="9">
        <v>0.24467644360602783</v>
      </c>
      <c r="X41" s="9">
        <v>0.90673136156093637</v>
      </c>
      <c r="Y41" s="9">
        <v>32.205158314681853</v>
      </c>
      <c r="Z41" s="9">
        <v>0.71443751875282879</v>
      </c>
    </row>
    <row r="42" spans="2:26" ht="17" x14ac:dyDescent="0.2">
      <c r="B42" s="3" t="s">
        <v>96</v>
      </c>
      <c r="C42" s="7" t="s">
        <v>110</v>
      </c>
      <c r="D42" s="4">
        <v>160.83796125690921</v>
      </c>
      <c r="E42" s="4">
        <v>389.73214229182497</v>
      </c>
      <c r="F42" s="4">
        <v>101.50311297435297</v>
      </c>
      <c r="G42" s="4">
        <v>84.31773300633067</v>
      </c>
      <c r="H42" s="4">
        <v>373.46710707548891</v>
      </c>
      <c r="I42" s="4">
        <v>4.5847017377806969</v>
      </c>
      <c r="J42" s="4">
        <v>245.09258536281681</v>
      </c>
      <c r="K42" s="4">
        <v>1.7139932419572255</v>
      </c>
      <c r="L42" s="4">
        <v>6.6639198393848753</v>
      </c>
      <c r="M42" s="4">
        <v>420.97506497731831</v>
      </c>
      <c r="N42" s="4">
        <v>6.2360800214137395</v>
      </c>
      <c r="P42" s="9">
        <v>10.837464288617978</v>
      </c>
      <c r="Q42" s="9">
        <v>22.271934202710298</v>
      </c>
      <c r="R42" s="9">
        <v>37.952929102454256</v>
      </c>
      <c r="S42" s="9">
        <v>30.182557082218224</v>
      </c>
      <c r="T42" s="9">
        <v>56.523621832801688</v>
      </c>
      <c r="U42" s="9">
        <v>3.3413377003508162</v>
      </c>
      <c r="V42" s="9">
        <v>26.037513431211217</v>
      </c>
      <c r="W42" s="9">
        <v>0.26334154211685706</v>
      </c>
      <c r="X42" s="9">
        <v>1.1759723281921322</v>
      </c>
      <c r="Y42" s="9">
        <v>39.301592887358915</v>
      </c>
      <c r="Z42" s="9">
        <v>0.78298848349018269</v>
      </c>
    </row>
    <row r="43" spans="2:26" ht="17" x14ac:dyDescent="0.2">
      <c r="B43" s="3" t="s">
        <v>97</v>
      </c>
      <c r="C43" s="7" t="s">
        <v>110</v>
      </c>
      <c r="D43" s="4">
        <v>159.16931199018111</v>
      </c>
      <c r="E43" s="4">
        <v>415.58851246902299</v>
      </c>
      <c r="F43" s="4">
        <v>101.33144218779285</v>
      </c>
      <c r="G43" s="4">
        <v>102.45175756381546</v>
      </c>
      <c r="H43" s="4">
        <v>428.90993198720628</v>
      </c>
      <c r="I43" s="4">
        <v>7.8475857278714187</v>
      </c>
      <c r="J43" s="4">
        <v>305.44215394049075</v>
      </c>
      <c r="K43" s="4">
        <v>1.79100638952126</v>
      </c>
      <c r="L43" s="4">
        <v>6.2326534868562673</v>
      </c>
      <c r="M43" s="4">
        <v>458.96282585671651</v>
      </c>
      <c r="N43" s="4">
        <v>7.2427516391150704</v>
      </c>
      <c r="P43" s="9">
        <v>15.354206737043031</v>
      </c>
      <c r="Q43" s="9">
        <v>48.800015943335794</v>
      </c>
      <c r="R43" s="9">
        <v>40.366962742695833</v>
      </c>
      <c r="S43" s="9">
        <v>32.60241663751335</v>
      </c>
      <c r="T43" s="9">
        <v>113.89686246881516</v>
      </c>
      <c r="U43" s="9">
        <v>3.4417907285917431</v>
      </c>
      <c r="V43" s="9">
        <v>36.667004608670425</v>
      </c>
      <c r="W43" s="9">
        <v>0.33883305843462813</v>
      </c>
      <c r="X43" s="9">
        <v>0.98202731622362138</v>
      </c>
      <c r="Y43" s="9">
        <v>43.477790278287912</v>
      </c>
      <c r="Z43" s="9">
        <v>0.76960226766292339</v>
      </c>
    </row>
    <row r="44" spans="2:26" ht="17" x14ac:dyDescent="0.2">
      <c r="B44" s="3" t="s">
        <v>98</v>
      </c>
      <c r="C44" s="7" t="s">
        <v>110</v>
      </c>
      <c r="D44" s="4">
        <v>128.05603321165452</v>
      </c>
      <c r="E44" s="4">
        <v>269.08954249775775</v>
      </c>
      <c r="F44" s="4">
        <v>98.000157817384121</v>
      </c>
      <c r="G44" s="4">
        <v>71.579083432480928</v>
      </c>
      <c r="H44" s="4">
        <v>271.72356527448176</v>
      </c>
      <c r="I44" s="4">
        <v>5.5591835698214895</v>
      </c>
      <c r="J44" s="4">
        <v>146.2389824976849</v>
      </c>
      <c r="K44" s="4">
        <v>1.1397768518777101</v>
      </c>
      <c r="L44" s="4">
        <v>6.47423816879272</v>
      </c>
      <c r="M44" s="4">
        <v>314.47254351716123</v>
      </c>
      <c r="N44" s="4">
        <v>5.0912104898745607</v>
      </c>
      <c r="P44" s="9">
        <v>13.312966292217183</v>
      </c>
      <c r="Q44" s="9">
        <v>31.098153543300331</v>
      </c>
      <c r="R44" s="9">
        <v>35.320773034720617</v>
      </c>
      <c r="S44" s="9">
        <v>25.300548964289977</v>
      </c>
      <c r="T44" s="9">
        <v>66.560687435717625</v>
      </c>
      <c r="U44" s="9">
        <v>2.8897428289710656</v>
      </c>
      <c r="V44" s="9">
        <v>27.839508370287135</v>
      </c>
      <c r="W44" s="9">
        <v>0.20877873688869181</v>
      </c>
      <c r="X44" s="9">
        <v>0.86366494733834354</v>
      </c>
      <c r="Y44" s="9">
        <v>33.866191661030818</v>
      </c>
      <c r="Z44" s="9">
        <v>0.81501400548094749</v>
      </c>
    </row>
    <row r="45" spans="2:26" ht="17" x14ac:dyDescent="0.2">
      <c r="B45" s="3" t="s">
        <v>99</v>
      </c>
      <c r="C45" s="7" t="s">
        <v>110</v>
      </c>
      <c r="D45" s="4">
        <v>158.39309499762254</v>
      </c>
      <c r="E45" s="4">
        <v>423.83249091176731</v>
      </c>
      <c r="F45" s="4">
        <v>110.94444990684143</v>
      </c>
      <c r="G45" s="4">
        <v>76.354167399723877</v>
      </c>
      <c r="H45" s="4">
        <v>481.6677786505013</v>
      </c>
      <c r="I45" s="4">
        <v>7.3579001383178042</v>
      </c>
      <c r="J45" s="4">
        <v>209.98231516467888</v>
      </c>
      <c r="K45" s="4">
        <v>1.7456586794263609</v>
      </c>
      <c r="L45" s="4">
        <v>6.2995553620017244</v>
      </c>
      <c r="M45" s="4">
        <v>427.76097354795479</v>
      </c>
      <c r="N45" s="4">
        <v>6.7184325711916904</v>
      </c>
      <c r="P45" s="9">
        <v>23.220374236303805</v>
      </c>
      <c r="Q45" s="9">
        <v>74.365126347967831</v>
      </c>
      <c r="R45" s="9">
        <v>43.370590845622893</v>
      </c>
      <c r="S45" s="9">
        <v>26.264873436031735</v>
      </c>
      <c r="T45" s="9">
        <v>209.94843612347213</v>
      </c>
      <c r="U45" s="9">
        <v>3.7150898561442447</v>
      </c>
      <c r="V45" s="9">
        <v>34.87195388786656</v>
      </c>
      <c r="W45" s="9">
        <v>0.30452191731011202</v>
      </c>
      <c r="X45" s="9">
        <v>1.2023558900822633</v>
      </c>
      <c r="Y45" s="9">
        <v>85.039329032189002</v>
      </c>
      <c r="Z45" s="9">
        <v>1.5359450521112827</v>
      </c>
    </row>
    <row r="46" spans="2:26" ht="17" x14ac:dyDescent="0.2">
      <c r="B46" s="3" t="s">
        <v>100</v>
      </c>
      <c r="C46" s="7" t="s">
        <v>111</v>
      </c>
      <c r="D46" s="4">
        <v>105.83597277757197</v>
      </c>
      <c r="E46" s="4">
        <v>235.50378075472779</v>
      </c>
      <c r="F46" s="4">
        <v>91.661727480810612</v>
      </c>
      <c r="G46" s="4">
        <v>62.650741718901116</v>
      </c>
      <c r="H46" s="4">
        <v>239.06569628623711</v>
      </c>
      <c r="I46" s="4">
        <v>4.705660939674206</v>
      </c>
      <c r="J46" s="4">
        <v>151.27958052352383</v>
      </c>
      <c r="K46" s="4">
        <v>1.3022556611505745</v>
      </c>
      <c r="L46" s="4">
        <v>5.8331404676138003</v>
      </c>
      <c r="M46" s="4">
        <v>297.62259895465883</v>
      </c>
      <c r="N46" s="4">
        <v>7.1366092966393238</v>
      </c>
      <c r="P46" s="9">
        <v>12.881671527972541</v>
      </c>
      <c r="Q46" s="9">
        <v>34.684472335007655</v>
      </c>
      <c r="R46" s="9">
        <v>37.147724618643515</v>
      </c>
      <c r="S46" s="9">
        <v>26.108249872927455</v>
      </c>
      <c r="T46" s="9">
        <v>47.905935323245458</v>
      </c>
      <c r="U46" s="9">
        <v>3.1686762754079711</v>
      </c>
      <c r="V46" s="9">
        <v>32.634331356002498</v>
      </c>
      <c r="W46" s="9">
        <v>0.28138536331283415</v>
      </c>
      <c r="X46" s="9">
        <v>0.92440059910237615</v>
      </c>
      <c r="Y46" s="9">
        <v>37.477194292493422</v>
      </c>
      <c r="Z46" s="9">
        <v>1.0012224261338856</v>
      </c>
    </row>
    <row r="47" spans="2:26" ht="17" x14ac:dyDescent="0.2">
      <c r="B47" s="3" t="s">
        <v>101</v>
      </c>
      <c r="C47" s="7" t="s">
        <v>111</v>
      </c>
      <c r="D47" s="4">
        <v>114.79990694255066</v>
      </c>
      <c r="E47" s="4">
        <v>254.00016009100617</v>
      </c>
      <c r="F47" s="4">
        <v>106.66912227036043</v>
      </c>
      <c r="G47" s="4">
        <v>69.857952637077787</v>
      </c>
      <c r="H47" s="4">
        <v>235.96943025151174</v>
      </c>
      <c r="I47" s="4">
        <v>7.3137754291808648</v>
      </c>
      <c r="J47" s="4">
        <v>170.75731579237942</v>
      </c>
      <c r="K47" s="4">
        <v>1.4955230313608356</v>
      </c>
      <c r="L47" s="4">
        <v>5.7908552600448271</v>
      </c>
      <c r="M47" s="4">
        <v>315.63719900709771</v>
      </c>
      <c r="N47" s="4">
        <v>7.2488426681601501</v>
      </c>
      <c r="P47" s="9">
        <v>8.0044260658902484</v>
      </c>
      <c r="Q47" s="9">
        <v>27.049935868464651</v>
      </c>
      <c r="R47" s="9">
        <v>38.222012027828143</v>
      </c>
      <c r="S47" s="9">
        <v>24.758279498588241</v>
      </c>
      <c r="T47" s="9">
        <v>48.15331989796578</v>
      </c>
      <c r="U47" s="9">
        <v>4.6713945381927067</v>
      </c>
      <c r="V47" s="9">
        <v>28.842833058619544</v>
      </c>
      <c r="W47" s="9">
        <v>0.14807852510753972</v>
      </c>
      <c r="X47" s="9">
        <v>0.8455191732223879</v>
      </c>
      <c r="Y47" s="9">
        <v>33.533816336965344</v>
      </c>
      <c r="Z47" s="9">
        <v>0.90453026789122593</v>
      </c>
    </row>
    <row r="48" spans="2:26" ht="17" x14ac:dyDescent="0.2">
      <c r="B48" s="3" t="s">
        <v>102</v>
      </c>
      <c r="C48" s="7" t="s">
        <v>112</v>
      </c>
      <c r="D48" s="4">
        <v>174.61535807553295</v>
      </c>
      <c r="E48" s="4">
        <v>446.29357581585742</v>
      </c>
      <c r="F48" s="4">
        <v>78.174658981429346</v>
      </c>
      <c r="G48" s="4">
        <v>69.658617076139109</v>
      </c>
      <c r="H48" s="4">
        <v>426.56603014148027</v>
      </c>
      <c r="I48" s="4">
        <v>5.5760191438606697</v>
      </c>
      <c r="J48" s="4">
        <v>251.22629495979467</v>
      </c>
      <c r="K48" s="4">
        <v>2.0550437114724693</v>
      </c>
      <c r="L48" s="4">
        <v>10.252548983582363</v>
      </c>
      <c r="M48" s="4">
        <v>434.53922597451617</v>
      </c>
      <c r="N48" s="4">
        <v>6.205273577260499</v>
      </c>
      <c r="P48" s="9">
        <v>17.741415909458109</v>
      </c>
      <c r="Q48" s="9">
        <v>46.18325781336226</v>
      </c>
      <c r="R48" s="9">
        <v>42.373282729674131</v>
      </c>
      <c r="S48" s="9">
        <v>34.755392931104076</v>
      </c>
      <c r="T48" s="9">
        <v>54.834257357370952</v>
      </c>
      <c r="U48" s="9">
        <v>3.4856140249746002</v>
      </c>
      <c r="V48" s="9">
        <v>36.169837552247174</v>
      </c>
      <c r="W48" s="9">
        <v>0.19722322674304427</v>
      </c>
      <c r="X48" s="9">
        <v>1.3211576931731912</v>
      </c>
      <c r="Y48" s="9">
        <v>47.656514666189402</v>
      </c>
      <c r="Z48" s="9">
        <v>0.70086470985737293</v>
      </c>
    </row>
    <row r="49" spans="2:26" ht="17" x14ac:dyDescent="0.2">
      <c r="B49" s="3" t="s">
        <v>103</v>
      </c>
      <c r="C49" s="7" t="s">
        <v>112</v>
      </c>
      <c r="D49" s="4">
        <v>162.13270733483932</v>
      </c>
      <c r="E49" s="4">
        <v>426.10601160510998</v>
      </c>
      <c r="F49" s="4">
        <v>94.632035052198802</v>
      </c>
      <c r="G49" s="4">
        <v>58.429603711111568</v>
      </c>
      <c r="H49" s="4">
        <v>538.09171363524342</v>
      </c>
      <c r="I49" s="4">
        <v>5.3392998308995541</v>
      </c>
      <c r="J49" s="4">
        <v>221.11776848485172</v>
      </c>
      <c r="K49" s="4">
        <v>1.4644326299007342</v>
      </c>
      <c r="L49" s="4">
        <v>8.1267623544882994</v>
      </c>
      <c r="M49" s="4">
        <v>413.26853614243834</v>
      </c>
      <c r="N49" s="4">
        <v>5.3764939638122948</v>
      </c>
      <c r="P49" s="9">
        <v>13.706891391193079</v>
      </c>
      <c r="Q49" s="9">
        <v>39.595119548070286</v>
      </c>
      <c r="R49" s="9">
        <v>37.417416250768362</v>
      </c>
      <c r="S49" s="9">
        <v>26.224492145374075</v>
      </c>
      <c r="T49" s="9">
        <v>90.608066007224082</v>
      </c>
      <c r="U49" s="9">
        <v>2.9228324226714064</v>
      </c>
      <c r="V49" s="9">
        <v>29.063206311896209</v>
      </c>
      <c r="W49" s="9">
        <v>0.20322835521397337</v>
      </c>
      <c r="X49" s="9">
        <v>1.0478746212580676</v>
      </c>
      <c r="Y49" s="9">
        <v>54.268464426411036</v>
      </c>
      <c r="Z49" s="9">
        <v>0.81484433746232798</v>
      </c>
    </row>
    <row r="50" spans="2:26" ht="17" x14ac:dyDescent="0.2">
      <c r="B50" s="3" t="s">
        <v>104</v>
      </c>
      <c r="C50" s="7" t="s">
        <v>113</v>
      </c>
      <c r="D50" s="4">
        <v>177.55282201910751</v>
      </c>
      <c r="E50" s="4">
        <v>371.87229093944666</v>
      </c>
      <c r="F50" s="4">
        <v>102.69627178812189</v>
      </c>
      <c r="G50" s="4">
        <v>69.560933073629172</v>
      </c>
      <c r="H50" s="4">
        <v>281.26626916772636</v>
      </c>
      <c r="I50" s="4">
        <v>16.156465970267192</v>
      </c>
      <c r="J50" s="4">
        <v>202.57398067796356</v>
      </c>
      <c r="K50" s="4">
        <v>1.3278410602205117</v>
      </c>
      <c r="L50" s="4">
        <v>7.1517317026948444</v>
      </c>
      <c r="M50" s="4">
        <v>362.26543640410057</v>
      </c>
      <c r="N50" s="4">
        <v>5.8779050073039656</v>
      </c>
      <c r="P50" s="9">
        <v>16.813213019074514</v>
      </c>
      <c r="Q50" s="9">
        <v>41.065684274195235</v>
      </c>
      <c r="R50" s="9">
        <v>39.033448572234938</v>
      </c>
      <c r="S50" s="9">
        <v>27.383329938061792</v>
      </c>
      <c r="T50" s="9">
        <v>78.166221439155038</v>
      </c>
      <c r="U50" s="9">
        <v>6.0669312344073285</v>
      </c>
      <c r="V50" s="9">
        <v>42.164972440097785</v>
      </c>
      <c r="W50" s="9">
        <v>0.24914471499809632</v>
      </c>
      <c r="X50" s="9">
        <v>1.279545521825501</v>
      </c>
      <c r="Y50" s="9">
        <v>59.223386107434109</v>
      </c>
      <c r="Z50" s="9">
        <v>1.1014729129588428</v>
      </c>
    </row>
    <row r="51" spans="2:26" ht="17" x14ac:dyDescent="0.2">
      <c r="B51" s="3" t="s">
        <v>105</v>
      </c>
      <c r="C51" s="7" t="s">
        <v>113</v>
      </c>
      <c r="D51" s="4">
        <v>170.88457414365874</v>
      </c>
      <c r="E51" s="4">
        <v>386.50113053150716</v>
      </c>
      <c r="F51" s="4">
        <v>98.59263809050347</v>
      </c>
      <c r="G51" s="4">
        <v>69.164911036796809</v>
      </c>
      <c r="H51" s="4">
        <v>304.49548155802535</v>
      </c>
      <c r="I51" s="4">
        <v>4.8474737768983616</v>
      </c>
      <c r="J51" s="4">
        <v>187.13128969486908</v>
      </c>
      <c r="K51" s="4">
        <v>1.7411268741527219</v>
      </c>
      <c r="L51" s="4">
        <v>6.8482518211287928</v>
      </c>
      <c r="M51" s="4">
        <v>361.30684969875483</v>
      </c>
      <c r="N51" s="4">
        <v>5.9229206289467484</v>
      </c>
      <c r="P51" s="9">
        <v>19.405291140875253</v>
      </c>
      <c r="Q51" s="9">
        <v>55.961766006060977</v>
      </c>
      <c r="R51" s="9">
        <v>37.660893996128941</v>
      </c>
      <c r="S51" s="9">
        <v>26.248045972934399</v>
      </c>
      <c r="T51" s="9">
        <v>59.87885457809584</v>
      </c>
      <c r="U51" s="9">
        <v>2.9202055472644077</v>
      </c>
      <c r="V51" s="9">
        <v>34.148092062227811</v>
      </c>
      <c r="W51" s="9">
        <v>0.29204422554213966</v>
      </c>
      <c r="X51" s="9">
        <v>1.0226790141105613</v>
      </c>
      <c r="Y51" s="9">
        <v>48.480996351048802</v>
      </c>
      <c r="Z51" s="9">
        <v>0.89293704591693102</v>
      </c>
    </row>
    <row r="52" spans="2:26" ht="17" x14ac:dyDescent="0.2">
      <c r="B52" s="3" t="s">
        <v>106</v>
      </c>
      <c r="C52" s="7" t="s">
        <v>113</v>
      </c>
      <c r="D52" s="4">
        <v>179.25095634699761</v>
      </c>
      <c r="E52" s="4">
        <v>400.79316988800133</v>
      </c>
      <c r="F52" s="4">
        <v>107.94385028160495</v>
      </c>
      <c r="G52" s="4">
        <v>74.164123764740509</v>
      </c>
      <c r="H52" s="4">
        <v>335.88215972397745</v>
      </c>
      <c r="I52" s="4">
        <v>5.7462683163860131</v>
      </c>
      <c r="J52" s="4">
        <v>208.06868412508086</v>
      </c>
      <c r="K52" s="4">
        <v>1.5890450679074601</v>
      </c>
      <c r="L52" s="4">
        <v>6.676412139001231</v>
      </c>
      <c r="M52" s="4">
        <v>410.5673589449475</v>
      </c>
      <c r="N52" s="4">
        <v>6.8585102574816981</v>
      </c>
      <c r="P52" s="9">
        <v>24.098501227368612</v>
      </c>
      <c r="Q52" s="9">
        <v>61.779603571476045</v>
      </c>
      <c r="R52" s="9">
        <v>38.626731941417908</v>
      </c>
      <c r="S52" s="9">
        <v>25.498638103363543</v>
      </c>
      <c r="T52" s="9">
        <v>60.574228391424825</v>
      </c>
      <c r="U52" s="9">
        <v>3.0120511452883658</v>
      </c>
      <c r="V52" s="9">
        <v>37.816958937622879</v>
      </c>
      <c r="W52" s="9">
        <v>0.35428245139198322</v>
      </c>
      <c r="X52" s="9">
        <v>1.0210287614877174</v>
      </c>
      <c r="Y52" s="9">
        <v>48.809131908479493</v>
      </c>
      <c r="Z52" s="9">
        <v>1.3648436913756774</v>
      </c>
    </row>
    <row r="53" spans="2:26" ht="17" x14ac:dyDescent="0.2">
      <c r="B53" s="3" t="s">
        <v>177</v>
      </c>
      <c r="C53" s="1" t="s">
        <v>186</v>
      </c>
      <c r="D53" s="4">
        <v>149.72542331747985</v>
      </c>
      <c r="E53" s="4">
        <v>397.41533193577453</v>
      </c>
      <c r="F53" s="4">
        <v>139.12598478119995</v>
      </c>
      <c r="G53" s="4">
        <v>1448.6161842687811</v>
      </c>
      <c r="H53" s="4">
        <v>564.10499259101641</v>
      </c>
      <c r="I53" s="4">
        <v>7.7830854282683948</v>
      </c>
      <c r="J53" s="4">
        <v>242.07222565108361</v>
      </c>
      <c r="K53" s="4">
        <v>1.9102295621539465</v>
      </c>
      <c r="L53" s="4">
        <v>12.414469462670219</v>
      </c>
      <c r="M53" s="4">
        <v>366.92641627961319</v>
      </c>
      <c r="N53" s="4">
        <v>7.5661161555514251</v>
      </c>
      <c r="P53" s="9">
        <v>15.830544768117775</v>
      </c>
      <c r="Q53" s="9">
        <v>36.142852549394597</v>
      </c>
      <c r="R53" s="9">
        <v>54.053021467322147</v>
      </c>
      <c r="S53" s="9">
        <v>6416.9819947626665</v>
      </c>
      <c r="T53" s="9">
        <v>23.768321594869082</v>
      </c>
      <c r="U53" s="9">
        <v>6.7279011348145747</v>
      </c>
      <c r="V53" s="9">
        <v>78.757184083991703</v>
      </c>
      <c r="W53" s="9">
        <v>1.420532850203212</v>
      </c>
      <c r="X53" s="9">
        <v>1.7279419181102647</v>
      </c>
      <c r="Y53" s="9">
        <v>86.178472432035818</v>
      </c>
      <c r="Z53" s="9">
        <v>0.33952305943038324</v>
      </c>
    </row>
    <row r="54" spans="2:26" ht="17" x14ac:dyDescent="0.2">
      <c r="B54" s="3" t="s">
        <v>114</v>
      </c>
      <c r="C54" s="7" t="s">
        <v>136</v>
      </c>
      <c r="D54" s="4">
        <v>154.67779436226749</v>
      </c>
      <c r="E54" s="4">
        <v>326.9992527554968</v>
      </c>
      <c r="F54" s="4">
        <v>79.855484775678534</v>
      </c>
      <c r="G54" s="4">
        <f>3.24389870626014/2</f>
        <v>1.6219493531300699</v>
      </c>
      <c r="H54" s="4">
        <v>1426.9054521741218</v>
      </c>
      <c r="I54" s="4">
        <v>7.7857368251168211</v>
      </c>
      <c r="J54" s="4">
        <v>93.149416861208366</v>
      </c>
      <c r="K54" s="4">
        <v>0.64262146337307968</v>
      </c>
      <c r="L54" s="4">
        <v>17.109206598382912</v>
      </c>
      <c r="M54" s="4">
        <v>393.74338734246567</v>
      </c>
      <c r="N54" s="4">
        <v>5.366352832559425</v>
      </c>
      <c r="P54" s="9">
        <v>18.783747062188834</v>
      </c>
      <c r="Q54" s="9">
        <v>40.702044528269788</v>
      </c>
      <c r="R54" s="9">
        <v>18.314326519235181</v>
      </c>
      <c r="S54" s="9">
        <v>75.168724159408825</v>
      </c>
      <c r="T54" s="9">
        <v>264.59774199258595</v>
      </c>
      <c r="U54" s="9">
        <v>3.0136113943518135</v>
      </c>
      <c r="V54" s="9">
        <v>37.771637516915753</v>
      </c>
      <c r="W54" s="9">
        <v>0.35858210251879485</v>
      </c>
      <c r="X54" s="9">
        <v>10.874598060051746</v>
      </c>
      <c r="Y54" s="9">
        <v>61.8370012874027</v>
      </c>
      <c r="Z54" s="9">
        <v>1.5652438942410209</v>
      </c>
    </row>
    <row r="55" spans="2:26" ht="17" x14ac:dyDescent="0.2">
      <c r="B55" s="3" t="s">
        <v>115</v>
      </c>
      <c r="C55" s="7" t="s">
        <v>136</v>
      </c>
      <c r="D55" s="4">
        <v>146.38543209472655</v>
      </c>
      <c r="E55" s="4">
        <v>319.22747946779134</v>
      </c>
      <c r="F55" s="4">
        <v>76.443349089209633</v>
      </c>
      <c r="G55" s="4">
        <v>20.703383891198662</v>
      </c>
      <c r="H55" s="4">
        <v>923.88668994773604</v>
      </c>
      <c r="I55" s="4">
        <v>6.8855037407922239</v>
      </c>
      <c r="J55" s="4">
        <v>289.96097568279248</v>
      </c>
      <c r="K55" s="4">
        <v>1.2600510093558281</v>
      </c>
      <c r="L55" s="4">
        <v>13.26440201248367</v>
      </c>
      <c r="M55" s="4">
        <v>509.20120556245354</v>
      </c>
      <c r="N55" s="4">
        <v>13.944131195349264</v>
      </c>
      <c r="P55" s="9">
        <v>14.701473832442639</v>
      </c>
      <c r="Q55" s="9">
        <v>34.23003281388786</v>
      </c>
      <c r="R55" s="9">
        <v>16.848434665831562</v>
      </c>
      <c r="S55" s="9">
        <v>72.245542803795743</v>
      </c>
      <c r="T55" s="9">
        <v>393.63538920925765</v>
      </c>
      <c r="U55" s="9">
        <v>2.7552252249737208</v>
      </c>
      <c r="V55" s="9">
        <v>118.84183899577343</v>
      </c>
      <c r="W55" s="9">
        <v>0.50143042249463654</v>
      </c>
      <c r="X55" s="9">
        <v>10.701713506892526</v>
      </c>
      <c r="Y55" s="9">
        <v>78.839799806014057</v>
      </c>
      <c r="Z55" s="9">
        <v>4.9236688137712994</v>
      </c>
    </row>
    <row r="56" spans="2:26" ht="17" x14ac:dyDescent="0.2">
      <c r="B56" s="3" t="s">
        <v>116</v>
      </c>
      <c r="C56" s="7" t="s">
        <v>136</v>
      </c>
      <c r="D56" s="4">
        <v>156.70484516633474</v>
      </c>
      <c r="E56" s="4">
        <v>319.65997427994785</v>
      </c>
      <c r="F56" s="4">
        <v>77.047671146121388</v>
      </c>
      <c r="G56" s="4">
        <v>5.439265448706287</v>
      </c>
      <c r="H56" s="4">
        <v>1342.5412829118504</v>
      </c>
      <c r="I56" s="4">
        <v>8.184962361358588</v>
      </c>
      <c r="J56" s="4">
        <v>111.20068610409629</v>
      </c>
      <c r="K56" s="4">
        <v>0.81502663604105785</v>
      </c>
      <c r="L56" s="4">
        <v>15.919464471208098</v>
      </c>
      <c r="M56" s="4">
        <v>431.42190341593709</v>
      </c>
      <c r="N56" s="4">
        <v>7.8245663859736263</v>
      </c>
      <c r="P56" s="9">
        <v>15.374230143814071</v>
      </c>
      <c r="Q56" s="9">
        <v>35.536316188355997</v>
      </c>
      <c r="R56" s="9">
        <v>16.891288468066183</v>
      </c>
      <c r="S56" s="9">
        <v>71.537877960361797</v>
      </c>
      <c r="T56" s="9">
        <v>229.56809724063109</v>
      </c>
      <c r="U56" s="9">
        <v>2.8212103625344236</v>
      </c>
      <c r="V56" s="9">
        <v>42.395164723405145</v>
      </c>
      <c r="W56" s="9">
        <v>0.38286039611509848</v>
      </c>
      <c r="X56" s="9">
        <v>10.450503113422648</v>
      </c>
      <c r="Y56" s="9">
        <v>58.159495417957288</v>
      </c>
      <c r="Z56" s="9">
        <v>2.1489952276771174</v>
      </c>
    </row>
    <row r="57" spans="2:26" ht="17" x14ac:dyDescent="0.2">
      <c r="B57" s="3" t="s">
        <v>117</v>
      </c>
      <c r="C57" s="7" t="s">
        <v>136</v>
      </c>
      <c r="D57" s="4">
        <v>156.60838986638478</v>
      </c>
      <c r="E57" s="4">
        <v>332.28800317793065</v>
      </c>
      <c r="F57" s="4">
        <v>162.02250585124094</v>
      </c>
      <c r="G57" s="4">
        <v>27.04755817942214</v>
      </c>
      <c r="H57" s="4">
        <v>1058.6104956393851</v>
      </c>
      <c r="I57" s="4">
        <v>6.9178781971171297</v>
      </c>
      <c r="J57" s="4">
        <v>226.5179301771646</v>
      </c>
      <c r="K57" s="4">
        <v>1.2759458576740172</v>
      </c>
      <c r="L57" s="4">
        <v>12.628649746926282</v>
      </c>
      <c r="M57" s="4">
        <v>472.93373484262918</v>
      </c>
      <c r="N57" s="4">
        <v>12.005054631668139</v>
      </c>
      <c r="P57" s="9">
        <v>15.501904473611393</v>
      </c>
      <c r="Q57" s="9">
        <v>34.881428707658856</v>
      </c>
      <c r="R57" s="9">
        <v>115.24869633975527</v>
      </c>
      <c r="S57" s="9">
        <v>77.800164657447155</v>
      </c>
      <c r="T57" s="9">
        <v>390.99561554369529</v>
      </c>
      <c r="U57" s="9">
        <v>2.9792133079896388</v>
      </c>
      <c r="V57" s="9">
        <v>98.915980689815854</v>
      </c>
      <c r="W57" s="9">
        <v>0.5511542276666247</v>
      </c>
      <c r="X57" s="9">
        <v>11.409274267852334</v>
      </c>
      <c r="Y57" s="9">
        <v>71.27698098905438</v>
      </c>
      <c r="Z57" s="9">
        <v>4.3497965038444608</v>
      </c>
    </row>
    <row r="58" spans="2:26" ht="17" x14ac:dyDescent="0.2">
      <c r="B58" s="3" t="s">
        <v>118</v>
      </c>
      <c r="C58" s="7" t="s">
        <v>136</v>
      </c>
      <c r="D58" s="4">
        <v>169.56264000541805</v>
      </c>
      <c r="E58" s="4">
        <v>354.38179721008231</v>
      </c>
      <c r="F58" s="4">
        <v>87.973287451238164</v>
      </c>
      <c r="G58" s="4">
        <v>15.608331364573125</v>
      </c>
      <c r="H58" s="4">
        <v>1148.715064677614</v>
      </c>
      <c r="I58" s="4">
        <v>7.0277856595643229</v>
      </c>
      <c r="J58" s="4">
        <v>206.08494899513443</v>
      </c>
      <c r="K58" s="4">
        <v>1.3221349885644824</v>
      </c>
      <c r="L58" s="4">
        <v>13.503147081611548</v>
      </c>
      <c r="M58" s="4">
        <v>490.25035638642476</v>
      </c>
      <c r="N58" s="4">
        <v>9.1258543177986766</v>
      </c>
      <c r="P58" s="9">
        <v>25.063812499828451</v>
      </c>
      <c r="Q58" s="9">
        <v>52.567071673498539</v>
      </c>
      <c r="R58" s="9">
        <v>20.605208868798488</v>
      </c>
      <c r="S58" s="9">
        <v>74.441682540697144</v>
      </c>
      <c r="T58" s="9">
        <v>342.423291426356</v>
      </c>
      <c r="U58" s="9">
        <v>2.9189715950391664</v>
      </c>
      <c r="V58" s="9">
        <v>84.394856964822267</v>
      </c>
      <c r="W58" s="9">
        <v>0.54870450889820499</v>
      </c>
      <c r="X58" s="9">
        <v>10.960178813833652</v>
      </c>
      <c r="Y58" s="9">
        <v>81.278992928393507</v>
      </c>
      <c r="Z58" s="9">
        <v>2.7079269273068447</v>
      </c>
    </row>
    <row r="59" spans="2:26" ht="17" x14ac:dyDescent="0.2">
      <c r="B59" s="3" t="s">
        <v>119</v>
      </c>
      <c r="C59" s="7" t="s">
        <v>136</v>
      </c>
      <c r="D59" s="4">
        <v>165.1659814820853</v>
      </c>
      <c r="E59" s="4">
        <v>349.43029297705561</v>
      </c>
      <c r="F59" s="4">
        <v>94.859270987758876</v>
      </c>
      <c r="G59" s="4">
        <v>14.649011080858322</v>
      </c>
      <c r="H59" s="4">
        <v>1422.9527392564635</v>
      </c>
      <c r="I59" s="4">
        <v>8.1998794806934114</v>
      </c>
      <c r="J59" s="4">
        <v>146.30383446253728</v>
      </c>
      <c r="K59" s="4">
        <v>1.1271062810806931</v>
      </c>
      <c r="L59" s="4">
        <v>16.956655800963226</v>
      </c>
      <c r="M59" s="4">
        <v>468.16173202979269</v>
      </c>
      <c r="N59" s="4">
        <v>6.788976816112954</v>
      </c>
      <c r="P59" s="9">
        <v>22.309312765586025</v>
      </c>
      <c r="Q59" s="9">
        <v>45.677724315256803</v>
      </c>
      <c r="R59" s="9">
        <v>21.664095377367964</v>
      </c>
      <c r="S59" s="9">
        <v>72.776868021200414</v>
      </c>
      <c r="T59" s="9">
        <v>239.25189028240635</v>
      </c>
      <c r="U59" s="9">
        <v>3.0175529244488342</v>
      </c>
      <c r="V59" s="9">
        <v>59.051048249171373</v>
      </c>
      <c r="W59" s="9">
        <v>0.50409393563146743</v>
      </c>
      <c r="X59" s="9">
        <v>10.586146297052219</v>
      </c>
      <c r="Y59" s="9">
        <v>73.745761763899594</v>
      </c>
      <c r="Z59" s="9">
        <v>1.7990517863581486</v>
      </c>
    </row>
    <row r="60" spans="2:26" ht="17" x14ac:dyDescent="0.2">
      <c r="B60" s="3" t="s">
        <v>120</v>
      </c>
      <c r="C60" s="7" t="s">
        <v>136</v>
      </c>
      <c r="D60" s="4">
        <v>158.53442225593582</v>
      </c>
      <c r="E60" s="4">
        <v>342.92078275586096</v>
      </c>
      <c r="F60" s="4">
        <v>90.499037422446122</v>
      </c>
      <c r="G60" s="4">
        <v>13.024671075707637</v>
      </c>
      <c r="H60" s="4">
        <v>1115.2976684069677</v>
      </c>
      <c r="I60" s="4">
        <v>8.2767879855084292</v>
      </c>
      <c r="J60" s="4">
        <v>195.27511946093216</v>
      </c>
      <c r="K60" s="4">
        <v>1.1268048897706373</v>
      </c>
      <c r="L60" s="4">
        <v>13.702948016303157</v>
      </c>
      <c r="M60" s="4">
        <v>478.67745056303011</v>
      </c>
      <c r="N60" s="4">
        <v>9.8300242746614401</v>
      </c>
      <c r="P60" s="9">
        <v>20.057658667588914</v>
      </c>
      <c r="Q60" s="9">
        <v>45.278484863027785</v>
      </c>
      <c r="R60" s="9">
        <v>20.607380807843729</v>
      </c>
      <c r="S60" s="9">
        <v>72.816013225981592</v>
      </c>
      <c r="T60" s="9">
        <v>337.47107680117864</v>
      </c>
      <c r="U60" s="9">
        <v>2.8831771436355034</v>
      </c>
      <c r="V60" s="9">
        <v>78.368977561287963</v>
      </c>
      <c r="W60" s="9">
        <v>0.47646104207547774</v>
      </c>
      <c r="X60" s="9">
        <v>10.871928700870185</v>
      </c>
      <c r="Y60" s="9">
        <v>76.721975675512397</v>
      </c>
      <c r="Z60" s="9">
        <v>3.1706750740674323</v>
      </c>
    </row>
    <row r="61" spans="2:26" ht="17" x14ac:dyDescent="0.2">
      <c r="B61" s="3" t="s">
        <v>121</v>
      </c>
      <c r="C61" s="7" t="s">
        <v>137</v>
      </c>
      <c r="D61" s="4">
        <v>79.93530900757689</v>
      </c>
      <c r="E61" s="4">
        <v>184.00328588768701</v>
      </c>
      <c r="F61" s="4">
        <v>108.58448337926379</v>
      </c>
      <c r="G61" s="4">
        <v>51.065207576672748</v>
      </c>
      <c r="H61" s="4">
        <v>437.10426790537787</v>
      </c>
      <c r="I61" s="4">
        <v>5.0350889437389323</v>
      </c>
      <c r="J61" s="4">
        <v>470.27618651963502</v>
      </c>
      <c r="K61" s="4">
        <v>1.4872791514358523</v>
      </c>
      <c r="L61" s="4">
        <v>7.0116888595927263</v>
      </c>
      <c r="M61" s="4">
        <v>524.91953551334643</v>
      </c>
      <c r="N61" s="4">
        <v>10.573754242295864</v>
      </c>
      <c r="P61" s="9">
        <v>24.721422572124208</v>
      </c>
      <c r="Q61" s="9">
        <v>78.970903254138932</v>
      </c>
      <c r="R61" s="9">
        <v>152.7649279265753</v>
      </c>
      <c r="S61" s="9">
        <v>65.715233736030456</v>
      </c>
      <c r="T61" s="9">
        <v>227.84783745432159</v>
      </c>
      <c r="U61" s="9">
        <v>2.7982719464211359</v>
      </c>
      <c r="V61" s="9">
        <v>30.114738077005207</v>
      </c>
      <c r="W61" s="9">
        <v>0.38507299506991627</v>
      </c>
      <c r="X61" s="9">
        <v>0.92724956935796188</v>
      </c>
      <c r="Y61" s="9">
        <v>102.69676673327086</v>
      </c>
      <c r="Z61" s="9">
        <v>0.90852257187834917</v>
      </c>
    </row>
    <row r="62" spans="2:26" ht="17" x14ac:dyDescent="0.2">
      <c r="B62" s="3" t="s">
        <v>122</v>
      </c>
      <c r="C62" s="7" t="s">
        <v>137</v>
      </c>
      <c r="D62" s="4">
        <v>263.23941975769503</v>
      </c>
      <c r="E62" s="4">
        <v>1026.6153257525602</v>
      </c>
      <c r="F62" s="4">
        <v>416.6910630989068</v>
      </c>
      <c r="G62" s="4">
        <v>33.323426129004446</v>
      </c>
      <c r="H62" s="4">
        <v>4116.6546216234383</v>
      </c>
      <c r="I62" s="4">
        <v>14.907929797519117</v>
      </c>
      <c r="J62" s="4">
        <v>505.11511423003645</v>
      </c>
      <c r="K62" s="4">
        <v>3.1226046963053622</v>
      </c>
      <c r="L62" s="4">
        <v>11.548826382388599</v>
      </c>
      <c r="M62" s="4">
        <v>1187.2432782040687</v>
      </c>
      <c r="N62" s="4">
        <v>11.795383880473318</v>
      </c>
      <c r="P62" s="9">
        <v>77.123212492800036</v>
      </c>
      <c r="Q62" s="9">
        <v>375.60284496478749</v>
      </c>
      <c r="R62" s="9">
        <v>206.1196670689782</v>
      </c>
      <c r="S62" s="9">
        <v>87.615261449152939</v>
      </c>
      <c r="T62" s="9">
        <v>1556.7736762660295</v>
      </c>
      <c r="U62" s="9">
        <v>5.8373988451637544</v>
      </c>
      <c r="V62" s="9">
        <v>40.622493511859183</v>
      </c>
      <c r="W62" s="9">
        <v>0.59898370569813431</v>
      </c>
      <c r="X62" s="9">
        <v>2.4507779385874113</v>
      </c>
      <c r="Y62" s="9">
        <v>258.00182937261866</v>
      </c>
      <c r="Z62" s="9">
        <v>1.4299169951402306</v>
      </c>
    </row>
    <row r="63" spans="2:26" ht="17" x14ac:dyDescent="0.2">
      <c r="B63" s="3" t="s">
        <v>123</v>
      </c>
      <c r="C63" s="7" t="s">
        <v>137</v>
      </c>
      <c r="D63" s="4">
        <v>105.09127429802317</v>
      </c>
      <c r="E63" s="4">
        <v>306.00210755219229</v>
      </c>
      <c r="F63" s="4">
        <v>188.79939608734651</v>
      </c>
      <c r="G63" s="4">
        <v>38.757292650750848</v>
      </c>
      <c r="H63" s="4">
        <v>1538.8940818190244</v>
      </c>
      <c r="I63" s="4">
        <v>50.166043920888221</v>
      </c>
      <c r="J63" s="4">
        <v>658.54466569917577</v>
      </c>
      <c r="K63" s="4">
        <v>1.9856830471665035</v>
      </c>
      <c r="L63" s="4">
        <v>14.101195376933637</v>
      </c>
      <c r="M63" s="4">
        <v>648.06216150192847</v>
      </c>
      <c r="N63" s="4">
        <v>8.674185702815242</v>
      </c>
      <c r="P63" s="9">
        <v>23.894620153306402</v>
      </c>
      <c r="Q63" s="9">
        <v>77.615356965331188</v>
      </c>
      <c r="R63" s="9">
        <v>150.86123354841584</v>
      </c>
      <c r="S63" s="9">
        <v>63.356622619751207</v>
      </c>
      <c r="T63" s="9">
        <v>468.13602078139627</v>
      </c>
      <c r="U63" s="9">
        <v>12.416437469572553</v>
      </c>
      <c r="V63" s="9">
        <v>55.80001534318167</v>
      </c>
      <c r="W63" s="9">
        <v>0.39799819443725254</v>
      </c>
      <c r="X63" s="9">
        <v>1.2378062088222281</v>
      </c>
      <c r="Y63" s="9">
        <v>103.20358876185963</v>
      </c>
      <c r="Z63" s="9">
        <v>0.94965599021430669</v>
      </c>
    </row>
    <row r="64" spans="2:26" ht="17" x14ac:dyDescent="0.2">
      <c r="B64" s="3" t="s">
        <v>124</v>
      </c>
      <c r="C64" s="7" t="s">
        <v>138</v>
      </c>
      <c r="D64" s="4">
        <v>222.70589754267306</v>
      </c>
      <c r="E64" s="4">
        <v>714.74790225427512</v>
      </c>
      <c r="F64" s="4">
        <v>1661.5474199970602</v>
      </c>
      <c r="G64" s="4">
        <v>8.2058735653723147</v>
      </c>
      <c r="H64" s="4">
        <v>9836.4120521028981</v>
      </c>
      <c r="I64" s="4">
        <v>23.061166777512739</v>
      </c>
      <c r="J64" s="4">
        <v>192.25145773434303</v>
      </c>
      <c r="K64" s="4">
        <v>3.5455718574096782</v>
      </c>
      <c r="L64" s="4">
        <v>6.2402087747494184</v>
      </c>
      <c r="M64" s="4">
        <v>1682.4166215330808</v>
      </c>
      <c r="N64" s="4">
        <v>10.986177720704973</v>
      </c>
      <c r="P64" s="9">
        <v>23.217510318134018</v>
      </c>
      <c r="Q64" s="9">
        <v>84.54868329109209</v>
      </c>
      <c r="R64" s="9">
        <v>129.32959224110877</v>
      </c>
      <c r="S64" s="9">
        <v>68.626401577810029</v>
      </c>
      <c r="T64" s="9">
        <v>647.99180763410459</v>
      </c>
      <c r="U64" s="9">
        <v>2.8486159096786854</v>
      </c>
      <c r="V64" s="9">
        <v>40.244964563558526</v>
      </c>
      <c r="W64" s="9">
        <v>0.39540241788698932</v>
      </c>
      <c r="X64" s="9">
        <v>0.99370229678878841</v>
      </c>
      <c r="Y64" s="9">
        <v>121.73273633417364</v>
      </c>
      <c r="Z64" s="9">
        <v>0.69895700897812685</v>
      </c>
    </row>
    <row r="65" spans="2:26" ht="17" x14ac:dyDescent="0.2">
      <c r="B65" s="3" t="s">
        <v>125</v>
      </c>
      <c r="C65" s="7" t="s">
        <v>138</v>
      </c>
      <c r="D65" s="4">
        <v>158.16688357136272</v>
      </c>
      <c r="E65" s="4">
        <v>333.02095468746302</v>
      </c>
      <c r="F65" s="4">
        <v>698.52112291170283</v>
      </c>
      <c r="G65" s="4">
        <v>351.13249960910758</v>
      </c>
      <c r="H65" s="4">
        <v>627.06527512366574</v>
      </c>
      <c r="I65" s="4">
        <v>7.4743875633924901</v>
      </c>
      <c r="J65" s="4">
        <v>466.28633133666602</v>
      </c>
      <c r="K65" s="4">
        <v>1.7260807245444825</v>
      </c>
      <c r="L65" s="4">
        <v>7.2328308833852102</v>
      </c>
      <c r="M65" s="4">
        <v>809.3156597376219</v>
      </c>
      <c r="N65" s="4">
        <v>11.625097524165511</v>
      </c>
      <c r="P65" s="9">
        <v>43.750033513643722</v>
      </c>
      <c r="Q65" s="9">
        <v>147.51369006950875</v>
      </c>
      <c r="R65" s="9">
        <v>252.83647017116991</v>
      </c>
      <c r="S65" s="9">
        <v>131.83339436075224</v>
      </c>
      <c r="T65" s="9">
        <v>420.06462511041184</v>
      </c>
      <c r="U65" s="9">
        <v>6.5946717905461405</v>
      </c>
      <c r="V65" s="9">
        <v>87.488218875292944</v>
      </c>
      <c r="W65" s="9">
        <v>0.74363016058222198</v>
      </c>
      <c r="X65" s="9">
        <v>1.6505943879104401</v>
      </c>
      <c r="Y65" s="9">
        <v>181.60912390768536</v>
      </c>
      <c r="Z65" s="9">
        <v>1.1871156790326221</v>
      </c>
    </row>
    <row r="66" spans="2:26" ht="17" x14ac:dyDescent="0.2">
      <c r="B66" s="3" t="s">
        <v>126</v>
      </c>
      <c r="C66" s="7" t="s">
        <v>139</v>
      </c>
      <c r="D66" s="4">
        <v>137.20328146560371</v>
      </c>
      <c r="E66" s="4">
        <v>472.14410780569034</v>
      </c>
      <c r="F66" s="4">
        <v>147.52298332106452</v>
      </c>
      <c r="G66" s="4">
        <v>34.123138243107718</v>
      </c>
      <c r="H66" s="4">
        <v>1553.8563878824946</v>
      </c>
      <c r="I66" s="4">
        <v>6.0498772190137489</v>
      </c>
      <c r="J66" s="4">
        <v>492.72805774620593</v>
      </c>
      <c r="K66" s="4">
        <v>1.957456417003419</v>
      </c>
      <c r="L66" s="4">
        <v>7.1760268686185729</v>
      </c>
      <c r="M66" s="4">
        <v>683.24111126148318</v>
      </c>
      <c r="N66" s="4">
        <v>11.294079162864399</v>
      </c>
      <c r="P66" s="9">
        <v>39.028563718900429</v>
      </c>
      <c r="Q66" s="9">
        <v>167.94500852522685</v>
      </c>
      <c r="R66" s="9">
        <v>140.43784744086707</v>
      </c>
      <c r="S66" s="9">
        <v>58.915261804841819</v>
      </c>
      <c r="T66" s="9">
        <v>534.33741131797581</v>
      </c>
      <c r="U66" s="9">
        <v>2.6223182756938668</v>
      </c>
      <c r="V66" s="9">
        <v>38.859831569600573</v>
      </c>
      <c r="W66" s="9">
        <v>0.4740251107320016</v>
      </c>
      <c r="X66" s="9">
        <v>0.9670283859939991</v>
      </c>
      <c r="Y66" s="9">
        <v>115.65149155455059</v>
      </c>
      <c r="Z66" s="9">
        <v>1.2586879318869759</v>
      </c>
    </row>
    <row r="67" spans="2:26" ht="17" x14ac:dyDescent="0.2">
      <c r="B67" s="3" t="s">
        <v>127</v>
      </c>
      <c r="C67" s="7" t="s">
        <v>139</v>
      </c>
      <c r="D67" s="4">
        <v>225.48250350259792</v>
      </c>
      <c r="E67" s="4">
        <v>706.9782925634189</v>
      </c>
      <c r="F67" s="4">
        <v>217.30183479190691</v>
      </c>
      <c r="G67" s="4">
        <v>29.479329230152914</v>
      </c>
      <c r="H67" s="4">
        <v>1761.4927702232239</v>
      </c>
      <c r="I67" s="4">
        <v>15.257314866130272</v>
      </c>
      <c r="J67" s="4">
        <v>529.99965783497805</v>
      </c>
      <c r="K67" s="4">
        <v>2.6198946725019558</v>
      </c>
      <c r="L67" s="4">
        <v>9.3422239360089421</v>
      </c>
      <c r="M67" s="4">
        <v>837.54678994319261</v>
      </c>
      <c r="N67" s="4">
        <v>9.4763863535376256</v>
      </c>
      <c r="P67" s="9">
        <v>33.759949653168569</v>
      </c>
      <c r="Q67" s="9">
        <v>125.65638695979743</v>
      </c>
      <c r="R67" s="9">
        <v>201.10866153161979</v>
      </c>
      <c r="S67" s="9">
        <v>86.66137894770975</v>
      </c>
      <c r="T67" s="9">
        <v>393.74789442580277</v>
      </c>
      <c r="U67" s="9">
        <v>3.424159740456358</v>
      </c>
      <c r="V67" s="9">
        <v>40.241752436294448</v>
      </c>
      <c r="W67" s="9">
        <v>0.48596843050254296</v>
      </c>
      <c r="X67" s="9">
        <v>1.2249173044659369</v>
      </c>
      <c r="Y67" s="9">
        <v>119.88768216551634</v>
      </c>
      <c r="Z67" s="9">
        <v>0.6217677587253545</v>
      </c>
    </row>
    <row r="68" spans="2:26" ht="17" x14ac:dyDescent="0.2">
      <c r="B68" s="3" t="s">
        <v>128</v>
      </c>
      <c r="C68" s="7" t="s">
        <v>140</v>
      </c>
      <c r="D68" s="4">
        <v>175.30408659131854</v>
      </c>
      <c r="E68" s="4">
        <v>604.57372587116004</v>
      </c>
      <c r="F68" s="4">
        <v>172.89544105120473</v>
      </c>
      <c r="G68" s="4">
        <v>89.655637865019003</v>
      </c>
      <c r="H68" s="4">
        <v>2050.5234495842606</v>
      </c>
      <c r="I68" s="4">
        <v>10.855845257089424</v>
      </c>
      <c r="J68" s="4">
        <v>425.88395728337542</v>
      </c>
      <c r="K68" s="4">
        <v>2.5660101523504859</v>
      </c>
      <c r="L68" s="4">
        <v>10.554702660509188</v>
      </c>
      <c r="M68" s="4">
        <v>773.00599829435089</v>
      </c>
      <c r="N68" s="4">
        <v>15.014343070663561</v>
      </c>
      <c r="P68" s="9">
        <v>55.197893536703724</v>
      </c>
      <c r="Q68" s="9">
        <v>252.88908320849364</v>
      </c>
      <c r="R68" s="9">
        <v>138.88086266749721</v>
      </c>
      <c r="S68" s="9">
        <v>59.073660110312844</v>
      </c>
      <c r="T68" s="9">
        <v>841.06548836710977</v>
      </c>
      <c r="U68" s="9">
        <v>3.4053906139142365</v>
      </c>
      <c r="V68" s="9">
        <v>49.675889867941628</v>
      </c>
      <c r="W68" s="9">
        <v>0.58420407714700096</v>
      </c>
      <c r="X68" s="9">
        <v>1.8606035199448965</v>
      </c>
      <c r="Y68" s="9">
        <v>170.38778540672283</v>
      </c>
      <c r="Z68" s="9">
        <v>2.1337036584529239</v>
      </c>
    </row>
    <row r="69" spans="2:26" ht="17" x14ac:dyDescent="0.2">
      <c r="B69" s="3" t="s">
        <v>129</v>
      </c>
      <c r="C69" s="7" t="s">
        <v>141</v>
      </c>
      <c r="D69" s="4">
        <v>118.7892108149932</v>
      </c>
      <c r="E69" s="4">
        <v>193.03057987669953</v>
      </c>
      <c r="F69" s="4">
        <v>126.18441129200473</v>
      </c>
      <c r="G69" s="4">
        <v>25.875599466363042</v>
      </c>
      <c r="H69" s="4">
        <v>919.44058207959893</v>
      </c>
      <c r="I69" s="4">
        <v>3.9863010683127622</v>
      </c>
      <c r="J69" s="4">
        <v>182.88990033000198</v>
      </c>
      <c r="K69" s="4">
        <v>1.1908611499069166</v>
      </c>
      <c r="L69" s="4">
        <v>16.902819079280164</v>
      </c>
      <c r="M69" s="4">
        <v>378.43565933986451</v>
      </c>
      <c r="N69" s="4">
        <v>4.3241425624698513</v>
      </c>
      <c r="P69" s="9">
        <v>18.000780832396408</v>
      </c>
      <c r="Q69" s="9">
        <v>33.110372217337975</v>
      </c>
      <c r="R69" s="9">
        <v>196.16148056847948</v>
      </c>
      <c r="S69" s="9">
        <v>16.474830454535393</v>
      </c>
      <c r="T69" s="9">
        <v>191.30731463960598</v>
      </c>
      <c r="U69" s="9">
        <v>3.1880122605308547</v>
      </c>
      <c r="V69" s="9">
        <v>36.774967463051858</v>
      </c>
      <c r="W69" s="9">
        <v>0.30176089840241704</v>
      </c>
      <c r="X69" s="9">
        <v>2.3744254527283495</v>
      </c>
      <c r="Y69" s="9">
        <v>63.910367468457594</v>
      </c>
      <c r="Z69" s="9">
        <v>1.0077721934449535</v>
      </c>
    </row>
    <row r="70" spans="2:26" ht="17" x14ac:dyDescent="0.2">
      <c r="B70" s="3" t="s">
        <v>130</v>
      </c>
      <c r="C70" s="7" t="s">
        <v>141</v>
      </c>
      <c r="D70" s="4">
        <v>119.78119978723876</v>
      </c>
      <c r="E70" s="4">
        <v>197.39208433337507</v>
      </c>
      <c r="F70" s="4">
        <v>127.23096171728582</v>
      </c>
      <c r="G70" s="4">
        <v>26.773275756742308</v>
      </c>
      <c r="H70" s="4">
        <v>1007.9492617780008</v>
      </c>
      <c r="I70" s="4">
        <v>4.5383740690819838</v>
      </c>
      <c r="J70" s="4">
        <v>179.58268566685956</v>
      </c>
      <c r="K70" s="4">
        <v>1.2678046316840907</v>
      </c>
      <c r="L70" s="4">
        <v>17.093173583727218</v>
      </c>
      <c r="M70" s="4">
        <v>401.70441259864776</v>
      </c>
      <c r="N70" s="4">
        <v>4.6061273098271194</v>
      </c>
      <c r="P70" s="9">
        <v>15.145089101067907</v>
      </c>
      <c r="Q70" s="9">
        <v>27.858528574976425</v>
      </c>
      <c r="R70" s="9">
        <v>200.36234072601511</v>
      </c>
      <c r="S70" s="9">
        <v>16.690877912605718</v>
      </c>
      <c r="T70" s="9">
        <v>157.81369419068741</v>
      </c>
      <c r="U70" s="9">
        <v>3.1963353832240338</v>
      </c>
      <c r="V70" s="9">
        <v>37.234885899430267</v>
      </c>
      <c r="W70" s="9">
        <v>0.2683731309473858</v>
      </c>
      <c r="X70" s="9">
        <v>1.7623534305317861</v>
      </c>
      <c r="Y70" s="9">
        <v>57.10164381424476</v>
      </c>
      <c r="Z70" s="9">
        <v>0.86009471008924865</v>
      </c>
    </row>
    <row r="71" spans="2:26" ht="17" x14ac:dyDescent="0.2">
      <c r="B71" s="3" t="s">
        <v>131</v>
      </c>
      <c r="C71" s="7" t="s">
        <v>141</v>
      </c>
      <c r="D71" s="4">
        <v>118.02082058289373</v>
      </c>
      <c r="E71" s="4">
        <v>207.17696397814015</v>
      </c>
      <c r="F71" s="4">
        <v>143.06099785374235</v>
      </c>
      <c r="G71" s="4">
        <v>32.636950345016899</v>
      </c>
      <c r="H71" s="4">
        <v>885.66848198995399</v>
      </c>
      <c r="I71" s="4">
        <v>6.0947472686371773</v>
      </c>
      <c r="J71" s="4">
        <v>186.00125379462543</v>
      </c>
      <c r="K71" s="4">
        <v>1.3214629427460474</v>
      </c>
      <c r="L71" s="4">
        <v>14.729633024902595</v>
      </c>
      <c r="M71" s="4">
        <v>417.11404647618792</v>
      </c>
      <c r="N71" s="4">
        <v>4.3627813927047185</v>
      </c>
      <c r="P71" s="9">
        <v>14.0444838736452</v>
      </c>
      <c r="Q71" s="9">
        <v>26.912696189577332</v>
      </c>
      <c r="R71" s="9">
        <v>203.50455481143285</v>
      </c>
      <c r="S71" s="9">
        <v>15.772577268576573</v>
      </c>
      <c r="T71" s="9">
        <v>188.14962731324815</v>
      </c>
      <c r="U71" s="9">
        <v>3.4989365660092773</v>
      </c>
      <c r="V71" s="9">
        <v>36.938499618720961</v>
      </c>
      <c r="W71" s="9">
        <v>0.25567305976662646</v>
      </c>
      <c r="X71" s="9">
        <v>2.3245710526736745</v>
      </c>
      <c r="Y71" s="9">
        <v>52.999011765701106</v>
      </c>
      <c r="Z71" s="9">
        <v>0.86857191713114057</v>
      </c>
    </row>
    <row r="72" spans="2:26" ht="17" x14ac:dyDescent="0.2">
      <c r="B72" s="3" t="s">
        <v>132</v>
      </c>
      <c r="C72" s="7" t="s">
        <v>141</v>
      </c>
      <c r="D72" s="4">
        <v>121.9414231786826</v>
      </c>
      <c r="E72" s="4">
        <v>203.16966359736074</v>
      </c>
      <c r="F72" s="4">
        <v>147.34928354423076</v>
      </c>
      <c r="G72" s="4">
        <v>30.629846768483645</v>
      </c>
      <c r="H72" s="4">
        <v>1089.8719900318581</v>
      </c>
      <c r="I72" s="4">
        <v>5.1336161246235976</v>
      </c>
      <c r="J72" s="4">
        <v>192.64951544458387</v>
      </c>
      <c r="K72" s="4">
        <v>1.3433136756756034</v>
      </c>
      <c r="L72" s="4">
        <v>18.167473558589418</v>
      </c>
      <c r="M72" s="4">
        <v>460.03890027521118</v>
      </c>
      <c r="N72" s="4">
        <v>4.2236297247020289</v>
      </c>
      <c r="P72" s="9">
        <v>14.657930957728839</v>
      </c>
      <c r="Q72" s="9">
        <v>26.985344206011611</v>
      </c>
      <c r="R72" s="9">
        <v>204.39236009389157</v>
      </c>
      <c r="S72" s="9">
        <v>19.207587832039081</v>
      </c>
      <c r="T72" s="9">
        <v>218.7508076232607</v>
      </c>
      <c r="U72" s="9">
        <v>3.2710176809301821</v>
      </c>
      <c r="V72" s="9">
        <v>35.467807426942436</v>
      </c>
      <c r="W72" s="9">
        <v>0.31787462926008475</v>
      </c>
      <c r="X72" s="9">
        <v>2.0980920990696794</v>
      </c>
      <c r="Y72" s="9">
        <v>50.279581858793009</v>
      </c>
      <c r="Z72" s="9">
        <v>0.87572851829397047</v>
      </c>
    </row>
    <row r="73" spans="2:26" ht="17" x14ac:dyDescent="0.2">
      <c r="B73" s="3" t="s">
        <v>133</v>
      </c>
      <c r="C73" s="7" t="s">
        <v>141</v>
      </c>
      <c r="D73" s="4">
        <v>113.71296479571825</v>
      </c>
      <c r="E73" s="4">
        <v>208.28267485023224</v>
      </c>
      <c r="F73" s="4">
        <v>128.73009064318416</v>
      </c>
      <c r="G73" s="4">
        <v>46.85641348349948</v>
      </c>
      <c r="H73" s="4">
        <v>863.98762670933252</v>
      </c>
      <c r="I73" s="4">
        <v>5.5692027912902411</v>
      </c>
      <c r="J73" s="4">
        <v>214.53129096257263</v>
      </c>
      <c r="K73" s="4">
        <v>1.2628578994329289</v>
      </c>
      <c r="L73" s="4">
        <v>14.565489571721915</v>
      </c>
      <c r="M73" s="4">
        <v>445.47821243529262</v>
      </c>
      <c r="N73" s="4">
        <v>5.7853226656975041</v>
      </c>
      <c r="P73" s="9">
        <v>15.575386258724158</v>
      </c>
      <c r="Q73" s="9">
        <v>29.539302856196727</v>
      </c>
      <c r="R73" s="9">
        <v>198.90472995576812</v>
      </c>
      <c r="S73" s="9">
        <v>28.35653130474245</v>
      </c>
      <c r="T73" s="9">
        <v>176.46851373043924</v>
      </c>
      <c r="U73" s="9">
        <v>3.3496624156246595</v>
      </c>
      <c r="V73" s="9">
        <v>34.013159063469693</v>
      </c>
      <c r="W73" s="9">
        <v>0.27414756795163592</v>
      </c>
      <c r="X73" s="9">
        <v>2.2243459391503708</v>
      </c>
      <c r="Y73" s="9">
        <v>52.124751230162694</v>
      </c>
      <c r="Z73" s="9">
        <v>1.003264748557632</v>
      </c>
    </row>
    <row r="74" spans="2:26" ht="17" x14ac:dyDescent="0.2">
      <c r="B74" s="3" t="s">
        <v>134</v>
      </c>
      <c r="C74" s="7" t="s">
        <v>141</v>
      </c>
      <c r="D74" s="4">
        <v>116.39551476340219</v>
      </c>
      <c r="E74" s="4">
        <v>194.7018458206017</v>
      </c>
      <c r="F74" s="4">
        <v>119.30629001680589</v>
      </c>
      <c r="G74" s="4">
        <v>22.646915635785106</v>
      </c>
      <c r="H74" s="4">
        <v>1081.5334279590356</v>
      </c>
      <c r="I74" s="4">
        <v>5.5372401695843134</v>
      </c>
      <c r="J74" s="4">
        <v>222.42210035416321</v>
      </c>
      <c r="K74" s="4">
        <v>1.2095135169145066</v>
      </c>
      <c r="L74" s="4">
        <v>17.477924309809136</v>
      </c>
      <c r="M74" s="4">
        <v>433.76242296177554</v>
      </c>
      <c r="N74" s="4">
        <v>4.9340990690000641</v>
      </c>
      <c r="P74" s="9">
        <v>14.298349378078326</v>
      </c>
      <c r="Q74" s="9">
        <v>27.814234986462452</v>
      </c>
      <c r="R74" s="9">
        <v>200.87857344621264</v>
      </c>
      <c r="S74" s="9">
        <v>17.041714666434252</v>
      </c>
      <c r="T74" s="9">
        <v>142.40555165793751</v>
      </c>
      <c r="U74" s="9">
        <v>3.1613262959733466</v>
      </c>
      <c r="V74" s="9">
        <v>30.82743476328784</v>
      </c>
      <c r="W74" s="9">
        <v>0.31407001187220557</v>
      </c>
      <c r="X74" s="9">
        <v>1.8705057877152347</v>
      </c>
      <c r="Y74" s="9">
        <v>45.302073517106379</v>
      </c>
      <c r="Z74" s="9">
        <v>0.89378150635354536</v>
      </c>
    </row>
    <row r="75" spans="2:26" ht="17" x14ac:dyDescent="0.2">
      <c r="B75" s="3" t="s">
        <v>135</v>
      </c>
      <c r="C75" s="7" t="s">
        <v>141</v>
      </c>
      <c r="D75" s="4">
        <v>118.36143634863066</v>
      </c>
      <c r="E75" s="4">
        <v>210.12143718397505</v>
      </c>
      <c r="F75" s="4">
        <v>165.29963534522909</v>
      </c>
      <c r="G75" s="4">
        <v>26.044132534361971</v>
      </c>
      <c r="H75" s="4">
        <v>978.4865902191541</v>
      </c>
      <c r="I75" s="4">
        <v>4.414704778052446</v>
      </c>
      <c r="J75" s="4">
        <v>242.44206888105163</v>
      </c>
      <c r="K75" s="4">
        <v>1.3469104784983277</v>
      </c>
      <c r="L75" s="4">
        <v>15.966809255036031</v>
      </c>
      <c r="M75" s="4">
        <v>468.04464594421728</v>
      </c>
      <c r="N75" s="4">
        <v>5.2859203712660543</v>
      </c>
      <c r="P75" s="9">
        <v>16.794804425437661</v>
      </c>
      <c r="Q75" s="9">
        <v>29.925666747055573</v>
      </c>
      <c r="R75" s="9">
        <v>211.27697411318442</v>
      </c>
      <c r="S75" s="9">
        <v>17.711622037359053</v>
      </c>
      <c r="T75" s="9">
        <v>177.15008105243439</v>
      </c>
      <c r="U75" s="9">
        <v>3.3589915362604672</v>
      </c>
      <c r="V75" s="9">
        <v>32.364147130172476</v>
      </c>
      <c r="W75" s="9">
        <v>0.26170288996891355</v>
      </c>
      <c r="X75" s="9">
        <v>2.4349570281715689</v>
      </c>
      <c r="Y75" s="9">
        <v>55.041750228016838</v>
      </c>
      <c r="Z75" s="9">
        <v>0.83237644892438423</v>
      </c>
    </row>
    <row r="76" spans="2:26" ht="17" x14ac:dyDescent="0.2">
      <c r="B76" s="3" t="s">
        <v>142</v>
      </c>
      <c r="C76" s="7" t="s">
        <v>161</v>
      </c>
      <c r="D76" s="4">
        <v>85.904886558002858</v>
      </c>
      <c r="E76" s="4">
        <v>195.51836590519591</v>
      </c>
      <c r="F76" s="4">
        <v>83.504316166282365</v>
      </c>
      <c r="G76" s="4">
        <v>36.48609254915678</v>
      </c>
      <c r="H76" s="4">
        <v>351.46008262656835</v>
      </c>
      <c r="I76" s="4">
        <v>10.173041922482117</v>
      </c>
      <c r="J76" s="4">
        <v>496.63075086984918</v>
      </c>
      <c r="K76" s="4">
        <v>1.6980367959158704</v>
      </c>
      <c r="L76" s="4">
        <v>9.4963101651579009</v>
      </c>
      <c r="M76" s="4">
        <v>551.45274252001832</v>
      </c>
      <c r="N76" s="4">
        <v>17.906779681804238</v>
      </c>
      <c r="P76" s="9">
        <v>18.224000009062777</v>
      </c>
      <c r="Q76" s="9">
        <v>62.170215875628358</v>
      </c>
      <c r="R76" s="9">
        <v>18.769306584157043</v>
      </c>
      <c r="S76" s="9">
        <v>110.47945079599126</v>
      </c>
      <c r="T76" s="9">
        <v>156.01813530016898</v>
      </c>
      <c r="U76" s="9">
        <v>4.767094150708596</v>
      </c>
      <c r="V76" s="9">
        <v>43.509579645689705</v>
      </c>
      <c r="W76" s="9">
        <v>0.23346794946259683</v>
      </c>
      <c r="X76" s="9">
        <v>2.5042874632884877</v>
      </c>
      <c r="Y76" s="9">
        <v>44.564158153183506</v>
      </c>
      <c r="Z76" s="9">
        <v>1.3679818319862973</v>
      </c>
    </row>
    <row r="77" spans="2:26" ht="17" x14ac:dyDescent="0.2">
      <c r="B77" s="3" t="s">
        <v>143</v>
      </c>
      <c r="C77" s="7" t="s">
        <v>161</v>
      </c>
      <c r="D77" s="4">
        <v>77.871737877876782</v>
      </c>
      <c r="E77" s="4">
        <v>205.09632429831251</v>
      </c>
      <c r="F77" s="4">
        <v>70.293992663127739</v>
      </c>
      <c r="G77" s="4">
        <v>42.321161937160426</v>
      </c>
      <c r="H77" s="4">
        <v>224.65672367366454</v>
      </c>
      <c r="I77" s="4">
        <v>5.146496825491365</v>
      </c>
      <c r="J77" s="4">
        <v>494.68045049030195</v>
      </c>
      <c r="K77" s="4">
        <v>1.455323295508435</v>
      </c>
      <c r="L77" s="4">
        <v>8.3514559467201082</v>
      </c>
      <c r="M77" s="4">
        <v>529.27963951347783</v>
      </c>
      <c r="N77" s="4">
        <v>15.768582984547578</v>
      </c>
      <c r="P77" s="9">
        <v>15.753808632138954</v>
      </c>
      <c r="Q77" s="9">
        <v>43.585972395615713</v>
      </c>
      <c r="R77" s="9">
        <v>18.376711659532511</v>
      </c>
      <c r="S77" s="9">
        <v>108.18057514891345</v>
      </c>
      <c r="T77" s="9">
        <v>142.50068190376467</v>
      </c>
      <c r="U77" s="9">
        <v>4.5593122468672735</v>
      </c>
      <c r="V77" s="9">
        <v>39.714843592854535</v>
      </c>
      <c r="W77" s="9">
        <v>0.25224719612733842</v>
      </c>
      <c r="X77" s="9">
        <v>2.622703180170332</v>
      </c>
      <c r="Y77" s="9">
        <v>41.673470770895918</v>
      </c>
      <c r="Z77" s="9">
        <v>1.1495764756605935</v>
      </c>
    </row>
    <row r="78" spans="2:26" ht="17" x14ac:dyDescent="0.2">
      <c r="B78" s="3" t="s">
        <v>144</v>
      </c>
      <c r="C78" s="7" t="s">
        <v>162</v>
      </c>
      <c r="D78" s="4">
        <v>103.11395691744083</v>
      </c>
      <c r="E78" s="4">
        <v>227.93255485943487</v>
      </c>
      <c r="F78" s="4">
        <v>96.460784656353425</v>
      </c>
      <c r="G78" s="4">
        <v>107.69739504547486</v>
      </c>
      <c r="H78" s="4">
        <v>238.27555967796343</v>
      </c>
      <c r="I78" s="4">
        <v>5.6424891976170768</v>
      </c>
      <c r="J78" s="4">
        <v>251.42623184299893</v>
      </c>
      <c r="K78" s="4">
        <v>1.1334791514691442</v>
      </c>
      <c r="L78" s="4">
        <v>23.688433117556009</v>
      </c>
      <c r="M78" s="4">
        <v>446.09545693556026</v>
      </c>
      <c r="N78" s="4">
        <v>8.0430627390597706</v>
      </c>
      <c r="P78" s="9">
        <v>16.041733946603934</v>
      </c>
      <c r="Q78" s="9">
        <v>44.315015946146936</v>
      </c>
      <c r="R78" s="9">
        <v>18.280595609469266</v>
      </c>
      <c r="S78" s="9">
        <v>95.989130508500935</v>
      </c>
      <c r="T78" s="9">
        <v>124.65661570029704</v>
      </c>
      <c r="U78" s="9">
        <v>3.7296458000029507</v>
      </c>
      <c r="V78" s="9">
        <v>36.173026195792225</v>
      </c>
      <c r="W78" s="9">
        <v>0.22748924612709806</v>
      </c>
      <c r="X78" s="9">
        <v>2.332236175272941</v>
      </c>
      <c r="Y78" s="9">
        <v>58.047585159265722</v>
      </c>
      <c r="Z78" s="9">
        <v>0.94680821504467427</v>
      </c>
    </row>
    <row r="79" spans="2:26" ht="17" x14ac:dyDescent="0.2">
      <c r="B79" s="3" t="s">
        <v>145</v>
      </c>
      <c r="C79" s="7" t="s">
        <v>162</v>
      </c>
      <c r="D79" s="4">
        <v>157.99901661689725</v>
      </c>
      <c r="E79" s="4">
        <v>436.18943858256313</v>
      </c>
      <c r="F79" s="4">
        <v>154.73284549625916</v>
      </c>
      <c r="G79" s="4">
        <v>92.214035379829539</v>
      </c>
      <c r="H79" s="4">
        <v>696.79885331763364</v>
      </c>
      <c r="I79" s="4">
        <v>8.4838600905855959</v>
      </c>
      <c r="J79" s="4">
        <v>279.44997132056147</v>
      </c>
      <c r="K79" s="4">
        <v>2.0470505722876595</v>
      </c>
      <c r="L79" s="4">
        <v>22.149106678498505</v>
      </c>
      <c r="M79" s="4">
        <v>604.53236349518545</v>
      </c>
      <c r="N79" s="4">
        <v>6.7198242881791179</v>
      </c>
      <c r="P79" s="9">
        <v>24.505299924314489</v>
      </c>
      <c r="Q79" s="9">
        <v>112.63354038547433</v>
      </c>
      <c r="R79" s="9">
        <v>23.843177139816632</v>
      </c>
      <c r="S79" s="9">
        <v>120.18409194339876</v>
      </c>
      <c r="T79" s="9">
        <v>271.11458174761913</v>
      </c>
      <c r="U79" s="9">
        <v>4.9459282933565563</v>
      </c>
      <c r="V79" s="9">
        <v>32.969211209738134</v>
      </c>
      <c r="W79" s="9">
        <v>0.46772676438768296</v>
      </c>
      <c r="X79" s="9">
        <v>2.3817416321501161</v>
      </c>
      <c r="Y79" s="9">
        <v>77.272409565202267</v>
      </c>
      <c r="Z79" s="9">
        <v>0.92735497211685569</v>
      </c>
    </row>
    <row r="80" spans="2:26" ht="17" x14ac:dyDescent="0.2">
      <c r="B80" s="3" t="s">
        <v>146</v>
      </c>
      <c r="C80" s="7" t="s">
        <v>162</v>
      </c>
      <c r="D80" s="4">
        <v>154.66047530853609</v>
      </c>
      <c r="E80" s="4">
        <v>411.95343153155949</v>
      </c>
      <c r="F80" s="4">
        <v>119.47877642179367</v>
      </c>
      <c r="G80" s="4">
        <v>75.458299738267471</v>
      </c>
      <c r="H80" s="4">
        <v>487.59174441161537</v>
      </c>
      <c r="I80" s="4">
        <v>4.5845996538786498</v>
      </c>
      <c r="J80" s="4">
        <v>261.89584779707525</v>
      </c>
      <c r="K80" s="4">
        <v>1.8872169686817044</v>
      </c>
      <c r="L80" s="4">
        <v>22.780200966653119</v>
      </c>
      <c r="M80" s="4">
        <v>557.11509487096305</v>
      </c>
      <c r="N80" s="4">
        <v>7.8703748992524085</v>
      </c>
      <c r="P80" s="9">
        <v>25.283276183983354</v>
      </c>
      <c r="Q80" s="9">
        <v>97.704852574030411</v>
      </c>
      <c r="R80" s="9">
        <v>24.056624324299861</v>
      </c>
      <c r="S80" s="9">
        <v>123.36487479117498</v>
      </c>
      <c r="T80" s="9">
        <v>185.71249879544075</v>
      </c>
      <c r="U80" s="9">
        <v>4.8639143884864371</v>
      </c>
      <c r="V80" s="9">
        <v>31.85064126577679</v>
      </c>
      <c r="W80" s="9">
        <v>0.33540246611748187</v>
      </c>
      <c r="X80" s="9">
        <v>2.1909365293561511</v>
      </c>
      <c r="Y80" s="9">
        <v>68.054182230708207</v>
      </c>
      <c r="Z80" s="9">
        <v>0.83403213863091286</v>
      </c>
    </row>
    <row r="81" spans="2:26" ht="17" x14ac:dyDescent="0.2">
      <c r="B81" s="3" t="s">
        <v>147</v>
      </c>
      <c r="C81" s="7" t="s">
        <v>163</v>
      </c>
      <c r="D81" s="4">
        <v>113.44478823395244</v>
      </c>
      <c r="E81" s="4">
        <v>290.01022275232202</v>
      </c>
      <c r="F81" s="4">
        <v>197.75206853035229</v>
      </c>
      <c r="G81" s="4">
        <v>82.827414854659693</v>
      </c>
      <c r="H81" s="4">
        <v>476.46549048593806</v>
      </c>
      <c r="I81" s="4">
        <v>6.1788261387513801</v>
      </c>
      <c r="J81" s="4">
        <v>270.32391983865085</v>
      </c>
      <c r="K81" s="4">
        <v>1.5718911330055554</v>
      </c>
      <c r="L81" s="4">
        <v>24.622324251177702</v>
      </c>
      <c r="M81" s="4">
        <v>521.13148075104868</v>
      </c>
      <c r="N81" s="4">
        <v>8.1283088789396114</v>
      </c>
      <c r="P81" s="9">
        <v>14.80373848453922</v>
      </c>
      <c r="Q81" s="9">
        <v>45.826933639353463</v>
      </c>
      <c r="R81" s="9">
        <v>64.514595439709794</v>
      </c>
      <c r="S81" s="9">
        <v>99.166312498717176</v>
      </c>
      <c r="T81" s="9">
        <v>165.16678766911474</v>
      </c>
      <c r="U81" s="9">
        <v>3.9284375380220786</v>
      </c>
      <c r="V81" s="9">
        <v>34.403784922750269</v>
      </c>
      <c r="W81" s="9">
        <v>0.22186346029967638</v>
      </c>
      <c r="X81" s="9">
        <v>1.6242896244465366</v>
      </c>
      <c r="Y81" s="9">
        <v>49.925914985368429</v>
      </c>
      <c r="Z81" s="9">
        <v>0.87923955352615268</v>
      </c>
    </row>
    <row r="82" spans="2:26" ht="17" x14ac:dyDescent="0.2">
      <c r="B82" s="3" t="s">
        <v>148</v>
      </c>
      <c r="C82" s="7" t="s">
        <v>163</v>
      </c>
      <c r="D82" s="4">
        <v>110.47372551902855</v>
      </c>
      <c r="E82" s="4">
        <v>243.74367507705614</v>
      </c>
      <c r="F82" s="4">
        <v>98.651398328302491</v>
      </c>
      <c r="G82" s="4">
        <v>78.457968092091377</v>
      </c>
      <c r="H82" s="4">
        <v>374.92124274817962</v>
      </c>
      <c r="I82" s="4">
        <v>5.0230143492033088</v>
      </c>
      <c r="J82" s="4">
        <v>204.72793674812573</v>
      </c>
      <c r="K82" s="4">
        <v>1.1048832605900001</v>
      </c>
      <c r="L82" s="4">
        <v>19.098821194802593</v>
      </c>
      <c r="M82" s="4">
        <v>425.99553084810691</v>
      </c>
      <c r="N82" s="4">
        <v>6.122716149659702</v>
      </c>
      <c r="P82" s="9">
        <v>14.855604156769386</v>
      </c>
      <c r="Q82" s="9">
        <v>43.798013919477725</v>
      </c>
      <c r="R82" s="9">
        <v>17.417236908676145</v>
      </c>
      <c r="S82" s="9">
        <v>97.248364417901669</v>
      </c>
      <c r="T82" s="9">
        <v>137.09313380401471</v>
      </c>
      <c r="U82" s="9">
        <v>3.9323561948442376</v>
      </c>
      <c r="V82" s="9">
        <v>29.169801408192541</v>
      </c>
      <c r="W82" s="9">
        <v>0.22205966332566957</v>
      </c>
      <c r="X82" s="9">
        <v>2.5283956678295634</v>
      </c>
      <c r="Y82" s="9">
        <v>52.944493254753461</v>
      </c>
      <c r="Z82" s="9">
        <v>0.90360830034491646</v>
      </c>
    </row>
    <row r="83" spans="2:26" ht="17" x14ac:dyDescent="0.2">
      <c r="B83" s="3" t="s">
        <v>149</v>
      </c>
      <c r="C83" s="7" t="s">
        <v>161</v>
      </c>
      <c r="D83" s="4">
        <v>128.76599901973401</v>
      </c>
      <c r="E83" s="4">
        <v>330.54855113771902</v>
      </c>
      <c r="F83" s="4">
        <v>106.15379385596404</v>
      </c>
      <c r="G83" s="4">
        <v>99.248930909810298</v>
      </c>
      <c r="H83" s="4">
        <v>455.31300781305947</v>
      </c>
      <c r="I83" s="4">
        <v>7.1250025206139256</v>
      </c>
      <c r="J83" s="4">
        <v>217.67380744857152</v>
      </c>
      <c r="K83" s="4">
        <v>1.2328162789894881</v>
      </c>
      <c r="L83" s="4">
        <v>22.026085500721461</v>
      </c>
      <c r="M83" s="4">
        <v>454.74044061830335</v>
      </c>
      <c r="N83" s="4">
        <v>6.737496388603101</v>
      </c>
      <c r="P83" s="9">
        <v>13.304041822940697</v>
      </c>
      <c r="Q83" s="9">
        <v>57.505605408992729</v>
      </c>
      <c r="R83" s="9">
        <v>16.234149332357482</v>
      </c>
      <c r="S83" s="9">
        <v>100.57189959683649</v>
      </c>
      <c r="T83" s="9">
        <v>139.89620395948347</v>
      </c>
      <c r="U83" s="9">
        <v>4.0486027780816736</v>
      </c>
      <c r="V83" s="9">
        <v>29.338521995389772</v>
      </c>
      <c r="W83" s="9">
        <v>0.25795359801804008</v>
      </c>
      <c r="X83" s="9">
        <v>1.9790044208547164</v>
      </c>
      <c r="Y83" s="9">
        <v>38.683378455045009</v>
      </c>
      <c r="Z83" s="9">
        <v>0.65163992259518788</v>
      </c>
    </row>
    <row r="84" spans="2:26" ht="17" x14ac:dyDescent="0.2">
      <c r="B84" s="3" t="s">
        <v>150</v>
      </c>
      <c r="C84" s="7" t="s">
        <v>161</v>
      </c>
      <c r="D84" s="4">
        <v>101.7257105119599</v>
      </c>
      <c r="E84" s="4">
        <v>234.04018390285225</v>
      </c>
      <c r="F84" s="4">
        <v>89.39950680231594</v>
      </c>
      <c r="G84" s="4">
        <v>91.26586812474288</v>
      </c>
      <c r="H84" s="4">
        <v>316.79965983995373</v>
      </c>
      <c r="I84" s="4">
        <v>4.2656592348936133</v>
      </c>
      <c r="J84" s="4">
        <v>159.52722788135827</v>
      </c>
      <c r="K84" s="4">
        <v>1.00838391051675</v>
      </c>
      <c r="L84" s="4">
        <v>18.450032533377335</v>
      </c>
      <c r="M84" s="4">
        <v>385.89927980376683</v>
      </c>
      <c r="N84" s="4">
        <v>5.4731971960003651</v>
      </c>
      <c r="P84" s="9">
        <v>15.096695867458433</v>
      </c>
      <c r="Q84" s="9">
        <v>50.991654682508404</v>
      </c>
      <c r="R84" s="9">
        <v>16.463246082449366</v>
      </c>
      <c r="S84" s="9">
        <v>92.158763163710276</v>
      </c>
      <c r="T84" s="9">
        <v>125.55001423211232</v>
      </c>
      <c r="U84" s="9">
        <v>3.6630343871599358</v>
      </c>
      <c r="V84" s="9">
        <v>26.072086923751122</v>
      </c>
      <c r="W84" s="9">
        <v>0.28607620051107407</v>
      </c>
      <c r="X84" s="9">
        <v>1.8910781369325336</v>
      </c>
      <c r="Y84" s="9">
        <v>45.089894436127722</v>
      </c>
      <c r="Z84" s="9">
        <v>0.81807091131343146</v>
      </c>
    </row>
    <row r="85" spans="2:26" ht="17" x14ac:dyDescent="0.2">
      <c r="B85" s="3" t="s">
        <v>151</v>
      </c>
      <c r="C85" s="7" t="s">
        <v>164</v>
      </c>
      <c r="D85" s="4">
        <v>109.55676042253891</v>
      </c>
      <c r="E85" s="4">
        <v>301.13660916096825</v>
      </c>
      <c r="F85" s="4">
        <v>46.942773705229044</v>
      </c>
      <c r="G85" s="4">
        <v>113.69007459404872</v>
      </c>
      <c r="H85" s="4">
        <v>348.82386553610041</v>
      </c>
      <c r="I85" s="4">
        <v>11.855818829338599</v>
      </c>
      <c r="J85" s="4">
        <v>256.18689529623248</v>
      </c>
      <c r="K85" s="4">
        <v>6.8226952897368669</v>
      </c>
      <c r="L85" s="4">
        <v>2.8169190443530381</v>
      </c>
      <c r="M85" s="4">
        <v>329.9497672858235</v>
      </c>
      <c r="N85" s="4">
        <v>21.375115427553421</v>
      </c>
      <c r="P85" s="9">
        <v>11.345587285479745</v>
      </c>
      <c r="Q85" s="9">
        <v>41.390259277884788</v>
      </c>
      <c r="R85" s="9">
        <v>14.032599623015296</v>
      </c>
      <c r="S85" s="9">
        <v>47.021255736875155</v>
      </c>
      <c r="T85" s="9">
        <v>89.58254820681978</v>
      </c>
      <c r="U85" s="9">
        <v>3.4112890464276076</v>
      </c>
      <c r="V85" s="9">
        <v>41.842998083391052</v>
      </c>
      <c r="W85" s="9">
        <v>0.35552288674420224</v>
      </c>
      <c r="X85" s="9">
        <v>2.1110339281195238</v>
      </c>
      <c r="Y85" s="9">
        <v>28.172151740268614</v>
      </c>
      <c r="Z85" s="9">
        <v>2.13116940732038</v>
      </c>
    </row>
    <row r="86" spans="2:26" ht="17" x14ac:dyDescent="0.2">
      <c r="B86" s="3" t="s">
        <v>152</v>
      </c>
      <c r="C86" s="7" t="s">
        <v>164</v>
      </c>
      <c r="D86" s="4">
        <v>112.68075496150828</v>
      </c>
      <c r="E86" s="4">
        <v>296.92586342935198</v>
      </c>
      <c r="F86" s="4">
        <v>46.011330619647836</v>
      </c>
      <c r="G86" s="4">
        <v>126.09502244106288</v>
      </c>
      <c r="H86" s="4">
        <v>363.84758660902082</v>
      </c>
      <c r="I86" s="4">
        <v>12.812115043920588</v>
      </c>
      <c r="J86" s="4">
        <v>284.62590788324292</v>
      </c>
      <c r="K86" s="4">
        <v>6.679475768604461</v>
      </c>
      <c r="L86" s="4">
        <v>3.2708698340461648</v>
      </c>
      <c r="M86" s="4">
        <v>342.24818267313231</v>
      </c>
      <c r="N86" s="4">
        <v>22.532868927605815</v>
      </c>
      <c r="P86" s="9">
        <v>15.198401618957925</v>
      </c>
      <c r="Q86" s="9">
        <v>47.151741582631956</v>
      </c>
      <c r="R86" s="9">
        <v>14.409695917245706</v>
      </c>
      <c r="S86" s="9">
        <v>44.786353522722415</v>
      </c>
      <c r="T86" s="9">
        <v>103.11699625514197</v>
      </c>
      <c r="U86" s="9">
        <v>3.4539449008234704</v>
      </c>
      <c r="V86" s="9">
        <v>47.621650910303337</v>
      </c>
      <c r="W86" s="9">
        <v>0.6099498758774381</v>
      </c>
      <c r="X86" s="9">
        <v>2.0247548313475781</v>
      </c>
      <c r="Y86" s="9">
        <v>39.438857846342003</v>
      </c>
      <c r="Z86" s="9">
        <v>2.973477234316257</v>
      </c>
    </row>
    <row r="87" spans="2:26" ht="17" x14ac:dyDescent="0.2">
      <c r="B87" s="3" t="s">
        <v>153</v>
      </c>
      <c r="C87" s="7" t="s">
        <v>165</v>
      </c>
      <c r="D87" s="4">
        <v>138.67867140747379</v>
      </c>
      <c r="E87" s="4">
        <v>241.44743378090027</v>
      </c>
      <c r="F87" s="4">
        <v>50.702820786949701</v>
      </c>
      <c r="G87" s="4">
        <v>468.56135042669155</v>
      </c>
      <c r="H87" s="4">
        <v>256.21205094231613</v>
      </c>
      <c r="I87" s="4">
        <v>6.3595256544063714</v>
      </c>
      <c r="J87" s="4">
        <v>77.720578993329482</v>
      </c>
      <c r="K87" s="4">
        <v>3.7425135207640587</v>
      </c>
      <c r="L87" s="4">
        <v>20.629007069337565</v>
      </c>
      <c r="M87" s="4">
        <v>258.07675446387765</v>
      </c>
      <c r="N87" s="4">
        <v>14.561600264027119</v>
      </c>
      <c r="P87" s="9">
        <v>12.81493263262613</v>
      </c>
      <c r="Q87" s="9">
        <v>44.011398658499324</v>
      </c>
      <c r="R87" s="9">
        <v>15.608156846241604</v>
      </c>
      <c r="S87" s="9">
        <v>59.186950606193577</v>
      </c>
      <c r="T87" s="9">
        <v>99.31366665878069</v>
      </c>
      <c r="U87" s="9">
        <v>4.0223456742719677</v>
      </c>
      <c r="V87" s="9">
        <v>46.314044181859437</v>
      </c>
      <c r="W87" s="9">
        <v>0.51878878507346571</v>
      </c>
      <c r="X87" s="9">
        <v>2.2891406212962067</v>
      </c>
      <c r="Y87" s="9">
        <v>24.046369252835365</v>
      </c>
      <c r="Z87" s="9">
        <v>0.92352330875760336</v>
      </c>
    </row>
    <row r="88" spans="2:26" ht="17" x14ac:dyDescent="0.2">
      <c r="B88" s="3" t="s">
        <v>154</v>
      </c>
      <c r="C88" s="7" t="s">
        <v>165</v>
      </c>
      <c r="D88" s="4">
        <v>182.56564142802421</v>
      </c>
      <c r="E88" s="4">
        <v>248.33320656498501</v>
      </c>
      <c r="F88" s="4">
        <v>33.520484258652644</v>
      </c>
      <c r="G88" s="4">
        <v>95.958784780524894</v>
      </c>
      <c r="H88" s="4">
        <v>273.39409890244639</v>
      </c>
      <c r="I88" s="4">
        <v>0.79704683681076594</v>
      </c>
      <c r="J88" s="4">
        <v>251.35584958427526</v>
      </c>
      <c r="K88" s="4">
        <v>6.5329275874337256</v>
      </c>
      <c r="L88" s="4">
        <v>116.5385706949025</v>
      </c>
      <c r="M88" s="4">
        <v>236.45696210569042</v>
      </c>
      <c r="N88" s="4">
        <v>18.763861551921021</v>
      </c>
      <c r="P88" s="9">
        <v>18.43603073365443</v>
      </c>
      <c r="Q88" s="9">
        <v>55.319053917044158</v>
      </c>
      <c r="R88" s="9">
        <v>15.497838250484133</v>
      </c>
      <c r="S88" s="9">
        <v>69.169782380084797</v>
      </c>
      <c r="T88" s="9">
        <v>123.9334302487439</v>
      </c>
      <c r="U88" s="9">
        <v>4.7623083348758639</v>
      </c>
      <c r="V88" s="9">
        <v>61.604949466411718</v>
      </c>
      <c r="W88" s="9">
        <v>0.44353263061434117</v>
      </c>
      <c r="X88" s="9">
        <v>2.6858751341580449</v>
      </c>
      <c r="Y88" s="9">
        <v>29.292866887226392</v>
      </c>
      <c r="Z88" s="9">
        <v>0.75646989966381817</v>
      </c>
    </row>
    <row r="89" spans="2:26" ht="17" x14ac:dyDescent="0.2">
      <c r="B89" s="3" t="s">
        <v>155</v>
      </c>
      <c r="C89" s="7" t="s">
        <v>166</v>
      </c>
      <c r="D89" s="4">
        <v>134.96159931272183</v>
      </c>
      <c r="E89" s="4">
        <v>277.27055785078466</v>
      </c>
      <c r="F89" s="4">
        <v>101.63838128694299</v>
      </c>
      <c r="G89" s="4">
        <v>34.28648415451552</v>
      </c>
      <c r="H89" s="4">
        <v>2109.930559679266</v>
      </c>
      <c r="I89" s="4">
        <v>15.940282919934157</v>
      </c>
      <c r="J89" s="4">
        <v>79.089811922554119</v>
      </c>
      <c r="K89" s="4">
        <v>3.7739288221054785</v>
      </c>
      <c r="L89" s="4">
        <v>41.068104447968423</v>
      </c>
      <c r="M89" s="4">
        <v>378.88509879594346</v>
      </c>
      <c r="N89" s="4">
        <v>19.442516498831491</v>
      </c>
      <c r="P89" s="9">
        <v>121.92383423436991</v>
      </c>
      <c r="Q89" s="9">
        <v>154.8017830636214</v>
      </c>
      <c r="R89" s="9">
        <v>51.226351690150786</v>
      </c>
      <c r="S89" s="9">
        <v>30.254875727663102</v>
      </c>
      <c r="T89" s="9">
        <v>590.13488904652536</v>
      </c>
      <c r="U89" s="9">
        <v>7.890249721051851</v>
      </c>
      <c r="V89" s="9">
        <v>16.451010299153058</v>
      </c>
      <c r="W89" s="9">
        <v>1.9546327455421568</v>
      </c>
      <c r="X89" s="9">
        <v>6.023271562509775</v>
      </c>
      <c r="Y89" s="9">
        <v>119.5146980598595</v>
      </c>
      <c r="Z89" s="9">
        <v>2.8106738576492702</v>
      </c>
    </row>
    <row r="90" spans="2:26" ht="17" x14ac:dyDescent="0.2">
      <c r="B90" s="3" t="s">
        <v>156</v>
      </c>
      <c r="C90" s="7" t="s">
        <v>166</v>
      </c>
      <c r="D90" s="4">
        <v>95.82515551591969</v>
      </c>
      <c r="E90" s="4">
        <v>202.42988436522654</v>
      </c>
      <c r="F90" s="4">
        <v>32.888004579556338</v>
      </c>
      <c r="G90" s="4">
        <v>31.897563978877336</v>
      </c>
      <c r="H90" s="4">
        <v>1063.5313282657437</v>
      </c>
      <c r="I90" s="4">
        <v>3.7245265402212118</v>
      </c>
      <c r="J90" s="4">
        <v>52.875529601212193</v>
      </c>
      <c r="K90" s="4">
        <v>2.5726274681902992</v>
      </c>
      <c r="L90" s="4">
        <v>50.954560037212715</v>
      </c>
      <c r="M90" s="4">
        <v>220.76746012170122</v>
      </c>
      <c r="N90" s="4">
        <v>16.710912334440334</v>
      </c>
      <c r="P90" s="9">
        <v>123.11801834093127</v>
      </c>
      <c r="Q90" s="9">
        <v>153.53070719841065</v>
      </c>
      <c r="R90" s="9">
        <v>20.112497171572603</v>
      </c>
      <c r="S90" s="9">
        <v>28.096856484691656</v>
      </c>
      <c r="T90" s="9">
        <v>250.39770751238035</v>
      </c>
      <c r="U90" s="9">
        <v>3.3438850195090351</v>
      </c>
      <c r="V90" s="9">
        <v>20.25938158631833</v>
      </c>
      <c r="W90" s="9">
        <v>1.8203782833316959</v>
      </c>
      <c r="X90" s="9">
        <v>2.9003665912470908</v>
      </c>
      <c r="Y90" s="9">
        <v>103.51195513981382</v>
      </c>
      <c r="Z90" s="9">
        <v>3.3903075329278027</v>
      </c>
    </row>
    <row r="91" spans="2:26" ht="17" x14ac:dyDescent="0.2">
      <c r="B91" s="3" t="s">
        <v>157</v>
      </c>
      <c r="C91" s="7" t="s">
        <v>166</v>
      </c>
      <c r="D91" s="4">
        <v>107.29824990444075</v>
      </c>
      <c r="E91" s="4">
        <v>229.30058539000495</v>
      </c>
      <c r="F91" s="4">
        <v>39.794570207247112</v>
      </c>
      <c r="G91" s="4">
        <v>32.199736559703219</v>
      </c>
      <c r="H91" s="4">
        <v>1062.2370529489813</v>
      </c>
      <c r="I91" s="4">
        <v>4.6608624767485214</v>
      </c>
      <c r="J91" s="4">
        <v>104.5226779824176</v>
      </c>
      <c r="K91" s="4">
        <v>3.3987366532919321</v>
      </c>
      <c r="L91" s="4">
        <v>42.460449727147164</v>
      </c>
      <c r="M91" s="4">
        <v>261.53468998770535</v>
      </c>
      <c r="N91" s="4">
        <v>18.67484288883086</v>
      </c>
      <c r="P91" s="9">
        <v>136.73665737651422</v>
      </c>
      <c r="Q91" s="9">
        <v>169.70145862004074</v>
      </c>
      <c r="R91" s="9">
        <v>22.152569991795371</v>
      </c>
      <c r="S91" s="9">
        <v>31.911161167132434</v>
      </c>
      <c r="T91" s="9">
        <v>276.89747014442287</v>
      </c>
      <c r="U91" s="9">
        <v>3.9107473986921315</v>
      </c>
      <c r="V91" s="9">
        <v>17.816488201384029</v>
      </c>
      <c r="W91" s="9">
        <v>2.0099696100031061</v>
      </c>
      <c r="X91" s="9">
        <v>3.4889766339848687</v>
      </c>
      <c r="Y91" s="9">
        <v>112.37368016918514</v>
      </c>
      <c r="Z91" s="9">
        <v>2.7913402503387061</v>
      </c>
    </row>
    <row r="92" spans="2:26" ht="17" x14ac:dyDescent="0.2">
      <c r="B92" s="3" t="s">
        <v>158</v>
      </c>
      <c r="C92" s="7" t="s">
        <v>166</v>
      </c>
      <c r="D92" s="4">
        <v>86.619160455766234</v>
      </c>
      <c r="E92" s="4">
        <v>192.35611654532983</v>
      </c>
      <c r="F92" s="4">
        <v>28.271449236304857</v>
      </c>
      <c r="G92" s="4">
        <v>15.49462818926969</v>
      </c>
      <c r="H92" s="4">
        <v>1870.2529456052087</v>
      </c>
      <c r="I92" s="4">
        <v>3.8809423186023708</v>
      </c>
      <c r="J92" s="4">
        <v>59.753058121786864</v>
      </c>
      <c r="K92" s="4">
        <v>2.6091946607045409</v>
      </c>
      <c r="L92" s="4">
        <v>58.769284350719218</v>
      </c>
      <c r="M92" s="4">
        <v>204.4467950171221</v>
      </c>
      <c r="N92" s="4">
        <v>16.789221889517179</v>
      </c>
      <c r="P92" s="9">
        <v>132.12899033908573</v>
      </c>
      <c r="Q92" s="9">
        <v>165.08236879886641</v>
      </c>
      <c r="R92" s="9">
        <v>22.131995270920406</v>
      </c>
      <c r="S92" s="9">
        <v>30.599086787744067</v>
      </c>
      <c r="T92" s="9">
        <v>254.58918865833786</v>
      </c>
      <c r="U92" s="9">
        <v>3.6513143885843355</v>
      </c>
      <c r="V92" s="9">
        <v>18.196388347124003</v>
      </c>
      <c r="W92" s="9">
        <v>1.9496397891664881</v>
      </c>
      <c r="X92" s="9">
        <v>3.4880340056725587</v>
      </c>
      <c r="Y92" s="9">
        <v>111.00151261951366</v>
      </c>
      <c r="Z92" s="9">
        <v>3.302170981823116</v>
      </c>
    </row>
    <row r="93" spans="2:26" ht="17" x14ac:dyDescent="0.2">
      <c r="B93" s="3" t="s">
        <v>159</v>
      </c>
      <c r="C93" s="7" t="s">
        <v>166</v>
      </c>
      <c r="D93" s="4">
        <v>95.413595313746868</v>
      </c>
      <c r="E93" s="4">
        <v>215.0930175647581</v>
      </c>
      <c r="F93" s="4">
        <v>30.449911053502259</v>
      </c>
      <c r="G93" s="4">
        <v>12.918860927499512</v>
      </c>
      <c r="H93" s="4">
        <v>2079.9613083867175</v>
      </c>
      <c r="I93" s="4">
        <v>5.528106061860953</v>
      </c>
      <c r="J93" s="4">
        <v>40.880511714093458</v>
      </c>
      <c r="K93" s="4">
        <v>2.3789103717066875</v>
      </c>
      <c r="L93" s="4">
        <v>70.816409158138242</v>
      </c>
      <c r="M93" s="4">
        <v>334.42202994917301</v>
      </c>
      <c r="N93" s="4">
        <v>18.396740472131249</v>
      </c>
      <c r="P93" s="9">
        <v>132.87029474371624</v>
      </c>
      <c r="Q93" s="9">
        <v>164.8816308082661</v>
      </c>
      <c r="R93" s="9">
        <v>22.068816961614203</v>
      </c>
      <c r="S93" s="9">
        <v>31.091393780227069</v>
      </c>
      <c r="T93" s="9">
        <v>263.07349762938946</v>
      </c>
      <c r="U93" s="9">
        <v>3.7777022893104557</v>
      </c>
      <c r="V93" s="9">
        <v>18.326854849043716</v>
      </c>
      <c r="W93" s="9">
        <v>1.98441191338951</v>
      </c>
      <c r="X93" s="9">
        <v>3.1979980667112615</v>
      </c>
      <c r="Y93" s="9">
        <v>134.28018199433043</v>
      </c>
      <c r="Z93" s="9">
        <v>3.0673956987191922</v>
      </c>
    </row>
    <row r="94" spans="2:26" ht="17" x14ac:dyDescent="0.2">
      <c r="B94" s="3" t="s">
        <v>160</v>
      </c>
      <c r="C94" s="7" t="s">
        <v>166</v>
      </c>
      <c r="D94" s="4">
        <v>137.17367969306287</v>
      </c>
      <c r="E94" s="4">
        <v>288.40343495748539</v>
      </c>
      <c r="F94" s="4">
        <v>54.74643263069801</v>
      </c>
      <c r="G94" s="4">
        <v>11.586023925032805</v>
      </c>
      <c r="H94" s="4">
        <v>1103.6748528180185</v>
      </c>
      <c r="I94" s="4">
        <v>2.5454875151548819</v>
      </c>
      <c r="J94" s="4">
        <v>87.708487503175135</v>
      </c>
      <c r="K94" s="4">
        <v>3.7153472113826473</v>
      </c>
      <c r="L94" s="4">
        <v>47.465943560825636</v>
      </c>
      <c r="M94" s="4">
        <v>281.19923336800809</v>
      </c>
      <c r="N94" s="4">
        <v>17.405696246192498</v>
      </c>
      <c r="P94" s="9">
        <v>138.94739010720477</v>
      </c>
      <c r="Q94" s="9">
        <v>172.82910262437247</v>
      </c>
      <c r="R94" s="9">
        <v>25.067163902311734</v>
      </c>
      <c r="S94" s="9">
        <v>30.216125146225206</v>
      </c>
      <c r="T94" s="9">
        <v>284.20875348156471</v>
      </c>
      <c r="U94" s="9">
        <v>3.8233256454341582</v>
      </c>
      <c r="V94" s="9">
        <v>19.478403698266224</v>
      </c>
      <c r="W94" s="9">
        <v>2.0955439471130921</v>
      </c>
      <c r="X94" s="9">
        <v>4.9776550752296327</v>
      </c>
      <c r="Y94" s="9">
        <v>115.78124370755187</v>
      </c>
      <c r="Z94" s="9">
        <v>3.3317704670234902</v>
      </c>
    </row>
    <row r="95" spans="2:26" ht="17" x14ac:dyDescent="0.2">
      <c r="B95" s="3" t="s">
        <v>167</v>
      </c>
      <c r="C95" s="1" t="s">
        <v>176</v>
      </c>
      <c r="D95" s="4">
        <v>4589.4072338058595</v>
      </c>
      <c r="E95" s="4">
        <v>3720.9560908682674</v>
      </c>
      <c r="F95" s="4">
        <v>1261.3036576753457</v>
      </c>
      <c r="G95" s="4">
        <v>73.086497203787161</v>
      </c>
      <c r="H95" s="4">
        <v>1698.8947847919512</v>
      </c>
      <c r="I95" s="4">
        <v>37.592526280946728</v>
      </c>
      <c r="J95" s="4">
        <v>315.87421228857374</v>
      </c>
      <c r="K95" s="4">
        <v>27.610794227190524</v>
      </c>
      <c r="L95" s="4">
        <v>48.36921971022808</v>
      </c>
      <c r="M95" s="4">
        <v>2051.7119462140595</v>
      </c>
      <c r="N95" s="4">
        <v>15.246387458804367</v>
      </c>
      <c r="P95" s="9">
        <v>1453.8826735985981</v>
      </c>
      <c r="Q95" s="9">
        <v>1025.5958124325296</v>
      </c>
      <c r="R95" s="9">
        <v>420.44865761278851</v>
      </c>
      <c r="S95" s="9">
        <v>40.562253842779462</v>
      </c>
      <c r="T95" s="9">
        <v>248.72435582614312</v>
      </c>
      <c r="U95" s="9">
        <v>8.7889842031201901</v>
      </c>
      <c r="V95" s="9">
        <v>35.562419700732299</v>
      </c>
      <c r="W95" s="9">
        <v>7.1909369702915065</v>
      </c>
      <c r="X95" s="9">
        <v>20.360229687510689</v>
      </c>
      <c r="Y95" s="9">
        <v>310.05230171759547</v>
      </c>
      <c r="Z95" s="9">
        <v>1.4551080581533671</v>
      </c>
    </row>
    <row r="96" spans="2:26" ht="17" x14ac:dyDescent="0.2">
      <c r="B96" s="3" t="s">
        <v>168</v>
      </c>
      <c r="C96" s="1" t="s">
        <v>176</v>
      </c>
      <c r="D96" s="4">
        <v>4026.0817015803373</v>
      </c>
      <c r="E96" s="4">
        <v>6391.3122844783684</v>
      </c>
      <c r="F96" s="4">
        <v>4727.2286801934933</v>
      </c>
      <c r="G96" s="4">
        <v>62.845138194178602</v>
      </c>
      <c r="H96" s="4">
        <v>4401.9801608120961</v>
      </c>
      <c r="I96" s="4">
        <v>74.731245452324018</v>
      </c>
      <c r="J96" s="4">
        <v>1248.884155514666</v>
      </c>
      <c r="K96" s="4">
        <v>49.172482554494522</v>
      </c>
      <c r="L96" s="4">
        <v>90.451454156946994</v>
      </c>
      <c r="M96" s="4">
        <v>3372.2674079548115</v>
      </c>
      <c r="N96" s="4">
        <v>34.672458617620237</v>
      </c>
      <c r="P96" s="9">
        <v>287.23739397489834</v>
      </c>
      <c r="Q96" s="9">
        <v>754.12572910394488</v>
      </c>
      <c r="R96" s="9">
        <v>712.62718857330231</v>
      </c>
      <c r="S96" s="9">
        <v>26.411310273360098</v>
      </c>
      <c r="T96" s="9">
        <v>375.62498624667057</v>
      </c>
      <c r="U96" s="9">
        <v>7.8987657258307173</v>
      </c>
      <c r="V96" s="9">
        <v>203.45353132974498</v>
      </c>
      <c r="W96" s="9">
        <v>5.8815133927552115</v>
      </c>
      <c r="X96" s="9">
        <v>15.887624100649971</v>
      </c>
      <c r="Y96" s="9">
        <v>189.96921513199354</v>
      </c>
      <c r="Z96" s="9">
        <v>2.8096589684868101</v>
      </c>
    </row>
    <row r="97" spans="2:26" ht="17" x14ac:dyDescent="0.2">
      <c r="B97" s="3" t="s">
        <v>169</v>
      </c>
      <c r="C97" s="1" t="s">
        <v>176</v>
      </c>
      <c r="D97" s="4">
        <v>3699.3731924913027</v>
      </c>
      <c r="E97" s="4">
        <v>4519.6820485676617</v>
      </c>
      <c r="F97" s="4">
        <v>1178.7371640476538</v>
      </c>
      <c r="G97" s="4">
        <v>86.053962738058459</v>
      </c>
      <c r="H97" s="4">
        <v>3369.6016855103298</v>
      </c>
      <c r="I97" s="4">
        <v>52.217410970196909</v>
      </c>
      <c r="J97" s="4">
        <v>269.62980443787006</v>
      </c>
      <c r="K97" s="4">
        <v>21.401219052675863</v>
      </c>
      <c r="L97" s="4">
        <v>15.600837758697844</v>
      </c>
      <c r="M97" s="4">
        <v>2860.6134279051239</v>
      </c>
      <c r="N97" s="4">
        <v>17.067928004432595</v>
      </c>
      <c r="P97" s="9">
        <v>1767.3231719431471</v>
      </c>
      <c r="Q97" s="9">
        <v>2505.669611362468</v>
      </c>
      <c r="R97" s="9">
        <v>390.30107463681651</v>
      </c>
      <c r="S97" s="9">
        <v>38.740976297055411</v>
      </c>
      <c r="T97" s="9">
        <v>1851.6920710243103</v>
      </c>
      <c r="U97" s="9">
        <v>24.744368073678451</v>
      </c>
      <c r="V97" s="9">
        <v>69.296440619880357</v>
      </c>
      <c r="W97" s="9">
        <v>10.130569358218617</v>
      </c>
      <c r="X97" s="9">
        <v>7.0121912904205619</v>
      </c>
      <c r="Y97" s="9">
        <v>968.19774381484649</v>
      </c>
      <c r="Z97" s="9">
        <v>5.4186266878911171</v>
      </c>
    </row>
    <row r="98" spans="2:26" ht="17" x14ac:dyDescent="0.2">
      <c r="B98" s="3" t="s">
        <v>170</v>
      </c>
      <c r="C98" s="1" t="s">
        <v>176</v>
      </c>
      <c r="D98" s="4">
        <v>2071.345286138876</v>
      </c>
      <c r="E98" s="4">
        <v>2403.6428978339632</v>
      </c>
      <c r="F98" s="4">
        <v>498.41405793088313</v>
      </c>
      <c r="G98" s="4">
        <v>58.497367882125552</v>
      </c>
      <c r="H98" s="4">
        <v>1483.7160561105065</v>
      </c>
      <c r="I98" s="4">
        <v>24.217446375339886</v>
      </c>
      <c r="J98" s="4">
        <v>72.096234151809242</v>
      </c>
      <c r="K98" s="4">
        <v>9.9476277847616146</v>
      </c>
      <c r="L98" s="4">
        <v>15.671246946537849</v>
      </c>
      <c r="M98" s="4">
        <v>1664.5945518628507</v>
      </c>
      <c r="N98" s="4">
        <v>7.6140860003985322</v>
      </c>
      <c r="P98" s="9">
        <v>331.03608586537746</v>
      </c>
      <c r="Q98" s="9">
        <v>477.38217826513187</v>
      </c>
      <c r="R98" s="9">
        <v>84.952069423184753</v>
      </c>
      <c r="S98" s="9">
        <v>37.82304717283786</v>
      </c>
      <c r="T98" s="9">
        <v>251.28129065288752</v>
      </c>
      <c r="U98" s="9">
        <v>6.5131172020382717</v>
      </c>
      <c r="V98" s="9">
        <v>20.70294216864464</v>
      </c>
      <c r="W98" s="9">
        <v>1.6085135039816851</v>
      </c>
      <c r="X98" s="9">
        <v>2.3965675557813642</v>
      </c>
      <c r="Y98" s="9">
        <v>267.94656916845867</v>
      </c>
      <c r="Z98" s="9">
        <v>0.77670930403397231</v>
      </c>
    </row>
    <row r="99" spans="2:26" ht="17" x14ac:dyDescent="0.2">
      <c r="B99" s="3" t="s">
        <v>171</v>
      </c>
      <c r="C99" s="1" t="s">
        <v>176</v>
      </c>
      <c r="D99" s="4">
        <v>1344.7572204288115</v>
      </c>
      <c r="E99" s="4">
        <v>1717.5315695482818</v>
      </c>
      <c r="F99" s="4">
        <v>816.34984078749869</v>
      </c>
      <c r="G99" s="4">
        <v>30.658271903400216</v>
      </c>
      <c r="H99" s="4">
        <v>1114.4633338244896</v>
      </c>
      <c r="I99" s="4">
        <v>17.238096697251017</v>
      </c>
      <c r="J99" s="4">
        <v>78.782516599797049</v>
      </c>
      <c r="K99" s="4">
        <v>8.4558204144677855</v>
      </c>
      <c r="L99" s="4">
        <v>24.986645873023523</v>
      </c>
      <c r="M99" s="4">
        <v>2045.4246089890387</v>
      </c>
      <c r="N99" s="4">
        <v>8.7219310598454491</v>
      </c>
      <c r="P99" s="9">
        <v>225.60903509739435</v>
      </c>
      <c r="Q99" s="9">
        <v>100.07080764023031</v>
      </c>
      <c r="R99" s="9">
        <v>141.43144766390671</v>
      </c>
      <c r="S99" s="9">
        <v>24.60996672894214</v>
      </c>
      <c r="T99" s="9">
        <v>87.660168799538454</v>
      </c>
      <c r="U99" s="9">
        <v>5.320608237129691</v>
      </c>
      <c r="V99" s="9">
        <v>24.295461411740732</v>
      </c>
      <c r="W99" s="9">
        <v>0.7890046501796204</v>
      </c>
      <c r="X99" s="9">
        <v>7.1149941008693629</v>
      </c>
      <c r="Y99" s="9">
        <v>497.59508041365802</v>
      </c>
      <c r="Z99" s="9">
        <v>1.2796124335558277</v>
      </c>
    </row>
    <row r="100" spans="2:26" ht="17" x14ac:dyDescent="0.2">
      <c r="B100" s="3" t="s">
        <v>172</v>
      </c>
      <c r="C100" s="1" t="s">
        <v>176</v>
      </c>
      <c r="D100" s="4">
        <v>724.49547593547175</v>
      </c>
      <c r="E100" s="4">
        <v>1532.7197892484648</v>
      </c>
      <c r="F100" s="4">
        <v>1002.497668967858</v>
      </c>
      <c r="G100" s="4">
        <v>33.859471073344011</v>
      </c>
      <c r="H100" s="4">
        <v>862.471728930788</v>
      </c>
      <c r="I100" s="4">
        <v>13.528743946920653</v>
      </c>
      <c r="J100" s="4">
        <v>5.7534750902417162</v>
      </c>
      <c r="K100" s="4">
        <v>5.3746374290112362</v>
      </c>
      <c r="L100" s="4">
        <v>46.757604934187015</v>
      </c>
      <c r="M100" s="4">
        <v>1669.3198531840931</v>
      </c>
      <c r="N100" s="4">
        <v>5.1812126098187772</v>
      </c>
      <c r="P100" s="9">
        <v>34.246476505779036</v>
      </c>
      <c r="Q100" s="9">
        <v>105.0078548638313</v>
      </c>
      <c r="R100" s="9">
        <v>150.59828610838454</v>
      </c>
      <c r="S100" s="9">
        <v>24.250769558579815</v>
      </c>
      <c r="T100" s="9">
        <v>71.109491736624619</v>
      </c>
      <c r="U100" s="9">
        <v>5.0911631032729208</v>
      </c>
      <c r="V100" s="9">
        <v>2.4057449814679144</v>
      </c>
      <c r="W100" s="9">
        <v>0.52279356834970736</v>
      </c>
      <c r="X100" s="9">
        <v>7.214249364733571</v>
      </c>
      <c r="Y100" s="9">
        <v>185.23483812129155</v>
      </c>
      <c r="Z100" s="9">
        <v>0.58911711411361267</v>
      </c>
    </row>
    <row r="101" spans="2:26" ht="17" x14ac:dyDescent="0.2">
      <c r="B101" s="3" t="s">
        <v>173</v>
      </c>
      <c r="C101" s="1" t="s">
        <v>176</v>
      </c>
      <c r="D101" s="4">
        <v>1219.1563540011796</v>
      </c>
      <c r="E101" s="4">
        <v>1873.3366557501802</v>
      </c>
      <c r="F101" s="4">
        <v>883.09863829638505</v>
      </c>
      <c r="G101" s="4">
        <v>31.672520074942895</v>
      </c>
      <c r="H101" s="4">
        <v>1167.3084535654853</v>
      </c>
      <c r="I101" s="4">
        <v>19.300880931393387</v>
      </c>
      <c r="J101" s="4">
        <v>66.658040054265498</v>
      </c>
      <c r="K101" s="4">
        <v>8.8784308714341513</v>
      </c>
      <c r="L101" s="4">
        <v>17.217839762113421</v>
      </c>
      <c r="M101" s="4">
        <v>1712.4925113117501</v>
      </c>
      <c r="N101" s="4">
        <v>8.1560304808265975</v>
      </c>
      <c r="P101" s="9">
        <v>124.45636963706934</v>
      </c>
      <c r="Q101" s="9">
        <v>203.85790627467611</v>
      </c>
      <c r="R101" s="9">
        <v>237.60584944533318</v>
      </c>
      <c r="S101" s="9">
        <v>26.149962666602882</v>
      </c>
      <c r="T101" s="9">
        <v>93.943373045273603</v>
      </c>
      <c r="U101" s="9">
        <v>6.1516313812627788</v>
      </c>
      <c r="V101" s="9">
        <v>44.610317903150239</v>
      </c>
      <c r="W101" s="9">
        <v>1.7499081009337982</v>
      </c>
      <c r="X101" s="9">
        <v>1.7838989583776828</v>
      </c>
      <c r="Y101" s="9">
        <v>137.93925755939063</v>
      </c>
      <c r="Z101" s="9">
        <v>1.7800945704539481</v>
      </c>
    </row>
    <row r="102" spans="2:26" ht="17" x14ac:dyDescent="0.2">
      <c r="B102" s="3" t="s">
        <v>174</v>
      </c>
      <c r="C102" s="1" t="s">
        <v>176</v>
      </c>
      <c r="D102" s="4">
        <v>14.001892501965614</v>
      </c>
      <c r="E102" s="4">
        <v>80.960715168813167</v>
      </c>
      <c r="F102" s="4">
        <v>121.42901338026249</v>
      </c>
      <c r="G102" s="4">
        <v>6.2781801920395885</v>
      </c>
      <c r="H102" s="4">
        <v>584.41239870247716</v>
      </c>
      <c r="I102" s="4">
        <v>5.1243690454959081</v>
      </c>
      <c r="J102" s="4">
        <v>26.095678149848442</v>
      </c>
      <c r="K102" s="4">
        <v>3.6596000469029142</v>
      </c>
      <c r="L102" s="4">
        <v>45.063235441897049</v>
      </c>
      <c r="M102" s="4">
        <v>365.59492832058595</v>
      </c>
      <c r="N102" s="4">
        <v>9.0548856536407318E-2</v>
      </c>
      <c r="P102" s="9">
        <v>7.4196834253225736</v>
      </c>
      <c r="Q102" s="9">
        <v>25.96834676661485</v>
      </c>
      <c r="R102" s="9">
        <v>47.698305151673871</v>
      </c>
      <c r="S102" s="9">
        <v>25.000151810195206</v>
      </c>
      <c r="T102" s="9">
        <v>49.243973574926422</v>
      </c>
      <c r="U102" s="9">
        <v>4.791326045560389</v>
      </c>
      <c r="V102" s="9">
        <v>3.6945704671301676</v>
      </c>
      <c r="W102" s="9">
        <v>1.0592922513234202</v>
      </c>
      <c r="X102" s="9">
        <v>9.4379430758989802</v>
      </c>
      <c r="Y102" s="9">
        <v>64.10482335041992</v>
      </c>
      <c r="Z102" s="9">
        <v>0.64536144633690307</v>
      </c>
    </row>
    <row r="103" spans="2:26" ht="17" x14ac:dyDescent="0.2">
      <c r="B103" s="3" t="s">
        <v>175</v>
      </c>
      <c r="C103" s="1" t="s">
        <v>176</v>
      </c>
      <c r="D103" s="4">
        <v>43.038106212167222</v>
      </c>
      <c r="E103" s="4">
        <v>76.724081388478055</v>
      </c>
      <c r="F103" s="4">
        <v>310.61534712459775</v>
      </c>
      <c r="G103" s="4">
        <v>2.4071088080553693E-2</v>
      </c>
      <c r="H103" s="4">
        <v>2606.9969069463364</v>
      </c>
      <c r="I103" s="4">
        <v>28.031961506229635</v>
      </c>
      <c r="J103" s="4">
        <v>7.1365665961383744</v>
      </c>
      <c r="K103" s="4">
        <v>0.79416807344427931</v>
      </c>
      <c r="L103" s="4">
        <v>2.1396267295003804</v>
      </c>
      <c r="M103" s="4">
        <v>466.83870967132714</v>
      </c>
      <c r="N103" s="4">
        <v>0.21304393600947638</v>
      </c>
      <c r="P103" s="9">
        <v>24.235331152425488</v>
      </c>
      <c r="Q103" s="9">
        <v>24.621462375062396</v>
      </c>
      <c r="R103" s="9">
        <v>108.01408284915077</v>
      </c>
      <c r="S103" s="9">
        <v>25.145477837267958</v>
      </c>
      <c r="T103" s="9">
        <v>975.05783760630584</v>
      </c>
      <c r="U103" s="9">
        <v>6.9038519877948819</v>
      </c>
      <c r="V103" s="9">
        <v>5.0746785082912149</v>
      </c>
      <c r="W103" s="9">
        <v>0.58581757614732055</v>
      </c>
      <c r="X103" s="9">
        <v>1.6704781449756154</v>
      </c>
      <c r="Y103" s="9">
        <v>98.307455704983184</v>
      </c>
      <c r="Z103" s="9">
        <v>0.65786795373513196</v>
      </c>
    </row>
    <row r="104" spans="2:26" ht="17" x14ac:dyDescent="0.2">
      <c r="B104" s="3" t="s">
        <v>178</v>
      </c>
      <c r="C104" s="1" t="s">
        <v>187</v>
      </c>
      <c r="D104" s="4">
        <v>190.65140959908484</v>
      </c>
      <c r="E104" s="4">
        <v>275.45744460282754</v>
      </c>
      <c r="F104" s="4">
        <v>251.17911051905924</v>
      </c>
      <c r="G104" s="4">
        <v>4.0990473492516095</v>
      </c>
      <c r="H104" s="4">
        <v>3324.7491196178976</v>
      </c>
      <c r="I104" s="4">
        <v>89.430674070350534</v>
      </c>
      <c r="J104" s="4">
        <v>20.691126044549843</v>
      </c>
      <c r="K104" s="4">
        <v>2.7362538081588381</v>
      </c>
      <c r="L104" s="4">
        <v>0.62704474377113928</v>
      </c>
      <c r="M104" s="4">
        <v>247.19731096799245</v>
      </c>
      <c r="N104" s="4">
        <v>2.1861592326809971</v>
      </c>
      <c r="P104" s="9">
        <v>15.831906363369345</v>
      </c>
      <c r="Q104" s="9">
        <v>25.984491294218891</v>
      </c>
      <c r="R104" s="9">
        <v>30.330245337114818</v>
      </c>
      <c r="S104" s="9">
        <v>23.141587298002687</v>
      </c>
      <c r="T104" s="9">
        <v>363.85865203417842</v>
      </c>
      <c r="U104" s="9">
        <v>6.576320092118805</v>
      </c>
      <c r="V104" s="9">
        <v>9.1581915523532977</v>
      </c>
      <c r="W104" s="9">
        <v>0.87166431325488658</v>
      </c>
      <c r="X104" s="9">
        <v>2.2890442663989372</v>
      </c>
      <c r="Y104" s="9">
        <v>28.732926136279755</v>
      </c>
      <c r="Z104" s="9">
        <v>1.0594956388592338</v>
      </c>
    </row>
    <row r="105" spans="2:26" ht="17" x14ac:dyDescent="0.2">
      <c r="B105" s="3" t="s">
        <v>179</v>
      </c>
      <c r="C105" s="1" t="s">
        <v>187</v>
      </c>
      <c r="D105" s="4">
        <v>103.72773917142646</v>
      </c>
      <c r="E105" s="4">
        <v>123.06834904681378</v>
      </c>
      <c r="F105" s="4">
        <v>60.579598533155107</v>
      </c>
      <c r="G105" s="4">
        <v>10.292416205844788</v>
      </c>
      <c r="H105" s="4">
        <v>1568.7429474530645</v>
      </c>
      <c r="I105" s="4">
        <v>51.122828697938388</v>
      </c>
      <c r="J105" s="4">
        <v>2.3116044785898886</v>
      </c>
      <c r="K105" s="4">
        <v>1.3748278985383675</v>
      </c>
      <c r="L105" s="4">
        <v>0.78636772402463373</v>
      </c>
      <c r="M105" s="4">
        <v>146.62809267610379</v>
      </c>
      <c r="N105" s="4">
        <v>1.2789708418298358</v>
      </c>
      <c r="P105" s="9">
        <v>11.282846850442628</v>
      </c>
      <c r="Q105" s="9">
        <v>29.279416849588365</v>
      </c>
      <c r="R105" s="9">
        <v>631.2552876276992</v>
      </c>
      <c r="S105" s="9">
        <v>27.211420318727068</v>
      </c>
      <c r="T105" s="9">
        <v>139.90965423845148</v>
      </c>
      <c r="U105" s="9">
        <v>7.6815679588354575</v>
      </c>
      <c r="V105" s="9">
        <v>9.0069960321912426</v>
      </c>
      <c r="W105" s="9">
        <v>1.0362328688290046</v>
      </c>
      <c r="X105" s="9">
        <v>2.5367998197545676</v>
      </c>
      <c r="Y105" s="9">
        <v>23.043024191586419</v>
      </c>
      <c r="Z105" s="9">
        <v>1.2406502313240233</v>
      </c>
    </row>
    <row r="106" spans="2:26" ht="17" x14ac:dyDescent="0.2">
      <c r="B106" s="3" t="s">
        <v>180</v>
      </c>
      <c r="C106" s="1" t="s">
        <v>187</v>
      </c>
      <c r="D106" s="4">
        <v>39.276259329976781</v>
      </c>
      <c r="E106" s="4">
        <v>37.80958573811477</v>
      </c>
      <c r="F106" s="4">
        <v>17.007217498319083</v>
      </c>
      <c r="G106" s="4">
        <v>0.73473868214648164</v>
      </c>
      <c r="H106" s="4">
        <v>412.75127593688836</v>
      </c>
      <c r="I106" s="4">
        <v>42.792442803855423</v>
      </c>
      <c r="J106" s="4">
        <v>-6.2136435188282491E-2</v>
      </c>
      <c r="K106" s="4">
        <v>0.29688023159025551</v>
      </c>
      <c r="L106" s="4">
        <v>6.3487675074911598E-2</v>
      </c>
      <c r="M106" s="4">
        <v>73.241700436023649</v>
      </c>
      <c r="N106" s="4">
        <v>0.51136859113380972</v>
      </c>
      <c r="P106" s="9">
        <v>9.4505575184490311</v>
      </c>
      <c r="Q106" s="9">
        <v>19.897745398537303</v>
      </c>
      <c r="R106" s="9">
        <v>24.172347953194055</v>
      </c>
      <c r="S106" s="9">
        <v>18.647134890590962</v>
      </c>
      <c r="T106" s="9">
        <v>161.5976135448075</v>
      </c>
      <c r="U106" s="9">
        <v>6.881898948746719</v>
      </c>
      <c r="V106" s="9">
        <v>5.7262898307876871</v>
      </c>
      <c r="W106" s="9">
        <v>0.76336233171924361</v>
      </c>
      <c r="X106" s="9">
        <v>1.8441881484483178</v>
      </c>
      <c r="Y106" s="9">
        <v>23.765127382901102</v>
      </c>
      <c r="Z106" s="9">
        <v>0.91366628759479729</v>
      </c>
    </row>
    <row r="107" spans="2:26" ht="17" x14ac:dyDescent="0.2">
      <c r="B107" s="3" t="s">
        <v>181</v>
      </c>
      <c r="C107" s="1" t="s">
        <v>187</v>
      </c>
      <c r="D107" s="4">
        <v>98.000422061676858</v>
      </c>
      <c r="E107" s="4">
        <v>291.37311010455022</v>
      </c>
      <c r="F107" s="4">
        <v>180.76229336739544</v>
      </c>
      <c r="G107" s="4">
        <v>125.15593579865478</v>
      </c>
      <c r="H107" s="4">
        <v>491.52616064993543</v>
      </c>
      <c r="I107" s="4">
        <v>25.10120472637341</v>
      </c>
      <c r="J107" s="4">
        <v>74.59669695527316</v>
      </c>
      <c r="K107" s="4">
        <v>4.8066837020659356</v>
      </c>
      <c r="L107" s="4">
        <v>9.6009418428969155</v>
      </c>
      <c r="M107" s="4">
        <v>244.32768011556144</v>
      </c>
      <c r="N107" s="4">
        <v>10.445868009432223</v>
      </c>
      <c r="P107" s="9">
        <v>33.541903768942696</v>
      </c>
      <c r="Q107" s="9">
        <v>114.65884497544879</v>
      </c>
      <c r="R107" s="9">
        <v>59.498868959288302</v>
      </c>
      <c r="S107" s="9">
        <v>24.493214846604243</v>
      </c>
      <c r="T107" s="9">
        <v>123.12176516717294</v>
      </c>
      <c r="U107" s="9">
        <v>7.4127955540649486</v>
      </c>
      <c r="V107" s="9">
        <v>20.577287976243419</v>
      </c>
      <c r="W107" s="9">
        <v>1.7696036992733359</v>
      </c>
      <c r="X107" s="9">
        <v>4.6566200186875166</v>
      </c>
      <c r="Y107" s="9">
        <v>71.2073977986514</v>
      </c>
      <c r="Z107" s="9">
        <v>3.0590532266777442</v>
      </c>
    </row>
    <row r="108" spans="2:26" ht="17" x14ac:dyDescent="0.2">
      <c r="B108" s="3" t="s">
        <v>182</v>
      </c>
      <c r="C108" s="1" t="s">
        <v>187</v>
      </c>
      <c r="D108" s="4">
        <v>137.02599245132521</v>
      </c>
      <c r="E108" s="4">
        <v>196.35968032493568</v>
      </c>
      <c r="F108" s="4">
        <v>227.75694448901245</v>
      </c>
      <c r="G108" s="4">
        <v>6.2059482567449606</v>
      </c>
      <c r="H108" s="4">
        <v>2589.2593329423453</v>
      </c>
      <c r="I108" s="4">
        <v>64.813837430685581</v>
      </c>
      <c r="J108" s="4">
        <v>0.58878328025001814</v>
      </c>
      <c r="K108" s="4">
        <v>2.7684716843877655</v>
      </c>
      <c r="L108" s="4">
        <v>0.93236444421504328</v>
      </c>
      <c r="M108" s="4">
        <v>219.8767385438257</v>
      </c>
      <c r="N108" s="4">
        <v>1.4188339162860093</v>
      </c>
      <c r="P108" s="9">
        <v>27.499288090625956</v>
      </c>
      <c r="Q108" s="9">
        <v>39.612023059374756</v>
      </c>
      <c r="R108" s="9">
        <v>32.81892819140311</v>
      </c>
      <c r="S108" s="9">
        <v>25.621500089679142</v>
      </c>
      <c r="T108" s="9">
        <v>218.85103514796737</v>
      </c>
      <c r="U108" s="9">
        <v>9.081269867193706</v>
      </c>
      <c r="V108" s="9">
        <v>7.1624703400306968</v>
      </c>
      <c r="W108" s="9">
        <v>1.0017049342323023</v>
      </c>
      <c r="X108" s="9">
        <v>3.4757110378890737</v>
      </c>
      <c r="Y108" s="9">
        <v>18.186579045813414</v>
      </c>
      <c r="Z108" s="9">
        <v>1.1532963767113138</v>
      </c>
    </row>
    <row r="109" spans="2:26" ht="17" x14ac:dyDescent="0.2">
      <c r="B109" s="3" t="s">
        <v>183</v>
      </c>
      <c r="C109" s="1" t="s">
        <v>187</v>
      </c>
      <c r="D109" s="4">
        <v>66.472810827591445</v>
      </c>
      <c r="E109" s="4">
        <v>170.05232852535175</v>
      </c>
      <c r="F109" s="4">
        <v>77.701894841893917</v>
      </c>
      <c r="G109" s="4">
        <v>156.42448651156931</v>
      </c>
      <c r="H109" s="4">
        <v>342.85058734669838</v>
      </c>
      <c r="I109" s="4">
        <v>20.319238795938631</v>
      </c>
      <c r="J109" s="4">
        <v>61.410635489943274</v>
      </c>
      <c r="K109" s="4">
        <v>3.501437859376781</v>
      </c>
      <c r="L109" s="4">
        <v>5.798974274504971</v>
      </c>
      <c r="M109" s="4">
        <v>144.28002489494827</v>
      </c>
      <c r="N109" s="4">
        <v>6.6265882924227189</v>
      </c>
      <c r="P109" s="9">
        <v>13.304953348563142</v>
      </c>
      <c r="Q109" s="9">
        <v>34.021840340456436</v>
      </c>
      <c r="R109" s="9">
        <v>28.381872759841496</v>
      </c>
      <c r="S109" s="9">
        <v>22.7532276189764</v>
      </c>
      <c r="T109" s="9">
        <v>54.019405540872704</v>
      </c>
      <c r="U109" s="9">
        <v>6.2929979387774866</v>
      </c>
      <c r="V109" s="9">
        <v>12.724242195207237</v>
      </c>
      <c r="W109" s="9">
        <v>1.0045832424134982</v>
      </c>
      <c r="X109" s="9">
        <v>2.3820415036884972</v>
      </c>
      <c r="Y109" s="9">
        <v>24.291035254887156</v>
      </c>
      <c r="Z109" s="9">
        <v>1.403755964596064</v>
      </c>
    </row>
    <row r="110" spans="2:26" ht="17" x14ac:dyDescent="0.2">
      <c r="B110" s="3" t="s">
        <v>184</v>
      </c>
      <c r="C110" s="2" t="s">
        <v>187</v>
      </c>
      <c r="D110" s="4">
        <v>119.30820439115469</v>
      </c>
      <c r="E110" s="4">
        <v>169.62944541529384</v>
      </c>
      <c r="F110" s="4">
        <v>195.82489477467109</v>
      </c>
      <c r="G110" s="4">
        <v>7.4297909257496357</v>
      </c>
      <c r="H110" s="4">
        <v>2192.0166441455922</v>
      </c>
      <c r="I110" s="4">
        <v>114.71599969409569</v>
      </c>
      <c r="J110" s="4">
        <v>6.8563738371802767</v>
      </c>
      <c r="K110" s="4">
        <v>2.7429024083614215</v>
      </c>
      <c r="L110" s="4">
        <v>0.63523930210366086</v>
      </c>
      <c r="M110" s="4">
        <v>194.24473604055012</v>
      </c>
      <c r="N110" s="4">
        <v>1.7377306241982788</v>
      </c>
      <c r="P110" s="9">
        <v>10.552960059858655</v>
      </c>
      <c r="Q110" s="9">
        <v>28.032311518432309</v>
      </c>
      <c r="R110" s="9">
        <v>40.657959080140742</v>
      </c>
      <c r="S110" s="9">
        <v>21.635079736064576</v>
      </c>
      <c r="T110" s="9">
        <v>375.19915471985848</v>
      </c>
      <c r="U110" s="9">
        <v>8.6901491678061724</v>
      </c>
      <c r="V110" s="9">
        <v>8.0972559789317646</v>
      </c>
      <c r="W110" s="9">
        <v>0.90522931006448659</v>
      </c>
      <c r="X110" s="9">
        <v>2.0779418890668415</v>
      </c>
      <c r="Y110" s="9">
        <v>41.887411880957515</v>
      </c>
      <c r="Z110" s="9">
        <v>1.1864266699815518</v>
      </c>
    </row>
    <row r="111" spans="2:26" ht="17" x14ac:dyDescent="0.2">
      <c r="B111" s="3" t="s">
        <v>185</v>
      </c>
      <c r="C111" s="2" t="s">
        <v>187</v>
      </c>
      <c r="D111" s="4">
        <v>185.78312839084035</v>
      </c>
      <c r="E111" s="4">
        <v>324.88551836960323</v>
      </c>
      <c r="F111" s="4">
        <v>286.32667448038791</v>
      </c>
      <c r="G111" s="4">
        <f>1.98276072712032/2</f>
        <v>0.99138036356016002</v>
      </c>
      <c r="H111" s="4">
        <v>4496.4027039726179</v>
      </c>
      <c r="I111" s="4">
        <v>44.49535477084509</v>
      </c>
      <c r="J111" s="4">
        <v>9.9656322530586117</v>
      </c>
      <c r="K111" s="4">
        <v>3.0454733583331914</v>
      </c>
      <c r="L111" s="4">
        <v>2.488195194125594</v>
      </c>
      <c r="M111" s="4">
        <v>426.23719816219324</v>
      </c>
      <c r="N111" s="4">
        <v>1.6190529525523503</v>
      </c>
      <c r="P111" s="9">
        <v>15.550250691906459</v>
      </c>
      <c r="Q111" s="9">
        <v>39.452509995986873</v>
      </c>
      <c r="R111" s="9">
        <v>40.765879459187666</v>
      </c>
      <c r="S111" s="9">
        <v>25.860798486041077</v>
      </c>
      <c r="T111" s="9">
        <v>307.09815389421925</v>
      </c>
      <c r="U111" s="9">
        <v>8.9530289915399912</v>
      </c>
      <c r="V111" s="9">
        <v>10.433339948126934</v>
      </c>
      <c r="W111" s="9">
        <v>1.0617416320380595</v>
      </c>
      <c r="X111" s="9">
        <v>2.5861093687359635</v>
      </c>
      <c r="Y111" s="9">
        <v>49.682826166999284</v>
      </c>
      <c r="Z111" s="9">
        <v>1.2254880373174355</v>
      </c>
    </row>
    <row r="112" spans="2:26" ht="17" x14ac:dyDescent="0.2">
      <c r="B112" s="3" t="s">
        <v>188</v>
      </c>
      <c r="C112" s="1" t="s">
        <v>196</v>
      </c>
      <c r="D112" s="4">
        <v>494.51417750666212</v>
      </c>
      <c r="E112" s="4">
        <v>1355.3211459280367</v>
      </c>
      <c r="F112" s="4">
        <v>438.28522261862827</v>
      </c>
      <c r="G112" s="4">
        <f>7.75474740040704/2</f>
        <v>3.87737370020352</v>
      </c>
      <c r="H112" s="4">
        <v>9849.0911663328625</v>
      </c>
      <c r="I112" s="4">
        <v>22.222921833475532</v>
      </c>
      <c r="J112" s="4">
        <v>-0.28349732132039662</v>
      </c>
      <c r="K112" s="4">
        <v>24.257802717681692</v>
      </c>
      <c r="L112" s="4">
        <v>32.29580885793608</v>
      </c>
      <c r="M112" s="4">
        <v>818.57580813785057</v>
      </c>
      <c r="N112" s="4">
        <v>2.3640579323568489</v>
      </c>
      <c r="P112" s="9">
        <v>305.41270118939326</v>
      </c>
      <c r="Q112" s="9">
        <v>698.59400048327529</v>
      </c>
      <c r="R112" s="9">
        <v>40.378115016076308</v>
      </c>
      <c r="S112" s="9">
        <v>117.96036703537774</v>
      </c>
      <c r="T112" s="9">
        <v>2351.9539220149313</v>
      </c>
      <c r="U112" s="9">
        <v>6.7018941182256704</v>
      </c>
      <c r="V112" s="9">
        <v>114.77729209422306</v>
      </c>
      <c r="W112" s="9">
        <v>6.3402453127682774</v>
      </c>
      <c r="X112" s="9">
        <v>4.606324054780937</v>
      </c>
      <c r="Y112" s="9">
        <v>421.13958236924594</v>
      </c>
      <c r="Z112" s="9">
        <v>2.7346508714865467</v>
      </c>
    </row>
    <row r="113" spans="2:26" ht="17" x14ac:dyDescent="0.2">
      <c r="B113" s="3" t="s">
        <v>189</v>
      </c>
      <c r="C113" s="1" t="s">
        <v>196</v>
      </c>
      <c r="D113" s="4">
        <v>649.60232596588219</v>
      </c>
      <c r="E113" s="4">
        <v>1349.154738779836</v>
      </c>
      <c r="F113" s="4">
        <v>252.62292258515873</v>
      </c>
      <c r="G113" s="4">
        <f>11.9179317328512/2</f>
        <v>5.9589658664255998</v>
      </c>
      <c r="H113" s="4">
        <v>5803.34268735762</v>
      </c>
      <c r="I113" s="4">
        <v>39.76490387254578</v>
      </c>
      <c r="J113" s="4">
        <v>0.6357325239893612</v>
      </c>
      <c r="K113" s="4">
        <v>19.028232324930919</v>
      </c>
      <c r="L113" s="4">
        <v>39.563550573672266</v>
      </c>
      <c r="M113" s="4">
        <v>1390.6113720267856</v>
      </c>
      <c r="N113" s="4">
        <v>5.8395134591525428</v>
      </c>
      <c r="P113" s="9">
        <v>307.81595549334855</v>
      </c>
      <c r="Q113" s="9">
        <v>608.28650924749843</v>
      </c>
      <c r="R113" s="9">
        <v>37.225562904198057</v>
      </c>
      <c r="S113" s="9">
        <v>121.94522744329726</v>
      </c>
      <c r="T113" s="9">
        <v>1122.4906765532976</v>
      </c>
      <c r="U113" s="9">
        <v>13.704556135191513</v>
      </c>
      <c r="V113" s="9">
        <v>118.56089662152051</v>
      </c>
      <c r="W113" s="9">
        <v>4.2021301013510577</v>
      </c>
      <c r="X113" s="9">
        <v>10.962264720880288</v>
      </c>
      <c r="Y113" s="9">
        <v>450.49988479193428</v>
      </c>
      <c r="Z113" s="9">
        <v>2.9871990073636785</v>
      </c>
    </row>
    <row r="114" spans="2:26" ht="17" x14ac:dyDescent="0.2">
      <c r="B114" s="3" t="s">
        <v>190</v>
      </c>
      <c r="C114" s="1" t="s">
        <v>196</v>
      </c>
      <c r="D114" s="4">
        <v>313.80774129167162</v>
      </c>
      <c r="E114" s="4">
        <v>612.04595442222535</v>
      </c>
      <c r="F114" s="4">
        <v>115.46564389933013</v>
      </c>
      <c r="G114" s="4">
        <f>10.131324922476/2</f>
        <v>5.0656624612380003</v>
      </c>
      <c r="H114" s="4">
        <v>1633.5800801712849</v>
      </c>
      <c r="I114" s="4">
        <v>4.0187868108423679</v>
      </c>
      <c r="J114" s="4">
        <f>4.29351520740123/2</f>
        <v>2.1467576037006149</v>
      </c>
      <c r="K114" s="4">
        <v>13.364414384307326</v>
      </c>
      <c r="L114" s="4">
        <v>96.594485277600711</v>
      </c>
      <c r="M114" s="4">
        <v>651.38334843451833</v>
      </c>
      <c r="N114" s="4">
        <v>3.650460034959123</v>
      </c>
      <c r="P114" s="9">
        <v>323.15148551839184</v>
      </c>
      <c r="Q114" s="9">
        <v>665.3545805316113</v>
      </c>
      <c r="R114" s="9">
        <v>43.796545527411212</v>
      </c>
      <c r="S114" s="9">
        <v>120.6396684251159</v>
      </c>
      <c r="T114" s="9">
        <v>913.82868134259957</v>
      </c>
      <c r="U114" s="9">
        <v>3.4554446291825567</v>
      </c>
      <c r="V114" s="9">
        <v>117.31166815584406</v>
      </c>
      <c r="W114" s="9">
        <v>3.8933020381619672</v>
      </c>
      <c r="X114" s="9">
        <v>12.258603197803836</v>
      </c>
      <c r="Y114" s="9">
        <v>419.22968667588816</v>
      </c>
      <c r="Z114" s="9">
        <v>2.7174050423659586</v>
      </c>
    </row>
    <row r="115" spans="2:26" ht="17" x14ac:dyDescent="0.2">
      <c r="B115" s="3" t="s">
        <v>191</v>
      </c>
      <c r="C115" s="1" t="s">
        <v>196</v>
      </c>
      <c r="D115" s="4">
        <v>545.84861327104034</v>
      </c>
      <c r="E115" s="4">
        <v>1410.8913503654258</v>
      </c>
      <c r="F115" s="4">
        <v>312.54529418649429</v>
      </c>
      <c r="G115" s="4">
        <v>4.2869140512143673</v>
      </c>
      <c r="H115" s="4">
        <v>16358.33381230669</v>
      </c>
      <c r="I115" s="4">
        <v>23.293375152419333</v>
      </c>
      <c r="J115" s="4">
        <v>3.3849372357553946</v>
      </c>
      <c r="K115" s="4">
        <v>17.772468536158851</v>
      </c>
      <c r="L115" s="4">
        <v>16.549940664232196</v>
      </c>
      <c r="M115" s="4">
        <v>655.17549865060573</v>
      </c>
      <c r="N115" s="4">
        <v>2.6374190881746147</v>
      </c>
      <c r="P115" s="9">
        <v>331.12915151736871</v>
      </c>
      <c r="Q115" s="9">
        <v>644.32380470608325</v>
      </c>
      <c r="R115" s="9">
        <v>41.306413247669212</v>
      </c>
      <c r="S115" s="9">
        <v>129.26521980566176</v>
      </c>
      <c r="T115" s="9">
        <v>1955.7293896321996</v>
      </c>
      <c r="U115" s="9">
        <v>5.9825987396899398</v>
      </c>
      <c r="V115" s="9">
        <v>126.08744374570244</v>
      </c>
      <c r="W115" s="9">
        <v>3.8952947492680097</v>
      </c>
      <c r="X115" s="9">
        <v>1.9946237761820895</v>
      </c>
      <c r="Y115" s="9">
        <v>456.68488136783333</v>
      </c>
      <c r="Z115" s="9">
        <v>2.9433762752588639</v>
      </c>
    </row>
    <row r="116" spans="2:26" ht="17" x14ac:dyDescent="0.2">
      <c r="B116" s="3" t="s">
        <v>192</v>
      </c>
      <c r="C116" s="1" t="s">
        <v>196</v>
      </c>
      <c r="D116" s="4">
        <v>523.47571475711186</v>
      </c>
      <c r="E116" s="4">
        <v>1107.7911051725132</v>
      </c>
      <c r="F116" s="4">
        <v>351.08404596337306</v>
      </c>
      <c r="G116" s="4">
        <f>36.7262991367264/2</f>
        <v>18.363149568363198</v>
      </c>
      <c r="H116" s="4">
        <v>5343.7107760004892</v>
      </c>
      <c r="I116" s="4">
        <v>72.574660612101198</v>
      </c>
      <c r="J116" s="4">
        <v>9</v>
      </c>
      <c r="K116" s="4">
        <v>5.7956970887305967</v>
      </c>
      <c r="L116" s="4">
        <v>3.9299291094215638</v>
      </c>
      <c r="M116" s="4">
        <v>628.00430375637325</v>
      </c>
      <c r="N116" s="4">
        <v>3.0034266000275549</v>
      </c>
      <c r="P116" s="9">
        <v>416.56460179343605</v>
      </c>
      <c r="Q116" s="9">
        <v>834.59812853175902</v>
      </c>
      <c r="R116" s="9">
        <v>71.209721207914797</v>
      </c>
      <c r="S116" s="9">
        <v>150.39010900945647</v>
      </c>
      <c r="T116" s="9">
        <v>808.92976171003136</v>
      </c>
      <c r="U116" s="9">
        <v>19.673251763951566</v>
      </c>
      <c r="V116" s="9">
        <v>149.03025626920109</v>
      </c>
      <c r="W116" s="9">
        <v>6.1679457561123421</v>
      </c>
      <c r="X116" s="9">
        <v>2.4799405810172352</v>
      </c>
      <c r="Y116" s="9">
        <v>572.52252404342732</v>
      </c>
      <c r="Z116" s="9">
        <v>3.5189132959552114</v>
      </c>
    </row>
    <row r="117" spans="2:26" ht="17" x14ac:dyDescent="0.2">
      <c r="B117" s="3" t="s">
        <v>193</v>
      </c>
      <c r="C117" s="1" t="s">
        <v>196</v>
      </c>
      <c r="D117" s="4">
        <v>443.69307789199155</v>
      </c>
      <c r="E117" s="4">
        <v>1029.0538419184963</v>
      </c>
      <c r="F117" s="4">
        <v>191.56862760585523</v>
      </c>
      <c r="G117" s="4">
        <f>11.7507569989925/2</f>
        <v>5.8753784994962501</v>
      </c>
      <c r="H117" s="4">
        <v>16975.870301482206</v>
      </c>
      <c r="I117" s="4">
        <v>9.3967477341596179</v>
      </c>
      <c r="J117" s="4">
        <v>5.9014736304543263</v>
      </c>
      <c r="K117" s="4">
        <v>14.899955873838888</v>
      </c>
      <c r="L117" s="4">
        <v>42.045509816419155</v>
      </c>
      <c r="M117" s="4">
        <v>736.2484978318962</v>
      </c>
      <c r="N117" s="4">
        <v>2.4437823892763801</v>
      </c>
      <c r="P117" s="9">
        <v>312.00358478066147</v>
      </c>
      <c r="Q117" s="9">
        <v>633.93605919327626</v>
      </c>
      <c r="R117" s="9">
        <v>42.6123945375167</v>
      </c>
      <c r="S117" s="9">
        <v>121.21904373879302</v>
      </c>
      <c r="T117" s="9">
        <v>2550.8665807751895</v>
      </c>
      <c r="U117" s="9">
        <v>3.4243478644591869</v>
      </c>
      <c r="V117" s="9">
        <v>117.93136668782742</v>
      </c>
      <c r="W117" s="9">
        <v>3.8363384252899038</v>
      </c>
      <c r="X117" s="9">
        <v>4.8833285229431924</v>
      </c>
      <c r="Y117" s="9">
        <v>423.95345021111075</v>
      </c>
      <c r="Z117" s="9">
        <v>2.7760020929185654</v>
      </c>
    </row>
    <row r="118" spans="2:26" ht="17" x14ac:dyDescent="0.2">
      <c r="B118" s="3" t="s">
        <v>194</v>
      </c>
      <c r="C118" s="1" t="s">
        <v>196</v>
      </c>
      <c r="D118" s="4">
        <v>695.95848746880733</v>
      </c>
      <c r="E118" s="4">
        <v>1170.5428949772636</v>
      </c>
      <c r="F118" s="4">
        <v>160.20062771989728</v>
      </c>
      <c r="G118" s="4">
        <f>13.5066518703633/2</f>
        <v>6.7533259351816497</v>
      </c>
      <c r="H118" s="4">
        <v>4284.3142720803244</v>
      </c>
      <c r="I118" s="4">
        <v>2.822606349028018</v>
      </c>
      <c r="J118" s="4">
        <v>5</v>
      </c>
      <c r="K118" s="4">
        <v>18.423997217358355</v>
      </c>
      <c r="L118" s="4">
        <v>95.606720790786525</v>
      </c>
      <c r="M118" s="4">
        <v>1411.842991079742</v>
      </c>
      <c r="N118" s="4">
        <v>4.3712898012185342</v>
      </c>
      <c r="P118" s="9">
        <v>354.30871302742082</v>
      </c>
      <c r="Q118" s="9">
        <v>746.01631737951811</v>
      </c>
      <c r="R118" s="9">
        <v>46.102728255948136</v>
      </c>
      <c r="S118" s="9">
        <v>144.46384702887289</v>
      </c>
      <c r="T118" s="9">
        <v>806.26034315510822</v>
      </c>
      <c r="U118" s="9">
        <v>4.1687103252217188</v>
      </c>
      <c r="V118" s="9">
        <v>140.60734160752273</v>
      </c>
      <c r="W118" s="9">
        <v>4.5139890182535538</v>
      </c>
      <c r="X118" s="9">
        <v>12.410004732834023</v>
      </c>
      <c r="Y118" s="9">
        <v>408.48886065451359</v>
      </c>
      <c r="Z118" s="9">
        <v>3.1188048470844074</v>
      </c>
    </row>
    <row r="119" spans="2:26" ht="17" x14ac:dyDescent="0.2">
      <c r="B119" s="3" t="s">
        <v>195</v>
      </c>
      <c r="C119" s="1" t="s">
        <v>196</v>
      </c>
      <c r="D119" s="4">
        <v>1284.0103992856207</v>
      </c>
      <c r="E119" s="4">
        <v>2569.7004660119492</v>
      </c>
      <c r="F119" s="4">
        <v>512.80005273754693</v>
      </c>
      <c r="G119" s="4">
        <v>5.6855634880326065</v>
      </c>
      <c r="H119" s="4">
        <v>4299.1544031721041</v>
      </c>
      <c r="I119" s="4">
        <v>7.318210062281441</v>
      </c>
      <c r="J119" s="4">
        <v>129.39997431824656</v>
      </c>
      <c r="K119" s="4">
        <v>91.151080361573648</v>
      </c>
      <c r="L119" s="4">
        <v>174.30212560393656</v>
      </c>
      <c r="M119" s="4">
        <v>2187.8974512219374</v>
      </c>
      <c r="N119" s="4">
        <v>14.888120551453531</v>
      </c>
      <c r="P119" s="9">
        <v>268.69066343988101</v>
      </c>
      <c r="Q119" s="9">
        <v>604.24653859468651</v>
      </c>
      <c r="R119" s="9">
        <v>34.646394124559833</v>
      </c>
      <c r="S119" s="9">
        <v>138.44268584435127</v>
      </c>
      <c r="T119" s="9">
        <v>914.76860030828391</v>
      </c>
      <c r="U119" s="9">
        <v>3.6325423304511717</v>
      </c>
      <c r="V119" s="9">
        <v>134.42811984241766</v>
      </c>
      <c r="W119" s="9">
        <v>10.212963380315971</v>
      </c>
      <c r="X119" s="9">
        <v>37.657618241672715</v>
      </c>
      <c r="Y119" s="9">
        <v>363.00936008034336</v>
      </c>
      <c r="Z119" s="9">
        <v>2.8811284054905673</v>
      </c>
    </row>
    <row r="120" spans="2:26" x14ac:dyDescent="0.2">
      <c r="C120" s="1"/>
    </row>
    <row r="121" spans="2:26" x14ac:dyDescent="0.2">
      <c r="C121" s="1"/>
      <c r="F121" s="10"/>
      <c r="G121" s="11"/>
      <c r="H121" s="10"/>
      <c r="I121" s="10"/>
    </row>
    <row r="122" spans="2:26" x14ac:dyDescent="0.2">
      <c r="C122" s="1"/>
      <c r="F122" s="10"/>
      <c r="G122" s="11"/>
      <c r="H122" s="10"/>
      <c r="I122" s="10"/>
    </row>
    <row r="123" spans="2:26" x14ac:dyDescent="0.2">
      <c r="C123" s="1"/>
      <c r="F123" s="10"/>
      <c r="G123" s="11"/>
      <c r="H123" s="10"/>
      <c r="I123" s="10"/>
    </row>
    <row r="124" spans="2:26" x14ac:dyDescent="0.2">
      <c r="C124" s="2"/>
      <c r="F124" s="10"/>
      <c r="G124" s="11"/>
      <c r="H124" s="10"/>
      <c r="I124" s="10"/>
    </row>
    <row r="125" spans="2:26" x14ac:dyDescent="0.2">
      <c r="C125" s="2"/>
      <c r="F125" s="10"/>
      <c r="G125" s="11"/>
      <c r="H125" s="10"/>
      <c r="I125" s="10"/>
    </row>
    <row r="126" spans="2:26" x14ac:dyDescent="0.2">
      <c r="C126" s="2"/>
      <c r="F126" s="10"/>
      <c r="G126" s="11"/>
      <c r="H126" s="10"/>
      <c r="I126" s="10"/>
    </row>
    <row r="127" spans="2:26" x14ac:dyDescent="0.2">
      <c r="C127" s="2"/>
      <c r="F127" s="10"/>
      <c r="G127" s="11"/>
      <c r="H127" s="10"/>
      <c r="I127" s="10"/>
    </row>
    <row r="128" spans="2:26" x14ac:dyDescent="0.2">
      <c r="C128" s="1"/>
      <c r="F128" s="10"/>
      <c r="G128" s="11"/>
      <c r="H128" s="10"/>
      <c r="I128" s="10"/>
    </row>
    <row r="129" spans="3:9" x14ac:dyDescent="0.2">
      <c r="C129" s="1"/>
      <c r="F129" s="10"/>
      <c r="G129" s="10"/>
      <c r="H129" s="10"/>
      <c r="I129" s="10"/>
    </row>
    <row r="130" spans="3:9" x14ac:dyDescent="0.2">
      <c r="C130" s="1"/>
    </row>
    <row r="131" spans="3:9" x14ac:dyDescent="0.2">
      <c r="C131" s="1"/>
    </row>
    <row r="132" spans="3:9" x14ac:dyDescent="0.2">
      <c r="C132" s="1"/>
    </row>
    <row r="133" spans="3:9" x14ac:dyDescent="0.2">
      <c r="C133" s="1"/>
    </row>
    <row r="134" spans="3:9" x14ac:dyDescent="0.2">
      <c r="C134" s="1"/>
    </row>
    <row r="135" spans="3:9" x14ac:dyDescent="0.2">
      <c r="C135" s="1"/>
    </row>
    <row r="136" spans="3:9" x14ac:dyDescent="0.2">
      <c r="C136" s="1"/>
    </row>
    <row r="137" spans="3:9" x14ac:dyDescent="0.2">
      <c r="C137" s="1"/>
    </row>
    <row r="138" spans="3:9" x14ac:dyDescent="0.2">
      <c r="C138" s="1"/>
    </row>
    <row r="139" spans="3:9" x14ac:dyDescent="0.2">
      <c r="C139" s="1"/>
    </row>
    <row r="140" spans="3:9" x14ac:dyDescent="0.2">
      <c r="C140" s="1"/>
    </row>
  </sheetData>
  <protectedRanges>
    <protectedRange sqref="C95:C103" name="Range1"/>
    <protectedRange sqref="C53 C104:C111" name="Range1_1"/>
    <protectedRange sqref="C139:C140 C112:C137" name="Range1_3"/>
  </protectedRanges>
  <autoFilter ref="G4:G179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Tasmania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Indrani Mukherjee</dc:creator>
  <cp:lastModifiedBy>Christine Elrod</cp:lastModifiedBy>
  <dcterms:created xsi:type="dcterms:W3CDTF">2018-03-13T00:02:39Z</dcterms:created>
  <dcterms:modified xsi:type="dcterms:W3CDTF">2019-06-18T16:02:56Z</dcterms:modified>
</cp:coreProperties>
</file>