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5"/>
  <workbookPr/>
  <mc:AlternateContent xmlns:mc="http://schemas.openxmlformats.org/markup-compatibility/2006">
    <mc:Choice Requires="x15">
      <x15ac:absPath xmlns:x15ac="http://schemas.microsoft.com/office/spreadsheetml/2010/11/ac" url="/Volumes/newactivefiles/19-04 April 2019/6786R Yuguchi/AM-19-46786/"/>
    </mc:Choice>
  </mc:AlternateContent>
  <xr:revisionPtr revIDLastSave="0" documentId="13_ncr:1_{BADC5358-7B93-8543-9A18-5A198544B140}" xr6:coauthVersionLast="36" xr6:coauthVersionMax="36" xr10:uidLastSave="{00000000-0000-0000-0000-000000000000}"/>
  <bookViews>
    <workbookView xWindow="0" yWindow="460" windowWidth="31700" windowHeight="22840" xr2:uid="{00000000-000D-0000-FFFF-FFFF00000000}"/>
  </bookViews>
  <sheets>
    <sheet name="S1" sheetId="5" r:id="rId1"/>
    <sheet name="S2" sheetId="3" r:id="rId2"/>
    <sheet name="S3" sheetId="4"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24" i="3" l="1"/>
  <c r="R27" i="3"/>
  <c r="R26" i="3"/>
  <c r="R25" i="3"/>
  <c r="R24" i="3"/>
  <c r="R28" i="3" l="1"/>
  <c r="F24" i="3"/>
  <c r="Z28" i="3"/>
  <c r="F28" i="3"/>
  <c r="E24" i="3" l="1"/>
  <c r="N28" i="3" l="1"/>
  <c r="X24" i="3" l="1"/>
  <c r="K24" i="3"/>
  <c r="U24" i="3" l="1"/>
  <c r="X27" i="3" l="1"/>
  <c r="W27" i="3"/>
  <c r="V27" i="3"/>
  <c r="U27" i="3"/>
  <c r="X26" i="3"/>
  <c r="W26" i="3"/>
  <c r="V26" i="3"/>
  <c r="U26" i="3"/>
  <c r="X25" i="3"/>
  <c r="X28" i="3" s="1"/>
  <c r="W25" i="3"/>
  <c r="V25" i="3"/>
  <c r="V28" i="3" s="1"/>
  <c r="U25" i="3"/>
  <c r="U28" i="3" s="1"/>
  <c r="Z24" i="3"/>
  <c r="W24" i="3"/>
  <c r="V24" i="3"/>
  <c r="P24" i="3"/>
  <c r="Q27" i="3"/>
  <c r="P27" i="3"/>
  <c r="Q26" i="3"/>
  <c r="P26" i="3"/>
  <c r="Q25" i="3"/>
  <c r="P25" i="3"/>
  <c r="S24" i="3"/>
  <c r="W28" i="3" l="1"/>
  <c r="P28" i="3"/>
  <c r="Q28" i="3"/>
  <c r="I24" i="3"/>
  <c r="H24" i="3"/>
  <c r="L27" i="3"/>
  <c r="L26" i="3"/>
  <c r="L25" i="3"/>
  <c r="J27" i="3"/>
  <c r="J26" i="3"/>
  <c r="J25" i="3"/>
  <c r="K27" i="3"/>
  <c r="I27" i="3"/>
  <c r="H27" i="3"/>
  <c r="K26" i="3"/>
  <c r="I26" i="3"/>
  <c r="H26" i="3"/>
  <c r="K25" i="3"/>
  <c r="I25" i="3"/>
  <c r="H25" i="3"/>
  <c r="N24" i="3"/>
  <c r="L24" i="3"/>
  <c r="I28" i="3" l="1"/>
  <c r="K28" i="3"/>
  <c r="H28" i="3"/>
  <c r="L28" i="3"/>
  <c r="J28" i="3"/>
  <c r="D27" i="3" l="1"/>
  <c r="D26" i="3"/>
  <c r="D25" i="3"/>
  <c r="D28" i="3" l="1"/>
  <c r="C27" i="3"/>
  <c r="C26" i="3"/>
  <c r="C25" i="3"/>
  <c r="D24" i="3"/>
  <c r="C28" i="3" l="1"/>
</calcChain>
</file>

<file path=xl/sharedStrings.xml><?xml version="1.0" encoding="utf-8"?>
<sst xmlns="http://schemas.openxmlformats.org/spreadsheetml/2006/main" count="278" uniqueCount="127">
  <si>
    <t>J02</t>
    <phoneticPr fontId="2"/>
  </si>
  <si>
    <t>J04</t>
    <phoneticPr fontId="2"/>
  </si>
  <si>
    <t>Type</t>
    <phoneticPr fontId="3"/>
  </si>
  <si>
    <t>Sample 
No.</t>
    <phoneticPr fontId="3"/>
  </si>
  <si>
    <t>06MI03</t>
    <phoneticPr fontId="3"/>
  </si>
  <si>
    <t>Location</t>
    <phoneticPr fontId="3"/>
  </si>
  <si>
    <t>Mineral</t>
    <phoneticPr fontId="3"/>
  </si>
  <si>
    <t>Chl</t>
    <phoneticPr fontId="3"/>
  </si>
  <si>
    <t>F</t>
    <phoneticPr fontId="3"/>
  </si>
  <si>
    <t>Cl</t>
    <phoneticPr fontId="3"/>
  </si>
  <si>
    <t>Total</t>
  </si>
  <si>
    <t>Anion</t>
    <phoneticPr fontId="3"/>
  </si>
  <si>
    <t>Si</t>
    <phoneticPr fontId="3"/>
  </si>
  <si>
    <t>Ti</t>
    <phoneticPr fontId="3"/>
  </si>
  <si>
    <t>Fe</t>
    <phoneticPr fontId="3"/>
  </si>
  <si>
    <t>Mn</t>
    <phoneticPr fontId="3"/>
  </si>
  <si>
    <t>Mg</t>
    <phoneticPr fontId="3"/>
  </si>
  <si>
    <t>Ca</t>
    <phoneticPr fontId="3"/>
  </si>
  <si>
    <t>Na</t>
    <phoneticPr fontId="3"/>
  </si>
  <si>
    <t>304mabh</t>
    <phoneticPr fontId="3"/>
  </si>
  <si>
    <t>Ab</t>
    <phoneticPr fontId="3"/>
  </si>
  <si>
    <t>An</t>
    <phoneticPr fontId="2"/>
  </si>
  <si>
    <t>Or</t>
    <phoneticPr fontId="2"/>
  </si>
  <si>
    <t>Pl</t>
    <phoneticPr fontId="3"/>
  </si>
  <si>
    <t>-</t>
    <phoneticPr fontId="2"/>
  </si>
  <si>
    <t>Ill</t>
    <phoneticPr fontId="3"/>
  </si>
  <si>
    <t>Kfs</t>
    <phoneticPr fontId="3"/>
  </si>
  <si>
    <t>9-8</t>
    <phoneticPr fontId="3"/>
  </si>
  <si>
    <t>319mabh</t>
    <phoneticPr fontId="3"/>
  </si>
  <si>
    <t>6-9</t>
    <phoneticPr fontId="3"/>
  </si>
  <si>
    <t>Ill</t>
    <phoneticPr fontId="3"/>
  </si>
  <si>
    <t>-</t>
    <phoneticPr fontId="2"/>
  </si>
  <si>
    <t>319mabh</t>
    <phoneticPr fontId="3"/>
  </si>
  <si>
    <t>9-4</t>
    <phoneticPr fontId="3"/>
  </si>
  <si>
    <t>-</t>
    <phoneticPr fontId="2"/>
  </si>
  <si>
    <t>J27</t>
    <phoneticPr fontId="2"/>
  </si>
  <si>
    <t>J28</t>
    <phoneticPr fontId="2"/>
  </si>
  <si>
    <t>319mabh</t>
    <phoneticPr fontId="3"/>
  </si>
  <si>
    <t>9-9</t>
    <phoneticPr fontId="3"/>
  </si>
  <si>
    <t>-</t>
    <phoneticPr fontId="2"/>
  </si>
  <si>
    <t>-</t>
    <phoneticPr fontId="2"/>
  </si>
  <si>
    <t>J29</t>
    <phoneticPr fontId="2"/>
  </si>
  <si>
    <t>J30</t>
    <phoneticPr fontId="2"/>
  </si>
  <si>
    <t>J33</t>
    <phoneticPr fontId="2"/>
  </si>
  <si>
    <t>J34</t>
    <phoneticPr fontId="2"/>
  </si>
  <si>
    <t>J18</t>
    <phoneticPr fontId="2"/>
  </si>
  <si>
    <t>-</t>
    <phoneticPr fontId="2"/>
  </si>
  <si>
    <t>J17</t>
    <phoneticPr fontId="2"/>
  </si>
  <si>
    <t>J19</t>
    <phoneticPr fontId="2"/>
  </si>
  <si>
    <t>-</t>
  </si>
  <si>
    <t>J03</t>
    <phoneticPr fontId="2"/>
  </si>
  <si>
    <t>J32</t>
    <phoneticPr fontId="2"/>
  </si>
  <si>
    <t>-</t>
    <phoneticPr fontId="2"/>
  </si>
  <si>
    <t>Type A-2</t>
    <phoneticPr fontId="3"/>
  </si>
  <si>
    <t>Type C-2</t>
    <phoneticPr fontId="3"/>
  </si>
  <si>
    <t>Type C-3-2</t>
    <phoneticPr fontId="3"/>
  </si>
  <si>
    <t>Type C-3-3</t>
    <phoneticPr fontId="3"/>
  </si>
  <si>
    <r>
      <t>Al</t>
    </r>
    <r>
      <rPr>
        <b/>
        <sz val="9"/>
        <rFont val="ＭＳ Ｐゴシック"/>
        <family val="3"/>
        <charset val="128"/>
      </rPr>
      <t/>
    </r>
  </si>
  <si>
    <r>
      <t>K</t>
    </r>
    <r>
      <rPr>
        <b/>
        <vertAlign val="subscript"/>
        <sz val="9"/>
        <rFont val="Times New Roman"/>
        <family val="1"/>
      </rPr>
      <t/>
    </r>
  </si>
  <si>
    <t>American Mineralogist: April 2019 Deposit AM-19-46786</t>
  </si>
  <si>
    <t>YUGUCHI ET AL.: HYDROTHERMAL ALTERATION PROCESS OF PLAGIOCLASE IN GRANITE</t>
  </si>
  <si>
    <r>
      <rPr>
        <sz val="12"/>
        <rFont val="ＭＳ Ｐゴシック"/>
        <family val="3"/>
        <charset val="128"/>
      </rPr>
      <t>（</t>
    </r>
    <r>
      <rPr>
        <sz val="12"/>
        <rFont val="Times New Roman"/>
        <family val="1"/>
      </rPr>
      <t>atom</t>
    </r>
    <r>
      <rPr>
        <sz val="12"/>
        <rFont val="ＭＳ Ｐゴシック"/>
        <family val="3"/>
        <charset val="128"/>
      </rPr>
      <t>）</t>
    </r>
  </si>
  <si>
    <r>
      <t xml:space="preserve">V </t>
    </r>
    <r>
      <rPr>
        <vertAlign val="superscript"/>
        <sz val="12"/>
        <rFont val="Times New Roman"/>
        <family val="1"/>
      </rPr>
      <t>a</t>
    </r>
    <r>
      <rPr>
        <sz val="12"/>
        <rFont val="Times New Roman"/>
        <family val="1"/>
      </rPr>
      <t xml:space="preserve"> </t>
    </r>
  </si>
  <si>
    <r>
      <rPr>
        <vertAlign val="superscript"/>
        <sz val="12"/>
        <rFont val="Times New Roman"/>
        <family val="1"/>
      </rPr>
      <t>a</t>
    </r>
    <r>
      <rPr>
        <sz val="12"/>
        <rFont val="Times New Roman"/>
        <family val="1"/>
      </rPr>
      <t xml:space="preserve"> Molar volume (cm</t>
    </r>
    <r>
      <rPr>
        <vertAlign val="superscript"/>
        <sz val="12"/>
        <rFont val="Times New Roman"/>
        <family val="1"/>
      </rPr>
      <t>3</t>
    </r>
    <r>
      <rPr>
        <sz val="12"/>
        <rFont val="Times New Roman"/>
        <family val="1"/>
      </rPr>
      <t>/mol) for feldspar were calculated by propotion among albite (100.25 cm</t>
    </r>
    <r>
      <rPr>
        <vertAlign val="superscript"/>
        <sz val="12"/>
        <rFont val="Times New Roman"/>
        <family val="1"/>
      </rPr>
      <t>3</t>
    </r>
    <r>
      <rPr>
        <sz val="12"/>
        <rFont val="Times New Roman"/>
        <family val="1"/>
      </rPr>
      <t xml:space="preserve"> / mol), anorthite (100.79 cm</t>
    </r>
    <r>
      <rPr>
        <vertAlign val="superscript"/>
        <sz val="12"/>
        <rFont val="Times New Roman"/>
        <family val="1"/>
      </rPr>
      <t>3</t>
    </r>
    <r>
      <rPr>
        <sz val="12"/>
        <rFont val="Times New Roman"/>
        <family val="1"/>
      </rPr>
      <t xml:space="preserve"> / mol) and orthoclase (108.87 cm</t>
    </r>
    <r>
      <rPr>
        <vertAlign val="superscript"/>
        <sz val="12"/>
        <rFont val="Times New Roman"/>
        <family val="1"/>
      </rPr>
      <t>3</t>
    </r>
    <r>
      <rPr>
        <sz val="12"/>
        <rFont val="Times New Roman"/>
        <family val="1"/>
      </rPr>
      <t xml:space="preserve"> / mol).
Molar volume for chlorite were calculated according to following equation of Parry and Downey (1982): 
V(chlorite) = 213.3 - 4.909 [ Mg / (Mg + total Fe + Ti + Mn].
Molar volume for illite and epidote were estimated as follows: V = (S</t>
    </r>
    <r>
      <rPr>
        <vertAlign val="subscript"/>
        <sz val="12"/>
        <rFont val="Times New Roman"/>
        <family val="1"/>
      </rPr>
      <t>1</t>
    </r>
    <r>
      <rPr>
        <sz val="12"/>
        <rFont val="Times New Roman"/>
        <family val="1"/>
      </rPr>
      <t>m</t>
    </r>
    <r>
      <rPr>
        <vertAlign val="subscript"/>
        <sz val="12"/>
        <rFont val="Times New Roman"/>
        <family val="1"/>
      </rPr>
      <t>1</t>
    </r>
    <r>
      <rPr>
        <sz val="12"/>
        <rFont val="Times New Roman"/>
        <family val="1"/>
      </rPr>
      <t xml:space="preserve"> + S</t>
    </r>
    <r>
      <rPr>
        <vertAlign val="subscript"/>
        <sz val="12"/>
        <rFont val="Times New Roman"/>
        <family val="1"/>
      </rPr>
      <t>2</t>
    </r>
    <r>
      <rPr>
        <sz val="12"/>
        <rFont val="Times New Roman"/>
        <family val="1"/>
      </rPr>
      <t>m</t>
    </r>
    <r>
      <rPr>
        <vertAlign val="subscript"/>
        <sz val="12"/>
        <rFont val="Times New Roman"/>
        <family val="1"/>
      </rPr>
      <t>2</t>
    </r>
    <r>
      <rPr>
        <sz val="12"/>
        <rFont val="Times New Roman"/>
        <family val="1"/>
      </rPr>
      <t xml:space="preserve"> + ... + S</t>
    </r>
    <r>
      <rPr>
        <vertAlign val="subscript"/>
        <sz val="12"/>
        <rFont val="Times New Roman"/>
        <family val="1"/>
      </rPr>
      <t>n</t>
    </r>
    <r>
      <rPr>
        <sz val="12"/>
        <rFont val="Times New Roman"/>
        <family val="1"/>
      </rPr>
      <t>m</t>
    </r>
    <r>
      <rPr>
        <vertAlign val="subscript"/>
        <sz val="12"/>
        <rFont val="Times New Roman"/>
        <family val="1"/>
      </rPr>
      <t xml:space="preserve">n </t>
    </r>
    <r>
      <rPr>
        <sz val="12"/>
        <rFont val="Times New Roman"/>
        <family val="1"/>
      </rPr>
      <t>) / D (Deer et al. 1974)
where  atomic number (S) and atomic mass (m) of element 'n' and D = mineral density.    Mineral densities of illite and epidote are 3.43 and 2.75 g/cm</t>
    </r>
    <r>
      <rPr>
        <vertAlign val="superscript"/>
        <sz val="12"/>
        <rFont val="Times New Roman"/>
        <family val="1"/>
      </rPr>
      <t>3</t>
    </r>
    <r>
      <rPr>
        <sz val="12"/>
        <rFont val="Times New Roman"/>
        <family val="1"/>
      </rPr>
      <t xml:space="preserve">, respectively, based on website of the 'Mineralogy Database (http://webmineral.com/)'. </t>
    </r>
  </si>
  <si>
    <r>
      <rPr>
        <b/>
        <sz val="12"/>
        <rFont val="Times New Roman"/>
        <family val="1"/>
      </rPr>
      <t>SUPPLEMENTARY TABLE S2.</t>
    </r>
    <r>
      <rPr>
        <sz val="12"/>
        <rFont val="Times New Roman"/>
        <family val="1"/>
      </rPr>
      <t xml:space="preserve">  Atomic ratio of the reactant and products in plagioclase alteration of the Types A and C for constructing the overall reactions.</t>
    </r>
  </si>
  <si>
    <t>Sample</t>
  </si>
  <si>
    <t>Reactant</t>
  </si>
  <si>
    <t>Product</t>
  </si>
  <si>
    <t>Molar</t>
  </si>
  <si>
    <t>variation</t>
  </si>
  <si>
    <t>Albite</t>
  </si>
  <si>
    <t>area</t>
  </si>
  <si>
    <t xml:space="preserve">Radius </t>
  </si>
  <si>
    <t>(cm)</t>
  </si>
  <si>
    <t>Duration</t>
  </si>
  <si>
    <t>(sec)</t>
  </si>
  <si>
    <t xml:space="preserve">Reaction rate </t>
  </si>
  <si>
    <t>No.</t>
  </si>
  <si>
    <t>Mineral</t>
  </si>
  <si>
    <t>wt%</t>
  </si>
  <si>
    <t>AP*</t>
  </si>
  <si>
    <t>Pl</t>
  </si>
  <si>
    <t>Ab</t>
  </si>
  <si>
    <t>J03</t>
  </si>
  <si>
    <t>J13</t>
  </si>
  <si>
    <t>J22</t>
  </si>
  <si>
    <t>J32</t>
  </si>
  <si>
    <r>
      <t>SUPPLEMENTAL TABLE S3.</t>
    </r>
    <r>
      <rPr>
        <sz val="12"/>
        <color rgb="FF000000"/>
        <rFont val="Calibri"/>
        <family val="2"/>
        <scheme val="minor"/>
      </rPr>
      <t xml:space="preserve"> The calculation of reaction rate for the plagioclase alteration.</t>
    </r>
  </si>
  <si>
    <t>Distance (cm)</t>
  </si>
  <si>
    <r>
      <t>(gram atom oxygen cm</t>
    </r>
    <r>
      <rPr>
        <vertAlign val="superscript"/>
        <sz val="12"/>
        <color theme="1"/>
        <rFont val="Calibri"/>
        <family val="2"/>
        <scheme val="minor"/>
      </rPr>
      <t>-2</t>
    </r>
    <r>
      <rPr>
        <sz val="12"/>
        <color theme="1"/>
        <rFont val="Calibri"/>
        <family val="2"/>
        <scheme val="minor"/>
      </rPr>
      <t xml:space="preserve"> s</t>
    </r>
    <r>
      <rPr>
        <vertAlign val="superscript"/>
        <sz val="12"/>
        <color theme="1"/>
        <rFont val="Calibri"/>
        <family val="2"/>
        <scheme val="minor"/>
      </rPr>
      <t>-1</t>
    </r>
    <r>
      <rPr>
        <sz val="12"/>
        <color theme="1"/>
        <rFont val="Calibri"/>
        <family val="2"/>
        <scheme val="minor"/>
      </rPr>
      <t>)</t>
    </r>
  </si>
  <si>
    <r>
      <t xml:space="preserve">AP </t>
    </r>
    <r>
      <rPr>
        <vertAlign val="superscript"/>
        <sz val="12"/>
        <color theme="1"/>
        <rFont val="Calibri"/>
        <family val="2"/>
        <scheme val="minor"/>
      </rPr>
      <t>a</t>
    </r>
  </si>
  <si>
    <t xml:space="preserve"> (mols)</t>
  </si>
  <si>
    <r>
      <t>(cm</t>
    </r>
    <r>
      <rPr>
        <vertAlign val="superscript"/>
        <sz val="12"/>
        <color theme="1"/>
        <rFont val="Calibri"/>
        <family val="2"/>
        <scheme val="minor"/>
      </rPr>
      <t>2</t>
    </r>
    <r>
      <rPr>
        <sz val="12"/>
        <color theme="1"/>
        <rFont val="Calibri"/>
        <family val="2"/>
        <scheme val="minor"/>
      </rPr>
      <t>)</t>
    </r>
  </si>
  <si>
    <r>
      <t>a</t>
    </r>
    <r>
      <rPr>
        <sz val="12"/>
        <color theme="1"/>
        <rFont val="Calibri"/>
        <family val="2"/>
        <scheme val="minor"/>
      </rPr>
      <t xml:space="preserve"> AP: analysis point (Table 1 and S1)</t>
    </r>
  </si>
  <si>
    <t>Type</t>
  </si>
  <si>
    <t>Sample No.</t>
  </si>
  <si>
    <t>Mineral assemblage</t>
  </si>
  <si>
    <t>Products</t>
  </si>
  <si>
    <t>Type A-1</t>
  </si>
  <si>
    <t>Ab, Kfs, Ill, Cal</t>
  </si>
  <si>
    <t>Ab : Kfs : Ill : Cal = 1 : 0.400 : 0.451 : 0.089</t>
  </si>
  <si>
    <t>Type A-2</t>
  </si>
  <si>
    <t>Ab, Ill, Cal, Fl</t>
  </si>
  <si>
    <t>Ab : Ill : Cal : Fl = 1 : 0.190 : 0.015 : 0.022</t>
  </si>
  <si>
    <t>Type A-3</t>
  </si>
  <si>
    <t>Ab, Kfs, Fl, Ep</t>
  </si>
  <si>
    <t>Ab : Kfs : Fl : Ep = 1 : 0.004 : 0.002 : 0.005</t>
  </si>
  <si>
    <t>Type B-1</t>
  </si>
  <si>
    <t>Ab, Kfs, Ill, Cal, Fl</t>
  </si>
  <si>
    <t>Ab : Kfs : Ill : Cal : Fl = 1 : 0.709 : 0.626 : 0.053 : 0.078</t>
  </si>
  <si>
    <t>Type B-2</t>
  </si>
  <si>
    <t>Ab, Kfs, Ill, Fl</t>
  </si>
  <si>
    <t>Ab : Kfs : Ill :  Fl = 1 : 0.114 : 0.218 : 0.011</t>
  </si>
  <si>
    <t>Type C-1</t>
  </si>
  <si>
    <t>Ab, Kfs, Cal, Fl</t>
  </si>
  <si>
    <t>Ab : Kfs : Cal : Fl = 1 : 0.114 : 0.005 : 0.010</t>
  </si>
  <si>
    <t>Type C-2</t>
  </si>
  <si>
    <t>Ab : Kfs : Ill : Fl = 1 : 0.129 : 0.318 : 0.017</t>
  </si>
  <si>
    <t>Type C-3-1</t>
  </si>
  <si>
    <t>Ab : Kfs : Ill : Cal : Fl = 1 : 0.097 : 0.247 : 0.003 : 0.005</t>
  </si>
  <si>
    <t>Type C-3-2</t>
  </si>
  <si>
    <t>Ab : Kfs : Ill : Cal : Fl = 1 : 0.042 : 0.047 : 0.019 : 0.003</t>
  </si>
  <si>
    <t>Type C-3-3</t>
  </si>
  <si>
    <t>Ab : Kfs : Ill : Cal : Fl = 1 : 0.012 : 0.159 : 0.009 : 0.004</t>
  </si>
  <si>
    <r>
      <t>SUPPLEMENTAL TABLE S1.</t>
    </r>
    <r>
      <rPr>
        <sz val="12"/>
        <color rgb="FF000000"/>
        <rFont val="Calibri"/>
        <family val="2"/>
        <scheme val="minor"/>
      </rPr>
      <t xml:space="preserve"> Mineral assemblage and the volume (areal) ratio of alteration minerals in the Types A, B and C.</t>
    </r>
  </si>
  <si>
    <r>
      <t>Volume (areal) ratio of product minerals</t>
    </r>
    <r>
      <rPr>
        <vertAlign val="superscript"/>
        <sz val="12"/>
        <color rgb="FF000000"/>
        <rFont val="Calibri"/>
        <family val="2"/>
        <scheme val="minor"/>
      </rPr>
      <t>a</t>
    </r>
  </si>
  <si>
    <r>
      <t>a</t>
    </r>
    <r>
      <rPr>
        <sz val="12"/>
        <color rgb="FF000000"/>
        <rFont val="Calibri"/>
        <family val="2"/>
        <scheme val="minor"/>
      </rPr>
      <t xml:space="preserve"> The volume fraction of product minerals in the plagioclase alteration was estimated from the areal fraction of them by simply assuming the equivalence of areal and volume fractions.   The area of product minerals in the plagioclase are identified by BSE images, and the areal ratio was calculated by image processing software (Scion image).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</si>
</sst>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
    <numFmt numFmtId="165" formatCode="0.0_ "/>
  </numFmts>
  <fonts count="18">
    <font>
      <sz val="11"/>
      <color theme="1"/>
      <name val="Calibri"/>
      <family val="2"/>
      <charset val="128"/>
      <scheme val="minor"/>
    </font>
    <font>
      <sz val="12"/>
      <color theme="1"/>
      <name val="Calibri"/>
      <family val="2"/>
      <scheme val="minor"/>
    </font>
    <font>
      <sz val="6"/>
      <name val="Calibri"/>
      <family val="2"/>
      <charset val="128"/>
      <scheme val="minor"/>
    </font>
    <font>
      <sz val="6"/>
      <name val="ＭＳ Ｐゴシック"/>
      <family val="3"/>
      <charset val="128"/>
    </font>
    <font>
      <b/>
      <sz val="9"/>
      <name val="ＭＳ Ｐゴシック"/>
      <family val="3"/>
      <charset val="128"/>
    </font>
    <font>
      <b/>
      <vertAlign val="subscript"/>
      <sz val="9"/>
      <name val="Times New Roman"/>
      <family val="1"/>
    </font>
    <font>
      <sz val="12"/>
      <name val="Times New Roman"/>
      <family val="1"/>
    </font>
    <font>
      <sz val="12"/>
      <color rgb="FF000000"/>
      <name val="Lucida Grande"/>
      <family val="2"/>
    </font>
    <font>
      <b/>
      <sz val="12"/>
      <name val="Times New Roman"/>
      <family val="1"/>
    </font>
    <font>
      <b/>
      <sz val="12"/>
      <name val="Arial"/>
      <family val="2"/>
    </font>
    <font>
      <sz val="12"/>
      <name val="ＭＳ Ｐゴシック"/>
      <family val="3"/>
      <charset val="128"/>
    </font>
    <font>
      <vertAlign val="superscript"/>
      <sz val="12"/>
      <name val="Times New Roman"/>
      <family val="1"/>
    </font>
    <font>
      <vertAlign val="subscript"/>
      <sz val="12"/>
      <name val="Times New Roman"/>
      <family val="1"/>
    </font>
    <font>
      <vertAlign val="superscript"/>
      <sz val="12"/>
      <color theme="1"/>
      <name val="Calibri"/>
      <family val="2"/>
      <scheme val="minor"/>
    </font>
    <font>
      <b/>
      <sz val="12"/>
      <color rgb="FF000000"/>
      <name val="Calibri"/>
      <family val="2"/>
      <scheme val="minor"/>
    </font>
    <font>
      <sz val="12"/>
      <color rgb="FF000000"/>
      <name val="Calibri"/>
      <family val="2"/>
      <scheme val="minor"/>
    </font>
    <font>
      <sz val="12"/>
      <color theme="1"/>
      <name val="Calibri"/>
      <family val="2"/>
      <charset val="128"/>
      <scheme val="minor"/>
    </font>
    <font>
      <vertAlign val="superscript"/>
      <sz val="12"/>
      <color rgb="FF000000"/>
      <name val="Calibri"/>
      <family val="2"/>
      <scheme val="minor"/>
    </font>
  </fonts>
  <fills count="3">
    <fill>
      <patternFill patternType="none"/>
    </fill>
    <fill>
      <patternFill patternType="gray125"/>
    </fill>
    <fill>
      <patternFill patternType="solid">
        <fgColor rgb="FFF2F2F2"/>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top/>
      <bottom style="medium">
        <color rgb="FF000000"/>
      </bottom>
      <diagonal/>
    </border>
  </borders>
  <cellStyleXfs count="1">
    <xf numFmtId="0" fontId="0" fillId="0" borderId="0">
      <alignment vertical="center"/>
    </xf>
  </cellStyleXfs>
  <cellXfs count="73">
    <xf numFmtId="0" fontId="0" fillId="0" borderId="0" xfId="0">
      <alignment vertical="center"/>
    </xf>
    <xf numFmtId="0" fontId="6" fillId="0" borderId="0" xfId="0" applyFont="1" applyAlignment="1">
      <alignment horizontal="center"/>
    </xf>
    <xf numFmtId="0" fontId="6" fillId="0" borderId="2" xfId="0" applyFont="1" applyBorder="1" applyAlignment="1">
      <alignment horizontal="center"/>
    </xf>
    <xf numFmtId="0" fontId="6" fillId="0" borderId="0" xfId="0" applyFont="1" applyBorder="1" applyAlignment="1">
      <alignment horizontal="center"/>
    </xf>
    <xf numFmtId="0" fontId="7" fillId="0" borderId="0" xfId="0" applyFont="1">
      <alignment vertical="center"/>
    </xf>
    <xf numFmtId="0" fontId="6" fillId="0" borderId="0" xfId="0" applyFont="1" applyAlignment="1"/>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0" xfId="0" quotePrefix="1" applyFont="1" applyBorder="1" applyAlignment="1">
      <alignment horizontal="center" vertical="center"/>
    </xf>
    <xf numFmtId="0" fontId="6" fillId="0" borderId="0" xfId="0" applyFont="1" applyBorder="1" applyAlignment="1">
      <alignment horizontal="center" vertical="center"/>
    </xf>
    <xf numFmtId="0" fontId="6" fillId="0" borderId="0" xfId="0" quotePrefix="1" applyFont="1" applyBorder="1" applyAlignment="1">
      <alignment horizontal="center" vertical="center"/>
    </xf>
    <xf numFmtId="0" fontId="6" fillId="0" borderId="2" xfId="0" applyFont="1" applyBorder="1" applyAlignment="1">
      <alignment horizontal="center" vertical="center" wrapText="1"/>
    </xf>
    <xf numFmtId="0" fontId="6" fillId="0" borderId="2" xfId="0" quotePrefix="1" applyFont="1" applyBorder="1" applyAlignment="1">
      <alignment horizontal="center" vertical="center"/>
    </xf>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quotePrefix="1" applyFont="1" applyBorder="1" applyAlignment="1">
      <alignment horizontal="center" vertical="center"/>
    </xf>
    <xf numFmtId="0" fontId="6" fillId="0" borderId="2" xfId="0" applyFont="1" applyBorder="1" applyAlignment="1">
      <alignment horizontal="center" vertical="center"/>
    </xf>
    <xf numFmtId="0" fontId="6" fillId="0" borderId="0" xfId="0" quotePrefix="1" applyFont="1" applyBorder="1" applyAlignment="1">
      <alignment horizontal="center"/>
    </xf>
    <xf numFmtId="0" fontId="9" fillId="0" borderId="1" xfId="0" applyFont="1" applyBorder="1" applyAlignment="1">
      <alignment horizontal="center" vertical="center"/>
    </xf>
    <xf numFmtId="164" fontId="6" fillId="0" borderId="0" xfId="0" applyNumberFormat="1" applyFont="1" applyBorder="1" applyAlignment="1">
      <alignment horizontal="center"/>
    </xf>
    <xf numFmtId="0" fontId="6" fillId="0" borderId="0" xfId="0" applyFont="1" applyAlignment="1">
      <alignment horizontal="center" vertical="center"/>
    </xf>
    <xf numFmtId="0" fontId="6" fillId="0" borderId="0" xfId="0" applyFont="1" applyBorder="1" applyAlignment="1">
      <alignment horizontal="center" vertical="center"/>
    </xf>
    <xf numFmtId="164" fontId="6" fillId="0" borderId="0" xfId="0" applyNumberFormat="1" applyFont="1" applyBorder="1" applyAlignment="1">
      <alignment horizontal="center" vertical="center"/>
    </xf>
    <xf numFmtId="164" fontId="6" fillId="0" borderId="0" xfId="0" applyNumberFormat="1" applyFont="1" applyAlignment="1">
      <alignment horizontal="center" vertical="center"/>
    </xf>
    <xf numFmtId="164" fontId="6" fillId="0" borderId="0" xfId="0" quotePrefix="1" applyNumberFormat="1" applyFont="1" applyAlignment="1">
      <alignment horizontal="center" vertical="center"/>
    </xf>
    <xf numFmtId="0" fontId="6" fillId="0" borderId="1" xfId="0" applyFont="1" applyBorder="1" applyAlignment="1">
      <alignment horizontal="center"/>
    </xf>
    <xf numFmtId="164" fontId="6" fillId="0" borderId="1" xfId="0" applyNumberFormat="1" applyFont="1" applyBorder="1" applyAlignment="1">
      <alignment horizontal="center"/>
    </xf>
    <xf numFmtId="165" fontId="6" fillId="0" borderId="0" xfId="0" applyNumberFormat="1" applyFont="1" applyBorder="1" applyAlignment="1">
      <alignment horizontal="center"/>
    </xf>
    <xf numFmtId="0" fontId="6" fillId="0" borderId="0" xfId="0" applyFont="1" applyBorder="1" applyAlignment="1">
      <alignment horizontal="center"/>
    </xf>
    <xf numFmtId="0" fontId="6" fillId="0" borderId="1" xfId="0" applyFont="1" applyBorder="1" applyAlignment="1">
      <alignment horizontal="center"/>
    </xf>
    <xf numFmtId="164" fontId="6" fillId="0" borderId="0" xfId="0" applyNumberFormat="1" applyFont="1" applyAlignment="1">
      <alignment horizontal="center"/>
    </xf>
    <xf numFmtId="0" fontId="6" fillId="0" borderId="3" xfId="0" applyFont="1" applyBorder="1" applyAlignment="1">
      <alignment horizontal="center"/>
    </xf>
    <xf numFmtId="165" fontId="6" fillId="0" borderId="3" xfId="0" applyNumberFormat="1" applyFont="1" applyBorder="1" applyAlignment="1">
      <alignment horizontal="center"/>
    </xf>
    <xf numFmtId="0" fontId="6" fillId="0" borderId="0" xfId="0" applyFont="1" applyBorder="1" applyAlignment="1">
      <alignment horizontal="left" vertical="top" wrapText="1"/>
    </xf>
    <xf numFmtId="0" fontId="6" fillId="0" borderId="0" xfId="0" applyFont="1" applyBorder="1" applyAlignment="1">
      <alignment vertical="top" wrapText="1"/>
    </xf>
    <xf numFmtId="0" fontId="1" fillId="0" borderId="0" xfId="0" applyFont="1">
      <alignment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2" borderId="0" xfId="0" applyFont="1" applyFill="1" applyAlignment="1">
      <alignment horizontal="center" vertical="center"/>
    </xf>
    <xf numFmtId="0" fontId="1" fillId="2" borderId="5" xfId="0" applyFont="1" applyFill="1" applyBorder="1" applyAlignment="1">
      <alignment horizontal="center" vertical="center"/>
    </xf>
    <xf numFmtId="0" fontId="15" fillId="0" borderId="4" xfId="0" applyFont="1" applyBorder="1" applyAlignment="1">
      <alignment horizontal="center" vertical="center"/>
    </xf>
    <xf numFmtId="0" fontId="1"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5" fillId="0" borderId="0" xfId="0" applyFont="1" applyBorder="1" applyAlignment="1">
      <alignment horizontal="center" vertical="center"/>
    </xf>
    <xf numFmtId="0" fontId="15" fillId="0" borderId="5" xfId="0" applyFont="1" applyBorder="1" applyAlignment="1">
      <alignment horizontal="center" vertical="center"/>
    </xf>
    <xf numFmtId="0" fontId="1"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vertical="center" wrapText="1"/>
    </xf>
    <xf numFmtId="0" fontId="1" fillId="0" borderId="6" xfId="0" applyFont="1" applyBorder="1" applyAlignment="1">
      <alignment horizontal="center" vertical="center" wrapText="1"/>
    </xf>
    <xf numFmtId="16" fontId="1" fillId="0" borderId="0" xfId="0" applyNumberFormat="1" applyFont="1" applyAlignment="1">
      <alignment horizontal="center" vertical="center"/>
    </xf>
    <xf numFmtId="11" fontId="1" fillId="0" borderId="0" xfId="0" applyNumberFormat="1" applyFont="1" applyAlignment="1">
      <alignment horizontal="center" vertical="center"/>
    </xf>
    <xf numFmtId="16" fontId="1" fillId="2" borderId="0" xfId="0" applyNumberFormat="1" applyFont="1" applyFill="1" applyAlignment="1">
      <alignment horizontal="center" vertical="center"/>
    </xf>
    <xf numFmtId="11" fontId="1" fillId="2" borderId="0" xfId="0" applyNumberFormat="1" applyFont="1" applyFill="1" applyAlignment="1">
      <alignment horizontal="center" vertical="center"/>
    </xf>
    <xf numFmtId="16" fontId="1" fillId="2" borderId="5" xfId="0" applyNumberFormat="1" applyFont="1" applyFill="1" applyBorder="1" applyAlignment="1">
      <alignment horizontal="center" vertical="center"/>
    </xf>
    <xf numFmtId="11" fontId="1" fillId="2" borderId="5" xfId="0" applyNumberFormat="1" applyFont="1" applyFill="1" applyBorder="1" applyAlignment="1">
      <alignment horizontal="center" vertical="center"/>
    </xf>
    <xf numFmtId="0" fontId="13" fillId="0" borderId="4" xfId="0" applyFont="1" applyBorder="1">
      <alignment vertical="center"/>
    </xf>
    <xf numFmtId="0" fontId="14" fillId="0" borderId="5" xfId="0" applyFont="1" applyBorder="1" applyAlignment="1">
      <alignment horizontal="left" vertical="center"/>
    </xf>
    <xf numFmtId="0" fontId="1" fillId="0" borderId="0" xfId="0" applyFont="1" applyAlignment="1">
      <alignment horizontal="left" vertical="center"/>
    </xf>
    <xf numFmtId="0" fontId="1" fillId="0" borderId="5" xfId="0" applyFont="1" applyBorder="1">
      <alignment vertical="center"/>
    </xf>
    <xf numFmtId="0" fontId="16" fillId="0" borderId="0" xfId="0" applyFont="1">
      <alignment vertical="center"/>
    </xf>
    <xf numFmtId="0" fontId="14" fillId="0" borderId="5" xfId="0" applyFont="1" applyBorder="1" applyAlignment="1">
      <alignment vertical="center" wrapText="1"/>
    </xf>
    <xf numFmtId="0" fontId="15" fillId="0" borderId="4"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6" xfId="0" applyFont="1" applyBorder="1" applyAlignment="1">
      <alignment horizontal="center" vertical="center" wrapText="1"/>
    </xf>
    <xf numFmtId="0" fontId="15" fillId="0" borderId="5" xfId="0" applyFont="1" applyBorder="1" applyAlignment="1">
      <alignment horizontal="center" vertical="center"/>
    </xf>
    <xf numFmtId="0" fontId="15" fillId="0" borderId="0" xfId="0" applyFont="1" applyAlignment="1">
      <alignment horizontal="center" vertical="center"/>
    </xf>
    <xf numFmtId="16" fontId="15" fillId="0" borderId="0" xfId="0" applyNumberFormat="1" applyFont="1" applyAlignment="1">
      <alignment horizontal="center" vertical="center"/>
    </xf>
    <xf numFmtId="0" fontId="1" fillId="0" borderId="0" xfId="0" applyFont="1">
      <alignment vertical="center"/>
    </xf>
    <xf numFmtId="16" fontId="15" fillId="0" borderId="5" xfId="0" applyNumberFormat="1" applyFont="1" applyBorder="1" applyAlignment="1">
      <alignment horizontal="center" vertical="center"/>
    </xf>
    <xf numFmtId="0" fontId="1" fillId="0" borderId="5" xfId="0" applyFont="1" applyBorder="1">
      <alignment vertical="center"/>
    </xf>
    <xf numFmtId="0" fontId="17" fillId="0" borderId="4" xfId="0" applyFont="1" applyBorder="1" applyAlignment="1">
      <alignment vertical="center" wrapText="1"/>
    </xf>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E583F-1280-A044-BE0D-B1A601FE4EED}">
  <dimension ref="A1:K19"/>
  <sheetViews>
    <sheetView tabSelected="1" workbookViewId="0">
      <selection sqref="A1:A2"/>
    </sheetView>
  </sheetViews>
  <sheetFormatPr baseColWidth="10" defaultRowHeight="15"/>
  <cols>
    <col min="1" max="1" width="9.83203125" bestFit="1" customWidth="1"/>
    <col min="3" max="3" width="10.6640625" bestFit="1" customWidth="1"/>
    <col min="5" max="5" width="26.5" customWidth="1"/>
    <col min="7" max="7" width="45.33203125" customWidth="1"/>
  </cols>
  <sheetData>
    <row r="1" spans="1:11" ht="16">
      <c r="A1" s="4" t="s">
        <v>59</v>
      </c>
    </row>
    <row r="2" spans="1:11" ht="16">
      <c r="A2" s="4" t="s">
        <v>60</v>
      </c>
      <c r="B2" s="60"/>
      <c r="C2" s="60"/>
      <c r="D2" s="60"/>
      <c r="E2" s="60"/>
      <c r="F2" s="60"/>
      <c r="G2" s="60"/>
      <c r="H2" s="60"/>
      <c r="I2" s="60"/>
      <c r="J2" s="60"/>
      <c r="K2" s="60"/>
    </row>
    <row r="3" spans="1:11" ht="17" thickBot="1">
      <c r="A3" s="61" t="s">
        <v>124</v>
      </c>
      <c r="B3" s="61"/>
      <c r="C3" s="61"/>
      <c r="D3" s="61"/>
      <c r="E3" s="61"/>
      <c r="F3" s="61"/>
      <c r="G3" s="61"/>
      <c r="H3" s="61"/>
      <c r="I3" s="61"/>
      <c r="J3" s="61"/>
      <c r="K3" s="61"/>
    </row>
    <row r="4" spans="1:11" ht="16">
      <c r="A4" s="62" t="s">
        <v>94</v>
      </c>
      <c r="B4" s="62" t="s">
        <v>95</v>
      </c>
      <c r="C4" s="40" t="s">
        <v>96</v>
      </c>
      <c r="D4" s="40"/>
      <c r="E4" s="40"/>
      <c r="F4" s="35"/>
      <c r="G4" s="62" t="s">
        <v>125</v>
      </c>
      <c r="H4" s="62"/>
      <c r="I4" s="62"/>
    </row>
    <row r="5" spans="1:11" ht="16">
      <c r="A5" s="63"/>
      <c r="B5" s="63"/>
      <c r="C5" s="64"/>
      <c r="D5" s="64"/>
      <c r="E5" s="64"/>
      <c r="F5" s="35"/>
      <c r="G5" s="63"/>
      <c r="H5" s="63"/>
      <c r="I5" s="63"/>
    </row>
    <row r="6" spans="1:11" ht="17" thickBot="1">
      <c r="A6" s="65"/>
      <c r="B6" s="65"/>
      <c r="C6" s="66" t="s">
        <v>66</v>
      </c>
      <c r="D6" s="67"/>
      <c r="E6" s="66" t="s">
        <v>97</v>
      </c>
      <c r="F6" s="35"/>
      <c r="G6" s="63"/>
      <c r="H6" s="63"/>
      <c r="I6" s="63"/>
    </row>
    <row r="7" spans="1:11" ht="16">
      <c r="A7" s="67" t="s">
        <v>98</v>
      </c>
      <c r="B7" s="68">
        <v>43684</v>
      </c>
      <c r="C7" s="67" t="s">
        <v>81</v>
      </c>
      <c r="D7" s="35"/>
      <c r="E7" s="36" t="s">
        <v>99</v>
      </c>
      <c r="F7" s="35"/>
      <c r="G7" s="69" t="s">
        <v>100</v>
      </c>
      <c r="H7" s="69"/>
      <c r="I7" s="69"/>
    </row>
    <row r="8" spans="1:11" ht="16">
      <c r="A8" s="67" t="s">
        <v>101</v>
      </c>
      <c r="B8" s="68">
        <v>43716</v>
      </c>
      <c r="C8" s="67" t="s">
        <v>81</v>
      </c>
      <c r="D8" s="35"/>
      <c r="E8" s="36" t="s">
        <v>102</v>
      </c>
      <c r="F8" s="35"/>
      <c r="G8" s="69" t="s">
        <v>103</v>
      </c>
      <c r="H8" s="69"/>
      <c r="I8" s="69"/>
    </row>
    <row r="9" spans="1:11" ht="16">
      <c r="A9" s="67" t="s">
        <v>104</v>
      </c>
      <c r="B9" s="68">
        <v>43806</v>
      </c>
      <c r="C9" s="67" t="s">
        <v>81</v>
      </c>
      <c r="D9" s="35"/>
      <c r="E9" s="36" t="s">
        <v>105</v>
      </c>
      <c r="F9" s="35"/>
      <c r="G9" s="69" t="s">
        <v>106</v>
      </c>
      <c r="H9" s="69"/>
      <c r="I9" s="69"/>
    </row>
    <row r="10" spans="1:11" ht="16">
      <c r="A10" s="35"/>
      <c r="B10" s="35"/>
      <c r="C10" s="35"/>
      <c r="D10" s="35"/>
      <c r="E10" s="35"/>
      <c r="F10" s="35"/>
      <c r="G10" s="35"/>
      <c r="H10" s="35"/>
      <c r="I10" s="35"/>
    </row>
    <row r="11" spans="1:11" ht="16">
      <c r="A11" s="67" t="s">
        <v>107</v>
      </c>
      <c r="B11" s="68">
        <v>43801</v>
      </c>
      <c r="C11" s="67" t="s">
        <v>81</v>
      </c>
      <c r="D11" s="35"/>
      <c r="E11" s="36" t="s">
        <v>108</v>
      </c>
      <c r="F11" s="35"/>
      <c r="G11" s="69" t="s">
        <v>109</v>
      </c>
      <c r="H11" s="69"/>
      <c r="I11" s="69"/>
    </row>
    <row r="12" spans="1:11" ht="16">
      <c r="A12" s="67" t="s">
        <v>110</v>
      </c>
      <c r="B12" s="68">
        <v>43654</v>
      </c>
      <c r="C12" s="67" t="s">
        <v>81</v>
      </c>
      <c r="D12" s="35"/>
      <c r="E12" s="36" t="s">
        <v>111</v>
      </c>
      <c r="F12" s="35"/>
      <c r="G12" s="69" t="s">
        <v>112</v>
      </c>
      <c r="H12" s="69"/>
      <c r="I12" s="69"/>
    </row>
    <row r="13" spans="1:11" ht="16">
      <c r="A13" s="35"/>
      <c r="B13" s="35"/>
      <c r="C13" s="35"/>
      <c r="D13" s="35"/>
      <c r="E13" s="35"/>
      <c r="F13" s="35"/>
      <c r="G13" s="35"/>
      <c r="H13" s="35"/>
      <c r="I13" s="35"/>
    </row>
    <row r="14" spans="1:11" ht="16">
      <c r="A14" s="67" t="s">
        <v>113</v>
      </c>
      <c r="B14" s="68">
        <v>43622</v>
      </c>
      <c r="C14" s="67" t="s">
        <v>81</v>
      </c>
      <c r="D14" s="35"/>
      <c r="E14" s="36" t="s">
        <v>114</v>
      </c>
      <c r="F14" s="35"/>
      <c r="G14" s="69" t="s">
        <v>115</v>
      </c>
      <c r="H14" s="69"/>
      <c r="I14" s="69"/>
    </row>
    <row r="15" spans="1:11" ht="16">
      <c r="A15" s="67" t="s">
        <v>116</v>
      </c>
      <c r="B15" s="68">
        <v>43625</v>
      </c>
      <c r="C15" s="67" t="s">
        <v>81</v>
      </c>
      <c r="D15" s="35"/>
      <c r="E15" s="36" t="s">
        <v>111</v>
      </c>
      <c r="F15" s="35"/>
      <c r="G15" s="69" t="s">
        <v>117</v>
      </c>
      <c r="H15" s="69"/>
      <c r="I15" s="69"/>
    </row>
    <row r="16" spans="1:11" ht="16">
      <c r="A16" s="67" t="s">
        <v>118</v>
      </c>
      <c r="B16" s="68">
        <v>43652</v>
      </c>
      <c r="C16" s="67" t="s">
        <v>81</v>
      </c>
      <c r="D16" s="35"/>
      <c r="E16" s="36" t="s">
        <v>108</v>
      </c>
      <c r="F16" s="35"/>
      <c r="G16" s="69" t="s">
        <v>119</v>
      </c>
      <c r="H16" s="69"/>
      <c r="I16" s="69"/>
    </row>
    <row r="17" spans="1:11" ht="16">
      <c r="A17" s="67" t="s">
        <v>120</v>
      </c>
      <c r="B17" s="68">
        <v>43712</v>
      </c>
      <c r="C17" s="67" t="s">
        <v>81</v>
      </c>
      <c r="D17" s="35"/>
      <c r="E17" s="36" t="s">
        <v>108</v>
      </c>
      <c r="F17" s="35"/>
      <c r="G17" s="69" t="s">
        <v>121</v>
      </c>
      <c r="H17" s="69"/>
      <c r="I17" s="69"/>
    </row>
    <row r="18" spans="1:11" ht="17" thickBot="1">
      <c r="A18" s="66" t="s">
        <v>122</v>
      </c>
      <c r="B18" s="70">
        <v>43717</v>
      </c>
      <c r="C18" s="66" t="s">
        <v>81</v>
      </c>
      <c r="D18" s="66"/>
      <c r="E18" s="37" t="s">
        <v>108</v>
      </c>
      <c r="F18" s="59"/>
      <c r="G18" s="71" t="s">
        <v>123</v>
      </c>
      <c r="H18" s="71"/>
      <c r="I18" s="71"/>
    </row>
    <row r="19" spans="1:11" ht="19">
      <c r="A19" s="72" t="s">
        <v>126</v>
      </c>
      <c r="B19" s="72"/>
      <c r="C19" s="72"/>
      <c r="D19" s="72"/>
      <c r="E19" s="72"/>
      <c r="F19" s="72"/>
      <c r="G19" s="72"/>
      <c r="H19" s="72"/>
      <c r="I19" s="72"/>
      <c r="J19" s="72"/>
      <c r="K19" s="72"/>
    </row>
  </sheetData>
  <mergeCells count="16">
    <mergeCell ref="G16:I16"/>
    <mergeCell ref="G17:I17"/>
    <mergeCell ref="G18:I18"/>
    <mergeCell ref="A19:K19"/>
    <mergeCell ref="G8:I8"/>
    <mergeCell ref="G9:I9"/>
    <mergeCell ref="G11:I11"/>
    <mergeCell ref="G12:I12"/>
    <mergeCell ref="G14:I14"/>
    <mergeCell ref="G15:I15"/>
    <mergeCell ref="A3:K3"/>
    <mergeCell ref="A4:A6"/>
    <mergeCell ref="B4:B6"/>
    <mergeCell ref="C4:E5"/>
    <mergeCell ref="G4:I6"/>
    <mergeCell ref="G7: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O38"/>
  <sheetViews>
    <sheetView zoomScale="130" zoomScaleNormal="130" workbookViewId="0">
      <selection activeCell="A2" sqref="A1:A2"/>
    </sheetView>
  </sheetViews>
  <sheetFormatPr baseColWidth="10" defaultColWidth="9" defaultRowHeight="16"/>
  <cols>
    <col min="1" max="1" width="16.33203125" style="5" customWidth="1"/>
    <col min="2" max="2" width="1.5" style="5" customWidth="1"/>
    <col min="3" max="6" width="6.1640625" style="5" bestFit="1" customWidth="1"/>
    <col min="7" max="7" width="0.33203125" style="5" customWidth="1"/>
    <col min="8" max="14" width="6.1640625" style="5" bestFit="1" customWidth="1"/>
    <col min="15" max="15" width="0.33203125" style="5" customWidth="1"/>
    <col min="16" max="19" width="6.1640625" style="5" bestFit="1" customWidth="1"/>
    <col min="20" max="20" width="0.33203125" style="5" customWidth="1"/>
    <col min="21" max="26" width="6.1640625" style="5" bestFit="1" customWidth="1"/>
    <col min="27" max="29" width="6.6640625" style="5" customWidth="1"/>
    <col min="30" max="16384" width="9" style="5"/>
  </cols>
  <sheetData>
    <row r="1" spans="1:220">
      <c r="A1" s="4" t="s">
        <v>59</v>
      </c>
    </row>
    <row r="2" spans="1:220">
      <c r="A2" s="4" t="s">
        <v>60</v>
      </c>
    </row>
    <row r="3" spans="1:220" s="1" customFormat="1">
      <c r="A3" s="6" t="s">
        <v>64</v>
      </c>
      <c r="B3" s="6"/>
      <c r="C3" s="6"/>
      <c r="D3" s="6"/>
      <c r="E3" s="6"/>
      <c r="F3" s="6"/>
      <c r="G3" s="6"/>
      <c r="H3" s="6"/>
      <c r="I3" s="6"/>
      <c r="J3" s="6"/>
      <c r="K3" s="6"/>
      <c r="L3" s="6"/>
      <c r="M3" s="6"/>
      <c r="N3" s="6"/>
      <c r="O3" s="6"/>
      <c r="P3" s="6"/>
      <c r="Q3" s="6"/>
      <c r="R3" s="6"/>
      <c r="S3" s="6"/>
      <c r="T3" s="6"/>
      <c r="U3" s="6"/>
      <c r="V3" s="6"/>
      <c r="W3" s="6"/>
      <c r="X3" s="6"/>
      <c r="Y3" s="6"/>
      <c r="Z3" s="6"/>
    </row>
    <row r="4" spans="1:220" s="1" customFormat="1">
      <c r="A4" s="7" t="s">
        <v>2</v>
      </c>
      <c r="B4" s="7"/>
      <c r="C4" s="7" t="s">
        <v>53</v>
      </c>
      <c r="D4" s="7"/>
      <c r="E4" s="7"/>
      <c r="F4" s="7"/>
      <c r="G4" s="8"/>
      <c r="H4" s="9" t="s">
        <v>54</v>
      </c>
      <c r="I4" s="9"/>
      <c r="J4" s="10"/>
      <c r="K4" s="10"/>
      <c r="L4" s="10"/>
      <c r="M4" s="10"/>
      <c r="N4" s="10"/>
      <c r="O4" s="8"/>
      <c r="P4" s="9" t="s">
        <v>55</v>
      </c>
      <c r="Q4" s="9"/>
      <c r="R4" s="9"/>
      <c r="S4" s="10"/>
      <c r="T4" s="8"/>
      <c r="U4" s="9" t="s">
        <v>56</v>
      </c>
      <c r="V4" s="10"/>
      <c r="W4" s="10"/>
      <c r="X4" s="10"/>
      <c r="Y4" s="10"/>
      <c r="Z4" s="10"/>
    </row>
    <row r="5" spans="1:220" s="1" customFormat="1">
      <c r="A5" s="11" t="s">
        <v>3</v>
      </c>
      <c r="B5" s="11"/>
      <c r="C5" s="12" t="s">
        <v>4</v>
      </c>
      <c r="D5" s="12"/>
      <c r="E5" s="12"/>
      <c r="F5" s="12"/>
      <c r="G5" s="8"/>
      <c r="H5" s="12" t="s">
        <v>4</v>
      </c>
      <c r="I5" s="12"/>
      <c r="J5" s="12"/>
      <c r="K5" s="12"/>
      <c r="L5" s="12"/>
      <c r="M5" s="12"/>
      <c r="N5" s="12"/>
      <c r="O5" s="8"/>
      <c r="P5" s="12" t="s">
        <v>4</v>
      </c>
      <c r="Q5" s="12"/>
      <c r="R5" s="12"/>
      <c r="S5" s="12"/>
      <c r="T5" s="8"/>
      <c r="U5" s="12" t="s">
        <v>4</v>
      </c>
      <c r="V5" s="12"/>
      <c r="W5" s="12"/>
      <c r="X5" s="12"/>
      <c r="Y5" s="12"/>
      <c r="Z5" s="12"/>
    </row>
    <row r="6" spans="1:220" s="1" customFormat="1">
      <c r="A6" s="13"/>
      <c r="B6" s="13"/>
      <c r="C6" s="10" t="s">
        <v>28</v>
      </c>
      <c r="D6" s="10"/>
      <c r="E6" s="10"/>
      <c r="F6" s="10"/>
      <c r="G6" s="8"/>
      <c r="H6" s="10" t="s">
        <v>19</v>
      </c>
      <c r="I6" s="10"/>
      <c r="J6" s="10"/>
      <c r="K6" s="10"/>
      <c r="L6" s="10"/>
      <c r="M6" s="10"/>
      <c r="N6" s="10"/>
      <c r="O6" s="8"/>
      <c r="P6" s="10" t="s">
        <v>32</v>
      </c>
      <c r="Q6" s="10"/>
      <c r="R6" s="10"/>
      <c r="S6" s="10"/>
      <c r="T6" s="8"/>
      <c r="U6" s="10" t="s">
        <v>37</v>
      </c>
      <c r="V6" s="10"/>
      <c r="W6" s="10"/>
      <c r="X6" s="10"/>
      <c r="Y6" s="10"/>
      <c r="Z6" s="10"/>
    </row>
    <row r="7" spans="1:220" s="1" customFormat="1">
      <c r="A7" s="14"/>
      <c r="B7" s="14"/>
      <c r="C7" s="15" t="s">
        <v>27</v>
      </c>
      <c r="D7" s="15"/>
      <c r="E7" s="15"/>
      <c r="F7" s="15"/>
      <c r="G7" s="8"/>
      <c r="H7" s="15" t="s">
        <v>29</v>
      </c>
      <c r="I7" s="15"/>
      <c r="J7" s="15"/>
      <c r="K7" s="15"/>
      <c r="L7" s="15"/>
      <c r="M7" s="15"/>
      <c r="N7" s="15"/>
      <c r="O7" s="8"/>
      <c r="P7" s="15" t="s">
        <v>33</v>
      </c>
      <c r="Q7" s="15"/>
      <c r="R7" s="15"/>
      <c r="S7" s="15"/>
      <c r="T7" s="8"/>
      <c r="U7" s="15" t="s">
        <v>38</v>
      </c>
      <c r="V7" s="15"/>
      <c r="W7" s="15"/>
      <c r="X7" s="15"/>
      <c r="Y7" s="15"/>
      <c r="Z7" s="15"/>
    </row>
    <row r="8" spans="1:220" s="1" customFormat="1">
      <c r="A8" s="16" t="s">
        <v>5</v>
      </c>
      <c r="B8" s="16"/>
      <c r="C8" s="17" t="s">
        <v>0</v>
      </c>
      <c r="D8" s="17" t="s">
        <v>50</v>
      </c>
      <c r="E8" s="17" t="s">
        <v>1</v>
      </c>
      <c r="F8" s="17">
        <v>116</v>
      </c>
      <c r="G8" s="17"/>
      <c r="H8" s="17">
        <v>62</v>
      </c>
      <c r="I8" s="17">
        <v>66</v>
      </c>
      <c r="J8" s="17" t="s">
        <v>47</v>
      </c>
      <c r="K8" s="17">
        <v>67</v>
      </c>
      <c r="L8" s="17" t="s">
        <v>48</v>
      </c>
      <c r="M8" s="17" t="s">
        <v>45</v>
      </c>
      <c r="N8" s="17">
        <v>70</v>
      </c>
      <c r="O8" s="17"/>
      <c r="P8" s="17" t="s">
        <v>35</v>
      </c>
      <c r="Q8" s="17" t="s">
        <v>36</v>
      </c>
      <c r="R8" s="17" t="s">
        <v>42</v>
      </c>
      <c r="S8" s="17" t="s">
        <v>41</v>
      </c>
      <c r="T8" s="17"/>
      <c r="U8" s="17">
        <v>96</v>
      </c>
      <c r="V8" s="17" t="s">
        <v>51</v>
      </c>
      <c r="W8" s="17" t="s">
        <v>44</v>
      </c>
      <c r="X8" s="17">
        <v>99</v>
      </c>
      <c r="Y8" s="17" t="s">
        <v>43</v>
      </c>
      <c r="Z8" s="17">
        <v>101</v>
      </c>
    </row>
    <row r="9" spans="1:220" s="1" customFormat="1">
      <c r="A9" s="7" t="s">
        <v>6</v>
      </c>
      <c r="B9" s="7"/>
      <c r="C9" s="18" t="s">
        <v>23</v>
      </c>
      <c r="D9" s="18" t="s">
        <v>20</v>
      </c>
      <c r="E9" s="18" t="s">
        <v>25</v>
      </c>
      <c r="F9" s="18" t="s">
        <v>7</v>
      </c>
      <c r="G9" s="18"/>
      <c r="H9" s="18" t="s">
        <v>23</v>
      </c>
      <c r="I9" s="18" t="s">
        <v>20</v>
      </c>
      <c r="J9" s="18" t="s">
        <v>20</v>
      </c>
      <c r="K9" s="18" t="s">
        <v>26</v>
      </c>
      <c r="L9" s="18" t="s">
        <v>26</v>
      </c>
      <c r="M9" s="18" t="s">
        <v>25</v>
      </c>
      <c r="N9" s="18" t="s">
        <v>7</v>
      </c>
      <c r="O9" s="18"/>
      <c r="P9" s="18" t="s">
        <v>23</v>
      </c>
      <c r="Q9" s="18" t="s">
        <v>20</v>
      </c>
      <c r="R9" s="18" t="s">
        <v>26</v>
      </c>
      <c r="S9" s="18" t="s">
        <v>30</v>
      </c>
      <c r="T9" s="18"/>
      <c r="U9" s="18" t="s">
        <v>23</v>
      </c>
      <c r="V9" s="18" t="s">
        <v>20</v>
      </c>
      <c r="W9" s="18" t="s">
        <v>26</v>
      </c>
      <c r="X9" s="18" t="s">
        <v>26</v>
      </c>
      <c r="Y9" s="18" t="s">
        <v>25</v>
      </c>
      <c r="Z9" s="18" t="s">
        <v>7</v>
      </c>
    </row>
    <row r="10" spans="1:220" s="20" customFormat="1">
      <c r="A10" s="3" t="s">
        <v>61</v>
      </c>
      <c r="B10" s="3"/>
      <c r="C10" s="19"/>
      <c r="D10" s="19"/>
      <c r="E10" s="19"/>
      <c r="F10" s="19"/>
      <c r="G10" s="19"/>
      <c r="H10" s="19"/>
      <c r="I10" s="19"/>
      <c r="J10" s="19"/>
      <c r="K10" s="19"/>
      <c r="L10" s="19"/>
      <c r="M10" s="19"/>
      <c r="N10" s="19"/>
      <c r="O10" s="19"/>
      <c r="P10" s="19"/>
      <c r="Q10" s="19"/>
      <c r="R10" s="19"/>
      <c r="S10" s="19"/>
      <c r="T10" s="19"/>
      <c r="U10" s="19"/>
      <c r="V10" s="19"/>
      <c r="W10" s="19"/>
      <c r="X10" s="19"/>
      <c r="Y10" s="19"/>
      <c r="Z10" s="19"/>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row>
    <row r="11" spans="1:220" s="1" customFormat="1">
      <c r="A11" s="9" t="s">
        <v>11</v>
      </c>
      <c r="B11" s="9"/>
      <c r="C11" s="21">
        <v>8</v>
      </c>
      <c r="D11" s="21">
        <v>8</v>
      </c>
      <c r="E11" s="21">
        <v>22</v>
      </c>
      <c r="F11" s="21">
        <v>28</v>
      </c>
      <c r="G11" s="21"/>
      <c r="H11" s="21">
        <v>8</v>
      </c>
      <c r="I11" s="21">
        <v>8</v>
      </c>
      <c r="J11" s="21">
        <v>8</v>
      </c>
      <c r="K11" s="21">
        <v>8</v>
      </c>
      <c r="L11" s="21">
        <v>8</v>
      </c>
      <c r="M11" s="21">
        <v>22</v>
      </c>
      <c r="N11" s="21">
        <v>28</v>
      </c>
      <c r="O11" s="21"/>
      <c r="P11" s="21">
        <v>8</v>
      </c>
      <c r="Q11" s="21">
        <v>8</v>
      </c>
      <c r="R11" s="21">
        <v>8</v>
      </c>
      <c r="S11" s="21">
        <v>22</v>
      </c>
      <c r="T11" s="21"/>
      <c r="U11" s="21">
        <v>8</v>
      </c>
      <c r="V11" s="21">
        <v>8</v>
      </c>
      <c r="W11" s="21">
        <v>8</v>
      </c>
      <c r="X11" s="21">
        <v>8</v>
      </c>
      <c r="Y11" s="21">
        <v>22</v>
      </c>
      <c r="Z11" s="21">
        <v>28</v>
      </c>
    </row>
    <row r="12" spans="1:220" s="1" customFormat="1">
      <c r="A12" s="3" t="s">
        <v>12</v>
      </c>
      <c r="B12" s="22"/>
      <c r="C12" s="19">
        <v>2.9051155256516057</v>
      </c>
      <c r="D12" s="19">
        <v>2.998244644516598</v>
      </c>
      <c r="E12" s="19">
        <v>6.4142654005385173</v>
      </c>
      <c r="F12" s="19">
        <v>5.37</v>
      </c>
      <c r="G12" s="23"/>
      <c r="H12" s="19">
        <v>2.8170285675139657</v>
      </c>
      <c r="I12" s="19">
        <v>2.9756659141022319</v>
      </c>
      <c r="J12" s="19">
        <v>2.9320149185423978</v>
      </c>
      <c r="K12" s="19">
        <v>2.9959038510907314</v>
      </c>
      <c r="L12" s="19">
        <v>3.0173777012594813</v>
      </c>
      <c r="M12" s="19">
        <v>6.91673228426711</v>
      </c>
      <c r="N12" s="19">
        <v>5.5245510813902037</v>
      </c>
      <c r="O12" s="23"/>
      <c r="P12" s="19">
        <v>2.885653079643502</v>
      </c>
      <c r="Q12" s="19">
        <v>3.02</v>
      </c>
      <c r="R12" s="19">
        <v>2.9984877402669916</v>
      </c>
      <c r="S12" s="19">
        <v>6.3789852595873366</v>
      </c>
      <c r="T12" s="23"/>
      <c r="U12" s="19">
        <v>2.7945688838440206</v>
      </c>
      <c r="V12" s="19">
        <v>2.9983039578719115</v>
      </c>
      <c r="W12" s="19">
        <v>3.0001396516790635</v>
      </c>
      <c r="X12" s="19">
        <v>3.0064962394713985</v>
      </c>
      <c r="Y12" s="19">
        <v>6.2580763404633792</v>
      </c>
      <c r="Z12" s="19">
        <v>5.48</v>
      </c>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c r="GN12" s="20"/>
      <c r="GO12" s="20"/>
      <c r="GP12" s="20"/>
      <c r="GQ12" s="20"/>
      <c r="GR12" s="20"/>
      <c r="GS12" s="20"/>
      <c r="GT12" s="20"/>
      <c r="GU12" s="20"/>
      <c r="GV12" s="20"/>
      <c r="GW12" s="20"/>
      <c r="GX12" s="20"/>
      <c r="GY12" s="20"/>
      <c r="GZ12" s="20"/>
      <c r="HA12" s="20"/>
      <c r="HB12" s="20"/>
      <c r="HC12" s="20"/>
      <c r="HD12" s="20"/>
      <c r="HE12" s="20"/>
      <c r="HF12" s="20"/>
      <c r="HG12" s="20"/>
      <c r="HH12" s="20"/>
      <c r="HI12" s="20"/>
      <c r="HJ12" s="20"/>
      <c r="HK12" s="20"/>
      <c r="HL12" s="20"/>
    </row>
    <row r="13" spans="1:220" s="1" customFormat="1">
      <c r="A13" s="3" t="s">
        <v>13</v>
      </c>
      <c r="B13" s="3"/>
      <c r="C13" s="19" t="s">
        <v>24</v>
      </c>
      <c r="D13" s="19" t="s">
        <v>24</v>
      </c>
      <c r="E13" s="19" t="s">
        <v>40</v>
      </c>
      <c r="F13" s="19">
        <v>0</v>
      </c>
      <c r="G13" s="24"/>
      <c r="H13" s="19" t="s">
        <v>31</v>
      </c>
      <c r="I13" s="19" t="s">
        <v>31</v>
      </c>
      <c r="J13" s="19" t="s">
        <v>46</v>
      </c>
      <c r="K13" s="19" t="s">
        <v>46</v>
      </c>
      <c r="L13" s="19" t="s">
        <v>46</v>
      </c>
      <c r="M13" s="19">
        <v>2.15195916097961E-3</v>
      </c>
      <c r="N13" s="19">
        <v>1.7217171444179748E-2</v>
      </c>
      <c r="O13" s="24"/>
      <c r="P13" s="19" t="s">
        <v>31</v>
      </c>
      <c r="Q13" s="19" t="s">
        <v>31</v>
      </c>
      <c r="R13" s="19" t="s">
        <v>24</v>
      </c>
      <c r="S13" s="19">
        <v>2.7292659115518945E-3</v>
      </c>
      <c r="T13" s="24"/>
      <c r="U13" s="19" t="s">
        <v>46</v>
      </c>
      <c r="V13" s="19" t="s">
        <v>24</v>
      </c>
      <c r="W13" s="19" t="s">
        <v>46</v>
      </c>
      <c r="X13" s="19" t="s">
        <v>46</v>
      </c>
      <c r="Y13" s="19">
        <v>2.584414271197156E-3</v>
      </c>
      <c r="Z13" s="19">
        <v>0.01</v>
      </c>
    </row>
    <row r="14" spans="1:220" s="1" customFormat="1">
      <c r="A14" s="3" t="s">
        <v>57</v>
      </c>
      <c r="B14" s="3"/>
      <c r="C14" s="19">
        <v>1.0989148307646519</v>
      </c>
      <c r="D14" s="19">
        <v>0.9984924139582193</v>
      </c>
      <c r="E14" s="19">
        <v>5.2826719331658056</v>
      </c>
      <c r="F14" s="19">
        <v>5.75</v>
      </c>
      <c r="G14" s="23"/>
      <c r="H14" s="19">
        <v>1.1645629147018004</v>
      </c>
      <c r="I14" s="19">
        <v>1.0265933526481275</v>
      </c>
      <c r="J14" s="19">
        <v>1.0535014163712892</v>
      </c>
      <c r="K14" s="19">
        <v>1.004779702627659</v>
      </c>
      <c r="L14" s="19">
        <v>0.97508058536263187</v>
      </c>
      <c r="M14" s="19">
        <v>4.5455587053274824</v>
      </c>
      <c r="N14" s="19">
        <v>5.2239272793985521</v>
      </c>
      <c r="O14" s="23"/>
      <c r="P14" s="19">
        <v>1.1123690622229692</v>
      </c>
      <c r="Q14" s="19">
        <v>0.98</v>
      </c>
      <c r="R14" s="19">
        <v>1.0022684039901681</v>
      </c>
      <c r="S14" s="19">
        <v>5.3622194899749305</v>
      </c>
      <c r="T14" s="23"/>
      <c r="U14" s="19">
        <v>1.1891494706355019</v>
      </c>
      <c r="V14" s="19">
        <v>0.99839689300932111</v>
      </c>
      <c r="W14" s="19">
        <v>0.99887335877779515</v>
      </c>
      <c r="X14" s="19">
        <v>0.99877240314769256</v>
      </c>
      <c r="Y14" s="19">
        <v>5.6953470288099552</v>
      </c>
      <c r="Z14" s="19">
        <v>5.38</v>
      </c>
    </row>
    <row r="15" spans="1:220" s="1" customFormat="1">
      <c r="A15" s="3" t="s">
        <v>14</v>
      </c>
      <c r="B15" s="22"/>
      <c r="C15" s="19">
        <v>8.4042221513182871E-3</v>
      </c>
      <c r="D15" s="19" t="s">
        <v>24</v>
      </c>
      <c r="E15" s="19">
        <v>0.28345790682245675</v>
      </c>
      <c r="F15" s="19">
        <v>6.87</v>
      </c>
      <c r="G15" s="24"/>
      <c r="H15" s="19" t="s">
        <v>31</v>
      </c>
      <c r="I15" s="19" t="s">
        <v>31</v>
      </c>
      <c r="J15" s="19" t="s">
        <v>46</v>
      </c>
      <c r="K15" s="19" t="s">
        <v>46</v>
      </c>
      <c r="L15" s="19" t="s">
        <v>46</v>
      </c>
      <c r="M15" s="19">
        <v>0.26578087827183128</v>
      </c>
      <c r="N15" s="19">
        <v>6.6239786874777407</v>
      </c>
      <c r="O15" s="24"/>
      <c r="P15" s="19" t="s">
        <v>31</v>
      </c>
      <c r="Q15" s="19" t="s">
        <v>31</v>
      </c>
      <c r="R15" s="19" t="s">
        <v>24</v>
      </c>
      <c r="S15" s="19">
        <v>0.2196782710213411</v>
      </c>
      <c r="T15" s="24"/>
      <c r="U15" s="19" t="s">
        <v>46</v>
      </c>
      <c r="V15" s="19" t="s">
        <v>24</v>
      </c>
      <c r="W15" s="19" t="s">
        <v>46</v>
      </c>
      <c r="X15" s="19" t="s">
        <v>46</v>
      </c>
      <c r="Y15" s="19">
        <v>4.1015040795608936E-2</v>
      </c>
      <c r="Z15" s="19">
        <v>6.94</v>
      </c>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row>
    <row r="16" spans="1:220" s="1" customFormat="1">
      <c r="A16" s="3" t="s">
        <v>15</v>
      </c>
      <c r="B16" s="3"/>
      <c r="C16" s="19" t="s">
        <v>24</v>
      </c>
      <c r="D16" s="19" t="s">
        <v>24</v>
      </c>
      <c r="E16" s="19">
        <v>8.3063213709149257E-3</v>
      </c>
      <c r="F16" s="19">
        <v>0.45</v>
      </c>
      <c r="G16" s="24"/>
      <c r="H16" s="19" t="s">
        <v>31</v>
      </c>
      <c r="I16" s="19" t="s">
        <v>31</v>
      </c>
      <c r="J16" s="19" t="s">
        <v>46</v>
      </c>
      <c r="K16" s="19" t="s">
        <v>46</v>
      </c>
      <c r="L16" s="19" t="s">
        <v>46</v>
      </c>
      <c r="M16" s="19">
        <v>7.1568718264558556E-3</v>
      </c>
      <c r="N16" s="19">
        <v>0.41342932615667483</v>
      </c>
      <c r="O16" s="24"/>
      <c r="P16" s="19" t="s">
        <v>31</v>
      </c>
      <c r="Q16" s="19" t="s">
        <v>31</v>
      </c>
      <c r="R16" s="19" t="s">
        <v>24</v>
      </c>
      <c r="S16" s="19">
        <v>1.4005674138278508E-2</v>
      </c>
      <c r="T16" s="24"/>
      <c r="U16" s="19" t="s">
        <v>46</v>
      </c>
      <c r="V16" s="19" t="s">
        <v>24</v>
      </c>
      <c r="W16" s="19" t="s">
        <v>46</v>
      </c>
      <c r="X16" s="19" t="s">
        <v>46</v>
      </c>
      <c r="Y16" s="19">
        <v>1.4332289491474562E-2</v>
      </c>
      <c r="Z16" s="19">
        <v>0.43</v>
      </c>
    </row>
    <row r="17" spans="1:223" s="1" customFormat="1">
      <c r="A17" s="3" t="s">
        <v>16</v>
      </c>
      <c r="B17" s="22"/>
      <c r="C17" s="19" t="s">
        <v>24</v>
      </c>
      <c r="D17" s="19" t="s">
        <v>24</v>
      </c>
      <c r="E17" s="19">
        <v>9.9610513575227044E-2</v>
      </c>
      <c r="F17" s="19">
        <v>1.27</v>
      </c>
      <c r="G17" s="23"/>
      <c r="H17" s="19" t="s">
        <v>31</v>
      </c>
      <c r="I17" s="19" t="s">
        <v>31</v>
      </c>
      <c r="J17" s="19" t="s">
        <v>46</v>
      </c>
      <c r="K17" s="19" t="s">
        <v>46</v>
      </c>
      <c r="L17" s="19" t="s">
        <v>46</v>
      </c>
      <c r="M17" s="19">
        <v>0.12143452275065895</v>
      </c>
      <c r="N17" s="19">
        <v>1.9987950049292307</v>
      </c>
      <c r="O17" s="23"/>
      <c r="P17" s="19" t="s">
        <v>34</v>
      </c>
      <c r="Q17" s="19" t="s">
        <v>31</v>
      </c>
      <c r="R17" s="19" t="s">
        <v>24</v>
      </c>
      <c r="S17" s="19">
        <v>3.605627419527057E-2</v>
      </c>
      <c r="T17" s="23"/>
      <c r="U17" s="19" t="s">
        <v>46</v>
      </c>
      <c r="V17" s="19" t="s">
        <v>24</v>
      </c>
      <c r="W17" s="19" t="s">
        <v>46</v>
      </c>
      <c r="X17" s="19" t="s">
        <v>46</v>
      </c>
      <c r="Y17" s="19">
        <v>7.2881409397322896E-3</v>
      </c>
      <c r="Z17" s="19">
        <v>1.54</v>
      </c>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c r="EZ17" s="20"/>
      <c r="FA17" s="20"/>
      <c r="FB17" s="20"/>
      <c r="FC17" s="20"/>
      <c r="FD17" s="20"/>
      <c r="FE17" s="20"/>
      <c r="FF17" s="20"/>
      <c r="FG17" s="20"/>
      <c r="FH17" s="20"/>
      <c r="FI17" s="20"/>
      <c r="FJ17" s="20"/>
      <c r="FK17" s="20"/>
      <c r="FL17" s="20"/>
      <c r="FM17" s="20"/>
      <c r="FN17" s="20"/>
      <c r="FO17" s="20"/>
      <c r="FP17" s="20"/>
      <c r="FQ17" s="20"/>
      <c r="FR17" s="20"/>
      <c r="FS17" s="20"/>
      <c r="FT17" s="20"/>
      <c r="FU17" s="20"/>
      <c r="FV17" s="20"/>
      <c r="FW17" s="20"/>
      <c r="FX17" s="20"/>
      <c r="FY17" s="20"/>
      <c r="FZ17" s="20"/>
      <c r="GA17" s="20"/>
      <c r="GB17" s="20"/>
      <c r="GC17" s="20"/>
      <c r="GD17" s="20"/>
      <c r="GE17" s="20"/>
      <c r="GF17" s="20"/>
      <c r="GG17" s="20"/>
      <c r="GH17" s="20"/>
      <c r="GI17" s="20"/>
      <c r="GJ17" s="20"/>
      <c r="GK17" s="20"/>
      <c r="GL17" s="20"/>
      <c r="GM17" s="20"/>
      <c r="GN17" s="20"/>
      <c r="GO17" s="20"/>
      <c r="GP17" s="20"/>
      <c r="GQ17" s="20"/>
      <c r="GR17" s="20"/>
      <c r="GS17" s="20"/>
      <c r="GT17" s="20"/>
      <c r="GU17" s="20"/>
      <c r="GV17" s="20"/>
      <c r="GW17" s="20"/>
      <c r="GX17" s="20"/>
      <c r="GY17" s="20"/>
      <c r="GZ17" s="20"/>
      <c r="HA17" s="20"/>
      <c r="HB17" s="20"/>
      <c r="HC17" s="20"/>
      <c r="HD17" s="20"/>
      <c r="HE17" s="20"/>
      <c r="HF17" s="20"/>
      <c r="HG17" s="20"/>
      <c r="HH17" s="20"/>
      <c r="HI17" s="20"/>
      <c r="HJ17" s="20"/>
      <c r="HK17" s="20"/>
      <c r="HL17" s="20"/>
    </row>
    <row r="18" spans="1:223" s="1" customFormat="1">
      <c r="A18" s="3" t="s">
        <v>17</v>
      </c>
      <c r="B18" s="3"/>
      <c r="C18" s="19">
        <v>0.1103054674123656</v>
      </c>
      <c r="D18" s="19">
        <v>1.0923900948694219E-2</v>
      </c>
      <c r="E18" s="19">
        <v>3.9951776940017501E-3</v>
      </c>
      <c r="F18" s="19">
        <v>0.02</v>
      </c>
      <c r="G18" s="24"/>
      <c r="H18" s="19">
        <v>0.20022154004461898</v>
      </c>
      <c r="I18" s="19">
        <v>4.1821922908188362E-2</v>
      </c>
      <c r="J18" s="19">
        <v>6.8156415720710434E-2</v>
      </c>
      <c r="K18" s="19">
        <v>1.5516555106560813E-3</v>
      </c>
      <c r="L18" s="19">
        <v>0</v>
      </c>
      <c r="M18" s="19">
        <v>7.4460111278749855E-3</v>
      </c>
      <c r="N18" s="19">
        <v>2.6473155009199348E-2</v>
      </c>
      <c r="O18" s="24"/>
      <c r="P18" s="19">
        <v>0.12627208807048063</v>
      </c>
      <c r="Q18" s="19">
        <v>0.01</v>
      </c>
      <c r="R18" s="19">
        <v>5.4604413091954703E-3</v>
      </c>
      <c r="S18" s="19">
        <v>1.4545954839404447E-2</v>
      </c>
      <c r="T18" s="24"/>
      <c r="U18" s="19">
        <v>0.22637971458357131</v>
      </c>
      <c r="V18" s="19">
        <v>1.1015758895634699E-2</v>
      </c>
      <c r="W18" s="19">
        <v>2.1977152470264846E-3</v>
      </c>
      <c r="X18" s="19">
        <v>1.2483009251192969E-3</v>
      </c>
      <c r="Y18" s="19">
        <v>2.3509080602296423E-2</v>
      </c>
      <c r="Z18" s="19">
        <v>0.01</v>
      </c>
    </row>
    <row r="19" spans="1:223" s="1" customFormat="1">
      <c r="A19" s="3" t="s">
        <v>18</v>
      </c>
      <c r="B19" s="3"/>
      <c r="C19" s="19">
        <v>0.82929543658695226</v>
      </c>
      <c r="D19" s="19">
        <v>0.9843407061790197</v>
      </c>
      <c r="E19" s="19">
        <v>3.962327930046481E-2</v>
      </c>
      <c r="F19" s="19">
        <v>0.06</v>
      </c>
      <c r="G19" s="23"/>
      <c r="H19" s="19">
        <v>0.80361747333081957</v>
      </c>
      <c r="I19" s="19">
        <v>0.92856340927260683</v>
      </c>
      <c r="J19" s="19">
        <v>0.96844872901781642</v>
      </c>
      <c r="K19" s="19">
        <v>4.5100288638356176E-2</v>
      </c>
      <c r="L19" s="19">
        <v>3.4445721924308552E-2</v>
      </c>
      <c r="M19" s="19">
        <v>0.10302306733848873</v>
      </c>
      <c r="N19" s="19">
        <v>2.8563335796846036E-2</v>
      </c>
      <c r="O19" s="23"/>
      <c r="P19" s="19">
        <v>0.84441518327087361</v>
      </c>
      <c r="Q19" s="19">
        <v>0.96</v>
      </c>
      <c r="R19" s="19">
        <v>6.7254525833792086E-2</v>
      </c>
      <c r="S19" s="19">
        <v>0.18527073571335928</v>
      </c>
      <c r="T19" s="23"/>
      <c r="U19" s="19">
        <v>0.76998905998586753</v>
      </c>
      <c r="V19" s="19">
        <v>0.98409697028771392</v>
      </c>
      <c r="W19" s="19">
        <v>5.7296008335477482E-2</v>
      </c>
      <c r="X19" s="19">
        <v>4.2280634982626873E-2</v>
      </c>
      <c r="Y19" s="19">
        <v>3.843573410140335E-2</v>
      </c>
      <c r="Z19" s="19">
        <v>0.02</v>
      </c>
    </row>
    <row r="20" spans="1:223" s="1" customFormat="1">
      <c r="A20" s="3" t="s">
        <v>58</v>
      </c>
      <c r="B20" s="3"/>
      <c r="C20" s="19">
        <v>1.6078589385300473E-2</v>
      </c>
      <c r="D20" s="19">
        <v>5.3556719825395309E-3</v>
      </c>
      <c r="E20" s="19">
        <v>1.6645594801228529</v>
      </c>
      <c r="F20" s="19">
        <v>0</v>
      </c>
      <c r="G20" s="24"/>
      <c r="H20" s="19">
        <v>3.4136432418679474E-2</v>
      </c>
      <c r="I20" s="19">
        <v>5.3490305577080103E-3</v>
      </c>
      <c r="J20" s="19">
        <v>6.6745162573046543E-3</v>
      </c>
      <c r="K20" s="19">
        <v>0.9538418880944296</v>
      </c>
      <c r="L20" s="19">
        <v>0.97080171694987094</v>
      </c>
      <c r="M20" s="19">
        <v>1.7811272750130693</v>
      </c>
      <c r="N20" s="19">
        <v>7.2294675242792969E-3</v>
      </c>
      <c r="O20" s="24"/>
      <c r="P20" s="19">
        <v>2.3321135345248857E-2</v>
      </c>
      <c r="Q20" s="19">
        <v>0</v>
      </c>
      <c r="R20" s="19">
        <v>0.92106841850934551</v>
      </c>
      <c r="S20" s="19">
        <v>1.632640343977714</v>
      </c>
      <c r="T20" s="24"/>
      <c r="U20" s="19">
        <v>3.1527563564402727E-2</v>
      </c>
      <c r="V20" s="19">
        <v>5.4650014054068814E-3</v>
      </c>
      <c r="W20" s="19">
        <v>0.94112987812082904</v>
      </c>
      <c r="X20" s="19">
        <v>0.93292059583846287</v>
      </c>
      <c r="Y20" s="19">
        <v>1.6605910568721975</v>
      </c>
      <c r="Z20" s="19">
        <v>0.03</v>
      </c>
    </row>
    <row r="21" spans="1:223" s="1" customFormat="1">
      <c r="A21" s="3" t="s">
        <v>8</v>
      </c>
      <c r="B21" s="3"/>
      <c r="C21" s="19" t="s">
        <v>24</v>
      </c>
      <c r="D21" s="19" t="s">
        <v>24</v>
      </c>
      <c r="E21" s="19">
        <v>3.9327639999932971E-3</v>
      </c>
      <c r="F21" s="19" t="s">
        <v>24</v>
      </c>
      <c r="G21" s="23"/>
      <c r="H21" s="19" t="s">
        <v>24</v>
      </c>
      <c r="I21" s="19" t="s">
        <v>24</v>
      </c>
      <c r="J21" s="19" t="s">
        <v>24</v>
      </c>
      <c r="K21" s="19" t="s">
        <v>24</v>
      </c>
      <c r="L21" s="19" t="s">
        <v>24</v>
      </c>
      <c r="M21" s="19">
        <v>0.16082196967558621</v>
      </c>
      <c r="N21" s="19" t="s">
        <v>24</v>
      </c>
      <c r="O21" s="23"/>
      <c r="P21" s="19" t="s">
        <v>24</v>
      </c>
      <c r="Q21" s="19" t="s">
        <v>24</v>
      </c>
      <c r="R21" s="19" t="s">
        <v>24</v>
      </c>
      <c r="S21" s="19">
        <v>0.10377523551430796</v>
      </c>
      <c r="T21" s="23"/>
      <c r="U21" s="19" t="s">
        <v>24</v>
      </c>
      <c r="V21" s="19" t="s">
        <v>24</v>
      </c>
      <c r="W21" s="19" t="s">
        <v>24</v>
      </c>
      <c r="X21" s="19" t="s">
        <v>46</v>
      </c>
      <c r="Y21" s="19">
        <v>2.5511760676444731E-2</v>
      </c>
      <c r="Z21" s="19" t="s">
        <v>52</v>
      </c>
    </row>
    <row r="22" spans="1:223" s="1" customFormat="1">
      <c r="A22" s="3" t="s">
        <v>9</v>
      </c>
      <c r="B22" s="3"/>
      <c r="C22" s="19" t="s">
        <v>24</v>
      </c>
      <c r="D22" s="19" t="s">
        <v>24</v>
      </c>
      <c r="E22" s="19" t="s">
        <v>40</v>
      </c>
      <c r="F22" s="19">
        <v>0.01</v>
      </c>
      <c r="G22" s="24"/>
      <c r="H22" s="19" t="s">
        <v>24</v>
      </c>
      <c r="I22" s="19" t="s">
        <v>24</v>
      </c>
      <c r="J22" s="19" t="s">
        <v>24</v>
      </c>
      <c r="K22" s="19" t="s">
        <v>24</v>
      </c>
      <c r="L22" s="19" t="s">
        <v>24</v>
      </c>
      <c r="M22" s="19">
        <v>1.1548226003242046E-3</v>
      </c>
      <c r="N22" s="19" t="s">
        <v>24</v>
      </c>
      <c r="O22" s="24"/>
      <c r="P22" s="19" t="s">
        <v>24</v>
      </c>
      <c r="Q22" s="19" t="s">
        <v>24</v>
      </c>
      <c r="R22" s="19" t="s">
        <v>24</v>
      </c>
      <c r="S22" s="19" t="s">
        <v>39</v>
      </c>
      <c r="T22" s="24"/>
      <c r="U22" s="19" t="s">
        <v>24</v>
      </c>
      <c r="V22" s="19" t="s">
        <v>24</v>
      </c>
      <c r="W22" s="19" t="s">
        <v>24</v>
      </c>
      <c r="X22" s="19" t="s">
        <v>24</v>
      </c>
      <c r="Y22" s="19" t="s">
        <v>24</v>
      </c>
      <c r="Z22" s="19" t="s">
        <v>52</v>
      </c>
    </row>
    <row r="23" spans="1:223">
      <c r="A23" s="3"/>
      <c r="B23" s="3"/>
      <c r="G23" s="19"/>
      <c r="O23" s="19"/>
      <c r="T23" s="19"/>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row>
    <row r="24" spans="1:223">
      <c r="A24" s="25" t="s">
        <v>10</v>
      </c>
      <c r="B24" s="25"/>
      <c r="C24" s="26">
        <v>4.9800000000000004</v>
      </c>
      <c r="D24" s="26">
        <f>SUM(D12:D23)</f>
        <v>4.9973573375850711</v>
      </c>
      <c r="E24" s="26">
        <f>SUM(E12:E23)</f>
        <v>13.800422776590233</v>
      </c>
      <c r="F24" s="26">
        <f>SUM(F12:F23)</f>
        <v>19.8</v>
      </c>
      <c r="G24" s="19"/>
      <c r="H24" s="26">
        <f t="shared" ref="H24:N24" si="0">SUM(H12:H23)</f>
        <v>5.0195669280098842</v>
      </c>
      <c r="I24" s="26">
        <f t="shared" si="0"/>
        <v>4.9779936294888625</v>
      </c>
      <c r="J24" s="26">
        <v>5.0199999999999996</v>
      </c>
      <c r="K24" s="26">
        <f t="shared" si="0"/>
        <v>5.0011773859618334</v>
      </c>
      <c r="L24" s="26">
        <f t="shared" si="0"/>
        <v>4.9977057254962922</v>
      </c>
      <c r="M24" s="26">
        <v>13.912388367359863</v>
      </c>
      <c r="N24" s="26">
        <f t="shared" si="0"/>
        <v>19.864164509126908</v>
      </c>
      <c r="O24" s="19"/>
      <c r="P24" s="26">
        <f>SUM(P12:P23)</f>
        <v>4.9920305485530747</v>
      </c>
      <c r="Q24" s="26">
        <v>4.9800000000000004</v>
      </c>
      <c r="R24" s="26">
        <f>SUM(R12:R23)</f>
        <v>4.9945395299094928</v>
      </c>
      <c r="S24" s="26">
        <f>SUM(S12:S23)</f>
        <v>13.949906504873494</v>
      </c>
      <c r="T24" s="19"/>
      <c r="U24" s="26">
        <f t="shared" ref="U24:Z24" si="1">SUM(U12:U23)</f>
        <v>5.0116146926133647</v>
      </c>
      <c r="V24" s="26">
        <f t="shared" si="1"/>
        <v>4.9972785814699883</v>
      </c>
      <c r="W24" s="26">
        <f t="shared" si="1"/>
        <v>4.9996366121601916</v>
      </c>
      <c r="X24" s="26">
        <f>SUM(X12:X23)</f>
        <v>4.9817181743653007</v>
      </c>
      <c r="Y24" s="26">
        <f t="shared" ref="Y24" si="2">SUM(Y12:Y23)</f>
        <v>13.766690887023689</v>
      </c>
      <c r="Z24" s="26">
        <f t="shared" si="1"/>
        <v>19.840000000000003</v>
      </c>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row>
    <row r="25" spans="1:223">
      <c r="A25" s="9" t="s">
        <v>20</v>
      </c>
      <c r="B25" s="9"/>
      <c r="C25" s="19">
        <f>C19/(C18+C19+C20)*100</f>
        <v>86.775476750048654</v>
      </c>
      <c r="D25" s="19">
        <f>D19/(D18+D19+D20)*100</f>
        <v>98.373051868815864</v>
      </c>
      <c r="E25" s="19" t="s">
        <v>24</v>
      </c>
      <c r="F25" s="19" t="s">
        <v>24</v>
      </c>
      <c r="G25" s="27"/>
      <c r="H25" s="19">
        <f>H19/(H18+H19+H20)*100</f>
        <v>77.421626550712915</v>
      </c>
      <c r="I25" s="19">
        <f>I19/(I18+I19+I20)*100</f>
        <v>95.165594728722482</v>
      </c>
      <c r="J25" s="19">
        <f>J19/(J18+J19+J20)*100</f>
        <v>92.827337215930427</v>
      </c>
      <c r="K25" s="19">
        <f>K19/(K18+K19+K20)*100</f>
        <v>4.5078027654829462</v>
      </c>
      <c r="L25" s="19">
        <f>L19/(L18+L19+L20)*100</f>
        <v>3.4265913637030327</v>
      </c>
      <c r="M25" s="19" t="s">
        <v>49</v>
      </c>
      <c r="N25" s="19" t="s">
        <v>24</v>
      </c>
      <c r="O25" s="27"/>
      <c r="P25" s="19">
        <f>P19/(P18+P19+P20)*100</f>
        <v>84.950507218105045</v>
      </c>
      <c r="Q25" s="19">
        <f>Q19/(Q18+Q19+Q20)*100</f>
        <v>98.969072164948457</v>
      </c>
      <c r="R25" s="19">
        <f>R19/(R18+R19+R20)*100</f>
        <v>6.7675236681125721</v>
      </c>
      <c r="S25" s="19" t="s">
        <v>24</v>
      </c>
      <c r="T25" s="27"/>
      <c r="U25" s="19">
        <f>U19/(U18+U19+U20)*100</f>
        <v>74.909213256250354</v>
      </c>
      <c r="V25" s="19">
        <f>V19/(V18+V19+V20)*100</f>
        <v>98.352875564065968</v>
      </c>
      <c r="W25" s="19">
        <f>W19/(W18+W19+W20)*100</f>
        <v>5.726030071441861</v>
      </c>
      <c r="X25" s="19">
        <f>X19/(X18+X19+X20)*100</f>
        <v>4.3300379188072693</v>
      </c>
      <c r="Y25" s="19" t="s">
        <v>24</v>
      </c>
      <c r="Z25" s="19" t="s">
        <v>24</v>
      </c>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row>
    <row r="26" spans="1:223">
      <c r="A26" s="28" t="s">
        <v>21</v>
      </c>
      <c r="B26" s="28"/>
      <c r="C26" s="19">
        <f>C18/(C18+C19+C20)*100</f>
        <v>11.542098389252827</v>
      </c>
      <c r="D26" s="19">
        <f>D18/(D18+D19+D20)*100</f>
        <v>1.0917129281456996</v>
      </c>
      <c r="E26" s="19" t="s">
        <v>24</v>
      </c>
      <c r="F26" s="19" t="s">
        <v>24</v>
      </c>
      <c r="G26" s="3"/>
      <c r="H26" s="19">
        <f>H18/(H18+H19+H20)*100</f>
        <v>19.289622009452895</v>
      </c>
      <c r="I26" s="19">
        <f>I18/(I18+I19+I20)*100</f>
        <v>4.2861996569241088</v>
      </c>
      <c r="J26" s="19">
        <f>J18/(J18+J19+J20)*100</f>
        <v>6.5328998799472178</v>
      </c>
      <c r="K26" s="19">
        <f>K18/(K18+K19+K20)*100</f>
        <v>0.15508896313501011</v>
      </c>
      <c r="L26" s="19">
        <f>L18/(L18+L19+L20)*100</f>
        <v>0</v>
      </c>
      <c r="M26" s="19" t="s">
        <v>49</v>
      </c>
      <c r="N26" s="19" t="s">
        <v>24</v>
      </c>
      <c r="O26" s="3"/>
      <c r="P26" s="19">
        <f>P18/(P18+P19+P20)*100</f>
        <v>12.703321945876908</v>
      </c>
      <c r="Q26" s="19">
        <f>Q18/(Q18+Q19+Q20)*100</f>
        <v>1.0309278350515463</v>
      </c>
      <c r="R26" s="19">
        <f>R18/(R18+R19+R20)*100</f>
        <v>0.5494599112875248</v>
      </c>
      <c r="S26" s="19" t="s">
        <v>24</v>
      </c>
      <c r="T26" s="3"/>
      <c r="U26" s="19">
        <f>U18/(U18+U19+U20)*100</f>
        <v>22.023593837737227</v>
      </c>
      <c r="V26" s="19">
        <f>V18/(V18+V19+V20)*100</f>
        <v>1.1009398429398238</v>
      </c>
      <c r="W26" s="19">
        <f>W18/(W18+W19+W20)*100</f>
        <v>0.21963456021678648</v>
      </c>
      <c r="X26" s="19">
        <f>X18/(X18+X19+X20)*100</f>
        <v>0.12784080329138253</v>
      </c>
      <c r="Y26" s="19" t="s">
        <v>24</v>
      </c>
      <c r="Z26" s="19" t="s">
        <v>24</v>
      </c>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row>
    <row r="27" spans="1:223">
      <c r="A27" s="29" t="s">
        <v>22</v>
      </c>
      <c r="B27" s="29"/>
      <c r="C27" s="30">
        <f>C20/(C18+C19+C20)*100</f>
        <v>1.6824248606985184</v>
      </c>
      <c r="D27" s="30">
        <f>D20/(D18+D19+D20)*100</f>
        <v>0.53523520303843608</v>
      </c>
      <c r="E27" s="30" t="s">
        <v>24</v>
      </c>
      <c r="F27" s="30" t="s">
        <v>24</v>
      </c>
      <c r="G27" s="1"/>
      <c r="H27" s="30">
        <f>H20/(H18+H19+H20)*100</f>
        <v>3.2887514398341962</v>
      </c>
      <c r="I27" s="30">
        <f>I20/(I18+I19+I20)*100</f>
        <v>0.54820561435341708</v>
      </c>
      <c r="J27" s="30">
        <f>J20/(J18+J19+J20)*100</f>
        <v>0.63976290412234171</v>
      </c>
      <c r="K27" s="30">
        <f>K20/(K18+K19+K20)*100</f>
        <v>95.33710827138205</v>
      </c>
      <c r="L27" s="30">
        <f>L20/(L18+L19+L20)*100</f>
        <v>96.573408636296975</v>
      </c>
      <c r="M27" s="30" t="s">
        <v>49</v>
      </c>
      <c r="N27" s="30" t="s">
        <v>24</v>
      </c>
      <c r="O27" s="1"/>
      <c r="P27" s="30">
        <f>P20/(P18+P19+P20)*100</f>
        <v>2.3461708360180586</v>
      </c>
      <c r="Q27" s="30">
        <f>Q20/(Q18+Q19+Q20)*100</f>
        <v>0</v>
      </c>
      <c r="R27" s="30">
        <f>R20/(R18+R19+R20)*100</f>
        <v>92.683016420599913</v>
      </c>
      <c r="S27" s="30" t="s">
        <v>24</v>
      </c>
      <c r="T27" s="1"/>
      <c r="U27" s="30">
        <f>U20/(U18+U19+U20)*100</f>
        <v>3.0671929060124303</v>
      </c>
      <c r="V27" s="30">
        <f>V20/(V18+V19+V20)*100</f>
        <v>0.54618459299420841</v>
      </c>
      <c r="W27" s="30">
        <f>W20/(W18+W19+W20)*100</f>
        <v>94.054335368341356</v>
      </c>
      <c r="X27" s="30">
        <f>X20/(X18+X19+X20)*100</f>
        <v>95.542121277901344</v>
      </c>
      <c r="Y27" s="30" t="s">
        <v>24</v>
      </c>
      <c r="Z27" s="30" t="s">
        <v>24</v>
      </c>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row>
    <row r="28" spans="1:223" ht="18">
      <c r="A28" s="31" t="s">
        <v>62</v>
      </c>
      <c r="B28" s="31"/>
      <c r="C28" s="32">
        <f>100.25*(C25/100)+100.79*(C26/100)+108.87*(C27/100)</f>
        <v>100.45735235429416</v>
      </c>
      <c r="D28" s="32">
        <f>100.25*(D25/100)+100.79*(D26/100)+108.87*(D27/100)</f>
        <v>100.3020325243139</v>
      </c>
      <c r="E28" s="32">
        <v>137.92415905318526</v>
      </c>
      <c r="F28" s="32">
        <f>213.3-4.909*(F17/(F17+F15+F13+F16))</f>
        <v>212.57422235157162</v>
      </c>
      <c r="G28" s="2"/>
      <c r="H28" s="32">
        <f>100.25*(H25/100)+100.79*(H26/100)+108.87*(H27/100)</f>
        <v>100.63765433296476</v>
      </c>
      <c r="I28" s="32">
        <f>100.25*(I25/100)+100.79*(I26/100)+108.87*(I27/100)</f>
        <v>100.32040080210466</v>
      </c>
      <c r="J28" s="32">
        <f>100.25*(J25/100)+100.79*(J26/100)+108.87*(J27/100)</f>
        <v>100.34042522168706</v>
      </c>
      <c r="K28" s="32">
        <f>100.25*(K25/100)+100.79*(K26/100)+108.87*(K27/100)</f>
        <v>108.46889621339407</v>
      </c>
      <c r="L28" s="32">
        <f>100.25*(L25/100)+100.79*(L26/100)+108.87*(L27/100)</f>
        <v>108.57462782444881</v>
      </c>
      <c r="M28" s="32">
        <v>138.45176329026924</v>
      </c>
      <c r="N28" s="32">
        <f>213.3-4.909*(N17/(N17+N15+N13+N16))</f>
        <v>212.21620133902246</v>
      </c>
      <c r="O28" s="2"/>
      <c r="P28" s="32">
        <f>100.25*(P25/100)+100.79*(P26/100)+108.87*(P27/100)</f>
        <v>100.52083786457251</v>
      </c>
      <c r="Q28" s="32">
        <f>100.25*(Q25/100)+100.79*(Q26/100)+108.87*(Q27/100)</f>
        <v>100.25556701030928</v>
      </c>
      <c r="R28" s="32">
        <f>100.25*(R25/100)+100.79*(R26/100)+108.87*(R27/100)</f>
        <v>108.24224309897669</v>
      </c>
      <c r="S28" s="32">
        <v>138.09758631349314</v>
      </c>
      <c r="T28" s="2"/>
      <c r="U28" s="32">
        <f>100.25*(U25/100)+100.79*(U26/100)+108.87*(U27/100)</f>
        <v>100.63331943522206</v>
      </c>
      <c r="V28" s="32">
        <f>100.25*(V25/100)+100.79*(V26/100)+108.87*(V27/100)</f>
        <v>100.30302618706797</v>
      </c>
      <c r="W28" s="32">
        <f>100.25*(W25/100)+100.79*(W26/100)+108.87*(W27/100)</f>
        <v>108.3586697353762</v>
      </c>
      <c r="X28" s="32">
        <f>100.25*(X25/100)+100.79*(X26/100)+108.87*(X27/100)</f>
        <v>108.48642119449288</v>
      </c>
      <c r="Y28" s="32">
        <v>136.55539067741711</v>
      </c>
      <c r="Z28" s="32">
        <f>213.3-4.909*(Z17/(Z17+Z15+Z13+Z16))</f>
        <v>212.45248206278029</v>
      </c>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row>
    <row r="29" spans="1:223">
      <c r="A29" s="33" t="s">
        <v>63</v>
      </c>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4"/>
      <c r="AB29" s="34"/>
      <c r="AC29" s="34"/>
      <c r="AD29" s="34"/>
      <c r="AE29" s="34"/>
      <c r="AF29" s="34"/>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row>
    <row r="30" spans="1:223">
      <c r="A30" s="33"/>
      <c r="B30" s="33"/>
      <c r="C30" s="33"/>
      <c r="D30" s="33"/>
      <c r="E30" s="33"/>
      <c r="F30" s="33"/>
      <c r="G30" s="33"/>
      <c r="H30" s="33"/>
      <c r="I30" s="33"/>
      <c r="J30" s="33"/>
      <c r="K30" s="33"/>
      <c r="L30" s="33"/>
      <c r="M30" s="33"/>
      <c r="N30" s="33"/>
      <c r="O30" s="33"/>
      <c r="P30" s="33"/>
      <c r="Q30" s="33"/>
      <c r="R30" s="33"/>
      <c r="S30" s="33"/>
      <c r="T30" s="33"/>
      <c r="U30" s="33"/>
      <c r="V30" s="33"/>
      <c r="W30" s="33"/>
      <c r="X30" s="33"/>
      <c r="Y30" s="33"/>
      <c r="Z30" s="33"/>
      <c r="AA30" s="34"/>
      <c r="AB30" s="34"/>
      <c r="AC30" s="34"/>
      <c r="AD30" s="34"/>
      <c r="AE30" s="34"/>
      <c r="AF30" s="34"/>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row>
    <row r="31" spans="1:223">
      <c r="A31" s="33"/>
      <c r="B31" s="33"/>
      <c r="C31" s="33"/>
      <c r="D31" s="33"/>
      <c r="E31" s="33"/>
      <c r="F31" s="33"/>
      <c r="G31" s="33"/>
      <c r="H31" s="33"/>
      <c r="I31" s="33"/>
      <c r="J31" s="33"/>
      <c r="K31" s="33"/>
      <c r="L31" s="33"/>
      <c r="M31" s="33"/>
      <c r="N31" s="33"/>
      <c r="O31" s="33"/>
      <c r="P31" s="33"/>
      <c r="Q31" s="33"/>
      <c r="R31" s="33"/>
      <c r="S31" s="33"/>
      <c r="T31" s="33"/>
      <c r="U31" s="33"/>
      <c r="V31" s="33"/>
      <c r="W31" s="33"/>
      <c r="X31" s="33"/>
      <c r="Y31" s="33"/>
      <c r="Z31" s="33"/>
      <c r="AA31" s="34"/>
      <c r="AB31" s="34"/>
      <c r="AC31" s="34"/>
      <c r="AD31" s="34"/>
      <c r="AE31" s="34"/>
      <c r="AF31" s="34"/>
    </row>
    <row r="32" spans="1:223">
      <c r="A32" s="33"/>
      <c r="B32" s="33"/>
      <c r="C32" s="33"/>
      <c r="D32" s="33"/>
      <c r="E32" s="33"/>
      <c r="F32" s="33"/>
      <c r="G32" s="33"/>
      <c r="H32" s="33"/>
      <c r="I32" s="33"/>
      <c r="J32" s="33"/>
      <c r="K32" s="33"/>
      <c r="L32" s="33"/>
      <c r="M32" s="33"/>
      <c r="N32" s="33"/>
      <c r="O32" s="33"/>
      <c r="P32" s="33"/>
      <c r="Q32" s="33"/>
      <c r="R32" s="33"/>
      <c r="S32" s="33"/>
      <c r="T32" s="33"/>
      <c r="U32" s="33"/>
      <c r="V32" s="33"/>
      <c r="W32" s="33"/>
      <c r="X32" s="33"/>
      <c r="Y32" s="33"/>
      <c r="Z32" s="33"/>
      <c r="AA32" s="34"/>
      <c r="AB32" s="34"/>
      <c r="AC32" s="34"/>
      <c r="AD32" s="34"/>
      <c r="AE32" s="34"/>
      <c r="AF32" s="34"/>
    </row>
    <row r="33" spans="1:32">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4"/>
      <c r="AB33" s="34"/>
      <c r="AC33" s="34"/>
      <c r="AD33" s="34"/>
      <c r="AE33" s="34"/>
      <c r="AF33" s="34"/>
    </row>
    <row r="34" spans="1:32">
      <c r="A34" s="33"/>
      <c r="B34" s="33"/>
      <c r="C34" s="33"/>
      <c r="D34" s="33"/>
      <c r="E34" s="33"/>
      <c r="F34" s="33"/>
      <c r="G34" s="33"/>
      <c r="H34" s="33"/>
      <c r="I34" s="33"/>
      <c r="J34" s="33"/>
      <c r="K34" s="33"/>
      <c r="L34" s="33"/>
      <c r="M34" s="33"/>
      <c r="N34" s="33"/>
      <c r="O34" s="33"/>
      <c r="P34" s="33"/>
      <c r="Q34" s="33"/>
      <c r="R34" s="33"/>
      <c r="S34" s="33"/>
      <c r="T34" s="33"/>
      <c r="U34" s="33"/>
      <c r="V34" s="33"/>
      <c r="W34" s="33"/>
      <c r="X34" s="33"/>
      <c r="Y34" s="33"/>
      <c r="Z34" s="33"/>
      <c r="AA34" s="34"/>
      <c r="AB34" s="34"/>
      <c r="AC34" s="34"/>
      <c r="AD34" s="34"/>
      <c r="AE34" s="34"/>
      <c r="AF34" s="34"/>
    </row>
    <row r="35" spans="1:32">
      <c r="A35" s="33"/>
      <c r="B35" s="33"/>
      <c r="C35" s="33"/>
      <c r="D35" s="33"/>
      <c r="E35" s="33"/>
      <c r="F35" s="33"/>
      <c r="G35" s="33"/>
      <c r="H35" s="33"/>
      <c r="I35" s="33"/>
      <c r="J35" s="33"/>
      <c r="K35" s="33"/>
      <c r="L35" s="33"/>
      <c r="M35" s="33"/>
      <c r="N35" s="33"/>
      <c r="O35" s="33"/>
      <c r="P35" s="33"/>
      <c r="Q35" s="33"/>
      <c r="R35" s="33"/>
      <c r="S35" s="33"/>
      <c r="T35" s="33"/>
      <c r="U35" s="33"/>
      <c r="V35" s="33"/>
      <c r="W35" s="33"/>
      <c r="X35" s="33"/>
      <c r="Y35" s="33"/>
      <c r="Z35" s="33"/>
    </row>
    <row r="36" spans="1:32">
      <c r="A36" s="33"/>
      <c r="B36" s="33"/>
      <c r="C36" s="33"/>
      <c r="D36" s="33"/>
      <c r="E36" s="33"/>
      <c r="F36" s="33"/>
      <c r="G36" s="33"/>
      <c r="H36" s="33"/>
      <c r="I36" s="33"/>
      <c r="J36" s="33"/>
      <c r="K36" s="33"/>
      <c r="L36" s="33"/>
      <c r="M36" s="33"/>
      <c r="N36" s="33"/>
      <c r="O36" s="33"/>
      <c r="P36" s="33"/>
      <c r="Q36" s="33"/>
      <c r="R36" s="33"/>
      <c r="S36" s="33"/>
      <c r="T36" s="33"/>
      <c r="U36" s="33"/>
      <c r="V36" s="33"/>
      <c r="W36" s="33"/>
      <c r="X36" s="33"/>
      <c r="Y36" s="33"/>
      <c r="Z36" s="33"/>
    </row>
    <row r="37" spans="1:32">
      <c r="A37" s="33"/>
      <c r="B37" s="33"/>
      <c r="C37" s="33"/>
      <c r="D37" s="33"/>
      <c r="E37" s="33"/>
      <c r="F37" s="33"/>
      <c r="G37" s="33"/>
      <c r="H37" s="33"/>
      <c r="I37" s="33"/>
      <c r="J37" s="33"/>
      <c r="K37" s="33"/>
      <c r="L37" s="33"/>
      <c r="M37" s="33"/>
      <c r="N37" s="33"/>
      <c r="O37" s="33"/>
      <c r="P37" s="33"/>
      <c r="Q37" s="33"/>
      <c r="R37" s="33"/>
      <c r="S37" s="33"/>
      <c r="T37" s="33"/>
      <c r="U37" s="33"/>
      <c r="V37" s="33"/>
      <c r="W37" s="33"/>
      <c r="X37" s="33"/>
      <c r="Y37" s="33"/>
      <c r="Z37" s="33"/>
    </row>
    <row r="38" spans="1:32">
      <c r="A38" s="33"/>
      <c r="B38" s="33"/>
      <c r="C38" s="33"/>
      <c r="D38" s="33"/>
      <c r="E38" s="33"/>
      <c r="F38" s="33"/>
      <c r="G38" s="33"/>
      <c r="H38" s="33"/>
      <c r="I38" s="33"/>
      <c r="J38" s="33"/>
      <c r="K38" s="33"/>
      <c r="L38" s="33"/>
      <c r="M38" s="33"/>
      <c r="N38" s="33"/>
      <c r="O38" s="33"/>
      <c r="P38" s="33"/>
      <c r="Q38" s="33"/>
      <c r="R38" s="33"/>
      <c r="S38" s="33"/>
      <c r="T38" s="33"/>
      <c r="U38" s="33"/>
      <c r="V38" s="33"/>
      <c r="W38" s="33"/>
      <c r="X38" s="33"/>
      <c r="Y38" s="33"/>
      <c r="Z38" s="33"/>
    </row>
  </sheetData>
  <mergeCells count="27">
    <mergeCell ref="A3:Z3"/>
    <mergeCell ref="A29:Z38"/>
    <mergeCell ref="P4:S4"/>
    <mergeCell ref="P5:S5"/>
    <mergeCell ref="P6:S6"/>
    <mergeCell ref="P7:S7"/>
    <mergeCell ref="A9:B9"/>
    <mergeCell ref="A11:B11"/>
    <mergeCell ref="A25:B25"/>
    <mergeCell ref="A28:B28"/>
    <mergeCell ref="A26:B26"/>
    <mergeCell ref="A27:B27"/>
    <mergeCell ref="A8:B8"/>
    <mergeCell ref="A5:B7"/>
    <mergeCell ref="A4:B4"/>
    <mergeCell ref="U4:Z4"/>
    <mergeCell ref="U5:Z5"/>
    <mergeCell ref="C5:F5"/>
    <mergeCell ref="C6:F6"/>
    <mergeCell ref="C7:F7"/>
    <mergeCell ref="C4:F4"/>
    <mergeCell ref="U6:Z6"/>
    <mergeCell ref="U7:Z7"/>
    <mergeCell ref="H6:N6"/>
    <mergeCell ref="H7:N7"/>
    <mergeCell ref="H4:N4"/>
    <mergeCell ref="H5:N5"/>
  </mergeCells>
  <phoneticPr fontId="2"/>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32414-88BF-EF4D-AB86-090ECB7ECB62}">
  <dimension ref="A1:N11"/>
  <sheetViews>
    <sheetView zoomScale="110" zoomScaleNormal="110" workbookViewId="0">
      <selection activeCell="A12" sqref="A12"/>
    </sheetView>
  </sheetViews>
  <sheetFormatPr baseColWidth="10" defaultRowHeight="15"/>
  <cols>
    <col min="1" max="1" width="7.33203125" bestFit="1" customWidth="1"/>
    <col min="2" max="2" width="7.5" bestFit="1" customWidth="1"/>
    <col min="3" max="3" width="6.1640625" bestFit="1" customWidth="1"/>
    <col min="4" max="4" width="4.33203125" bestFit="1" customWidth="1"/>
    <col min="6" max="6" width="7.5" bestFit="1" customWidth="1"/>
    <col min="7" max="7" width="6.1640625" bestFit="1" customWidth="1"/>
    <col min="8" max="8" width="4.5" bestFit="1" customWidth="1"/>
    <col min="9" max="9" width="8.33203125" bestFit="1" customWidth="1"/>
    <col min="10" max="10" width="6.1640625" bestFit="1" customWidth="1"/>
    <col min="11" max="11" width="6.6640625" bestFit="1" customWidth="1"/>
    <col min="12" max="12" width="8.1640625" bestFit="1" customWidth="1"/>
    <col min="13" max="13" width="8.6640625" bestFit="1" customWidth="1"/>
    <col min="14" max="14" width="13.5" customWidth="1"/>
  </cols>
  <sheetData>
    <row r="1" spans="1:14" ht="16">
      <c r="A1" s="4" t="s">
        <v>59</v>
      </c>
    </row>
    <row r="2" spans="1:14" ht="16">
      <c r="A2" s="4" t="s">
        <v>60</v>
      </c>
    </row>
    <row r="3" spans="1:14" ht="17" thickBot="1">
      <c r="A3" s="57" t="s">
        <v>87</v>
      </c>
      <c r="B3" s="57"/>
      <c r="C3" s="57"/>
      <c r="D3" s="57"/>
      <c r="E3" s="57"/>
      <c r="F3" s="57"/>
      <c r="G3" s="57"/>
      <c r="H3" s="57"/>
      <c r="I3" s="57"/>
      <c r="J3" s="57"/>
      <c r="K3" s="58"/>
      <c r="L3" s="58"/>
      <c r="M3" s="58"/>
      <c r="N3" s="58"/>
    </row>
    <row r="4" spans="1:14" ht="34">
      <c r="A4" s="40" t="s">
        <v>65</v>
      </c>
      <c r="B4" s="40" t="s">
        <v>66</v>
      </c>
      <c r="C4" s="40"/>
      <c r="D4" s="40"/>
      <c r="E4" s="40"/>
      <c r="F4" s="40" t="s">
        <v>67</v>
      </c>
      <c r="G4" s="40"/>
      <c r="H4" s="40"/>
      <c r="I4" s="41" t="s">
        <v>68</v>
      </c>
      <c r="J4" s="41" t="s">
        <v>70</v>
      </c>
      <c r="K4" s="41" t="s">
        <v>72</v>
      </c>
      <c r="L4" s="42" t="s">
        <v>88</v>
      </c>
      <c r="M4" s="41" t="s">
        <v>74</v>
      </c>
      <c r="N4" s="41" t="s">
        <v>76</v>
      </c>
    </row>
    <row r="5" spans="1:14" ht="75" thickBot="1">
      <c r="A5" s="43"/>
      <c r="B5" s="44"/>
      <c r="C5" s="44"/>
      <c r="D5" s="44"/>
      <c r="E5" s="43"/>
      <c r="F5" s="44"/>
      <c r="G5" s="44"/>
      <c r="H5" s="44"/>
      <c r="I5" s="45" t="s">
        <v>69</v>
      </c>
      <c r="J5" s="45" t="s">
        <v>71</v>
      </c>
      <c r="K5" s="45" t="s">
        <v>73</v>
      </c>
      <c r="L5" s="46"/>
      <c r="M5" s="45" t="s">
        <v>75</v>
      </c>
      <c r="N5" s="45" t="s">
        <v>89</v>
      </c>
    </row>
    <row r="6" spans="1:14" ht="21" thickBot="1">
      <c r="A6" s="37" t="s">
        <v>77</v>
      </c>
      <c r="B6" s="37" t="s">
        <v>78</v>
      </c>
      <c r="C6" s="37" t="s">
        <v>79</v>
      </c>
      <c r="D6" s="37" t="s">
        <v>80</v>
      </c>
      <c r="E6" s="37"/>
      <c r="F6" s="37" t="s">
        <v>78</v>
      </c>
      <c r="G6" s="37" t="s">
        <v>79</v>
      </c>
      <c r="H6" s="37" t="s">
        <v>90</v>
      </c>
      <c r="I6" s="47" t="s">
        <v>91</v>
      </c>
      <c r="J6" s="47" t="s">
        <v>92</v>
      </c>
      <c r="K6" s="48"/>
      <c r="L6" s="49"/>
      <c r="M6" s="48"/>
      <c r="N6" s="48"/>
    </row>
    <row r="7" spans="1:14" ht="16">
      <c r="A7" s="50">
        <v>43716</v>
      </c>
      <c r="B7" s="36" t="s">
        <v>81</v>
      </c>
      <c r="C7" s="36">
        <v>63.85</v>
      </c>
      <c r="D7" s="36">
        <v>76</v>
      </c>
      <c r="E7" s="35"/>
      <c r="F7" s="36" t="s">
        <v>82</v>
      </c>
      <c r="G7" s="36">
        <v>69.959999999999994</v>
      </c>
      <c r="H7" s="36" t="s">
        <v>83</v>
      </c>
      <c r="I7" s="36">
        <v>0.10199999999999999</v>
      </c>
      <c r="J7" s="36">
        <v>3.0000000000000001E-3</v>
      </c>
      <c r="K7" s="36">
        <v>0.03</v>
      </c>
      <c r="L7" s="36">
        <v>7.4999999999999997E-2</v>
      </c>
      <c r="M7" s="51">
        <v>473000000000000</v>
      </c>
      <c r="N7" s="51">
        <v>1.7300000000000001E-12</v>
      </c>
    </row>
    <row r="8" spans="1:14" ht="16">
      <c r="A8" s="52">
        <v>43622</v>
      </c>
      <c r="B8" s="38" t="s">
        <v>81</v>
      </c>
      <c r="C8" s="38">
        <v>62.5</v>
      </c>
      <c r="D8" s="38" t="s">
        <v>84</v>
      </c>
      <c r="E8" s="38"/>
      <c r="F8" s="38" t="s">
        <v>82</v>
      </c>
      <c r="G8" s="38">
        <v>68.48</v>
      </c>
      <c r="H8" s="38">
        <v>54</v>
      </c>
      <c r="I8" s="38">
        <v>0.1</v>
      </c>
      <c r="J8" s="38">
        <v>4.0000000000000001E-3</v>
      </c>
      <c r="K8" s="38">
        <v>3.4000000000000002E-2</v>
      </c>
      <c r="L8" s="38">
        <v>8.2000000000000003E-2</v>
      </c>
      <c r="M8" s="53">
        <v>378000000000000</v>
      </c>
      <c r="N8" s="53">
        <v>2.0100000000000001E-12</v>
      </c>
    </row>
    <row r="9" spans="1:14" ht="16">
      <c r="A9" s="50">
        <v>43652</v>
      </c>
      <c r="B9" s="36" t="s">
        <v>81</v>
      </c>
      <c r="C9" s="36">
        <v>63.85</v>
      </c>
      <c r="D9" s="36">
        <v>76</v>
      </c>
      <c r="E9" s="35"/>
      <c r="F9" s="36" t="s">
        <v>82</v>
      </c>
      <c r="G9" s="36">
        <v>66.290000000000006</v>
      </c>
      <c r="H9" s="36" t="s">
        <v>85</v>
      </c>
      <c r="I9" s="36">
        <v>4.1000000000000002E-2</v>
      </c>
      <c r="J9" s="36">
        <v>1E-3</v>
      </c>
      <c r="K9" s="36">
        <v>0.02</v>
      </c>
      <c r="L9" s="36">
        <v>6.2E-2</v>
      </c>
      <c r="M9" s="51">
        <v>442000000000000</v>
      </c>
      <c r="N9" s="51">
        <v>9.25E-13</v>
      </c>
    </row>
    <row r="10" spans="1:14" ht="17" thickBot="1">
      <c r="A10" s="54">
        <v>43717</v>
      </c>
      <c r="B10" s="39" t="s">
        <v>81</v>
      </c>
      <c r="C10" s="39">
        <v>62.96</v>
      </c>
      <c r="D10" s="39">
        <v>96</v>
      </c>
      <c r="E10" s="39"/>
      <c r="F10" s="39" t="s">
        <v>82</v>
      </c>
      <c r="G10" s="39">
        <v>69.959999999999994</v>
      </c>
      <c r="H10" s="39" t="s">
        <v>86</v>
      </c>
      <c r="I10" s="39">
        <v>0.11600000000000001</v>
      </c>
      <c r="J10" s="39">
        <v>1E-3</v>
      </c>
      <c r="K10" s="39">
        <v>1.2999999999999999E-2</v>
      </c>
      <c r="L10" s="39">
        <v>3.7999999999999999E-2</v>
      </c>
      <c r="M10" s="55">
        <v>315000000000000</v>
      </c>
      <c r="N10" s="55">
        <v>3.45E-12</v>
      </c>
    </row>
    <row r="11" spans="1:14" ht="19">
      <c r="A11" s="56" t="s">
        <v>93</v>
      </c>
      <c r="B11" s="56"/>
      <c r="C11" s="56"/>
      <c r="D11" s="56"/>
      <c r="E11" s="56"/>
      <c r="F11" s="56"/>
      <c r="G11" s="35"/>
      <c r="H11" s="35"/>
      <c r="I11" s="35"/>
      <c r="J11" s="35"/>
      <c r="K11" s="35"/>
      <c r="L11" s="35"/>
      <c r="M11" s="35"/>
      <c r="N11" s="35"/>
    </row>
  </sheetData>
  <mergeCells count="6">
    <mergeCell ref="A11:F11"/>
    <mergeCell ref="A4:A5"/>
    <mergeCell ref="B4:D5"/>
    <mergeCell ref="E4:E5"/>
    <mergeCell ref="F4:H5"/>
    <mergeCell ref="L4:L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S1</vt:lpstr>
      <vt:lpstr>S2</vt:lpstr>
      <vt:lpstr>S3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`Takashi Yuguchi</dc:creator>
  <cp:lastModifiedBy>Christine Elrod</cp:lastModifiedBy>
  <cp:lastPrinted>2018-08-21T05:51:23Z</cp:lastPrinted>
  <dcterms:created xsi:type="dcterms:W3CDTF">2017-06-02T10:07:11Z</dcterms:created>
  <dcterms:modified xsi:type="dcterms:W3CDTF">2019-02-06T20:20:26Z</dcterms:modified>
</cp:coreProperties>
</file>