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016"/>
  <workbookPr/>
  <mc:AlternateContent xmlns:mc="http://schemas.openxmlformats.org/markup-compatibility/2006">
    <mc:Choice Requires="x15">
      <x15ac:absPath xmlns:x15ac="http://schemas.microsoft.com/office/spreadsheetml/2010/11/ac" url="/Volumes/newactivefiles/17-08 August/3_6053R Olson-SC26/AM-17-86053/"/>
    </mc:Choice>
  </mc:AlternateContent>
  <bookViews>
    <workbookView xWindow="480" yWindow="460" windowWidth="32960" windowHeight="23700"/>
  </bookViews>
  <sheets>
    <sheet name="Shrimp Appendix Table" sheetId="1" r:id="rId1"/>
  </sheets>
  <definedNames>
    <definedName name="_gXY1">#REF!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A7" i="1" l="1"/>
  <c r="AB7" i="1"/>
  <c r="AC7" i="1"/>
  <c r="AD7" i="1"/>
  <c r="AE7" i="1"/>
  <c r="AA8" i="1"/>
  <c r="AB8" i="1"/>
  <c r="AC8" i="1"/>
  <c r="AD8" i="1"/>
  <c r="AE8" i="1"/>
  <c r="AA9" i="1"/>
  <c r="AB9" i="1"/>
  <c r="AC9" i="1"/>
  <c r="AD9" i="1"/>
  <c r="AE9" i="1"/>
  <c r="AA10" i="1"/>
  <c r="AB10" i="1"/>
  <c r="AC10" i="1"/>
  <c r="AD10" i="1"/>
  <c r="AE10" i="1"/>
  <c r="AA11" i="1"/>
  <c r="AB11" i="1"/>
  <c r="AC11" i="1"/>
  <c r="AD11" i="1"/>
  <c r="AE11" i="1"/>
  <c r="AA12" i="1"/>
  <c r="AB12" i="1"/>
  <c r="AC12" i="1"/>
  <c r="AD12" i="1"/>
  <c r="AE12" i="1"/>
  <c r="AA13" i="1"/>
  <c r="AB13" i="1"/>
  <c r="AC13" i="1"/>
  <c r="AD13" i="1"/>
  <c r="AE13" i="1"/>
  <c r="AA14" i="1"/>
  <c r="AB14" i="1"/>
  <c r="AC14" i="1"/>
  <c r="AD14" i="1"/>
  <c r="AE14" i="1"/>
  <c r="AA15" i="1"/>
  <c r="AB15" i="1"/>
  <c r="AC15" i="1"/>
  <c r="AD15" i="1"/>
  <c r="AE15" i="1"/>
  <c r="AA16" i="1"/>
  <c r="AB16" i="1"/>
  <c r="AC16" i="1"/>
  <c r="AD16" i="1"/>
  <c r="AE16" i="1"/>
  <c r="AA17" i="1"/>
  <c r="AB17" i="1"/>
  <c r="AC17" i="1"/>
  <c r="AD17" i="1"/>
  <c r="AE17" i="1"/>
  <c r="AA18" i="1"/>
  <c r="AB18" i="1"/>
  <c r="AC18" i="1"/>
  <c r="AD18" i="1"/>
  <c r="AE18" i="1"/>
  <c r="AA19" i="1"/>
  <c r="AB19" i="1"/>
  <c r="AC19" i="1"/>
  <c r="AD19" i="1"/>
  <c r="AE19" i="1"/>
  <c r="AA20" i="1"/>
  <c r="AB20" i="1"/>
  <c r="AC20" i="1"/>
  <c r="AD20" i="1"/>
  <c r="AE20" i="1"/>
  <c r="AA21" i="1"/>
  <c r="AB21" i="1"/>
  <c r="AC21" i="1"/>
  <c r="AD21" i="1"/>
  <c r="AE21" i="1"/>
  <c r="AA22" i="1"/>
  <c r="AB22" i="1"/>
  <c r="AC22" i="1"/>
  <c r="AD22" i="1"/>
  <c r="AE22" i="1"/>
  <c r="AA23" i="1"/>
  <c r="AB23" i="1"/>
  <c r="AC23" i="1"/>
  <c r="AD23" i="1"/>
  <c r="AE23" i="1"/>
  <c r="AA24" i="1"/>
  <c r="AB24" i="1"/>
  <c r="AC24" i="1"/>
  <c r="AD24" i="1"/>
  <c r="AE24" i="1"/>
  <c r="AA25" i="1"/>
  <c r="AB25" i="1"/>
  <c r="AC25" i="1"/>
  <c r="AD25" i="1"/>
  <c r="AE25" i="1"/>
  <c r="AA26" i="1"/>
  <c r="AB26" i="1"/>
  <c r="AC26" i="1"/>
  <c r="AD26" i="1"/>
  <c r="AE26" i="1"/>
  <c r="AA27" i="1"/>
  <c r="AB27" i="1"/>
  <c r="AC27" i="1"/>
  <c r="AD27" i="1"/>
  <c r="AE27" i="1"/>
  <c r="AA28" i="1"/>
  <c r="AB28" i="1"/>
  <c r="AC28" i="1"/>
  <c r="AD28" i="1"/>
  <c r="AE28" i="1"/>
  <c r="AA29" i="1"/>
  <c r="AB29" i="1"/>
  <c r="AC29" i="1"/>
  <c r="AD29" i="1"/>
  <c r="AE29" i="1"/>
  <c r="AA30" i="1"/>
  <c r="AB30" i="1"/>
  <c r="AC30" i="1"/>
  <c r="AD30" i="1"/>
  <c r="AE30" i="1"/>
  <c r="AA31" i="1"/>
  <c r="AB31" i="1"/>
  <c r="AC31" i="1"/>
  <c r="AD31" i="1"/>
  <c r="AE31" i="1"/>
  <c r="AA32" i="1"/>
  <c r="AB32" i="1"/>
  <c r="AC32" i="1"/>
  <c r="AD32" i="1"/>
  <c r="AE32" i="1"/>
  <c r="AA33" i="1"/>
  <c r="AB33" i="1"/>
  <c r="AC33" i="1"/>
  <c r="AD33" i="1"/>
  <c r="AE33" i="1"/>
  <c r="AA34" i="1"/>
  <c r="AB34" i="1"/>
  <c r="AC34" i="1"/>
  <c r="AD34" i="1"/>
  <c r="AE34" i="1"/>
  <c r="AA35" i="1"/>
  <c r="AB35" i="1"/>
  <c r="AC35" i="1"/>
  <c r="AD35" i="1"/>
  <c r="AE35" i="1"/>
  <c r="AA36" i="1"/>
  <c r="AB36" i="1"/>
  <c r="AC36" i="1"/>
  <c r="AD36" i="1"/>
  <c r="AE36" i="1"/>
  <c r="AA37" i="1"/>
  <c r="AB37" i="1"/>
  <c r="AC37" i="1"/>
  <c r="AD37" i="1"/>
  <c r="AE37" i="1"/>
  <c r="AA38" i="1"/>
  <c r="AB38" i="1"/>
  <c r="AC38" i="1"/>
  <c r="AD38" i="1"/>
  <c r="AE38" i="1"/>
  <c r="AA39" i="1"/>
  <c r="AB39" i="1"/>
  <c r="AC39" i="1"/>
  <c r="AD39" i="1"/>
  <c r="AE39" i="1"/>
  <c r="AA40" i="1"/>
  <c r="AB40" i="1"/>
  <c r="AC40" i="1"/>
  <c r="AD40" i="1"/>
  <c r="AE40" i="1"/>
  <c r="AA41" i="1"/>
  <c r="AB41" i="1"/>
  <c r="AC41" i="1"/>
  <c r="AD41" i="1"/>
  <c r="AE41" i="1"/>
  <c r="AA42" i="1"/>
  <c r="AB42" i="1"/>
  <c r="AC42" i="1"/>
  <c r="AD42" i="1"/>
  <c r="AE42" i="1"/>
  <c r="AA43" i="1"/>
  <c r="AB43" i="1"/>
  <c r="AC43" i="1"/>
  <c r="AD43" i="1"/>
  <c r="AE43" i="1"/>
  <c r="AA44" i="1"/>
  <c r="AB44" i="1"/>
  <c r="AC44" i="1"/>
  <c r="AD44" i="1"/>
  <c r="AE44" i="1"/>
  <c r="AA45" i="1"/>
  <c r="AB45" i="1"/>
  <c r="AC45" i="1"/>
  <c r="AD45" i="1"/>
  <c r="AE45" i="1"/>
  <c r="AA46" i="1"/>
  <c r="AB46" i="1"/>
  <c r="AC46" i="1"/>
  <c r="AD46" i="1"/>
  <c r="AE46" i="1"/>
  <c r="AA47" i="1"/>
  <c r="AB47" i="1"/>
  <c r="AC47" i="1"/>
  <c r="AD47" i="1"/>
  <c r="AE47" i="1"/>
  <c r="AA48" i="1"/>
  <c r="AB48" i="1"/>
  <c r="AC48" i="1"/>
  <c r="AD48" i="1"/>
  <c r="AE48" i="1"/>
  <c r="AA49" i="1"/>
  <c r="AB49" i="1"/>
  <c r="AC49" i="1"/>
  <c r="AD49" i="1"/>
  <c r="AE49" i="1"/>
  <c r="AA50" i="1"/>
  <c r="AB50" i="1"/>
  <c r="AC50" i="1"/>
  <c r="AD50" i="1"/>
  <c r="AE50" i="1"/>
  <c r="AA51" i="1"/>
  <c r="AB51" i="1"/>
  <c r="AC51" i="1"/>
  <c r="AD51" i="1"/>
  <c r="AE51" i="1"/>
  <c r="AA52" i="1"/>
  <c r="AB52" i="1"/>
  <c r="AC52" i="1"/>
  <c r="AD52" i="1"/>
  <c r="AE52" i="1"/>
  <c r="AA53" i="1"/>
  <c r="AB53" i="1"/>
  <c r="AC53" i="1"/>
  <c r="AD53" i="1"/>
  <c r="AE53" i="1"/>
  <c r="AA54" i="1"/>
  <c r="AB54" i="1"/>
  <c r="AC54" i="1"/>
  <c r="AD54" i="1"/>
  <c r="AE54" i="1"/>
  <c r="AA55" i="1"/>
  <c r="AB55" i="1"/>
  <c r="AC55" i="1"/>
  <c r="AD55" i="1"/>
  <c r="AE55" i="1"/>
  <c r="AA56" i="1"/>
  <c r="AB56" i="1"/>
  <c r="AC56" i="1"/>
  <c r="AD56" i="1"/>
  <c r="AE56" i="1"/>
  <c r="AA57" i="1"/>
  <c r="AB57" i="1"/>
  <c r="AC57" i="1"/>
  <c r="AD57" i="1"/>
  <c r="AE57" i="1"/>
  <c r="AA58" i="1"/>
  <c r="AB58" i="1"/>
  <c r="AC58" i="1"/>
  <c r="AD58" i="1"/>
  <c r="AE58" i="1"/>
  <c r="AA59" i="1"/>
  <c r="AB59" i="1"/>
  <c r="AC59" i="1"/>
  <c r="AD59" i="1"/>
  <c r="AE59" i="1"/>
  <c r="AA60" i="1"/>
  <c r="AB60" i="1"/>
  <c r="AC60" i="1"/>
  <c r="AD60" i="1"/>
  <c r="AE60" i="1"/>
  <c r="AA61" i="1"/>
  <c r="AB61" i="1"/>
  <c r="AC61" i="1"/>
  <c r="AD61" i="1"/>
  <c r="AE61" i="1"/>
  <c r="AA62" i="1"/>
  <c r="AB62" i="1"/>
  <c r="AC62" i="1"/>
  <c r="AD62" i="1"/>
  <c r="AE62" i="1"/>
  <c r="AA63" i="1"/>
  <c r="AB63" i="1"/>
  <c r="AC63" i="1"/>
  <c r="AD63" i="1"/>
  <c r="AE63" i="1"/>
  <c r="AA64" i="1"/>
  <c r="AB64" i="1"/>
  <c r="AC64" i="1"/>
  <c r="AD64" i="1"/>
  <c r="AE64" i="1"/>
  <c r="AA65" i="1"/>
  <c r="AB65" i="1"/>
  <c r="AC65" i="1"/>
  <c r="AD65" i="1"/>
  <c r="AE65" i="1"/>
  <c r="AA66" i="1"/>
  <c r="AB66" i="1"/>
  <c r="AC66" i="1"/>
  <c r="AD66" i="1"/>
  <c r="AE66" i="1"/>
  <c r="AA67" i="1"/>
  <c r="AB67" i="1"/>
  <c r="AC67" i="1"/>
  <c r="AD67" i="1"/>
  <c r="AE67" i="1"/>
  <c r="AA68" i="1"/>
  <c r="AB68" i="1"/>
  <c r="AC68" i="1"/>
  <c r="AD68" i="1"/>
  <c r="AE68" i="1"/>
  <c r="AA69" i="1"/>
  <c r="AB69" i="1"/>
  <c r="AC69" i="1"/>
  <c r="AD69" i="1"/>
  <c r="AE69" i="1"/>
  <c r="AA70" i="1"/>
  <c r="AB70" i="1"/>
  <c r="AC70" i="1"/>
  <c r="AD70" i="1"/>
  <c r="AE70" i="1"/>
  <c r="AA71" i="1"/>
  <c r="AB71" i="1"/>
  <c r="AC71" i="1"/>
  <c r="AD71" i="1"/>
  <c r="AE71" i="1"/>
  <c r="AA72" i="1"/>
  <c r="AB72" i="1"/>
  <c r="AC72" i="1"/>
  <c r="AD72" i="1"/>
  <c r="AE72" i="1"/>
  <c r="AA73" i="1"/>
  <c r="AB73" i="1"/>
  <c r="AC73" i="1"/>
  <c r="AD73" i="1"/>
  <c r="AE73" i="1"/>
  <c r="AA74" i="1"/>
  <c r="AB74" i="1"/>
  <c r="AC74" i="1"/>
  <c r="AD74" i="1"/>
  <c r="AE74" i="1"/>
  <c r="AA75" i="1"/>
  <c r="AB75" i="1"/>
  <c r="AC75" i="1"/>
  <c r="AD75" i="1"/>
  <c r="AE75" i="1"/>
  <c r="AA76" i="1"/>
  <c r="AB76" i="1"/>
  <c r="AC76" i="1"/>
  <c r="AD76" i="1"/>
  <c r="AE76" i="1"/>
  <c r="AA77" i="1"/>
  <c r="AB77" i="1"/>
  <c r="AC77" i="1"/>
  <c r="AD77" i="1"/>
  <c r="AE77" i="1"/>
  <c r="AA78" i="1"/>
  <c r="AB78" i="1"/>
  <c r="AC78" i="1"/>
  <c r="AD78" i="1"/>
  <c r="AE78" i="1"/>
  <c r="AA79" i="1"/>
  <c r="AB79" i="1"/>
  <c r="AC79" i="1"/>
  <c r="AD79" i="1"/>
  <c r="AE79" i="1"/>
  <c r="AA80" i="1"/>
  <c r="AB80" i="1"/>
  <c r="AC80" i="1"/>
  <c r="AD80" i="1"/>
  <c r="AE80" i="1"/>
  <c r="AA81" i="1"/>
  <c r="AB81" i="1"/>
  <c r="AC81" i="1"/>
  <c r="AD81" i="1"/>
  <c r="AE81" i="1"/>
  <c r="AA82" i="1"/>
  <c r="AB82" i="1"/>
  <c r="AC82" i="1"/>
  <c r="AD82" i="1"/>
  <c r="AE82" i="1"/>
  <c r="AA83" i="1"/>
  <c r="AB83" i="1"/>
  <c r="AC83" i="1"/>
  <c r="AD83" i="1"/>
  <c r="AE83" i="1"/>
  <c r="AA84" i="1"/>
  <c r="AB84" i="1"/>
  <c r="AC84" i="1"/>
  <c r="AD84" i="1"/>
  <c r="AE84" i="1"/>
  <c r="AA85" i="1"/>
  <c r="AB85" i="1"/>
  <c r="AC85" i="1"/>
  <c r="AD85" i="1"/>
  <c r="AE85" i="1"/>
  <c r="AA86" i="1"/>
  <c r="AB86" i="1"/>
  <c r="AC86" i="1"/>
  <c r="AD86" i="1"/>
  <c r="AE86" i="1"/>
  <c r="AA87" i="1"/>
  <c r="AB87" i="1"/>
  <c r="AC87" i="1"/>
  <c r="AD87" i="1"/>
  <c r="AE87" i="1"/>
  <c r="AA88" i="1"/>
  <c r="AB88" i="1"/>
  <c r="AC88" i="1"/>
  <c r="AD88" i="1"/>
  <c r="AE88" i="1"/>
  <c r="AA89" i="1"/>
  <c r="AB89" i="1"/>
  <c r="AC89" i="1"/>
  <c r="AD89" i="1"/>
  <c r="AE89" i="1"/>
  <c r="AA90" i="1"/>
  <c r="AB90" i="1"/>
  <c r="AC90" i="1"/>
  <c r="AD90" i="1"/>
  <c r="AE90" i="1"/>
  <c r="AA91" i="1"/>
  <c r="AB91" i="1"/>
  <c r="AC91" i="1"/>
  <c r="AD91" i="1"/>
  <c r="AE91" i="1"/>
  <c r="AA92" i="1"/>
  <c r="AB92" i="1"/>
  <c r="AC92" i="1"/>
  <c r="AD92" i="1"/>
  <c r="AE92" i="1"/>
  <c r="AA93" i="1"/>
  <c r="AB93" i="1"/>
  <c r="AC93" i="1"/>
  <c r="AD93" i="1"/>
  <c r="AE93" i="1"/>
  <c r="AA94" i="1"/>
  <c r="AB94" i="1"/>
  <c r="AC94" i="1"/>
  <c r="AD94" i="1"/>
  <c r="AE94" i="1"/>
  <c r="AA95" i="1"/>
  <c r="AB95" i="1"/>
  <c r="AC95" i="1"/>
  <c r="AD95" i="1"/>
  <c r="AE95" i="1"/>
  <c r="AA96" i="1"/>
  <c r="AB96" i="1"/>
  <c r="AC96" i="1"/>
  <c r="AD96" i="1"/>
  <c r="AE96" i="1"/>
  <c r="AA97" i="1"/>
  <c r="AB97" i="1"/>
  <c r="AC97" i="1"/>
  <c r="AD97" i="1"/>
  <c r="AE97" i="1"/>
  <c r="AA98" i="1"/>
  <c r="AB98" i="1"/>
  <c r="AC98" i="1"/>
  <c r="AD98" i="1"/>
  <c r="AE98" i="1"/>
  <c r="AA99" i="1"/>
  <c r="AB99" i="1"/>
  <c r="AC99" i="1"/>
  <c r="AD99" i="1"/>
  <c r="AE99" i="1"/>
  <c r="AA100" i="1"/>
  <c r="AB100" i="1"/>
  <c r="AC100" i="1"/>
  <c r="AD100" i="1"/>
  <c r="AE100" i="1"/>
  <c r="AA101" i="1"/>
  <c r="AB101" i="1"/>
  <c r="AC101" i="1"/>
  <c r="AD101" i="1"/>
  <c r="AE101" i="1"/>
  <c r="AA102" i="1"/>
  <c r="AB102" i="1"/>
  <c r="AC102" i="1"/>
  <c r="AD102" i="1"/>
  <c r="AE102" i="1"/>
  <c r="AA103" i="1"/>
  <c r="AB103" i="1"/>
  <c r="AC103" i="1"/>
  <c r="AD103" i="1"/>
  <c r="AE103" i="1"/>
  <c r="AA104" i="1"/>
  <c r="AB104" i="1"/>
  <c r="AC104" i="1"/>
  <c r="AD104" i="1"/>
  <c r="AE104" i="1"/>
  <c r="AA105" i="1"/>
  <c r="AB105" i="1"/>
  <c r="AC105" i="1"/>
  <c r="AD105" i="1"/>
  <c r="AE105" i="1"/>
  <c r="AA106" i="1"/>
  <c r="AB106" i="1"/>
  <c r="AC106" i="1"/>
  <c r="AD106" i="1"/>
  <c r="AE106" i="1"/>
  <c r="AA107" i="1"/>
  <c r="AB107" i="1"/>
  <c r="AC107" i="1"/>
  <c r="AD107" i="1"/>
  <c r="AE107" i="1"/>
  <c r="AA108" i="1"/>
  <c r="AB108" i="1"/>
  <c r="AC108" i="1"/>
  <c r="AD108" i="1"/>
  <c r="AE108" i="1"/>
  <c r="AA109" i="1"/>
  <c r="AB109" i="1"/>
  <c r="AC109" i="1"/>
  <c r="AD109" i="1"/>
  <c r="AE109" i="1"/>
  <c r="AA110" i="1"/>
  <c r="AB110" i="1"/>
  <c r="AC110" i="1"/>
  <c r="AD110" i="1"/>
  <c r="AE110" i="1"/>
  <c r="AA111" i="1"/>
  <c r="AB111" i="1"/>
  <c r="AC111" i="1"/>
  <c r="AD111" i="1"/>
  <c r="AE111" i="1"/>
  <c r="AA112" i="1"/>
  <c r="AB112" i="1"/>
  <c r="AC112" i="1"/>
  <c r="AD112" i="1"/>
  <c r="AE112" i="1"/>
  <c r="AA113" i="1"/>
  <c r="AB113" i="1"/>
  <c r="AC113" i="1"/>
  <c r="AD113" i="1"/>
  <c r="AE113" i="1"/>
  <c r="AA114" i="1"/>
  <c r="AB114" i="1"/>
  <c r="AC114" i="1"/>
  <c r="AD114" i="1"/>
  <c r="AE114" i="1"/>
  <c r="AA115" i="1"/>
  <c r="AB115" i="1"/>
  <c r="AC115" i="1"/>
  <c r="AD115" i="1"/>
  <c r="AE115" i="1"/>
  <c r="AA116" i="1"/>
  <c r="AB116" i="1"/>
  <c r="AC116" i="1"/>
  <c r="AD116" i="1"/>
  <c r="AE116" i="1"/>
  <c r="AA117" i="1"/>
  <c r="AB117" i="1"/>
  <c r="AC117" i="1"/>
  <c r="AD117" i="1"/>
  <c r="AE117" i="1"/>
  <c r="AA118" i="1"/>
  <c r="AB118" i="1"/>
  <c r="AC118" i="1"/>
  <c r="AD118" i="1"/>
  <c r="AE118" i="1"/>
  <c r="AA119" i="1"/>
  <c r="AB119" i="1"/>
  <c r="AC119" i="1"/>
  <c r="AD119" i="1"/>
  <c r="AE119" i="1"/>
  <c r="AA120" i="1"/>
  <c r="AB120" i="1"/>
  <c r="AC120" i="1"/>
  <c r="AD120" i="1"/>
  <c r="AE120" i="1"/>
  <c r="AA121" i="1"/>
  <c r="AB121" i="1"/>
  <c r="AC121" i="1"/>
  <c r="AD121" i="1"/>
  <c r="AE121" i="1"/>
  <c r="AA122" i="1"/>
  <c r="AB122" i="1"/>
  <c r="AC122" i="1"/>
  <c r="AD122" i="1"/>
  <c r="AE122" i="1"/>
  <c r="AA123" i="1"/>
  <c r="AB123" i="1"/>
  <c r="AC123" i="1"/>
  <c r="AD123" i="1"/>
  <c r="AE123" i="1"/>
  <c r="AA124" i="1"/>
  <c r="AB124" i="1"/>
  <c r="AC124" i="1"/>
  <c r="AD124" i="1"/>
  <c r="AE124" i="1"/>
  <c r="AA125" i="1"/>
  <c r="AB125" i="1"/>
  <c r="AC125" i="1"/>
  <c r="AD125" i="1"/>
  <c r="AE125" i="1"/>
  <c r="AA126" i="1"/>
  <c r="AB126" i="1"/>
  <c r="AC126" i="1"/>
  <c r="AD126" i="1"/>
  <c r="AE126" i="1"/>
  <c r="AA127" i="1"/>
  <c r="AB127" i="1"/>
  <c r="AC127" i="1"/>
  <c r="AD127" i="1"/>
  <c r="AE127" i="1"/>
  <c r="AA128" i="1"/>
  <c r="AB128" i="1"/>
  <c r="AC128" i="1"/>
  <c r="AD128" i="1"/>
  <c r="AE128" i="1"/>
  <c r="AA129" i="1"/>
  <c r="AB129" i="1"/>
  <c r="AC129" i="1"/>
  <c r="AD129" i="1"/>
  <c r="AE129" i="1"/>
  <c r="AA130" i="1"/>
  <c r="AB130" i="1"/>
  <c r="AC130" i="1"/>
  <c r="AD130" i="1"/>
  <c r="AE130" i="1"/>
  <c r="AA131" i="1"/>
  <c r="AB131" i="1"/>
  <c r="AC131" i="1"/>
  <c r="AD131" i="1"/>
  <c r="AE131" i="1"/>
  <c r="AA132" i="1"/>
  <c r="AB132" i="1"/>
  <c r="AC132" i="1"/>
  <c r="AD132" i="1"/>
  <c r="AE132" i="1"/>
  <c r="AA133" i="1"/>
  <c r="AB133" i="1"/>
  <c r="AC133" i="1"/>
  <c r="AD133" i="1"/>
  <c r="AE133" i="1"/>
  <c r="AA134" i="1"/>
  <c r="AB134" i="1"/>
  <c r="AC134" i="1"/>
  <c r="AD134" i="1"/>
  <c r="AE134" i="1"/>
  <c r="AA136" i="1"/>
  <c r="AB136" i="1"/>
  <c r="AC136" i="1"/>
  <c r="AD136" i="1"/>
  <c r="AE136" i="1"/>
  <c r="AA137" i="1"/>
  <c r="AB137" i="1"/>
  <c r="AC137" i="1"/>
  <c r="AD137" i="1"/>
  <c r="AE137" i="1"/>
  <c r="AA138" i="1"/>
  <c r="AB138" i="1"/>
  <c r="AC138" i="1"/>
  <c r="AD138" i="1"/>
  <c r="AE138" i="1"/>
  <c r="AA139" i="1"/>
  <c r="AB139" i="1"/>
  <c r="AC139" i="1"/>
  <c r="AD139" i="1"/>
  <c r="AE139" i="1"/>
  <c r="AA140" i="1"/>
  <c r="AB140" i="1"/>
  <c r="AC140" i="1"/>
  <c r="AD140" i="1"/>
  <c r="AE140" i="1"/>
  <c r="AA141" i="1"/>
  <c r="AB141" i="1"/>
  <c r="AC141" i="1"/>
  <c r="AD141" i="1"/>
  <c r="AE141" i="1"/>
  <c r="AA142" i="1"/>
  <c r="AB142" i="1"/>
  <c r="AC142" i="1"/>
  <c r="AD142" i="1"/>
  <c r="AE142" i="1"/>
  <c r="AA143" i="1"/>
  <c r="AB143" i="1"/>
  <c r="AC143" i="1"/>
  <c r="AD143" i="1"/>
  <c r="AE143" i="1"/>
  <c r="AA144" i="1"/>
  <c r="AB144" i="1"/>
  <c r="AC144" i="1"/>
  <c r="AD144" i="1"/>
  <c r="AE144" i="1"/>
  <c r="AA145" i="1"/>
  <c r="AB145" i="1"/>
  <c r="AC145" i="1"/>
  <c r="AD145" i="1"/>
  <c r="AE145" i="1"/>
  <c r="AA146" i="1"/>
  <c r="AB146" i="1"/>
  <c r="AC146" i="1"/>
  <c r="AD146" i="1"/>
  <c r="AE146" i="1"/>
  <c r="AA147" i="1"/>
  <c r="AB147" i="1"/>
  <c r="AC147" i="1"/>
  <c r="AD147" i="1"/>
  <c r="AE147" i="1"/>
  <c r="AA148" i="1"/>
  <c r="AB148" i="1"/>
  <c r="AC148" i="1"/>
  <c r="AD148" i="1"/>
  <c r="AE148" i="1"/>
  <c r="AA149" i="1"/>
  <c r="AB149" i="1"/>
  <c r="AC149" i="1"/>
  <c r="AD149" i="1"/>
  <c r="AE149" i="1"/>
  <c r="AA150" i="1"/>
  <c r="AB150" i="1"/>
  <c r="AC150" i="1"/>
  <c r="AD150" i="1"/>
  <c r="AE150" i="1"/>
  <c r="AA151" i="1"/>
  <c r="AB151" i="1"/>
  <c r="AC151" i="1"/>
  <c r="AD151" i="1"/>
  <c r="AE151" i="1"/>
  <c r="AA152" i="1"/>
  <c r="AB152" i="1"/>
  <c r="AC152" i="1"/>
  <c r="AD152" i="1"/>
  <c r="AE152" i="1"/>
  <c r="AA153" i="1"/>
  <c r="AB153" i="1"/>
  <c r="AC153" i="1"/>
  <c r="AD153" i="1"/>
  <c r="AE153" i="1"/>
  <c r="AA154" i="1"/>
  <c r="AB154" i="1"/>
  <c r="AC154" i="1"/>
  <c r="AD154" i="1"/>
  <c r="AE154" i="1"/>
  <c r="AA155" i="1"/>
  <c r="AB155" i="1"/>
  <c r="AC155" i="1"/>
  <c r="AD155" i="1"/>
  <c r="AE155" i="1"/>
  <c r="AA156" i="1"/>
  <c r="AB156" i="1"/>
  <c r="AC156" i="1"/>
  <c r="AD156" i="1"/>
  <c r="AE156" i="1"/>
  <c r="AA157" i="1"/>
  <c r="AB157" i="1"/>
  <c r="AC157" i="1"/>
  <c r="AD157" i="1"/>
  <c r="AE157" i="1"/>
  <c r="AA158" i="1"/>
  <c r="AB158" i="1"/>
  <c r="AC158" i="1"/>
  <c r="AD158" i="1"/>
  <c r="AE158" i="1"/>
  <c r="AA159" i="1"/>
  <c r="AB159" i="1"/>
  <c r="AC159" i="1"/>
  <c r="AD159" i="1"/>
  <c r="AE159" i="1"/>
  <c r="AA160" i="1"/>
  <c r="AB160" i="1"/>
  <c r="AC160" i="1"/>
  <c r="AD160" i="1"/>
  <c r="AE160" i="1"/>
  <c r="AA161" i="1"/>
  <c r="AB161" i="1"/>
  <c r="AC161" i="1"/>
  <c r="AD161" i="1"/>
  <c r="AE161" i="1"/>
  <c r="AA162" i="1"/>
  <c r="AB162" i="1"/>
  <c r="AC162" i="1"/>
  <c r="AD162" i="1"/>
  <c r="AE162" i="1"/>
  <c r="AA163" i="1"/>
  <c r="AB163" i="1"/>
  <c r="AC163" i="1"/>
  <c r="AD163" i="1"/>
  <c r="AE163" i="1"/>
  <c r="AA164" i="1"/>
  <c r="AB164" i="1"/>
  <c r="AC164" i="1"/>
  <c r="AD164" i="1"/>
  <c r="AE164" i="1"/>
  <c r="AA165" i="1"/>
  <c r="AB165" i="1"/>
  <c r="AC165" i="1"/>
  <c r="AD165" i="1"/>
  <c r="AE165" i="1"/>
  <c r="AA166" i="1"/>
  <c r="AB166" i="1"/>
  <c r="AC166" i="1"/>
  <c r="AD166" i="1"/>
  <c r="AE166" i="1"/>
  <c r="AA167" i="1"/>
  <c r="AB167" i="1"/>
  <c r="AC167" i="1"/>
  <c r="AD167" i="1"/>
  <c r="AE167" i="1"/>
</calcChain>
</file>

<file path=xl/sharedStrings.xml><?xml version="1.0" encoding="utf-8"?>
<sst xmlns="http://schemas.openxmlformats.org/spreadsheetml/2006/main" count="376" uniqueCount="198">
  <si>
    <t>Pb-Loss</t>
  </si>
  <si>
    <t>Leucocratic Granite Ppy</t>
  </si>
  <si>
    <t>2047-778-15</t>
  </si>
  <si>
    <t>Inherited?</t>
  </si>
  <si>
    <t>2047-778-14</t>
  </si>
  <si>
    <t>2047-778-13</t>
  </si>
  <si>
    <t>2047-778-12</t>
  </si>
  <si>
    <t>2047-778-11</t>
  </si>
  <si>
    <t>Inherited</t>
  </si>
  <si>
    <t>2047-778-10</t>
  </si>
  <si>
    <t>2047-778-09</t>
  </si>
  <si>
    <t>2047-778-08</t>
  </si>
  <si>
    <t>2047-778-07</t>
  </si>
  <si>
    <t>2047-778-06</t>
  </si>
  <si>
    <t>2047-778-05</t>
  </si>
  <si>
    <t>2047-778-04</t>
  </si>
  <si>
    <t>2047-778-03</t>
  </si>
  <si>
    <t>2047-778-02</t>
  </si>
  <si>
    <t>2047-778-01</t>
  </si>
  <si>
    <t>Quratz Granite Ppy</t>
  </si>
  <si>
    <t>8443-1978-15</t>
  </si>
  <si>
    <t>8443-1978-14</t>
  </si>
  <si>
    <t>8443-1978-13</t>
  </si>
  <si>
    <t>8443-1978-12</t>
  </si>
  <si>
    <t>8443-1978-11</t>
  </si>
  <si>
    <t>8443-1978-10</t>
  </si>
  <si>
    <t>8443-1978-09</t>
  </si>
  <si>
    <t>8443-1978-08</t>
  </si>
  <si>
    <t>8443-1978-07</t>
  </si>
  <si>
    <t>8443-1978-06</t>
  </si>
  <si>
    <t>8443-1978-05</t>
  </si>
  <si>
    <t>8443-1978-04</t>
  </si>
  <si>
    <t>8443-1978-03</t>
  </si>
  <si>
    <t>8443-1978-02</t>
  </si>
  <si>
    <t>8443-1978-01</t>
  </si>
  <si>
    <t>Qtz Granite Ppy</t>
  </si>
  <si>
    <t>4236-778-04</t>
  </si>
  <si>
    <t>4236-778-03</t>
  </si>
  <si>
    <t>4236-778-02</t>
  </si>
  <si>
    <t>4236-778-01</t>
  </si>
  <si>
    <t>Granodiorite Ppy</t>
  </si>
  <si>
    <t>7385-2410-15</t>
  </si>
  <si>
    <t>7385-2410-14</t>
  </si>
  <si>
    <t>7385-2410-13</t>
  </si>
  <si>
    <t>7385-2410-12</t>
  </si>
  <si>
    <t>7385-2410-11</t>
  </si>
  <si>
    <t>7385-2410-10</t>
  </si>
  <si>
    <t>7385-2410-09</t>
  </si>
  <si>
    <t>7385-2410-08</t>
  </si>
  <si>
    <t>7385-2410-07</t>
  </si>
  <si>
    <t>7385-2410-06</t>
  </si>
  <si>
    <t>7385-2410-05</t>
  </si>
  <si>
    <t>7385-2410-04</t>
  </si>
  <si>
    <t>7385-2410-03</t>
  </si>
  <si>
    <t>7385-2410-02</t>
  </si>
  <si>
    <t>7385-2410-01</t>
  </si>
  <si>
    <t>Transitional Granodiorite</t>
  </si>
  <si>
    <t>4222-697-15</t>
  </si>
  <si>
    <t>4222-697-14</t>
  </si>
  <si>
    <t>4222-697-13</t>
  </si>
  <si>
    <t>4222-697-12</t>
  </si>
  <si>
    <t>4222-697-11</t>
  </si>
  <si>
    <t>4222-697-10</t>
  </si>
  <si>
    <t>4222-697-09</t>
  </si>
  <si>
    <t>4222-697-08</t>
  </si>
  <si>
    <t>4222-697-07</t>
  </si>
  <si>
    <t>4222-697-06</t>
  </si>
  <si>
    <t>4222-697-05</t>
  </si>
  <si>
    <t>4222-697-04</t>
  </si>
  <si>
    <t>4222-697-03</t>
  </si>
  <si>
    <t>4222-697-02</t>
  </si>
  <si>
    <t>4222-697-01</t>
  </si>
  <si>
    <t>Kaskanak Granodiorite</t>
  </si>
  <si>
    <t>11529-3465-15</t>
  </si>
  <si>
    <t>11529-3465-14</t>
  </si>
  <si>
    <t>11529-3465-13</t>
  </si>
  <si>
    <t>11529-3465-12</t>
  </si>
  <si>
    <t>11529-3465-11</t>
  </si>
  <si>
    <t>11529-3465-10</t>
  </si>
  <si>
    <t>11529-3465-09</t>
  </si>
  <si>
    <t>11529-3465-08</t>
  </si>
  <si>
    <t>11529-3465-07</t>
  </si>
  <si>
    <t>11529-3465-06</t>
  </si>
  <si>
    <t>11529-3465-05</t>
  </si>
  <si>
    <t>11529-3465-04</t>
  </si>
  <si>
    <t>11529-3465-03</t>
  </si>
  <si>
    <t>11529-3465-02</t>
  </si>
  <si>
    <t>11529-3465-01</t>
  </si>
  <si>
    <t>11528-1412-15</t>
  </si>
  <si>
    <t>11528-1412-14</t>
  </si>
  <si>
    <t>11528-1412-13</t>
  </si>
  <si>
    <t>11528-1412-12</t>
  </si>
  <si>
    <t>11528-1412-11</t>
  </si>
  <si>
    <t>11528-1412-10</t>
  </si>
  <si>
    <t>11528-1412-09</t>
  </si>
  <si>
    <t>11528-1412-08</t>
  </si>
  <si>
    <t>11528-1412-07</t>
  </si>
  <si>
    <t>11528-1412-06</t>
  </si>
  <si>
    <t>11528-1412-05</t>
  </si>
  <si>
    <t>11528-1412-04</t>
  </si>
  <si>
    <t>11528-1412-03</t>
  </si>
  <si>
    <t>11528-1412-02</t>
  </si>
  <si>
    <t>11528-1412-01</t>
  </si>
  <si>
    <t>10500-650.5-15</t>
  </si>
  <si>
    <t>10500-650.5-14</t>
  </si>
  <si>
    <t>10500-650.5-13</t>
  </si>
  <si>
    <t>10500-650.5-12</t>
  </si>
  <si>
    <t>10500-650.5-11</t>
  </si>
  <si>
    <t>10500-650.5-10</t>
  </si>
  <si>
    <t>10500-650.5-09</t>
  </si>
  <si>
    <t>10500-650.5-08</t>
  </si>
  <si>
    <t>10500-650.5-07</t>
  </si>
  <si>
    <t>10500-650.5-06</t>
  </si>
  <si>
    <t>10500-650.5-05</t>
  </si>
  <si>
    <t>10500-650.5-04</t>
  </si>
  <si>
    <t>10500-650.5-03</t>
  </si>
  <si>
    <t>10500-650.5-02</t>
  </si>
  <si>
    <t>10500-650.5-01</t>
  </si>
  <si>
    <t>Granodiorite Sill</t>
  </si>
  <si>
    <t>7375-3310-14</t>
  </si>
  <si>
    <t>7375-3310-13</t>
  </si>
  <si>
    <t>7375-3310-12</t>
  </si>
  <si>
    <t>7375-3310-11</t>
  </si>
  <si>
    <t>7375-3310-10</t>
  </si>
  <si>
    <t>7375-3310-09</t>
  </si>
  <si>
    <t>7375-3310-08</t>
  </si>
  <si>
    <t>7375-3310-07</t>
  </si>
  <si>
    <t>7375-3310-06</t>
  </si>
  <si>
    <t>7375-3310-05</t>
  </si>
  <si>
    <t>7375-3310-04</t>
  </si>
  <si>
    <t>7375-3310-03</t>
  </si>
  <si>
    <t>7375-3310-02</t>
  </si>
  <si>
    <t>7375-3310-01</t>
  </si>
  <si>
    <t>Monzonite Ppy</t>
  </si>
  <si>
    <t>3082-862-15</t>
  </si>
  <si>
    <t>3082-862-14</t>
  </si>
  <si>
    <t>3082-862-13</t>
  </si>
  <si>
    <t>3082-862-12</t>
  </si>
  <si>
    <t>3082-862-11</t>
  </si>
  <si>
    <t>3082-862-10</t>
  </si>
  <si>
    <t>3082-862-09</t>
  </si>
  <si>
    <t>3082-862-08</t>
  </si>
  <si>
    <t>3082-862-07</t>
  </si>
  <si>
    <t>3082-862-06</t>
  </si>
  <si>
    <t>3082-862-05</t>
  </si>
  <si>
    <t>3082-862-04</t>
  </si>
  <si>
    <t>3082-862-03</t>
  </si>
  <si>
    <t>3082-862-02</t>
  </si>
  <si>
    <t>3082-862-01</t>
  </si>
  <si>
    <t>Diorite Sill</t>
  </si>
  <si>
    <t>3121-1080-12</t>
  </si>
  <si>
    <t>3121-1080-11</t>
  </si>
  <si>
    <t>3121-1080-10</t>
  </si>
  <si>
    <t>3121-1080-09</t>
  </si>
  <si>
    <t>3121-1080-08</t>
  </si>
  <si>
    <t>3121-1080-07</t>
  </si>
  <si>
    <t>3121-1080-06</t>
  </si>
  <si>
    <t>3121-1080-05</t>
  </si>
  <si>
    <t>3121-1080-04</t>
  </si>
  <si>
    <t>3121-1080-03</t>
  </si>
  <si>
    <t>3121-1080-02</t>
  </si>
  <si>
    <t>3121-1080-01</t>
  </si>
  <si>
    <t>(ppm)</t>
  </si>
  <si>
    <t>206/238 Age</t>
  </si>
  <si>
    <t>For Easy Plotting</t>
  </si>
  <si>
    <t>Ferry Temp (°C)</t>
  </si>
  <si>
    <t>Ce/Nd</t>
  </si>
  <si>
    <t>Eu/Eu*</t>
  </si>
  <si>
    <t>Yb/Gd</t>
  </si>
  <si>
    <t>Th/U</t>
  </si>
  <si>
    <t>U</t>
  </si>
  <si>
    <t>Th</t>
  </si>
  <si>
    <t>Hf</t>
  </si>
  <si>
    <t>Lu</t>
  </si>
  <si>
    <t>Yb</t>
  </si>
  <si>
    <t>Er</t>
  </si>
  <si>
    <t>Dy</t>
  </si>
  <si>
    <t>Tb</t>
  </si>
  <si>
    <t>Gd</t>
  </si>
  <si>
    <t>Eu</t>
  </si>
  <si>
    <t>Sm</t>
  </si>
  <si>
    <t>Nd</t>
  </si>
  <si>
    <t>Ce</t>
  </si>
  <si>
    <t>La</t>
  </si>
  <si>
    <t>Y</t>
  </si>
  <si>
    <t>Fe</t>
  </si>
  <si>
    <t>Ti</t>
  </si>
  <si>
    <t>Comment</t>
  </si>
  <si>
    <t>1s</t>
  </si>
  <si>
    <t xml:space="preserve">207Corr </t>
  </si>
  <si>
    <t>Lithology</t>
  </si>
  <si>
    <t>Sort by Screening</t>
  </si>
  <si>
    <t>Sort by Spot ID</t>
  </si>
  <si>
    <t>Spot ID</t>
  </si>
  <si>
    <t>Appendix B: Zircon Geochemistry by SHRIMP-RG (Stanford University)</t>
  </si>
  <si>
    <t>Porphyritic Andesite Dike</t>
  </si>
  <si>
    <t>American Mineralogist: August 2017 Deposit AM-17-86053</t>
  </si>
  <si>
    <t>OLSON ET AL.: GEOCHEMISTRY OF THE KASKANAK BATHOLITH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</si>
</sst>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9" x14ac:knownFonts="1">
    <font>
      <sz val="10"/>
      <name val="Verdana"/>
      <family val="2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2"/>
      <name val="Verdana"/>
      <family val="2"/>
    </font>
    <font>
      <sz val="12"/>
      <name val="Times New Roman"/>
      <family val="1"/>
    </font>
    <font>
      <sz val="10"/>
      <name val="Arial"/>
      <family val="2"/>
    </font>
    <font>
      <sz val="12"/>
      <color theme="1"/>
      <name val="Times New Roman"/>
      <family val="1"/>
    </font>
    <font>
      <sz val="20"/>
      <name val="Times New Roman"/>
      <family val="1"/>
    </font>
    <font>
      <sz val="12"/>
      <color rgb="FF000000"/>
      <name val="Lucida Grande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0" fontId="5" fillId="0" borderId="0"/>
    <xf numFmtId="0" fontId="2" fillId="0" borderId="0"/>
    <xf numFmtId="0" fontId="1" fillId="0" borderId="0"/>
    <xf numFmtId="0" fontId="5" fillId="0" borderId="0"/>
  </cellStyleXfs>
  <cellXfs count="41">
    <xf numFmtId="0" fontId="0" fillId="0" borderId="0" xfId="0"/>
    <xf numFmtId="0" fontId="3" fillId="0" borderId="0" xfId="0" applyFont="1" applyFill="1" applyBorder="1" applyProtection="1">
      <protection locked="0"/>
    </xf>
    <xf numFmtId="0" fontId="3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/>
    <xf numFmtId="0" fontId="4" fillId="0" borderId="0" xfId="0" applyFont="1" applyFill="1" applyBorder="1" applyProtection="1">
      <protection locked="0"/>
    </xf>
    <xf numFmtId="164" fontId="4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1" fontId="4" fillId="0" borderId="0" xfId="1" applyNumberFormat="1" applyFont="1" applyFill="1" applyBorder="1" applyAlignment="1">
      <alignment horizontal="center"/>
    </xf>
    <xf numFmtId="2" fontId="4" fillId="0" borderId="0" xfId="1" applyNumberFormat="1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center"/>
    </xf>
    <xf numFmtId="165" fontId="4" fillId="0" borderId="0" xfId="1" applyNumberFormat="1" applyFont="1" applyFill="1" applyBorder="1" applyAlignment="1">
      <alignment horizontal="center"/>
    </xf>
    <xf numFmtId="166" fontId="4" fillId="0" borderId="0" xfId="1" applyNumberFormat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164" fontId="4" fillId="0" borderId="0" xfId="2" applyNumberFormat="1" applyFont="1" applyFill="1" applyBorder="1" applyAlignment="1">
      <alignment horizontal="center"/>
    </xf>
    <xf numFmtId="0" fontId="4" fillId="0" borderId="0" xfId="2" applyFont="1" applyFill="1" applyBorder="1"/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2" xfId="2" applyFont="1" applyFill="1" applyBorder="1" applyAlignment="1">
      <alignment horizontal="center"/>
    </xf>
    <xf numFmtId="164" fontId="4" fillId="0" borderId="2" xfId="2" applyNumberFormat="1" applyFont="1" applyFill="1" applyBorder="1" applyAlignment="1">
      <alignment horizontal="center"/>
    </xf>
    <xf numFmtId="2" fontId="4" fillId="0" borderId="2" xfId="2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49" fontId="6" fillId="0" borderId="2" xfId="1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4" fillId="0" borderId="2" xfId="0" applyFont="1" applyBorder="1"/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0" applyFont="1"/>
    <xf numFmtId="0" fontId="8" fillId="0" borderId="0" xfId="0" applyFont="1" applyAlignment="1">
      <alignment vertical="center"/>
    </xf>
  </cellXfs>
  <cellStyles count="5">
    <cellStyle name="Normal" xfId="0" builtinId="0"/>
    <cellStyle name="Normal 2" xfId="2"/>
    <cellStyle name="Normal 2 2" xfId="1"/>
    <cellStyle name="Normal 3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AE167"/>
  <sheetViews>
    <sheetView tabSelected="1" workbookViewId="0">
      <pane xSplit="1" ySplit="6" topLeftCell="B7" activePane="bottomRight" state="frozen"/>
      <selection pane="topRight" activeCell="B1" sqref="B1"/>
      <selection pane="bottomLeft" activeCell="A8" sqref="A8"/>
      <selection pane="bottomRight" sqref="A1:A2"/>
    </sheetView>
  </sheetViews>
  <sheetFormatPr baseColWidth="10" defaultColWidth="8.83203125" defaultRowHeight="16" x14ac:dyDescent="0.2"/>
  <cols>
    <col min="1" max="3" width="15.33203125" style="6" customWidth="1"/>
    <col min="4" max="4" width="18.83203125" style="6" bestFit="1" customWidth="1"/>
    <col min="5" max="5" width="23.1640625" style="5" bestFit="1" customWidth="1"/>
    <col min="6" max="6" width="5.6640625" style="5" bestFit="1" customWidth="1"/>
    <col min="7" max="7" width="8.33203125" style="4" bestFit="1" customWidth="1"/>
    <col min="8" max="8" width="4.33203125" style="4" customWidth="1"/>
    <col min="9" max="9" width="9.1640625" style="2" bestFit="1" customWidth="1"/>
    <col min="10" max="10" width="9.5" style="2" bestFit="1" customWidth="1"/>
    <col min="11" max="11" width="9.6640625" style="2" bestFit="1" customWidth="1"/>
    <col min="12" max="12" width="10.1640625" style="2" bestFit="1" customWidth="1"/>
    <col min="13" max="13" width="9.5" style="2" bestFit="1" customWidth="1"/>
    <col min="14" max="14" width="9.6640625" style="2" bestFit="1" customWidth="1"/>
    <col min="15" max="15" width="10.83203125" style="2" customWidth="1"/>
    <col min="16" max="16" width="7.1640625" style="2" bestFit="1" customWidth="1"/>
    <col min="17" max="17" width="9.33203125" style="2" bestFit="1" customWidth="1"/>
    <col min="18" max="18" width="9.33203125" style="2" customWidth="1"/>
    <col min="19" max="19" width="9.1640625" style="2" bestFit="1" customWidth="1"/>
    <col min="20" max="27" width="8.83203125" style="2"/>
    <col min="28" max="28" width="8.83203125" style="3"/>
    <col min="29" max="29" width="8.83203125" style="2"/>
    <col min="30" max="30" width="8.83203125" style="3"/>
    <col min="31" max="31" width="13.83203125" style="2" bestFit="1" customWidth="1"/>
    <col min="32" max="16384" width="8.83203125" style="1"/>
  </cols>
  <sheetData>
    <row r="1" spans="1:31" x14ac:dyDescent="0.2">
      <c r="A1" s="40" t="s">
        <v>196</v>
      </c>
    </row>
    <row r="2" spans="1:31" x14ac:dyDescent="0.2">
      <c r="A2" s="40" t="s">
        <v>197</v>
      </c>
    </row>
    <row r="3" spans="1:31" s="7" customFormat="1" ht="31.5" customHeight="1" x14ac:dyDescent="0.25">
      <c r="A3" s="39" t="s">
        <v>194</v>
      </c>
      <c r="B3" s="39"/>
      <c r="C3" s="39"/>
      <c r="D3" s="39"/>
      <c r="E3" s="37"/>
      <c r="F3" s="37"/>
      <c r="G3" s="36"/>
      <c r="H3" s="36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5"/>
      <c r="AC3" s="34"/>
      <c r="AD3" s="35"/>
      <c r="AE3" s="34"/>
    </row>
    <row r="4" spans="1:31" s="7" customFormat="1" x14ac:dyDescent="0.2">
      <c r="A4" s="38"/>
      <c r="B4" s="38"/>
      <c r="C4" s="38"/>
      <c r="D4" s="38"/>
      <c r="E4" s="37"/>
      <c r="F4" s="37"/>
      <c r="G4" s="36"/>
      <c r="H4" s="36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5"/>
      <c r="AC4" s="34"/>
      <c r="AD4" s="35"/>
      <c r="AE4" s="34"/>
    </row>
    <row r="5" spans="1:31" s="7" customFormat="1" x14ac:dyDescent="0.2">
      <c r="A5" s="33" t="s">
        <v>193</v>
      </c>
      <c r="B5" s="33" t="s">
        <v>192</v>
      </c>
      <c r="C5" s="33" t="s">
        <v>191</v>
      </c>
      <c r="D5" s="33" t="s">
        <v>190</v>
      </c>
      <c r="E5" s="32" t="s">
        <v>189</v>
      </c>
      <c r="F5" s="32" t="s">
        <v>188</v>
      </c>
      <c r="G5" s="31" t="s">
        <v>187</v>
      </c>
      <c r="H5" s="31"/>
      <c r="I5" s="30" t="s">
        <v>186</v>
      </c>
      <c r="J5" s="30" t="s">
        <v>185</v>
      </c>
      <c r="K5" s="30" t="s">
        <v>184</v>
      </c>
      <c r="L5" s="30" t="s">
        <v>183</v>
      </c>
      <c r="M5" s="30" t="s">
        <v>182</v>
      </c>
      <c r="N5" s="30" t="s">
        <v>181</v>
      </c>
      <c r="O5" s="30" t="s">
        <v>180</v>
      </c>
      <c r="P5" s="30" t="s">
        <v>179</v>
      </c>
      <c r="Q5" s="30" t="s">
        <v>178</v>
      </c>
      <c r="R5" s="30" t="s">
        <v>177</v>
      </c>
      <c r="S5" s="30" t="s">
        <v>176</v>
      </c>
      <c r="T5" s="30" t="s">
        <v>175</v>
      </c>
      <c r="U5" s="30" t="s">
        <v>174</v>
      </c>
      <c r="V5" s="30" t="s">
        <v>173</v>
      </c>
      <c r="W5" s="30" t="s">
        <v>172</v>
      </c>
      <c r="X5" s="30" t="s">
        <v>171</v>
      </c>
      <c r="Y5" s="30" t="s">
        <v>170</v>
      </c>
      <c r="Z5" s="29"/>
      <c r="AA5" s="28" t="s">
        <v>169</v>
      </c>
      <c r="AB5" s="27" t="s">
        <v>168</v>
      </c>
      <c r="AC5" s="26" t="s">
        <v>167</v>
      </c>
      <c r="AD5" s="27" t="s">
        <v>166</v>
      </c>
      <c r="AE5" s="26" t="s">
        <v>165</v>
      </c>
    </row>
    <row r="6" spans="1:31" s="21" customFormat="1" x14ac:dyDescent="0.2">
      <c r="A6" s="24"/>
      <c r="B6" s="24"/>
      <c r="C6" s="24" t="s">
        <v>164</v>
      </c>
      <c r="D6" s="24"/>
      <c r="E6" s="25" t="s">
        <v>163</v>
      </c>
      <c r="F6" s="25"/>
      <c r="G6" s="24"/>
      <c r="H6" s="24"/>
      <c r="I6" s="22" t="s">
        <v>162</v>
      </c>
      <c r="J6" s="22" t="s">
        <v>162</v>
      </c>
      <c r="K6" s="22" t="s">
        <v>162</v>
      </c>
      <c r="L6" s="22" t="s">
        <v>162</v>
      </c>
      <c r="M6" s="22" t="s">
        <v>162</v>
      </c>
      <c r="N6" s="22" t="s">
        <v>162</v>
      </c>
      <c r="O6" s="22" t="s">
        <v>162</v>
      </c>
      <c r="P6" s="22" t="s">
        <v>162</v>
      </c>
      <c r="Q6" s="22" t="s">
        <v>162</v>
      </c>
      <c r="R6" s="22" t="s">
        <v>162</v>
      </c>
      <c r="S6" s="22" t="s">
        <v>162</v>
      </c>
      <c r="T6" s="22" t="s">
        <v>162</v>
      </c>
      <c r="U6" s="22" t="s">
        <v>162</v>
      </c>
      <c r="V6" s="22" t="s">
        <v>162</v>
      </c>
      <c r="W6" s="22" t="s">
        <v>162</v>
      </c>
      <c r="X6" s="22" t="s">
        <v>162</v>
      </c>
      <c r="Y6" s="22" t="s">
        <v>162</v>
      </c>
      <c r="Z6" s="22"/>
      <c r="AA6" s="22"/>
      <c r="AB6" s="23"/>
      <c r="AC6" s="22"/>
      <c r="AD6" s="23"/>
      <c r="AE6" s="22"/>
    </row>
    <row r="7" spans="1:31" s="7" customFormat="1" x14ac:dyDescent="0.2">
      <c r="A7" s="11" t="s">
        <v>161</v>
      </c>
      <c r="B7" s="10">
        <v>1</v>
      </c>
      <c r="C7" s="10">
        <v>1</v>
      </c>
      <c r="D7" s="11" t="s">
        <v>149</v>
      </c>
      <c r="E7" s="8">
        <v>98.591999528829888</v>
      </c>
      <c r="F7" s="8">
        <v>2.5134165182931758</v>
      </c>
      <c r="G7" s="10"/>
      <c r="H7" s="10"/>
      <c r="I7" s="14">
        <v>20.83032348355971</v>
      </c>
      <c r="J7" s="14">
        <v>2.5148912361715658</v>
      </c>
      <c r="K7" s="12">
        <v>3299.984897674397</v>
      </c>
      <c r="L7" s="15">
        <v>3.941373844728429E-2</v>
      </c>
      <c r="M7" s="12">
        <v>37.340357809593016</v>
      </c>
      <c r="N7" s="13">
        <v>4.0447447769045892</v>
      </c>
      <c r="O7" s="14">
        <v>12.190472829196448</v>
      </c>
      <c r="P7" s="13">
        <v>3.4007286782953918</v>
      </c>
      <c r="Q7" s="12">
        <v>91.824234901220379</v>
      </c>
      <c r="R7" s="14">
        <v>32.059826985867019</v>
      </c>
      <c r="S7" s="12">
        <v>357.12030281531401</v>
      </c>
      <c r="T7" s="12">
        <v>593.48292631500817</v>
      </c>
      <c r="U7" s="12">
        <v>1168.0845214776236</v>
      </c>
      <c r="V7" s="12">
        <v>209.20359574708962</v>
      </c>
      <c r="W7" s="12">
        <v>8954.9908411608521</v>
      </c>
      <c r="X7" s="12">
        <v>836.83460715586352</v>
      </c>
      <c r="Y7" s="12">
        <v>1049.82933510831</v>
      </c>
      <c r="Z7" s="10"/>
      <c r="AA7" s="9">
        <f t="shared" ref="AA7:AA38" si="0">IFERROR(X7/Y7,"")</f>
        <v>0.79711490160400977</v>
      </c>
      <c r="AB7" s="8">
        <f t="shared" ref="AB7:AB38" si="1">IFERROR(U7/Q7,"")</f>
        <v>12.720873990773642</v>
      </c>
      <c r="AC7" s="9">
        <f t="shared" ref="AC7:AC38" si="2">IFERROR((P7/0.0563)/((O7/0.148)^0.5*(Q7/0.199)^0.5),"")</f>
        <v>0.30983612343042949</v>
      </c>
      <c r="AD7" s="8">
        <f t="shared" ref="AD7:AD38" si="3">IFERROR(M7/N7,"")</f>
        <v>9.2318205150559081</v>
      </c>
      <c r="AE7" s="8">
        <f t="shared" ref="AE7:AE38" si="4">IFERROR(-4800/(LOG(I7)-5.711+LOG(1/0.7))-273.15,"")</f>
        <v>859.61955335737809</v>
      </c>
    </row>
    <row r="8" spans="1:31" s="7" customFormat="1" x14ac:dyDescent="0.2">
      <c r="A8" s="11" t="s">
        <v>160</v>
      </c>
      <c r="B8" s="10">
        <v>2</v>
      </c>
      <c r="C8" s="10">
        <v>2</v>
      </c>
      <c r="D8" s="11" t="s">
        <v>149</v>
      </c>
      <c r="E8" s="8">
        <v>96.480438839062387</v>
      </c>
      <c r="F8" s="8">
        <v>2.9581782768464953</v>
      </c>
      <c r="G8" s="10"/>
      <c r="H8" s="10"/>
      <c r="I8" s="14">
        <v>19.063154318877793</v>
      </c>
      <c r="J8" s="14">
        <v>1.2000836140843834</v>
      </c>
      <c r="K8" s="12">
        <v>1490.8609170640448</v>
      </c>
      <c r="L8" s="15">
        <v>1.3602696781505308E-2</v>
      </c>
      <c r="M8" s="12">
        <v>13.002127671985518</v>
      </c>
      <c r="N8" s="13">
        <v>1.7637527136924041</v>
      </c>
      <c r="O8" s="14">
        <v>4.4947414889633839</v>
      </c>
      <c r="P8" s="13">
        <v>1.3920423910350836</v>
      </c>
      <c r="Q8" s="12">
        <v>39.014031405015309</v>
      </c>
      <c r="R8" s="14">
        <v>13.176677035095771</v>
      </c>
      <c r="S8" s="12">
        <v>151.43585549633326</v>
      </c>
      <c r="T8" s="12">
        <v>271.96105712001884</v>
      </c>
      <c r="U8" s="12">
        <v>561.91779633486931</v>
      </c>
      <c r="V8" s="12">
        <v>106.67211481718121</v>
      </c>
      <c r="W8" s="12">
        <v>7794.9760038871909</v>
      </c>
      <c r="X8" s="12">
        <v>252.34207437076748</v>
      </c>
      <c r="Y8" s="12">
        <v>383.61757596585102</v>
      </c>
      <c r="Z8" s="10"/>
      <c r="AA8" s="9">
        <f t="shared" si="0"/>
        <v>0.65779591494324685</v>
      </c>
      <c r="AB8" s="8">
        <f t="shared" si="1"/>
        <v>14.402966730134789</v>
      </c>
      <c r="AC8" s="9">
        <f t="shared" si="2"/>
        <v>0.32043407135604818</v>
      </c>
      <c r="AD8" s="8">
        <f t="shared" si="3"/>
        <v>7.3718540989601955</v>
      </c>
      <c r="AE8" s="8">
        <f t="shared" si="4"/>
        <v>849.41982669187621</v>
      </c>
    </row>
    <row r="9" spans="1:31" s="7" customFormat="1" x14ac:dyDescent="0.2">
      <c r="A9" s="11" t="s">
        <v>159</v>
      </c>
      <c r="B9" s="10">
        <v>3</v>
      </c>
      <c r="C9" s="10">
        <v>3</v>
      </c>
      <c r="D9" s="11" t="s">
        <v>149</v>
      </c>
      <c r="E9" s="8">
        <v>99.04701490959296</v>
      </c>
      <c r="F9" s="8">
        <v>2.2635534285516985</v>
      </c>
      <c r="G9" s="10"/>
      <c r="H9" s="10"/>
      <c r="I9" s="14">
        <v>26.049882189665563</v>
      </c>
      <c r="J9" s="14">
        <v>2.3722779594419969</v>
      </c>
      <c r="K9" s="12">
        <v>5786.042134639828</v>
      </c>
      <c r="L9" s="15">
        <v>7.957113990766021E-2</v>
      </c>
      <c r="M9" s="12">
        <v>95.954549117534881</v>
      </c>
      <c r="N9" s="13">
        <v>12.634750593653695</v>
      </c>
      <c r="O9" s="14">
        <v>28.950037537911637</v>
      </c>
      <c r="P9" s="13">
        <v>6.6907825097071969</v>
      </c>
      <c r="Q9" s="12">
        <v>191.97579974147675</v>
      </c>
      <c r="R9" s="14">
        <v>62.673422680471113</v>
      </c>
      <c r="S9" s="12">
        <v>653.55146059711319</v>
      </c>
      <c r="T9" s="12">
        <v>1000.3772455093424</v>
      </c>
      <c r="U9" s="12">
        <v>1836.7165615561032</v>
      </c>
      <c r="V9" s="12">
        <v>321.51183187631915</v>
      </c>
      <c r="W9" s="12">
        <v>7166.0062547305006</v>
      </c>
      <c r="X9" s="12">
        <v>1203.8575943797423</v>
      </c>
      <c r="Y9" s="12">
        <v>1231.4029326520099</v>
      </c>
      <c r="Z9" s="10"/>
      <c r="AA9" s="9">
        <f t="shared" si="0"/>
        <v>0.97763093010267188</v>
      </c>
      <c r="AB9" s="8">
        <f t="shared" si="1"/>
        <v>9.5674380001516255</v>
      </c>
      <c r="AC9" s="9">
        <f t="shared" si="2"/>
        <v>0.27357606948339724</v>
      </c>
      <c r="AD9" s="8">
        <f t="shared" si="3"/>
        <v>7.5944949135546738</v>
      </c>
      <c r="AE9" s="8">
        <f t="shared" si="4"/>
        <v>886.18844267057636</v>
      </c>
    </row>
    <row r="10" spans="1:31" s="7" customFormat="1" x14ac:dyDescent="0.2">
      <c r="A10" s="11" t="s">
        <v>158</v>
      </c>
      <c r="B10" s="10">
        <v>4</v>
      </c>
      <c r="C10" s="10">
        <v>4</v>
      </c>
      <c r="D10" s="11" t="s">
        <v>149</v>
      </c>
      <c r="E10" s="8">
        <v>98.631835486119058</v>
      </c>
      <c r="F10" s="8">
        <v>1.935335297872895</v>
      </c>
      <c r="G10" s="10"/>
      <c r="H10" s="10"/>
      <c r="I10" s="14">
        <v>16.118943835075651</v>
      </c>
      <c r="J10" s="14">
        <v>1.6470010836242654</v>
      </c>
      <c r="K10" s="12">
        <v>1541.7947018257325</v>
      </c>
      <c r="L10" s="15">
        <v>1.8037226893383423E-2</v>
      </c>
      <c r="M10" s="12">
        <v>24.731945547331943</v>
      </c>
      <c r="N10" s="13">
        <v>2.7149770582834072</v>
      </c>
      <c r="O10" s="14">
        <v>6.0893846779418306</v>
      </c>
      <c r="P10" s="13">
        <v>1.5793120424155358</v>
      </c>
      <c r="Q10" s="12">
        <v>41.999258563650784</v>
      </c>
      <c r="R10" s="14">
        <v>14.321512757943285</v>
      </c>
      <c r="S10" s="12">
        <v>156.70275734764928</v>
      </c>
      <c r="T10" s="12">
        <v>273.35258038794728</v>
      </c>
      <c r="U10" s="12">
        <v>534.26867633214317</v>
      </c>
      <c r="V10" s="12">
        <v>98.866823450257499</v>
      </c>
      <c r="W10" s="12">
        <v>8702.0064656867107</v>
      </c>
      <c r="X10" s="12">
        <v>311.66084746496801</v>
      </c>
      <c r="Y10" s="12">
        <v>470.27290713334401</v>
      </c>
      <c r="Z10" s="10"/>
      <c r="AA10" s="9">
        <f t="shared" si="0"/>
        <v>0.66272337346577748</v>
      </c>
      <c r="AB10" s="8">
        <f t="shared" si="1"/>
        <v>12.720907335124677</v>
      </c>
      <c r="AC10" s="9">
        <f t="shared" si="2"/>
        <v>0.30102975913173263</v>
      </c>
      <c r="AD10" s="8">
        <f t="shared" si="3"/>
        <v>9.1094491836955545</v>
      </c>
      <c r="AE10" s="8">
        <f t="shared" si="4"/>
        <v>830.61254167513664</v>
      </c>
    </row>
    <row r="11" spans="1:31" s="7" customFormat="1" x14ac:dyDescent="0.2">
      <c r="A11" s="11" t="s">
        <v>157</v>
      </c>
      <c r="B11" s="10">
        <v>5</v>
      </c>
      <c r="C11" s="10">
        <v>5</v>
      </c>
      <c r="D11" s="11" t="s">
        <v>149</v>
      </c>
      <c r="E11" s="8">
        <v>84.426458000949793</v>
      </c>
      <c r="F11" s="8">
        <v>4.3796170876888532</v>
      </c>
      <c r="G11" s="10" t="s">
        <v>0</v>
      </c>
      <c r="H11" s="10"/>
      <c r="I11" s="14">
        <v>19.742719208711534</v>
      </c>
      <c r="J11" s="14">
        <v>23.353809779272478</v>
      </c>
      <c r="K11" s="12">
        <v>1396.5209015872588</v>
      </c>
      <c r="L11" s="15">
        <v>0.17764352597976263</v>
      </c>
      <c r="M11" s="12">
        <v>22.6296711870996</v>
      </c>
      <c r="N11" s="13">
        <v>1.3233129929996243</v>
      </c>
      <c r="O11" s="14">
        <v>3.7649742158343762</v>
      </c>
      <c r="P11" s="13">
        <v>1.0181829096279189</v>
      </c>
      <c r="Q11" s="12">
        <v>33.393689239870859</v>
      </c>
      <c r="R11" s="14">
        <v>11.755539972972272</v>
      </c>
      <c r="S11" s="12">
        <v>136.99401445279443</v>
      </c>
      <c r="T11" s="12">
        <v>254.50767542568019</v>
      </c>
      <c r="U11" s="12">
        <v>532.90994542290707</v>
      </c>
      <c r="V11" s="12">
        <v>102.20686976360037</v>
      </c>
      <c r="W11" s="12">
        <v>6203.2311982589299</v>
      </c>
      <c r="X11" s="12">
        <v>375.92203307579416</v>
      </c>
      <c r="Y11" s="12">
        <v>643.17235296087495</v>
      </c>
      <c r="Z11" s="10"/>
      <c r="AA11" s="9">
        <f t="shared" si="0"/>
        <v>0.5844810202820736</v>
      </c>
      <c r="AB11" s="8">
        <f t="shared" si="1"/>
        <v>15.958402846566345</v>
      </c>
      <c r="AC11" s="9">
        <f t="shared" si="2"/>
        <v>0.27679714115932125</v>
      </c>
      <c r="AD11" s="8">
        <f t="shared" si="3"/>
        <v>17.100770042167962</v>
      </c>
      <c r="AE11" s="8">
        <f t="shared" si="4"/>
        <v>853.42780622244265</v>
      </c>
    </row>
    <row r="12" spans="1:31" s="7" customFormat="1" x14ac:dyDescent="0.2">
      <c r="A12" s="11" t="s">
        <v>156</v>
      </c>
      <c r="B12" s="10">
        <v>6</v>
      </c>
      <c r="C12" s="10">
        <v>6</v>
      </c>
      <c r="D12" s="11" t="s">
        <v>149</v>
      </c>
      <c r="E12" s="8">
        <v>97.687461048339117</v>
      </c>
      <c r="F12" s="8">
        <v>2.7280269849138152</v>
      </c>
      <c r="G12" s="10"/>
      <c r="H12" s="10"/>
      <c r="I12" s="14">
        <v>20.173902017694761</v>
      </c>
      <c r="J12" s="14">
        <v>1.5776254381744081</v>
      </c>
      <c r="K12" s="12">
        <v>3245.9237862398204</v>
      </c>
      <c r="L12" s="15">
        <v>3.0259964259371643E-2</v>
      </c>
      <c r="M12" s="12">
        <v>42.449587852571405</v>
      </c>
      <c r="N12" s="13">
        <v>4.0538489886733178</v>
      </c>
      <c r="O12" s="14">
        <v>11.476741981279874</v>
      </c>
      <c r="P12" s="13">
        <v>2.7400303970286006</v>
      </c>
      <c r="Q12" s="12">
        <v>88.29251634461481</v>
      </c>
      <c r="R12" s="14">
        <v>31.279744820280154</v>
      </c>
      <c r="S12" s="12">
        <v>343.9404111107624</v>
      </c>
      <c r="T12" s="12">
        <v>593.81125334023943</v>
      </c>
      <c r="U12" s="12">
        <v>1169.2498450536234</v>
      </c>
      <c r="V12" s="12">
        <v>209.91356086629719</v>
      </c>
      <c r="W12" s="12">
        <v>7998.0076523240577</v>
      </c>
      <c r="X12" s="12">
        <v>733.28997485312857</v>
      </c>
      <c r="Y12" s="12">
        <v>959.86648999643296</v>
      </c>
      <c r="Z12" s="10"/>
      <c r="AA12" s="9">
        <f t="shared" si="0"/>
        <v>0.76394996855849573</v>
      </c>
      <c r="AB12" s="8">
        <f t="shared" si="1"/>
        <v>13.242909970873642</v>
      </c>
      <c r="AC12" s="9">
        <f t="shared" si="2"/>
        <v>0.26238144869097241</v>
      </c>
      <c r="AD12" s="8">
        <f t="shared" si="3"/>
        <v>10.471428011052691</v>
      </c>
      <c r="AE12" s="8">
        <f t="shared" si="4"/>
        <v>855.91424329191511</v>
      </c>
    </row>
    <row r="13" spans="1:31" s="7" customFormat="1" x14ac:dyDescent="0.2">
      <c r="A13" s="11" t="s">
        <v>155</v>
      </c>
      <c r="B13" s="10">
        <v>7</v>
      </c>
      <c r="C13" s="10">
        <v>7</v>
      </c>
      <c r="D13" s="11" t="s">
        <v>149</v>
      </c>
      <c r="E13" s="8">
        <v>92.460939362266075</v>
      </c>
      <c r="F13" s="8">
        <v>2.795148823487847</v>
      </c>
      <c r="G13" s="10"/>
      <c r="H13" s="10"/>
      <c r="I13" s="14">
        <v>25.580300043161831</v>
      </c>
      <c r="J13" s="14">
        <v>154.16603325198716</v>
      </c>
      <c r="K13" s="12">
        <v>2019.6355538296275</v>
      </c>
      <c r="L13" s="15">
        <v>8.8122043370498643E-2</v>
      </c>
      <c r="M13" s="12">
        <v>26.541534808652766</v>
      </c>
      <c r="N13" s="13">
        <v>2.6902871936370216</v>
      </c>
      <c r="O13" s="14">
        <v>6.7145310409469143</v>
      </c>
      <c r="P13" s="13">
        <v>2.6863576715611268</v>
      </c>
      <c r="Q13" s="12">
        <v>54.324105686279012</v>
      </c>
      <c r="R13" s="14">
        <v>18.284754248265745</v>
      </c>
      <c r="S13" s="12">
        <v>200.86213267700342</v>
      </c>
      <c r="T13" s="12">
        <v>366.43470111986119</v>
      </c>
      <c r="U13" s="12">
        <v>758.40050957808467</v>
      </c>
      <c r="V13" s="12">
        <v>142.56590698623907</v>
      </c>
      <c r="W13" s="12">
        <v>5958.3595625998878</v>
      </c>
      <c r="X13" s="12">
        <v>388.39901874284658</v>
      </c>
      <c r="Y13" s="12">
        <v>498.98469321130602</v>
      </c>
      <c r="Z13" s="10"/>
      <c r="AA13" s="9">
        <f t="shared" si="0"/>
        <v>0.77837862368730115</v>
      </c>
      <c r="AB13" s="8">
        <f t="shared" si="1"/>
        <v>13.960662582424044</v>
      </c>
      <c r="AC13" s="9">
        <f t="shared" si="2"/>
        <v>0.42875450978393215</v>
      </c>
      <c r="AD13" s="8">
        <f t="shared" si="3"/>
        <v>9.865688269798083</v>
      </c>
      <c r="AE13" s="8">
        <f t="shared" si="4"/>
        <v>883.98051142165707</v>
      </c>
    </row>
    <row r="14" spans="1:31" s="7" customFormat="1" x14ac:dyDescent="0.2">
      <c r="A14" s="11" t="s">
        <v>154</v>
      </c>
      <c r="B14" s="10">
        <v>8</v>
      </c>
      <c r="C14" s="10">
        <v>8</v>
      </c>
      <c r="D14" s="11" t="s">
        <v>149</v>
      </c>
      <c r="E14" s="8">
        <v>97.288655092365602</v>
      </c>
      <c r="F14" s="8">
        <v>3.2467667940286047</v>
      </c>
      <c r="G14" s="10"/>
      <c r="H14" s="10"/>
      <c r="I14" s="14">
        <v>20.471040922894542</v>
      </c>
      <c r="J14" s="14">
        <v>2.4866445552645295</v>
      </c>
      <c r="K14" s="12">
        <v>2658.3271617607897</v>
      </c>
      <c r="L14" s="15">
        <v>3.0838759648624127E-2</v>
      </c>
      <c r="M14" s="12">
        <v>33.350879070755063</v>
      </c>
      <c r="N14" s="13">
        <v>5.1152380747430026</v>
      </c>
      <c r="O14" s="14">
        <v>10.87521222142732</v>
      </c>
      <c r="P14" s="13">
        <v>3.36497517466927</v>
      </c>
      <c r="Q14" s="12">
        <v>75.939257315471892</v>
      </c>
      <c r="R14" s="14">
        <v>26.03351600085837</v>
      </c>
      <c r="S14" s="12">
        <v>277.98089667153329</v>
      </c>
      <c r="T14" s="12">
        <v>483.16771350952456</v>
      </c>
      <c r="U14" s="12">
        <v>969.39499721936124</v>
      </c>
      <c r="V14" s="12">
        <v>179.40393795148705</v>
      </c>
      <c r="W14" s="12">
        <v>7190.3598362719877</v>
      </c>
      <c r="X14" s="12">
        <v>409.48931375791517</v>
      </c>
      <c r="Y14" s="12">
        <v>560.64151371472894</v>
      </c>
      <c r="Z14" s="10"/>
      <c r="AA14" s="9">
        <f t="shared" si="0"/>
        <v>0.73039420688756829</v>
      </c>
      <c r="AB14" s="8">
        <f t="shared" si="1"/>
        <v>12.765400024815049</v>
      </c>
      <c r="AC14" s="9">
        <f t="shared" si="2"/>
        <v>0.35692652401159669</v>
      </c>
      <c r="AD14" s="8">
        <f t="shared" si="3"/>
        <v>6.5199074966673303</v>
      </c>
      <c r="AE14" s="8">
        <f t="shared" si="4"/>
        <v>857.60320688955278</v>
      </c>
    </row>
    <row r="15" spans="1:31" s="7" customFormat="1" x14ac:dyDescent="0.2">
      <c r="A15" s="11" t="s">
        <v>153</v>
      </c>
      <c r="B15" s="10">
        <v>9</v>
      </c>
      <c r="C15" s="10">
        <v>9</v>
      </c>
      <c r="D15" s="11" t="s">
        <v>149</v>
      </c>
      <c r="E15" s="8">
        <v>98.582585334383154</v>
      </c>
      <c r="F15" s="8">
        <v>3.1806387857733656</v>
      </c>
      <c r="G15" s="10"/>
      <c r="H15" s="10"/>
      <c r="I15" s="14">
        <v>24.387964708831156</v>
      </c>
      <c r="J15" s="14">
        <v>3.0907768998240841</v>
      </c>
      <c r="K15" s="12">
        <v>4690.7545525600171</v>
      </c>
      <c r="L15" s="15">
        <v>5.9476881162238406E-2</v>
      </c>
      <c r="M15" s="12">
        <v>57.944456346922976</v>
      </c>
      <c r="N15" s="13">
        <v>10.594764603632679</v>
      </c>
      <c r="O15" s="14">
        <v>25.791041827587712</v>
      </c>
      <c r="P15" s="13">
        <v>8.2288382885746749</v>
      </c>
      <c r="Q15" s="12">
        <v>164.38970415366265</v>
      </c>
      <c r="R15" s="14">
        <v>50.820434447231968</v>
      </c>
      <c r="S15" s="12">
        <v>521.31071295777974</v>
      </c>
      <c r="T15" s="12">
        <v>789.53610108948567</v>
      </c>
      <c r="U15" s="12">
        <v>1436.3370177400154</v>
      </c>
      <c r="V15" s="12">
        <v>255.3561607304224</v>
      </c>
      <c r="W15" s="12">
        <v>7657.3166119203406</v>
      </c>
      <c r="X15" s="12">
        <v>778.50702777703282</v>
      </c>
      <c r="Y15" s="12">
        <v>769.19790513676401</v>
      </c>
      <c r="Z15" s="10"/>
      <c r="AA15" s="9">
        <f t="shared" si="0"/>
        <v>1.0121023764860795</v>
      </c>
      <c r="AB15" s="8">
        <f t="shared" si="1"/>
        <v>8.737390368422373</v>
      </c>
      <c r="AC15" s="9">
        <f t="shared" si="2"/>
        <v>0.38522616653353409</v>
      </c>
      <c r="AD15" s="8">
        <f t="shared" si="3"/>
        <v>5.4691593928434497</v>
      </c>
      <c r="AE15" s="8">
        <f t="shared" si="4"/>
        <v>878.22664962273609</v>
      </c>
    </row>
    <row r="16" spans="1:31" s="7" customFormat="1" x14ac:dyDescent="0.2">
      <c r="A16" s="11" t="s">
        <v>152</v>
      </c>
      <c r="B16" s="10">
        <v>10</v>
      </c>
      <c r="C16" s="10">
        <v>10</v>
      </c>
      <c r="D16" s="11" t="s">
        <v>149</v>
      </c>
      <c r="E16" s="8">
        <v>97.212235316468437</v>
      </c>
      <c r="F16" s="8">
        <v>3.5190800007014054</v>
      </c>
      <c r="G16" s="10"/>
      <c r="H16" s="10"/>
      <c r="I16" s="14">
        <v>15.433304795619003</v>
      </c>
      <c r="J16" s="14">
        <v>7.1799890588873936</v>
      </c>
      <c r="K16" s="12">
        <v>1547.5993339882355</v>
      </c>
      <c r="L16" s="15">
        <v>3.2807378766411079E-2</v>
      </c>
      <c r="M16" s="12">
        <v>19.524099804834833</v>
      </c>
      <c r="N16" s="13">
        <v>2.4736119187734262</v>
      </c>
      <c r="O16" s="14">
        <v>5.5584168314950135</v>
      </c>
      <c r="P16" s="13">
        <v>1.6330896664895393</v>
      </c>
      <c r="Q16" s="12">
        <v>41.179564100074309</v>
      </c>
      <c r="R16" s="14">
        <v>15.090563580101112</v>
      </c>
      <c r="S16" s="12">
        <v>166.2824001631071</v>
      </c>
      <c r="T16" s="12">
        <v>296.95222147511913</v>
      </c>
      <c r="U16" s="12">
        <v>609.87557891289521</v>
      </c>
      <c r="V16" s="12">
        <v>115.68832311183026</v>
      </c>
      <c r="W16" s="12">
        <v>8189.8831856253282</v>
      </c>
      <c r="X16" s="12">
        <v>296.68187279676755</v>
      </c>
      <c r="Y16" s="12">
        <v>571.896374581347</v>
      </c>
      <c r="Z16" s="10"/>
      <c r="AA16" s="9">
        <f t="shared" si="0"/>
        <v>0.51876858463030395</v>
      </c>
      <c r="AB16" s="8">
        <f t="shared" si="1"/>
        <v>14.810151400116318</v>
      </c>
      <c r="AC16" s="9">
        <f t="shared" si="2"/>
        <v>0.32903538358534284</v>
      </c>
      <c r="AD16" s="8">
        <f t="shared" si="3"/>
        <v>7.8929518638946892</v>
      </c>
      <c r="AE16" s="8">
        <f t="shared" si="4"/>
        <v>825.84189989416802</v>
      </c>
    </row>
    <row r="17" spans="1:31" s="7" customFormat="1" x14ac:dyDescent="0.2">
      <c r="A17" s="11" t="s">
        <v>151</v>
      </c>
      <c r="B17" s="10">
        <v>11</v>
      </c>
      <c r="C17" s="10">
        <v>11</v>
      </c>
      <c r="D17" s="11" t="s">
        <v>149</v>
      </c>
      <c r="E17" s="8">
        <v>99.947182370169003</v>
      </c>
      <c r="F17" s="8">
        <v>2.0427984951599498</v>
      </c>
      <c r="G17" s="10"/>
      <c r="H17" s="10"/>
      <c r="I17" s="14">
        <v>27.000819255925855</v>
      </c>
      <c r="J17" s="14">
        <v>2.7121028420769164</v>
      </c>
      <c r="K17" s="12">
        <v>2964.3368820807832</v>
      </c>
      <c r="L17" s="15">
        <v>4.5253323143906482E-2</v>
      </c>
      <c r="M17" s="12">
        <v>42.798119120626616</v>
      </c>
      <c r="N17" s="13">
        <v>7.1701368189064256</v>
      </c>
      <c r="O17" s="14">
        <v>14.208763130453734</v>
      </c>
      <c r="P17" s="13">
        <v>3.8176689411940026</v>
      </c>
      <c r="Q17" s="12">
        <v>97.64506660486137</v>
      </c>
      <c r="R17" s="14">
        <v>31.822512520120537</v>
      </c>
      <c r="S17" s="12">
        <v>333.5742435670885</v>
      </c>
      <c r="T17" s="12">
        <v>537.50433652710228</v>
      </c>
      <c r="U17" s="12">
        <v>1017.2427736986156</v>
      </c>
      <c r="V17" s="12">
        <v>183.69578220555931</v>
      </c>
      <c r="W17" s="12">
        <v>6287.3307678320843</v>
      </c>
      <c r="X17" s="12">
        <v>537.88171059404465</v>
      </c>
      <c r="Y17" s="12">
        <v>562.10470841531003</v>
      </c>
      <c r="Z17" s="10"/>
      <c r="AA17" s="9">
        <f t="shared" si="0"/>
        <v>0.95690660928716453</v>
      </c>
      <c r="AB17" s="8">
        <f t="shared" si="1"/>
        <v>10.417759023249731</v>
      </c>
      <c r="AC17" s="9">
        <f t="shared" si="2"/>
        <v>0.31242370305101874</v>
      </c>
      <c r="AD17" s="8">
        <f t="shared" si="3"/>
        <v>5.9689403705345327</v>
      </c>
      <c r="AE17" s="8">
        <f t="shared" si="4"/>
        <v>890.56504534755857</v>
      </c>
    </row>
    <row r="18" spans="1:31" s="7" customFormat="1" x14ac:dyDescent="0.2">
      <c r="A18" s="11" t="s">
        <v>150</v>
      </c>
      <c r="B18" s="10">
        <v>12</v>
      </c>
      <c r="C18" s="10">
        <v>12</v>
      </c>
      <c r="D18" s="11" t="s">
        <v>149</v>
      </c>
      <c r="E18" s="8">
        <v>100.45557478512841</v>
      </c>
      <c r="F18" s="8">
        <v>2.9981690252301938</v>
      </c>
      <c r="G18" s="10"/>
      <c r="H18" s="10"/>
      <c r="I18" s="14">
        <v>27.760287826050803</v>
      </c>
      <c r="J18" s="14">
        <v>1.5344430515336533</v>
      </c>
      <c r="K18" s="12">
        <v>2622.4383409597767</v>
      </c>
      <c r="L18" s="15">
        <v>2.5427635942434267E-2</v>
      </c>
      <c r="M18" s="12">
        <v>49.121423452344985</v>
      </c>
      <c r="N18" s="13">
        <v>2.9752813644281093</v>
      </c>
      <c r="O18" s="14">
        <v>7.9847673555407219</v>
      </c>
      <c r="P18" s="13">
        <v>2.0370750178640789</v>
      </c>
      <c r="Q18" s="12">
        <v>64.697939845194838</v>
      </c>
      <c r="R18" s="14">
        <v>23.450142678032712</v>
      </c>
      <c r="S18" s="12">
        <v>264.24738849285995</v>
      </c>
      <c r="T18" s="12">
        <v>451.68367166015184</v>
      </c>
      <c r="U18" s="12">
        <v>845.35526352527154</v>
      </c>
      <c r="V18" s="12">
        <v>153.94309008006499</v>
      </c>
      <c r="W18" s="12">
        <v>7434.9907118580713</v>
      </c>
      <c r="X18" s="12">
        <v>692.21065575432522</v>
      </c>
      <c r="Y18" s="12">
        <v>810.34288462208201</v>
      </c>
      <c r="Z18" s="10"/>
      <c r="AA18" s="9">
        <f t="shared" si="0"/>
        <v>0.85421945313575509</v>
      </c>
      <c r="AB18" s="8">
        <f t="shared" si="1"/>
        <v>13.066185191491174</v>
      </c>
      <c r="AC18" s="9">
        <f t="shared" si="2"/>
        <v>0.27319935166134474</v>
      </c>
      <c r="AD18" s="8">
        <f t="shared" si="3"/>
        <v>16.509841401768337</v>
      </c>
      <c r="AE18" s="8">
        <f t="shared" si="4"/>
        <v>893.97384985623842</v>
      </c>
    </row>
    <row r="19" spans="1:31" s="7" customFormat="1" x14ac:dyDescent="0.2">
      <c r="A19" s="11"/>
      <c r="B19" s="10">
        <v>13</v>
      </c>
      <c r="C19" s="10">
        <v>13</v>
      </c>
      <c r="D19" s="11"/>
      <c r="E19" s="8"/>
      <c r="F19" s="8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9" t="str">
        <f t="shared" si="0"/>
        <v/>
      </c>
      <c r="AB19" s="8" t="str">
        <f t="shared" si="1"/>
        <v/>
      </c>
      <c r="AC19" s="9" t="str">
        <f t="shared" si="2"/>
        <v/>
      </c>
      <c r="AD19" s="8" t="str">
        <f t="shared" si="3"/>
        <v/>
      </c>
      <c r="AE19" s="8" t="str">
        <f t="shared" si="4"/>
        <v/>
      </c>
    </row>
    <row r="20" spans="1:31" s="7" customFormat="1" x14ac:dyDescent="0.2">
      <c r="A20" s="11" t="s">
        <v>148</v>
      </c>
      <c r="B20" s="10">
        <v>14</v>
      </c>
      <c r="C20" s="10">
        <v>14</v>
      </c>
      <c r="D20" s="11" t="s">
        <v>133</v>
      </c>
      <c r="E20" s="8">
        <v>96.442327010893095</v>
      </c>
      <c r="F20" s="8">
        <v>3.8338159520964514</v>
      </c>
      <c r="G20" s="10"/>
      <c r="H20" s="10"/>
      <c r="I20" s="14">
        <v>35.550209063514622</v>
      </c>
      <c r="J20" s="14">
        <v>40.680445851632662</v>
      </c>
      <c r="K20" s="12">
        <v>2682.4586960157594</v>
      </c>
      <c r="L20" s="15">
        <v>4.3186760800588246E-2</v>
      </c>
      <c r="M20" s="12">
        <v>165.60869380558748</v>
      </c>
      <c r="N20" s="13">
        <v>5.6543870039634809</v>
      </c>
      <c r="O20" s="14">
        <v>8.0537077772038241</v>
      </c>
      <c r="P20" s="13">
        <v>3.2804206035809869</v>
      </c>
      <c r="Q20" s="12">
        <v>50.801510015171694</v>
      </c>
      <c r="R20" s="14">
        <v>17.745893060702912</v>
      </c>
      <c r="S20" s="12">
        <v>206.61416813105583</v>
      </c>
      <c r="T20" s="12">
        <v>465.18835019359818</v>
      </c>
      <c r="U20" s="12">
        <v>1201.2740949929846</v>
      </c>
      <c r="V20" s="12">
        <v>237.57177572501436</v>
      </c>
      <c r="W20" s="12">
        <v>6570.1711866850892</v>
      </c>
      <c r="X20" s="12">
        <v>2935.496017761895</v>
      </c>
      <c r="Y20" s="12">
        <v>1781.7076147241701</v>
      </c>
      <c r="Z20" s="10"/>
      <c r="AA20" s="9">
        <f t="shared" si="0"/>
        <v>1.6475744917419266</v>
      </c>
      <c r="AB20" s="8">
        <f t="shared" si="1"/>
        <v>23.646424971112637</v>
      </c>
      <c r="AC20" s="9">
        <f t="shared" si="2"/>
        <v>0.49435882070177889</v>
      </c>
      <c r="AD20" s="8">
        <f t="shared" si="3"/>
        <v>29.288531840764161</v>
      </c>
      <c r="AE20" s="8">
        <f t="shared" si="4"/>
        <v>925.2753048194387</v>
      </c>
    </row>
    <row r="21" spans="1:31" s="7" customFormat="1" x14ac:dyDescent="0.2">
      <c r="A21" s="11" t="s">
        <v>147</v>
      </c>
      <c r="B21" s="10">
        <v>15</v>
      </c>
      <c r="C21" s="10">
        <v>15</v>
      </c>
      <c r="D21" s="11" t="s">
        <v>133</v>
      </c>
      <c r="E21" s="8">
        <v>98.380839551104188</v>
      </c>
      <c r="F21" s="8">
        <v>2.3593884151134916</v>
      </c>
      <c r="G21" s="10"/>
      <c r="H21" s="10"/>
      <c r="I21" s="14">
        <v>17.436157684406737</v>
      </c>
      <c r="J21" s="14">
        <v>0.84513894637179876</v>
      </c>
      <c r="K21" s="12">
        <v>2004.8303693987716</v>
      </c>
      <c r="L21" s="15">
        <v>8.1982999199053923E-3</v>
      </c>
      <c r="M21" s="12">
        <v>37.982748968203147</v>
      </c>
      <c r="N21" s="13">
        <v>2.511259504293887</v>
      </c>
      <c r="O21" s="14">
        <v>5.5671908106959016</v>
      </c>
      <c r="P21" s="13">
        <v>3.7633890723434202</v>
      </c>
      <c r="Q21" s="12">
        <v>40.633411328441717</v>
      </c>
      <c r="R21" s="14">
        <v>15.327465599107503</v>
      </c>
      <c r="S21" s="12">
        <v>184.80697617366002</v>
      </c>
      <c r="T21" s="12">
        <v>390.45930102315333</v>
      </c>
      <c r="U21" s="12">
        <v>919.86750425059688</v>
      </c>
      <c r="V21" s="12">
        <v>179.94755205405167</v>
      </c>
      <c r="W21" s="12">
        <v>8591.2834784007009</v>
      </c>
      <c r="X21" s="12">
        <v>449.01146373844779</v>
      </c>
      <c r="Y21" s="12">
        <v>464.564101929956</v>
      </c>
      <c r="Z21" s="10"/>
      <c r="AA21" s="9">
        <f t="shared" si="0"/>
        <v>0.96652208354692648</v>
      </c>
      <c r="AB21" s="8">
        <f t="shared" si="1"/>
        <v>22.63820521529108</v>
      </c>
      <c r="AC21" s="9">
        <f t="shared" si="2"/>
        <v>0.76272577874318104</v>
      </c>
      <c r="AD21" s="8">
        <f t="shared" si="3"/>
        <v>15.124979677830265</v>
      </c>
      <c r="AE21" s="8">
        <f t="shared" si="4"/>
        <v>839.33955466019881</v>
      </c>
    </row>
    <row r="22" spans="1:31" s="7" customFormat="1" x14ac:dyDescent="0.2">
      <c r="A22" s="11" t="s">
        <v>146</v>
      </c>
      <c r="B22" s="10">
        <v>16</v>
      </c>
      <c r="C22" s="10">
        <v>16</v>
      </c>
      <c r="D22" s="11" t="s">
        <v>133</v>
      </c>
      <c r="E22" s="8">
        <v>97.923142367442296</v>
      </c>
      <c r="F22" s="8">
        <v>5.8412135680566841</v>
      </c>
      <c r="G22" s="10"/>
      <c r="H22" s="10"/>
      <c r="I22" s="14">
        <v>17.318066193589083</v>
      </c>
      <c r="J22" s="14">
        <v>3.7043612914424147</v>
      </c>
      <c r="K22" s="12">
        <v>1392.9190874843109</v>
      </c>
      <c r="L22" s="15">
        <v>2.0457736902861578E-2</v>
      </c>
      <c r="M22" s="12">
        <v>73.422928328667425</v>
      </c>
      <c r="N22" s="13">
        <v>1.8709036163101078</v>
      </c>
      <c r="O22" s="14">
        <v>2.3300706069340267</v>
      </c>
      <c r="P22" s="13">
        <v>0.95608043519000641</v>
      </c>
      <c r="Q22" s="12">
        <v>18.973606014461417</v>
      </c>
      <c r="R22" s="14">
        <v>7.0796933860256441</v>
      </c>
      <c r="S22" s="12">
        <v>88.405570530396588</v>
      </c>
      <c r="T22" s="12">
        <v>244.82334129829454</v>
      </c>
      <c r="U22" s="12">
        <v>701.34562226324999</v>
      </c>
      <c r="V22" s="12">
        <v>146.53270052589926</v>
      </c>
      <c r="W22" s="12">
        <v>7667.2133426845257</v>
      </c>
      <c r="X22" s="12">
        <v>903.60378408283088</v>
      </c>
      <c r="Y22" s="12">
        <v>690.07047388839101</v>
      </c>
      <c r="Z22" s="10"/>
      <c r="AA22" s="9">
        <f t="shared" si="0"/>
        <v>1.3094369608240561</v>
      </c>
      <c r="AB22" s="8">
        <f t="shared" si="1"/>
        <v>36.964276676172901</v>
      </c>
      <c r="AC22" s="9">
        <f t="shared" si="2"/>
        <v>0.43831259693283875</v>
      </c>
      <c r="AD22" s="8">
        <f t="shared" si="3"/>
        <v>39.244634351327996</v>
      </c>
      <c r="AE22" s="8">
        <f t="shared" si="4"/>
        <v>838.57908715293559</v>
      </c>
    </row>
    <row r="23" spans="1:31" s="7" customFormat="1" x14ac:dyDescent="0.2">
      <c r="A23" s="11" t="s">
        <v>145</v>
      </c>
      <c r="B23" s="10">
        <v>17</v>
      </c>
      <c r="C23" s="10">
        <v>17</v>
      </c>
      <c r="D23" s="11" t="s">
        <v>133</v>
      </c>
      <c r="E23" s="8">
        <v>93.350304892675865</v>
      </c>
      <c r="F23" s="8">
        <v>3.6776769957983788</v>
      </c>
      <c r="G23" s="10"/>
      <c r="H23" s="10"/>
      <c r="I23" s="14">
        <v>22.180323846744077</v>
      </c>
      <c r="J23" s="14">
        <v>31.949903844357067</v>
      </c>
      <c r="K23" s="12">
        <v>796.59750697747256</v>
      </c>
      <c r="L23" s="15">
        <v>0.13339925701504932</v>
      </c>
      <c r="M23" s="12">
        <v>27.526753489965415</v>
      </c>
      <c r="N23" s="13">
        <v>0.748035632418105</v>
      </c>
      <c r="O23" s="14">
        <v>1.4340349936244212</v>
      </c>
      <c r="P23" s="13">
        <v>1.1482524123208397</v>
      </c>
      <c r="Q23" s="12">
        <v>12.784578284953767</v>
      </c>
      <c r="R23" s="14">
        <v>4.7402795314723107</v>
      </c>
      <c r="S23" s="12">
        <v>61.543860524607275</v>
      </c>
      <c r="T23" s="12">
        <v>155.06226399080043</v>
      </c>
      <c r="U23" s="12">
        <v>424.09455273873994</v>
      </c>
      <c r="V23" s="12">
        <v>89.42541502678786</v>
      </c>
      <c r="W23" s="12">
        <v>8221.549628444649</v>
      </c>
      <c r="X23" s="12">
        <v>1032.7272078936962</v>
      </c>
      <c r="Y23" s="12">
        <v>731.58211832986296</v>
      </c>
      <c r="Z23" s="10"/>
      <c r="AA23" s="9">
        <f t="shared" si="0"/>
        <v>1.411635388589487</v>
      </c>
      <c r="AB23" s="8">
        <f t="shared" si="1"/>
        <v>33.172353697255616</v>
      </c>
      <c r="AC23" s="9">
        <f t="shared" si="2"/>
        <v>0.81745393642099173</v>
      </c>
      <c r="AD23" s="8">
        <f t="shared" si="3"/>
        <v>36.798719602410181</v>
      </c>
      <c r="AE23" s="8">
        <f t="shared" si="4"/>
        <v>866.95727003604418</v>
      </c>
    </row>
    <row r="24" spans="1:31" s="7" customFormat="1" x14ac:dyDescent="0.2">
      <c r="A24" s="11" t="s">
        <v>144</v>
      </c>
      <c r="B24" s="10">
        <v>18</v>
      </c>
      <c r="C24" s="10">
        <v>18</v>
      </c>
      <c r="D24" s="11" t="s">
        <v>133</v>
      </c>
      <c r="E24" s="8">
        <v>98.03404032593086</v>
      </c>
      <c r="F24" s="8">
        <v>2.4067922699082569</v>
      </c>
      <c r="G24" s="10"/>
      <c r="H24" s="10"/>
      <c r="I24" s="14">
        <v>26.479433105291935</v>
      </c>
      <c r="J24" s="14">
        <v>6.3633440418946767</v>
      </c>
      <c r="K24" s="12">
        <v>1423.7118357098741</v>
      </c>
      <c r="L24" s="15">
        <v>2.5894234790871915E-2</v>
      </c>
      <c r="M24" s="12">
        <v>54.832425180917902</v>
      </c>
      <c r="N24" s="13">
        <v>2.0849179886448819</v>
      </c>
      <c r="O24" s="14">
        <v>4.487241956711344</v>
      </c>
      <c r="P24" s="13">
        <v>2.8578813573512907</v>
      </c>
      <c r="Q24" s="12">
        <v>33.079470054611285</v>
      </c>
      <c r="R24" s="14">
        <v>11.764706643012431</v>
      </c>
      <c r="S24" s="12">
        <v>133.92402106094971</v>
      </c>
      <c r="T24" s="12">
        <v>271.96180838025248</v>
      </c>
      <c r="U24" s="12">
        <v>606.25248534492448</v>
      </c>
      <c r="V24" s="12">
        <v>116.78811003757238</v>
      </c>
      <c r="W24" s="12">
        <v>10191.728346728778</v>
      </c>
      <c r="X24" s="12">
        <v>1399.8454075678621</v>
      </c>
      <c r="Y24" s="12">
        <v>825.54351970235098</v>
      </c>
      <c r="Z24" s="10"/>
      <c r="AA24" s="9">
        <f t="shared" si="0"/>
        <v>1.6956651880358473</v>
      </c>
      <c r="AB24" s="8">
        <f t="shared" si="1"/>
        <v>18.327152289442822</v>
      </c>
      <c r="AC24" s="9">
        <f t="shared" si="2"/>
        <v>0.71502986393141754</v>
      </c>
      <c r="AD24" s="8">
        <f t="shared" si="3"/>
        <v>26.299559733069842</v>
      </c>
      <c r="AE24" s="8">
        <f t="shared" si="4"/>
        <v>888.18077522472629</v>
      </c>
    </row>
    <row r="25" spans="1:31" s="7" customFormat="1" ht="13.5" customHeight="1" x14ac:dyDescent="0.2">
      <c r="A25" s="11" t="s">
        <v>143</v>
      </c>
      <c r="B25" s="10">
        <v>19</v>
      </c>
      <c r="C25" s="10">
        <v>19</v>
      </c>
      <c r="D25" s="11" t="s">
        <v>133</v>
      </c>
      <c r="E25" s="8">
        <v>93.867431195215175</v>
      </c>
      <c r="F25" s="8">
        <v>3.2951286947120133</v>
      </c>
      <c r="G25" s="10"/>
      <c r="H25" s="10"/>
      <c r="I25" s="14">
        <v>15.319089839150488</v>
      </c>
      <c r="J25" s="14">
        <v>8.3954505990812347</v>
      </c>
      <c r="K25" s="12">
        <v>3359.3964798256643</v>
      </c>
      <c r="L25" s="15">
        <v>6.2762048301511941E-2</v>
      </c>
      <c r="M25" s="12">
        <v>148.2388234592143</v>
      </c>
      <c r="N25" s="13">
        <v>5.2571840747420753</v>
      </c>
      <c r="O25" s="14">
        <v>7.0048928538116089</v>
      </c>
      <c r="P25" s="13">
        <v>1.945215613114837</v>
      </c>
      <c r="Q25" s="12">
        <v>46.470999570817426</v>
      </c>
      <c r="R25" s="14">
        <v>17.251865294291772</v>
      </c>
      <c r="S25" s="12">
        <v>214.924790208129</v>
      </c>
      <c r="T25" s="12">
        <v>589.04759644186379</v>
      </c>
      <c r="U25" s="12">
        <v>1698.2872585760074</v>
      </c>
      <c r="V25" s="12">
        <v>349.43784455321264</v>
      </c>
      <c r="W25" s="12">
        <v>5665.8931371668923</v>
      </c>
      <c r="X25" s="12">
        <v>1174.9826848851985</v>
      </c>
      <c r="Y25" s="12">
        <v>1059.2524802979001</v>
      </c>
      <c r="Z25" s="10"/>
      <c r="AA25" s="9">
        <f t="shared" si="0"/>
        <v>1.1092564867582382</v>
      </c>
      <c r="AB25" s="8">
        <f t="shared" si="1"/>
        <v>36.54509854017617</v>
      </c>
      <c r="AC25" s="9">
        <f t="shared" si="2"/>
        <v>0.32864345859091232</v>
      </c>
      <c r="AD25" s="8">
        <f t="shared" si="3"/>
        <v>28.197381212391178</v>
      </c>
      <c r="AE25" s="8">
        <f t="shared" si="4"/>
        <v>825.03077555349125</v>
      </c>
    </row>
    <row r="26" spans="1:31" s="7" customFormat="1" x14ac:dyDescent="0.2">
      <c r="A26" s="11" t="s">
        <v>142</v>
      </c>
      <c r="B26" s="10">
        <v>20</v>
      </c>
      <c r="C26" s="10">
        <v>20</v>
      </c>
      <c r="D26" s="11" t="s">
        <v>133</v>
      </c>
      <c r="E26" s="8">
        <v>99.962712575394946</v>
      </c>
      <c r="F26" s="8">
        <v>3.596290845566807</v>
      </c>
      <c r="G26" s="10"/>
      <c r="H26" s="10"/>
      <c r="I26" s="14">
        <v>14.244290937643454</v>
      </c>
      <c r="J26" s="14">
        <v>14.943542697358323</v>
      </c>
      <c r="K26" s="12">
        <v>846.46383693814118</v>
      </c>
      <c r="L26" s="15">
        <v>3.7053063707877254E-2</v>
      </c>
      <c r="M26" s="12">
        <v>55.272168443567793</v>
      </c>
      <c r="N26" s="13">
        <v>0.97802255983537134</v>
      </c>
      <c r="O26" s="14">
        <v>1.6232329116015696</v>
      </c>
      <c r="P26" s="13">
        <v>0.7840106243846241</v>
      </c>
      <c r="Q26" s="12">
        <v>11.537173767102736</v>
      </c>
      <c r="R26" s="14">
        <v>4.8164660253496185</v>
      </c>
      <c r="S26" s="12">
        <v>61.781622154680001</v>
      </c>
      <c r="T26" s="12">
        <v>175.92619197664993</v>
      </c>
      <c r="U26" s="12">
        <v>549.92364521515628</v>
      </c>
      <c r="V26" s="12">
        <v>121.25100456204514</v>
      </c>
      <c r="W26" s="12">
        <v>7422.9357848851459</v>
      </c>
      <c r="X26" s="12">
        <v>677.60732788627672</v>
      </c>
      <c r="Y26" s="12">
        <v>685.68729992661702</v>
      </c>
      <c r="Z26" s="10"/>
      <c r="AA26" s="9">
        <f t="shared" si="0"/>
        <v>0.98821624369999994</v>
      </c>
      <c r="AB26" s="8">
        <f t="shared" si="1"/>
        <v>47.665369033724403</v>
      </c>
      <c r="AC26" s="9">
        <f t="shared" si="2"/>
        <v>0.55224375367486322</v>
      </c>
      <c r="AD26" s="8">
        <f t="shared" si="3"/>
        <v>56.514206024932236</v>
      </c>
      <c r="AE26" s="8">
        <f t="shared" si="4"/>
        <v>817.15020668331647</v>
      </c>
    </row>
    <row r="27" spans="1:31" s="7" customFormat="1" ht="15" customHeight="1" x14ac:dyDescent="0.2">
      <c r="A27" s="11" t="s">
        <v>141</v>
      </c>
      <c r="B27" s="10">
        <v>21</v>
      </c>
      <c r="C27" s="10">
        <v>21</v>
      </c>
      <c r="D27" s="11" t="s">
        <v>133</v>
      </c>
      <c r="E27" s="8">
        <v>94.880578321147411</v>
      </c>
      <c r="F27" s="8">
        <v>3.9072968833453046</v>
      </c>
      <c r="G27" s="10"/>
      <c r="H27" s="10"/>
      <c r="I27" s="14">
        <v>18.046612432713374</v>
      </c>
      <c r="J27" s="14">
        <v>71.160861917097662</v>
      </c>
      <c r="K27" s="12">
        <v>3455.9746520458334</v>
      </c>
      <c r="L27" s="15">
        <v>0.17737880801867095</v>
      </c>
      <c r="M27" s="12">
        <v>162.66975705674881</v>
      </c>
      <c r="N27" s="13">
        <v>5.9700985813803529</v>
      </c>
      <c r="O27" s="14">
        <v>7.0552228260640826</v>
      </c>
      <c r="P27" s="13">
        <v>2.0589964888872982</v>
      </c>
      <c r="Q27" s="12">
        <v>48.241782708162454</v>
      </c>
      <c r="R27" s="14">
        <v>18.622152682644611</v>
      </c>
      <c r="S27" s="12">
        <v>234.70955604412714</v>
      </c>
      <c r="T27" s="12">
        <v>631.7584392901058</v>
      </c>
      <c r="U27" s="12">
        <v>1811.3599341819938</v>
      </c>
      <c r="V27" s="12">
        <v>367.46104403908373</v>
      </c>
      <c r="W27" s="12">
        <v>6127.0572045755935</v>
      </c>
      <c r="X27" s="12">
        <v>1244.6731566263566</v>
      </c>
      <c r="Y27" s="12">
        <v>966.97734665909502</v>
      </c>
      <c r="Z27" s="10"/>
      <c r="AA27" s="9">
        <f t="shared" si="0"/>
        <v>1.2871792301305713</v>
      </c>
      <c r="AB27" s="8">
        <f t="shared" si="1"/>
        <v>37.547533123719198</v>
      </c>
      <c r="AC27" s="9">
        <f t="shared" si="2"/>
        <v>0.34020255085793893</v>
      </c>
      <c r="AD27" s="8">
        <f t="shared" si="3"/>
        <v>27.247415572681842</v>
      </c>
      <c r="AE27" s="8">
        <f t="shared" si="4"/>
        <v>843.20634539563082</v>
      </c>
    </row>
    <row r="28" spans="1:31" s="7" customFormat="1" x14ac:dyDescent="0.2">
      <c r="A28" s="11" t="s">
        <v>140</v>
      </c>
      <c r="B28" s="10">
        <v>22</v>
      </c>
      <c r="C28" s="10">
        <v>27</v>
      </c>
      <c r="D28" s="11" t="s">
        <v>133</v>
      </c>
      <c r="E28" s="8">
        <v>203.45864586581749</v>
      </c>
      <c r="F28" s="8">
        <v>8.5965128212214861</v>
      </c>
      <c r="G28" s="10" t="s">
        <v>8</v>
      </c>
      <c r="H28" s="10"/>
      <c r="I28" s="14">
        <v>4.8687571657619486</v>
      </c>
      <c r="J28" s="14">
        <v>1.3692264231022242</v>
      </c>
      <c r="K28" s="12">
        <v>2190.794793568577</v>
      </c>
      <c r="L28" s="15">
        <v>8.1780940945007929E-3</v>
      </c>
      <c r="M28" s="12">
        <v>34.744550828930997</v>
      </c>
      <c r="N28" s="13">
        <v>0.77837651122436269</v>
      </c>
      <c r="O28" s="14">
        <v>2.9216769515732408</v>
      </c>
      <c r="P28" s="13">
        <v>0.33757537752836947</v>
      </c>
      <c r="Q28" s="12">
        <v>33.792174580000044</v>
      </c>
      <c r="R28" s="14">
        <v>14.480813049578099</v>
      </c>
      <c r="S28" s="12">
        <v>190.56113953745253</v>
      </c>
      <c r="T28" s="12">
        <v>424.67816878186738</v>
      </c>
      <c r="U28" s="12">
        <v>924.30543471010321</v>
      </c>
      <c r="V28" s="12">
        <v>178.71738141545126</v>
      </c>
      <c r="W28" s="12">
        <v>8768.2177884276753</v>
      </c>
      <c r="X28" s="12">
        <v>823.35114913629911</v>
      </c>
      <c r="Y28" s="12">
        <v>1348.1490612770599</v>
      </c>
      <c r="Z28" s="10"/>
      <c r="AA28" s="9">
        <f t="shared" si="0"/>
        <v>0.61072708707475121</v>
      </c>
      <c r="AB28" s="8">
        <f t="shared" si="1"/>
        <v>27.35264735691662</v>
      </c>
      <c r="AC28" s="9">
        <f t="shared" si="2"/>
        <v>0.10356084746248374</v>
      </c>
      <c r="AD28" s="8">
        <f t="shared" si="3"/>
        <v>44.637203625632111</v>
      </c>
      <c r="AE28" s="8">
        <f t="shared" si="4"/>
        <v>712.74352209309791</v>
      </c>
    </row>
    <row r="29" spans="1:31" s="7" customFormat="1" x14ac:dyDescent="0.2">
      <c r="A29" s="11" t="s">
        <v>139</v>
      </c>
      <c r="B29" s="10">
        <v>23</v>
      </c>
      <c r="C29" s="10">
        <v>28</v>
      </c>
      <c r="D29" s="11" t="s">
        <v>133</v>
      </c>
      <c r="E29" s="8">
        <v>197.41558015164892</v>
      </c>
      <c r="F29" s="8">
        <v>7.7314633520933356</v>
      </c>
      <c r="G29" s="10" t="s">
        <v>8</v>
      </c>
      <c r="H29" s="10"/>
      <c r="I29" s="14">
        <v>5.2477400352301666</v>
      </c>
      <c r="J29" s="14">
        <v>8.5048292643480945</v>
      </c>
      <c r="K29" s="12">
        <v>2224.6803766239436</v>
      </c>
      <c r="L29" s="15">
        <v>5.5342004520252562E-3</v>
      </c>
      <c r="M29" s="12">
        <v>57.65118300876842</v>
      </c>
      <c r="N29" s="13">
        <v>1.1133630641734102</v>
      </c>
      <c r="O29" s="14">
        <v>3.8742589756954344</v>
      </c>
      <c r="P29" s="13">
        <v>0.97262128471921083</v>
      </c>
      <c r="Q29" s="12">
        <v>40.701091892680573</v>
      </c>
      <c r="R29" s="14">
        <v>16.660261681683792</v>
      </c>
      <c r="S29" s="12">
        <v>211.27054586455645</v>
      </c>
      <c r="T29" s="12">
        <v>440.08285423005179</v>
      </c>
      <c r="U29" s="12">
        <v>924.57200754789903</v>
      </c>
      <c r="V29" s="12">
        <v>176.21872967916835</v>
      </c>
      <c r="W29" s="12">
        <v>8575.4382979315924</v>
      </c>
      <c r="X29" s="12">
        <v>585.39032672176654</v>
      </c>
      <c r="Y29" s="12">
        <v>819.75523076737602</v>
      </c>
      <c r="Z29" s="10"/>
      <c r="AA29" s="9">
        <f t="shared" si="0"/>
        <v>0.71410380166013754</v>
      </c>
      <c r="AB29" s="8">
        <f t="shared" si="1"/>
        <v>22.716147517265213</v>
      </c>
      <c r="AC29" s="9">
        <f t="shared" si="2"/>
        <v>0.23609968974325429</v>
      </c>
      <c r="AD29" s="8">
        <f t="shared" si="3"/>
        <v>51.781116927540758</v>
      </c>
      <c r="AE29" s="8">
        <f t="shared" si="4"/>
        <v>719.38002725438582</v>
      </c>
    </row>
    <row r="30" spans="1:31" s="7" customFormat="1" x14ac:dyDescent="0.2">
      <c r="A30" s="11" t="s">
        <v>138</v>
      </c>
      <c r="B30" s="10">
        <v>24</v>
      </c>
      <c r="C30" s="10">
        <v>22</v>
      </c>
      <c r="D30" s="11" t="s">
        <v>133</v>
      </c>
      <c r="E30" s="8">
        <v>88.098270524762668</v>
      </c>
      <c r="F30" s="8">
        <v>4.0688073899915116</v>
      </c>
      <c r="G30" s="10"/>
      <c r="H30" s="10"/>
      <c r="I30" s="14">
        <v>27.549356251744026</v>
      </c>
      <c r="J30" s="14">
        <v>82.976186068747353</v>
      </c>
      <c r="K30" s="12">
        <v>3573.9780869142241</v>
      </c>
      <c r="L30" s="15">
        <v>0.23174799238124891</v>
      </c>
      <c r="M30" s="12">
        <v>220.45859096484168</v>
      </c>
      <c r="N30" s="13">
        <v>8.9551276385667737</v>
      </c>
      <c r="O30" s="14">
        <v>10.326662424437314</v>
      </c>
      <c r="P30" s="13">
        <v>2.3839945205358197</v>
      </c>
      <c r="Q30" s="12">
        <v>63.333439639296898</v>
      </c>
      <c r="R30" s="14">
        <v>21.831889310777626</v>
      </c>
      <c r="S30" s="12">
        <v>259.80302107344312</v>
      </c>
      <c r="T30" s="12">
        <v>634.6359882634797</v>
      </c>
      <c r="U30" s="12">
        <v>1583.9067943762186</v>
      </c>
      <c r="V30" s="12">
        <v>315.19137817346109</v>
      </c>
      <c r="W30" s="12">
        <v>4642.1176160261311</v>
      </c>
      <c r="X30" s="12">
        <v>1822.6451483820194</v>
      </c>
      <c r="Y30" s="12">
        <v>1046.7090870534601</v>
      </c>
      <c r="Z30" s="10"/>
      <c r="AA30" s="9">
        <f t="shared" si="0"/>
        <v>1.741310141400281</v>
      </c>
      <c r="AB30" s="8">
        <f t="shared" si="1"/>
        <v>25.009012670037297</v>
      </c>
      <c r="AC30" s="9">
        <f t="shared" si="2"/>
        <v>0.28415658591847448</v>
      </c>
      <c r="AD30" s="8">
        <f t="shared" si="3"/>
        <v>24.618140562888172</v>
      </c>
      <c r="AE30" s="8">
        <f t="shared" si="4"/>
        <v>893.03455891056672</v>
      </c>
    </row>
    <row r="31" spans="1:31" s="7" customFormat="1" x14ac:dyDescent="0.2">
      <c r="A31" s="11" t="s">
        <v>137</v>
      </c>
      <c r="B31" s="10">
        <v>25</v>
      </c>
      <c r="C31" s="10">
        <v>23</v>
      </c>
      <c r="D31" s="11" t="s">
        <v>133</v>
      </c>
      <c r="E31" s="8">
        <v>95.716151367240812</v>
      </c>
      <c r="F31" s="8">
        <v>3.169076266997287</v>
      </c>
      <c r="G31" s="10"/>
      <c r="H31" s="10"/>
      <c r="I31" s="14">
        <v>11.739436509286712</v>
      </c>
      <c r="J31" s="14">
        <v>3.0478387264469657</v>
      </c>
      <c r="K31" s="12">
        <v>2178.4319072264166</v>
      </c>
      <c r="L31" s="15">
        <v>6.2826656227170471E-2</v>
      </c>
      <c r="M31" s="12">
        <v>83.658539296388312</v>
      </c>
      <c r="N31" s="13">
        <v>2.8562195058968141</v>
      </c>
      <c r="O31" s="14">
        <v>3.8924785682165246</v>
      </c>
      <c r="P31" s="13">
        <v>1.6621850306982233</v>
      </c>
      <c r="Q31" s="12">
        <v>29.610541770438971</v>
      </c>
      <c r="R31" s="14">
        <v>10.793651880602946</v>
      </c>
      <c r="S31" s="12">
        <v>137.79322633096729</v>
      </c>
      <c r="T31" s="12">
        <v>381.41219445106282</v>
      </c>
      <c r="U31" s="12">
        <v>1153.1983015810742</v>
      </c>
      <c r="V31" s="12">
        <v>240.95580367051787</v>
      </c>
      <c r="W31" s="12">
        <v>6844.8729512590317</v>
      </c>
      <c r="X31" s="12">
        <v>586.47941763468498</v>
      </c>
      <c r="Y31" s="12">
        <v>712.88377091239295</v>
      </c>
      <c r="Z31" s="10"/>
      <c r="AA31" s="9">
        <f t="shared" si="0"/>
        <v>0.82268588732784897</v>
      </c>
      <c r="AB31" s="8">
        <f t="shared" si="1"/>
        <v>38.945531983894476</v>
      </c>
      <c r="AC31" s="9">
        <f t="shared" si="2"/>
        <v>0.47194574627855895</v>
      </c>
      <c r="AD31" s="8">
        <f t="shared" si="3"/>
        <v>29.289954474322052</v>
      </c>
      <c r="AE31" s="8">
        <f t="shared" si="4"/>
        <v>796.73803089922069</v>
      </c>
    </row>
    <row r="32" spans="1:31" s="7" customFormat="1" x14ac:dyDescent="0.2">
      <c r="A32" s="11" t="s">
        <v>136</v>
      </c>
      <c r="B32" s="10">
        <v>26</v>
      </c>
      <c r="C32" s="10">
        <v>24</v>
      </c>
      <c r="D32" s="11" t="s">
        <v>133</v>
      </c>
      <c r="E32" s="8">
        <v>95.192599738532564</v>
      </c>
      <c r="F32" s="8">
        <v>4.006877016337314</v>
      </c>
      <c r="G32" s="10"/>
      <c r="H32" s="10"/>
      <c r="I32" s="14">
        <v>14.60767244716209</v>
      </c>
      <c r="J32" s="14">
        <v>7.5151728499815107</v>
      </c>
      <c r="K32" s="12">
        <v>690.81802767613385</v>
      </c>
      <c r="L32" s="15">
        <v>0.11526210846664142</v>
      </c>
      <c r="M32" s="12">
        <v>35.886411559060683</v>
      </c>
      <c r="N32" s="13">
        <v>0.46779076392889263</v>
      </c>
      <c r="O32" s="14">
        <v>0.98951761619662393</v>
      </c>
      <c r="P32" s="13">
        <v>0.38434443574316268</v>
      </c>
      <c r="Q32" s="12">
        <v>9.7400007578309609</v>
      </c>
      <c r="R32" s="14">
        <v>3.9169139270179856</v>
      </c>
      <c r="S32" s="12">
        <v>50.024621363811235</v>
      </c>
      <c r="T32" s="12">
        <v>131.62888461373399</v>
      </c>
      <c r="U32" s="12">
        <v>395.1590593267029</v>
      </c>
      <c r="V32" s="12">
        <v>86.240018409212425</v>
      </c>
      <c r="W32" s="12">
        <v>8205.7125733618723</v>
      </c>
      <c r="X32" s="12">
        <v>466.05798658949146</v>
      </c>
      <c r="Y32" s="12">
        <v>540.13626311450503</v>
      </c>
      <c r="Z32" s="10"/>
      <c r="AA32" s="9">
        <f t="shared" si="0"/>
        <v>0.86285261408321789</v>
      </c>
      <c r="AB32" s="8">
        <f t="shared" si="1"/>
        <v>40.570742154100451</v>
      </c>
      <c r="AC32" s="9">
        <f t="shared" si="2"/>
        <v>0.37737952945517134</v>
      </c>
      <c r="AD32" s="8">
        <f t="shared" si="3"/>
        <v>76.714664602731787</v>
      </c>
      <c r="AE32" s="8">
        <f t="shared" si="4"/>
        <v>819.86637230882877</v>
      </c>
    </row>
    <row r="33" spans="1:31" s="7" customFormat="1" x14ac:dyDescent="0.2">
      <c r="A33" s="11" t="s">
        <v>135</v>
      </c>
      <c r="B33" s="10">
        <v>27</v>
      </c>
      <c r="C33" s="10">
        <v>25</v>
      </c>
      <c r="D33" s="11" t="s">
        <v>133</v>
      </c>
      <c r="E33" s="8">
        <v>88.937938405374098</v>
      </c>
      <c r="F33" s="8">
        <v>2.8770897331742167</v>
      </c>
      <c r="G33" s="10"/>
      <c r="H33" s="10"/>
      <c r="I33" s="14">
        <v>11.224637599926233</v>
      </c>
      <c r="J33" s="14">
        <v>7.6241218581787367</v>
      </c>
      <c r="K33" s="12">
        <v>450.93554634606363</v>
      </c>
      <c r="L33" s="15">
        <v>0.16594506192395611</v>
      </c>
      <c r="M33" s="12">
        <v>21.570622511485311</v>
      </c>
      <c r="N33" s="13">
        <v>0.2632895399808286</v>
      </c>
      <c r="O33" s="14">
        <v>0.71054095195066702</v>
      </c>
      <c r="P33" s="13">
        <v>0.38509870698054788</v>
      </c>
      <c r="Q33" s="12">
        <v>5.4895720311607308</v>
      </c>
      <c r="R33" s="14">
        <v>2.206545971285125</v>
      </c>
      <c r="S33" s="12">
        <v>29.459137743311352</v>
      </c>
      <c r="T33" s="12">
        <v>83.636307346802639</v>
      </c>
      <c r="U33" s="12">
        <v>265.78611539792428</v>
      </c>
      <c r="V33" s="12">
        <v>59.150886520984109</v>
      </c>
      <c r="W33" s="12">
        <v>6021.8283218477027</v>
      </c>
      <c r="X33" s="12">
        <v>265.64793606584163</v>
      </c>
      <c r="Y33" s="12">
        <v>292.97810815096199</v>
      </c>
      <c r="Z33" s="10"/>
      <c r="AA33" s="9">
        <f t="shared" si="0"/>
        <v>0.90671599233947542</v>
      </c>
      <c r="AB33" s="8">
        <f t="shared" si="1"/>
        <v>48.416545750603021</v>
      </c>
      <c r="AC33" s="9">
        <f t="shared" si="2"/>
        <v>0.59437051981113809</v>
      </c>
      <c r="AD33" s="8">
        <f t="shared" si="3"/>
        <v>81.927381213305978</v>
      </c>
      <c r="AE33" s="8">
        <f t="shared" si="4"/>
        <v>792.11390069650645</v>
      </c>
    </row>
    <row r="34" spans="1:31" s="7" customFormat="1" x14ac:dyDescent="0.2">
      <c r="A34" s="11" t="s">
        <v>134</v>
      </c>
      <c r="B34" s="10">
        <v>28</v>
      </c>
      <c r="C34" s="10">
        <v>26</v>
      </c>
      <c r="D34" s="11" t="s">
        <v>133</v>
      </c>
      <c r="E34" s="8">
        <v>89.085123157707471</v>
      </c>
      <c r="F34" s="8">
        <v>3.3561102128186797</v>
      </c>
      <c r="G34" s="10"/>
      <c r="H34" s="10"/>
      <c r="I34" s="14">
        <v>7.4070738903483182</v>
      </c>
      <c r="J34" s="14">
        <v>30.763900638382058</v>
      </c>
      <c r="K34" s="12">
        <v>410.87488973575472</v>
      </c>
      <c r="L34" s="15">
        <v>1.8517166662850918E-2</v>
      </c>
      <c r="M34" s="12">
        <v>17.678622899495682</v>
      </c>
      <c r="N34" s="13">
        <v>0.55873199540084328</v>
      </c>
      <c r="O34" s="14">
        <v>0.7032330463692924</v>
      </c>
      <c r="P34" s="13">
        <v>0.2399533693214799</v>
      </c>
      <c r="Q34" s="12">
        <v>5.7958957188331057</v>
      </c>
      <c r="R34" s="14">
        <v>2.2201079106251917</v>
      </c>
      <c r="S34" s="12">
        <v>28.574175489416273</v>
      </c>
      <c r="T34" s="12">
        <v>83.217072936052659</v>
      </c>
      <c r="U34" s="12">
        <v>254.05811470427392</v>
      </c>
      <c r="V34" s="12">
        <v>54.558743591937855</v>
      </c>
      <c r="W34" s="12">
        <v>7742.1898375938999</v>
      </c>
      <c r="X34" s="12">
        <v>113.04413610709871</v>
      </c>
      <c r="Y34" s="12">
        <v>136.87429524904101</v>
      </c>
      <c r="Z34" s="10"/>
      <c r="AA34" s="9">
        <f t="shared" si="0"/>
        <v>0.8258974842677097</v>
      </c>
      <c r="AB34" s="8">
        <f t="shared" si="1"/>
        <v>43.834141783942194</v>
      </c>
      <c r="AC34" s="9">
        <f t="shared" si="2"/>
        <v>0.36229800000206575</v>
      </c>
      <c r="AD34" s="8">
        <f t="shared" si="3"/>
        <v>31.640613111502152</v>
      </c>
      <c r="AE34" s="8">
        <f t="shared" si="4"/>
        <v>751.07912951239962</v>
      </c>
    </row>
    <row r="35" spans="1:31" s="7" customFormat="1" x14ac:dyDescent="0.2">
      <c r="A35" s="11"/>
      <c r="B35" s="10">
        <v>29</v>
      </c>
      <c r="C35" s="10">
        <v>29</v>
      </c>
      <c r="D35" s="11"/>
      <c r="E35" s="8"/>
      <c r="F35" s="8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9" t="str">
        <f t="shared" si="0"/>
        <v/>
      </c>
      <c r="AB35" s="8" t="str">
        <f t="shared" si="1"/>
        <v/>
      </c>
      <c r="AC35" s="9" t="str">
        <f t="shared" si="2"/>
        <v/>
      </c>
      <c r="AD35" s="8" t="str">
        <f t="shared" si="3"/>
        <v/>
      </c>
      <c r="AE35" s="8" t="str">
        <f t="shared" si="4"/>
        <v/>
      </c>
    </row>
    <row r="36" spans="1:31" s="7" customFormat="1" x14ac:dyDescent="0.2">
      <c r="A36" s="20" t="s">
        <v>132</v>
      </c>
      <c r="B36" s="10">
        <v>30</v>
      </c>
      <c r="C36" s="10">
        <v>30</v>
      </c>
      <c r="D36" s="20" t="s">
        <v>118</v>
      </c>
      <c r="E36" s="19">
        <v>93.214391186668863</v>
      </c>
      <c r="F36" s="19">
        <v>1.7325090231990918</v>
      </c>
      <c r="G36" s="18"/>
      <c r="H36" s="18"/>
      <c r="I36" s="14">
        <v>6.3160623277089529</v>
      </c>
      <c r="J36" s="14">
        <v>7.758510727876768</v>
      </c>
      <c r="K36" s="12">
        <v>1295.3518350237039</v>
      </c>
      <c r="L36" s="15">
        <v>1.2403917170380773E-3</v>
      </c>
      <c r="M36" s="12">
        <v>7.2071915968531766</v>
      </c>
      <c r="N36" s="13">
        <v>0.15558532898412558</v>
      </c>
      <c r="O36" s="14">
        <v>0.78437418272793302</v>
      </c>
      <c r="P36" s="13">
        <v>0.73266508962761434</v>
      </c>
      <c r="Q36" s="12">
        <v>9.9826372749196377</v>
      </c>
      <c r="R36" s="14">
        <v>5.0210988661944214</v>
      </c>
      <c r="S36" s="12">
        <v>74.459662182463276</v>
      </c>
      <c r="T36" s="12">
        <v>277.4648221917621</v>
      </c>
      <c r="U36" s="12">
        <v>1196.9901647207907</v>
      </c>
      <c r="V36" s="12">
        <v>273.0519908760881</v>
      </c>
      <c r="W36" s="12">
        <v>6270.7658685261458</v>
      </c>
      <c r="X36" s="12">
        <v>17.177162397758323</v>
      </c>
      <c r="Y36" s="12">
        <v>184.84556286858501</v>
      </c>
      <c r="Z36" s="10"/>
      <c r="AA36" s="9">
        <f t="shared" si="0"/>
        <v>9.2927101582472596E-2</v>
      </c>
      <c r="AB36" s="8">
        <f t="shared" si="1"/>
        <v>119.90720806095068</v>
      </c>
      <c r="AC36" s="9">
        <f t="shared" si="2"/>
        <v>0.79812370283481393</v>
      </c>
      <c r="AD36" s="8">
        <f t="shared" si="3"/>
        <v>46.323079713952517</v>
      </c>
      <c r="AE36" s="8">
        <f t="shared" si="4"/>
        <v>736.17540279210573</v>
      </c>
    </row>
    <row r="37" spans="1:31" s="7" customFormat="1" x14ac:dyDescent="0.2">
      <c r="A37" s="20" t="s">
        <v>131</v>
      </c>
      <c r="B37" s="10">
        <v>31</v>
      </c>
      <c r="C37" s="10">
        <v>31</v>
      </c>
      <c r="D37" s="20" t="s">
        <v>118</v>
      </c>
      <c r="E37" s="19">
        <v>96.54887345627084</v>
      </c>
      <c r="F37" s="19">
        <v>2.7743008907344748</v>
      </c>
      <c r="G37" s="18"/>
      <c r="H37" s="18"/>
      <c r="I37" s="14">
        <v>9.6195091059157036</v>
      </c>
      <c r="J37" s="14">
        <v>4.951689083194978</v>
      </c>
      <c r="K37" s="12">
        <v>964.20072995696569</v>
      </c>
      <c r="L37" s="15">
        <v>2.7492747815488237E-2</v>
      </c>
      <c r="M37" s="12">
        <v>27.791818982376117</v>
      </c>
      <c r="N37" s="13">
        <v>0.46947362635708761</v>
      </c>
      <c r="O37" s="14">
        <v>1.4698380570320788</v>
      </c>
      <c r="P37" s="13">
        <v>1.4833658878176539</v>
      </c>
      <c r="Q37" s="12">
        <v>13.722853191834817</v>
      </c>
      <c r="R37" s="14">
        <v>5.7365355893727967</v>
      </c>
      <c r="S37" s="12">
        <v>73.760802097021454</v>
      </c>
      <c r="T37" s="12">
        <v>182.80602740060934</v>
      </c>
      <c r="U37" s="12">
        <v>460.8283515524227</v>
      </c>
      <c r="V37" s="12">
        <v>100.70591412031975</v>
      </c>
      <c r="W37" s="12">
        <v>8079.1030836793225</v>
      </c>
      <c r="X37" s="12">
        <v>203.96884047793299</v>
      </c>
      <c r="Y37" s="12">
        <v>435.02423777812101</v>
      </c>
      <c r="Z37" s="10"/>
      <c r="AA37" s="9">
        <f t="shared" si="0"/>
        <v>0.46886776129923341</v>
      </c>
      <c r="AB37" s="8">
        <f t="shared" si="1"/>
        <v>33.581088794757235</v>
      </c>
      <c r="AC37" s="9">
        <f t="shared" si="2"/>
        <v>1.0067933446515538</v>
      </c>
      <c r="AD37" s="8">
        <f t="shared" si="3"/>
        <v>59.197827997343786</v>
      </c>
      <c r="AE37" s="8">
        <f t="shared" si="4"/>
        <v>776.5017809889581</v>
      </c>
    </row>
    <row r="38" spans="1:31" s="7" customFormat="1" x14ac:dyDescent="0.2">
      <c r="A38" s="20" t="s">
        <v>130</v>
      </c>
      <c r="B38" s="10">
        <v>32</v>
      </c>
      <c r="C38" s="10">
        <v>32</v>
      </c>
      <c r="D38" s="20" t="s">
        <v>118</v>
      </c>
      <c r="E38" s="19">
        <v>95.34854996971697</v>
      </c>
      <c r="F38" s="19">
        <v>3.7304220319124752</v>
      </c>
      <c r="G38" s="18"/>
      <c r="H38" s="18"/>
      <c r="I38" s="14">
        <v>8.6723269648313828</v>
      </c>
      <c r="J38" s="14">
        <v>1.6156040692603535</v>
      </c>
      <c r="K38" s="12">
        <v>1083.4477089464228</v>
      </c>
      <c r="L38" s="15">
        <v>9.1936569595386861E-3</v>
      </c>
      <c r="M38" s="12">
        <v>29.229811166324634</v>
      </c>
      <c r="N38" s="13">
        <v>0.29862909353761113</v>
      </c>
      <c r="O38" s="14">
        <v>1.1538868347722449</v>
      </c>
      <c r="P38" s="13">
        <v>1.1049835581239889</v>
      </c>
      <c r="Q38" s="12">
        <v>14.296574883372701</v>
      </c>
      <c r="R38" s="14">
        <v>6.2099388349274038</v>
      </c>
      <c r="S38" s="12">
        <v>80.520634459768431</v>
      </c>
      <c r="T38" s="12">
        <v>208.36532409823795</v>
      </c>
      <c r="U38" s="12">
        <v>545.73815234486415</v>
      </c>
      <c r="V38" s="12">
        <v>122.01459139641155</v>
      </c>
      <c r="W38" s="12">
        <v>7768.132068749308</v>
      </c>
      <c r="X38" s="12">
        <v>89.074322162607743</v>
      </c>
      <c r="Y38" s="12">
        <v>188.36169371664499</v>
      </c>
      <c r="Z38" s="10"/>
      <c r="AA38" s="9">
        <f t="shared" si="0"/>
        <v>0.47288979200093323</v>
      </c>
      <c r="AB38" s="8">
        <f t="shared" si="1"/>
        <v>38.17265021845003</v>
      </c>
      <c r="AC38" s="9">
        <f t="shared" si="2"/>
        <v>0.82929148485786741</v>
      </c>
      <c r="AD38" s="8">
        <f t="shared" si="3"/>
        <v>97.879984900544386</v>
      </c>
      <c r="AE38" s="8">
        <f t="shared" si="4"/>
        <v>766.26946418345221</v>
      </c>
    </row>
    <row r="39" spans="1:31" s="7" customFormat="1" x14ac:dyDescent="0.2">
      <c r="A39" s="20" t="s">
        <v>129</v>
      </c>
      <c r="B39" s="10">
        <v>33</v>
      </c>
      <c r="C39" s="10">
        <v>33</v>
      </c>
      <c r="D39" s="20" t="s">
        <v>118</v>
      </c>
      <c r="E39" s="19">
        <v>96.119996398679817</v>
      </c>
      <c r="F39" s="19">
        <v>4.7379023058972196</v>
      </c>
      <c r="G39" s="18"/>
      <c r="H39" s="18"/>
      <c r="I39" s="14">
        <v>10.325726254850501</v>
      </c>
      <c r="J39" s="14">
        <v>2.1668352503531105</v>
      </c>
      <c r="K39" s="12">
        <v>1481.3338272587985</v>
      </c>
      <c r="L39" s="15">
        <v>1.9052770590316374E-3</v>
      </c>
      <c r="M39" s="12">
        <v>36.178648308576619</v>
      </c>
      <c r="N39" s="13">
        <v>0.65188403861413324</v>
      </c>
      <c r="O39" s="14">
        <v>2.2945125584092536</v>
      </c>
      <c r="P39" s="13">
        <v>2.030863471908956</v>
      </c>
      <c r="Q39" s="12">
        <v>20.893540114986759</v>
      </c>
      <c r="R39" s="14">
        <v>8.4637614834586063</v>
      </c>
      <c r="S39" s="12">
        <v>109.62634518592304</v>
      </c>
      <c r="T39" s="12">
        <v>278.88757502834267</v>
      </c>
      <c r="U39" s="12">
        <v>690.6805821242757</v>
      </c>
      <c r="V39" s="12">
        <v>149.2926613440718</v>
      </c>
      <c r="W39" s="12">
        <v>7379.7954806545331</v>
      </c>
      <c r="X39" s="12">
        <v>209.97824336076283</v>
      </c>
      <c r="Y39" s="12">
        <v>488.86167277983702</v>
      </c>
      <c r="Z39" s="10"/>
      <c r="AA39" s="9">
        <f t="shared" ref="AA39:AA70" si="5">IFERROR(X39/Y39,"")</f>
        <v>0.42952486368332726</v>
      </c>
      <c r="AB39" s="8">
        <f t="shared" ref="AB39:AB70" si="6">IFERROR(U39/Q39,"")</f>
        <v>33.057135283113482</v>
      </c>
      <c r="AC39" s="9">
        <f t="shared" ref="AC39:AC70" si="7">IFERROR((P39/0.0563)/((O39/0.148)^0.5*(Q39/0.199)^0.5),"")</f>
        <v>0.89408435216202486</v>
      </c>
      <c r="AD39" s="8">
        <f t="shared" ref="AD39:AD70" si="8">IFERROR(M39/N39,"")</f>
        <v>55.498595095977926</v>
      </c>
      <c r="AE39" s="8">
        <f t="shared" ref="AE39:AE70" si="9">IFERROR(-4800/(LOG(I39)-5.711+LOG(1/0.7))-273.15,"")</f>
        <v>783.61188812410103</v>
      </c>
    </row>
    <row r="40" spans="1:31" s="7" customFormat="1" x14ac:dyDescent="0.2">
      <c r="A40" s="20" t="s">
        <v>128</v>
      </c>
      <c r="B40" s="10">
        <v>34</v>
      </c>
      <c r="C40" s="10">
        <v>42</v>
      </c>
      <c r="D40" s="20" t="s">
        <v>118</v>
      </c>
      <c r="E40" s="19">
        <v>104.23201942943199</v>
      </c>
      <c r="F40" s="19">
        <v>3.7684299917802129</v>
      </c>
      <c r="G40" s="18" t="s">
        <v>8</v>
      </c>
      <c r="H40" s="18"/>
      <c r="I40" s="14">
        <v>7.4356422656687409</v>
      </c>
      <c r="J40" s="14">
        <v>2.6514286577657398</v>
      </c>
      <c r="K40" s="12">
        <v>505.27964067192983</v>
      </c>
      <c r="L40" s="15">
        <v>2.3976605844781611E-2</v>
      </c>
      <c r="M40" s="12">
        <v>23.221208733580809</v>
      </c>
      <c r="N40" s="13">
        <v>0.17330114388474713</v>
      </c>
      <c r="O40" s="14">
        <v>0.56663012567022331</v>
      </c>
      <c r="P40" s="13">
        <v>0.50629086284818436</v>
      </c>
      <c r="Q40" s="12">
        <v>5.8804348401624376</v>
      </c>
      <c r="R40" s="14">
        <v>2.6051627246761675</v>
      </c>
      <c r="S40" s="12">
        <v>37.207488903131463</v>
      </c>
      <c r="T40" s="12">
        <v>103.61970946370197</v>
      </c>
      <c r="U40" s="12">
        <v>300.06185363487702</v>
      </c>
      <c r="V40" s="12">
        <v>72.070551032829897</v>
      </c>
      <c r="W40" s="12">
        <v>9195.4907160647435</v>
      </c>
      <c r="X40" s="12">
        <v>137.48198850786338</v>
      </c>
      <c r="Y40" s="12">
        <v>242.93975498725499</v>
      </c>
      <c r="Z40" s="10"/>
      <c r="AA40" s="9">
        <f t="shared" si="5"/>
        <v>0.56590980144470759</v>
      </c>
      <c r="AB40" s="8">
        <f t="shared" si="6"/>
        <v>51.027153907990296</v>
      </c>
      <c r="AC40" s="9">
        <f t="shared" si="7"/>
        <v>0.84546286963978612</v>
      </c>
      <c r="AD40" s="8">
        <f t="shared" si="8"/>
        <v>133.99339561788429</v>
      </c>
      <c r="AE40" s="8">
        <f t="shared" si="9"/>
        <v>751.44463589692293</v>
      </c>
    </row>
    <row r="41" spans="1:31" s="7" customFormat="1" x14ac:dyDescent="0.2">
      <c r="A41" s="20" t="s">
        <v>127</v>
      </c>
      <c r="B41" s="10">
        <v>35</v>
      </c>
      <c r="C41" s="10">
        <v>34</v>
      </c>
      <c r="D41" s="20" t="s">
        <v>118</v>
      </c>
      <c r="E41" s="19">
        <v>96.380714483484383</v>
      </c>
      <c r="F41" s="19">
        <v>3.583928013663868</v>
      </c>
      <c r="G41" s="18"/>
      <c r="H41" s="18"/>
      <c r="I41" s="14">
        <v>11.727900497421871</v>
      </c>
      <c r="J41" s="14">
        <v>3.793876316897991</v>
      </c>
      <c r="K41" s="12">
        <v>1409.1406586446033</v>
      </c>
      <c r="L41" s="15">
        <v>2.2537107317018483E-3</v>
      </c>
      <c r="M41" s="12">
        <v>33.339805737258466</v>
      </c>
      <c r="N41" s="13">
        <v>0.60213338055048382</v>
      </c>
      <c r="O41" s="14">
        <v>2.0826013544564734</v>
      </c>
      <c r="P41" s="13">
        <v>2.077927582494429</v>
      </c>
      <c r="Q41" s="12">
        <v>21.369881992486761</v>
      </c>
      <c r="R41" s="14">
        <v>8.5244245241284329</v>
      </c>
      <c r="S41" s="12">
        <v>108.62253662402867</v>
      </c>
      <c r="T41" s="12">
        <v>261.01385220136575</v>
      </c>
      <c r="U41" s="12">
        <v>631.65436043839497</v>
      </c>
      <c r="V41" s="12">
        <v>135.56346232044788</v>
      </c>
      <c r="W41" s="12">
        <v>7324.6718703903425</v>
      </c>
      <c r="X41" s="12">
        <v>304.91268517451505</v>
      </c>
      <c r="Y41" s="12">
        <v>563.01993868670399</v>
      </c>
      <c r="Z41" s="10"/>
      <c r="AA41" s="9">
        <f t="shared" si="5"/>
        <v>0.54156640684120716</v>
      </c>
      <c r="AB41" s="8">
        <f t="shared" si="6"/>
        <v>29.558158564491489</v>
      </c>
      <c r="AC41" s="9">
        <f t="shared" si="7"/>
        <v>0.94945694109194456</v>
      </c>
      <c r="AD41" s="8">
        <f t="shared" si="8"/>
        <v>55.36946931388934</v>
      </c>
      <c r="AE41" s="8">
        <f t="shared" si="9"/>
        <v>796.63621858333056</v>
      </c>
    </row>
    <row r="42" spans="1:31" s="7" customFormat="1" x14ac:dyDescent="0.2">
      <c r="A42" s="20" t="s">
        <v>126</v>
      </c>
      <c r="B42" s="10">
        <v>36</v>
      </c>
      <c r="C42" s="10">
        <v>35</v>
      </c>
      <c r="D42" s="20" t="s">
        <v>118</v>
      </c>
      <c r="E42" s="19">
        <v>94.068464633486599</v>
      </c>
      <c r="F42" s="19">
        <v>3.5019503949979107</v>
      </c>
      <c r="G42" s="18"/>
      <c r="H42" s="18"/>
      <c r="I42" s="14">
        <v>10.442453518003237</v>
      </c>
      <c r="J42" s="14">
        <v>11.377354044050106</v>
      </c>
      <c r="K42" s="12">
        <v>1471.8541984593762</v>
      </c>
      <c r="L42" s="15">
        <v>7.1436702483308077E-3</v>
      </c>
      <c r="M42" s="12">
        <v>31.926397915596716</v>
      </c>
      <c r="N42" s="13">
        <v>0.5256303316104225</v>
      </c>
      <c r="O42" s="14">
        <v>1.9047280522520504</v>
      </c>
      <c r="P42" s="13">
        <v>1.7307197586152789</v>
      </c>
      <c r="Q42" s="12">
        <v>19.984398099162807</v>
      </c>
      <c r="R42" s="14">
        <v>7.8543464280302704</v>
      </c>
      <c r="S42" s="12">
        <v>108.10980574079235</v>
      </c>
      <c r="T42" s="12">
        <v>279.29287806309156</v>
      </c>
      <c r="U42" s="12">
        <v>706.68055077545318</v>
      </c>
      <c r="V42" s="12">
        <v>154.02616898187841</v>
      </c>
      <c r="W42" s="12">
        <v>7869.5580729422181</v>
      </c>
      <c r="X42" s="12">
        <v>193.2194265142177</v>
      </c>
      <c r="Y42" s="12">
        <v>577.235485877104</v>
      </c>
      <c r="Z42" s="10"/>
      <c r="AA42" s="9">
        <f t="shared" si="5"/>
        <v>0.334732412059911</v>
      </c>
      <c r="AB42" s="8">
        <f t="shared" si="6"/>
        <v>35.361612957713135</v>
      </c>
      <c r="AC42" s="9">
        <f t="shared" si="7"/>
        <v>0.85509374109771275</v>
      </c>
      <c r="AD42" s="8">
        <f t="shared" si="8"/>
        <v>60.739261027385623</v>
      </c>
      <c r="AE42" s="8">
        <f t="shared" si="9"/>
        <v>784.7489204905354</v>
      </c>
    </row>
    <row r="43" spans="1:31" s="7" customFormat="1" x14ac:dyDescent="0.2">
      <c r="A43" s="20" t="s">
        <v>125</v>
      </c>
      <c r="B43" s="10">
        <v>37</v>
      </c>
      <c r="C43" s="10">
        <v>36</v>
      </c>
      <c r="D43" s="20" t="s">
        <v>118</v>
      </c>
      <c r="E43" s="19">
        <v>94.636604655146968</v>
      </c>
      <c r="F43" s="19">
        <v>0.62249037812838115</v>
      </c>
      <c r="G43" s="18"/>
      <c r="H43" s="18"/>
      <c r="I43" s="14">
        <v>19.96853108595079</v>
      </c>
      <c r="J43" s="14">
        <v>3.0540074436131457</v>
      </c>
      <c r="K43" s="12">
        <v>1308.0721683299248</v>
      </c>
      <c r="L43" s="15">
        <v>6.294644572666209E-3</v>
      </c>
      <c r="M43" s="12">
        <v>38.696874544460378</v>
      </c>
      <c r="N43" s="13">
        <v>1.5947792645521657</v>
      </c>
      <c r="O43" s="14">
        <v>3.6284636264941059</v>
      </c>
      <c r="P43" s="13">
        <v>3.0981458047270625</v>
      </c>
      <c r="Q43" s="12">
        <v>32.082461605176753</v>
      </c>
      <c r="R43" s="14">
        <v>11.514132919331173</v>
      </c>
      <c r="S43" s="12">
        <v>128.65325972444296</v>
      </c>
      <c r="T43" s="12">
        <v>247.62382013707369</v>
      </c>
      <c r="U43" s="12">
        <v>509.15231367092588</v>
      </c>
      <c r="V43" s="12">
        <v>104.18755986908069</v>
      </c>
      <c r="W43" s="12">
        <v>6969.207088926164</v>
      </c>
      <c r="X43" s="12">
        <v>242.35551263002532</v>
      </c>
      <c r="Y43" s="12">
        <v>373.12540904514799</v>
      </c>
      <c r="Z43" s="10"/>
      <c r="AA43" s="9">
        <f t="shared" si="5"/>
        <v>0.64952830001641737</v>
      </c>
      <c r="AB43" s="8">
        <f t="shared" si="6"/>
        <v>15.870113706884954</v>
      </c>
      <c r="AC43" s="9">
        <f t="shared" si="7"/>
        <v>0.87529737326195467</v>
      </c>
      <c r="AD43" s="8">
        <f t="shared" si="8"/>
        <v>24.264721397244248</v>
      </c>
      <c r="AE43" s="8">
        <f t="shared" si="9"/>
        <v>854.7352923679324</v>
      </c>
    </row>
    <row r="44" spans="1:31" s="7" customFormat="1" x14ac:dyDescent="0.2">
      <c r="A44" s="20" t="s">
        <v>124</v>
      </c>
      <c r="B44" s="10">
        <v>38</v>
      </c>
      <c r="C44" s="10">
        <v>37</v>
      </c>
      <c r="D44" s="20" t="s">
        <v>118</v>
      </c>
      <c r="E44" s="19">
        <v>95.687829719153257</v>
      </c>
      <c r="F44" s="19">
        <v>3.1236009975602697</v>
      </c>
      <c r="G44" s="18"/>
      <c r="H44" s="18"/>
      <c r="I44" s="14">
        <v>11.386072274706297</v>
      </c>
      <c r="J44" s="14">
        <v>4.3368225736250858</v>
      </c>
      <c r="K44" s="12">
        <v>1274.5039879993255</v>
      </c>
      <c r="L44" s="15">
        <v>4.6451885120068776E-3</v>
      </c>
      <c r="M44" s="12">
        <v>37.665047768179747</v>
      </c>
      <c r="N44" s="13">
        <v>0.69495093220829018</v>
      </c>
      <c r="O44" s="14">
        <v>2.1247875315507798</v>
      </c>
      <c r="P44" s="13">
        <v>2.2991482083218409</v>
      </c>
      <c r="Q44" s="12">
        <v>22.113760527540528</v>
      </c>
      <c r="R44" s="14">
        <v>8.133808039041396</v>
      </c>
      <c r="S44" s="12">
        <v>101.45919883451127</v>
      </c>
      <c r="T44" s="12">
        <v>233.64515095593842</v>
      </c>
      <c r="U44" s="12">
        <v>559.8299498246879</v>
      </c>
      <c r="V44" s="12">
        <v>117.06018074035234</v>
      </c>
      <c r="W44" s="12">
        <v>7642.515849586387</v>
      </c>
      <c r="X44" s="12">
        <v>426.72521416325804</v>
      </c>
      <c r="Y44" s="12">
        <v>701.65504996560401</v>
      </c>
      <c r="Z44" s="10"/>
      <c r="AA44" s="9">
        <f t="shared" si="5"/>
        <v>0.60816951888848603</v>
      </c>
      <c r="AB44" s="8">
        <f t="shared" si="6"/>
        <v>25.315909029921638</v>
      </c>
      <c r="AC44" s="9">
        <f t="shared" si="7"/>
        <v>1.0224142952415927</v>
      </c>
      <c r="AD44" s="8">
        <f t="shared" si="8"/>
        <v>54.198139785919167</v>
      </c>
      <c r="AE44" s="8">
        <f t="shared" si="9"/>
        <v>793.58206829796961</v>
      </c>
    </row>
    <row r="45" spans="1:31" s="7" customFormat="1" x14ac:dyDescent="0.2">
      <c r="A45" s="20" t="s">
        <v>123</v>
      </c>
      <c r="B45" s="10">
        <v>39</v>
      </c>
      <c r="C45" s="10">
        <v>38</v>
      </c>
      <c r="D45" s="20" t="s">
        <v>118</v>
      </c>
      <c r="E45" s="19">
        <v>98.134317597051435</v>
      </c>
      <c r="F45" s="19">
        <v>5.0877206304918934</v>
      </c>
      <c r="G45" s="18"/>
      <c r="H45" s="18"/>
      <c r="I45" s="14">
        <v>7.2627150264909162</v>
      </c>
      <c r="J45" s="14">
        <v>13.876458929203894</v>
      </c>
      <c r="K45" s="12">
        <v>845.06453181891789</v>
      </c>
      <c r="L45" s="15">
        <v>6.0640365794474259E-2</v>
      </c>
      <c r="M45" s="12">
        <v>64.735161747012697</v>
      </c>
      <c r="N45" s="13">
        <v>0.80155094410899785</v>
      </c>
      <c r="O45" s="14">
        <v>1.2484141103157063</v>
      </c>
      <c r="P45" s="13">
        <v>0.75003782117398443</v>
      </c>
      <c r="Q45" s="12">
        <v>10.06913819044218</v>
      </c>
      <c r="R45" s="14">
        <v>4.0247335516072793</v>
      </c>
      <c r="S45" s="12">
        <v>50.436101538081537</v>
      </c>
      <c r="T45" s="12">
        <v>154.58304557803493</v>
      </c>
      <c r="U45" s="12">
        <v>518.85812661325463</v>
      </c>
      <c r="V45" s="12">
        <v>122.36590009695468</v>
      </c>
      <c r="W45" s="12">
        <v>7769.0307291939571</v>
      </c>
      <c r="X45" s="12">
        <v>1535.2907521627608</v>
      </c>
      <c r="Y45" s="12">
        <v>973.20132837881602</v>
      </c>
      <c r="Z45" s="10"/>
      <c r="AA45" s="9">
        <f t="shared" si="5"/>
        <v>1.5775674646070283</v>
      </c>
      <c r="AB45" s="8">
        <f t="shared" si="6"/>
        <v>51.529546700011004</v>
      </c>
      <c r="AC45" s="9">
        <f t="shared" si="7"/>
        <v>0.64484699394267453</v>
      </c>
      <c r="AD45" s="8">
        <f t="shared" si="8"/>
        <v>80.762379762364517</v>
      </c>
      <c r="AE45" s="8">
        <f t="shared" si="9"/>
        <v>749.21442710136716</v>
      </c>
    </row>
    <row r="46" spans="1:31" s="7" customFormat="1" x14ac:dyDescent="0.2">
      <c r="A46" s="20" t="s">
        <v>122</v>
      </c>
      <c r="B46" s="10">
        <v>40</v>
      </c>
      <c r="C46" s="10">
        <v>39</v>
      </c>
      <c r="D46" s="20" t="s">
        <v>118</v>
      </c>
      <c r="E46" s="19">
        <v>94.874040368099529</v>
      </c>
      <c r="F46" s="19">
        <v>3.5801792266940788</v>
      </c>
      <c r="G46" s="18"/>
      <c r="H46" s="18"/>
      <c r="I46" s="14">
        <v>10.361674962892309</v>
      </c>
      <c r="J46" s="14">
        <v>3.7036042047980553</v>
      </c>
      <c r="K46" s="12">
        <v>1442.08612149394</v>
      </c>
      <c r="L46" s="15">
        <v>9.9594158492369439E-2</v>
      </c>
      <c r="M46" s="12">
        <v>22.549475289903516</v>
      </c>
      <c r="N46" s="13">
        <v>0.30031172527176436</v>
      </c>
      <c r="O46" s="14">
        <v>1.2268866655731296</v>
      </c>
      <c r="P46" s="13">
        <v>1.3329048480524566</v>
      </c>
      <c r="Q46" s="12">
        <v>16.100180338955465</v>
      </c>
      <c r="R46" s="14">
        <v>7.149935476862332</v>
      </c>
      <c r="S46" s="12">
        <v>99.168098484056372</v>
      </c>
      <c r="T46" s="12">
        <v>268.31564119166029</v>
      </c>
      <c r="U46" s="12">
        <v>724.52780647380018</v>
      </c>
      <c r="V46" s="12">
        <v>161.66976039282935</v>
      </c>
      <c r="W46" s="12">
        <v>8050.8095910252723</v>
      </c>
      <c r="X46" s="12">
        <v>73.764856762075595</v>
      </c>
      <c r="Y46" s="12">
        <v>308.24507387120701</v>
      </c>
      <c r="Z46" s="10"/>
      <c r="AA46" s="9">
        <f t="shared" si="5"/>
        <v>0.23930587384795163</v>
      </c>
      <c r="AB46" s="8">
        <f t="shared" si="6"/>
        <v>45.001223043493283</v>
      </c>
      <c r="AC46" s="9">
        <f t="shared" si="7"/>
        <v>0.91417755693059277</v>
      </c>
      <c r="AD46" s="8">
        <f t="shared" si="8"/>
        <v>75.086896022782909</v>
      </c>
      <c r="AE46" s="8">
        <f t="shared" si="9"/>
        <v>783.96316493380539</v>
      </c>
    </row>
    <row r="47" spans="1:31" s="7" customFormat="1" x14ac:dyDescent="0.2">
      <c r="A47" s="20" t="s">
        <v>121</v>
      </c>
      <c r="B47" s="10">
        <v>41</v>
      </c>
      <c r="C47" s="10">
        <v>40</v>
      </c>
      <c r="D47" s="20" t="s">
        <v>118</v>
      </c>
      <c r="E47" s="19">
        <v>90.099699295871162</v>
      </c>
      <c r="F47" s="19">
        <v>4.2040594084543006</v>
      </c>
      <c r="G47" s="18"/>
      <c r="H47" s="18"/>
      <c r="I47" s="14">
        <v>8.1478365193325448</v>
      </c>
      <c r="J47" s="14">
        <v>5.8800308825911527</v>
      </c>
      <c r="K47" s="12">
        <v>1011.7191490598756</v>
      </c>
      <c r="L47" s="15">
        <v>0.23591968306987099</v>
      </c>
      <c r="M47" s="12">
        <v>46.33298094552714</v>
      </c>
      <c r="N47" s="13">
        <v>0.36859534111917441</v>
      </c>
      <c r="O47" s="14">
        <v>0.58851703732408434</v>
      </c>
      <c r="P47" s="13">
        <v>0.99180621658598811</v>
      </c>
      <c r="Q47" s="12">
        <v>13.191046455896663</v>
      </c>
      <c r="R47" s="14">
        <v>5.6042174471261648</v>
      </c>
      <c r="S47" s="12">
        <v>72.625314308300503</v>
      </c>
      <c r="T47" s="12">
        <v>186.78897782838206</v>
      </c>
      <c r="U47" s="12">
        <v>485.21129289276024</v>
      </c>
      <c r="V47" s="12">
        <v>109.58157991762063</v>
      </c>
      <c r="W47" s="12">
        <v>7962.5005016580872</v>
      </c>
      <c r="X47" s="12">
        <v>266.40318895524854</v>
      </c>
      <c r="Y47" s="12">
        <v>334.48878981730297</v>
      </c>
      <c r="Z47" s="10"/>
      <c r="AA47" s="9">
        <f t="shared" si="5"/>
        <v>0.7964487811407891</v>
      </c>
      <c r="AB47" s="8">
        <f t="shared" si="6"/>
        <v>36.783381403062307</v>
      </c>
      <c r="AC47" s="9">
        <f t="shared" si="7"/>
        <v>1.0850673165273714</v>
      </c>
      <c r="AD47" s="8">
        <f t="shared" si="8"/>
        <v>125.70148283710058</v>
      </c>
      <c r="AE47" s="8">
        <f t="shared" si="9"/>
        <v>760.20681539195073</v>
      </c>
    </row>
    <row r="48" spans="1:31" s="7" customFormat="1" x14ac:dyDescent="0.2">
      <c r="A48" s="20" t="s">
        <v>120</v>
      </c>
      <c r="B48" s="10">
        <v>42</v>
      </c>
      <c r="C48" s="10">
        <v>41</v>
      </c>
      <c r="D48" s="20" t="s">
        <v>118</v>
      </c>
      <c r="E48" s="19">
        <v>96.05236947267278</v>
      </c>
      <c r="F48" s="19">
        <v>3.2063992295607302</v>
      </c>
      <c r="G48" s="18"/>
      <c r="H48" s="18"/>
      <c r="I48" s="14">
        <v>9.271183701701263</v>
      </c>
      <c r="J48" s="14">
        <v>2.5409810898724849</v>
      </c>
      <c r="K48" s="12">
        <v>2219.8154154265403</v>
      </c>
      <c r="L48" s="15">
        <v>5.046901820406012E-2</v>
      </c>
      <c r="M48" s="12">
        <v>61.013910628206986</v>
      </c>
      <c r="N48" s="13">
        <v>4.0526758499107656</v>
      </c>
      <c r="O48" s="14">
        <v>5.1773246283606857</v>
      </c>
      <c r="P48" s="13">
        <v>4.1820649795509341</v>
      </c>
      <c r="Q48" s="12">
        <v>34.873769652327773</v>
      </c>
      <c r="R48" s="14">
        <v>12.084024894844418</v>
      </c>
      <c r="S48" s="12">
        <v>148.96116338852607</v>
      </c>
      <c r="T48" s="12">
        <v>406.11636012267269</v>
      </c>
      <c r="U48" s="12">
        <v>1129.4584447621803</v>
      </c>
      <c r="V48" s="12">
        <v>255.09823455249315</v>
      </c>
      <c r="W48" s="12">
        <v>6028.4317037932988</v>
      </c>
      <c r="X48" s="12">
        <v>217.97438917588542</v>
      </c>
      <c r="Y48" s="12">
        <v>329.93927873004202</v>
      </c>
      <c r="Z48" s="10"/>
      <c r="AA48" s="9">
        <f t="shared" si="5"/>
        <v>0.6606500141931666</v>
      </c>
      <c r="AB48" s="8">
        <f t="shared" si="6"/>
        <v>32.387047801894013</v>
      </c>
      <c r="AC48" s="9">
        <f t="shared" si="7"/>
        <v>0.94871907304161485</v>
      </c>
      <c r="AD48" s="8">
        <f t="shared" si="8"/>
        <v>15.055216081382484</v>
      </c>
      <c r="AE48" s="8">
        <f t="shared" si="9"/>
        <v>772.83798314680109</v>
      </c>
    </row>
    <row r="49" spans="1:31" s="7" customFormat="1" x14ac:dyDescent="0.2">
      <c r="A49" s="20" t="s">
        <v>119</v>
      </c>
      <c r="B49" s="10">
        <v>43</v>
      </c>
      <c r="C49" s="10">
        <v>43</v>
      </c>
      <c r="D49" s="20" t="s">
        <v>118</v>
      </c>
      <c r="E49" s="19">
        <v>165.9350490733766</v>
      </c>
      <c r="F49" s="19">
        <v>5.0339822851945319</v>
      </c>
      <c r="G49" s="18" t="s">
        <v>8</v>
      </c>
      <c r="H49" s="18"/>
      <c r="I49" s="14">
        <v>4.5102429168622438</v>
      </c>
      <c r="J49" s="14">
        <v>9.1136805117559234</v>
      </c>
      <c r="K49" s="12">
        <v>1291.6344108364083</v>
      </c>
      <c r="L49" s="15">
        <v>1.8888632728325205E-2</v>
      </c>
      <c r="M49" s="12">
        <v>13.668463348794166</v>
      </c>
      <c r="N49" s="13">
        <v>0.61744781597094789</v>
      </c>
      <c r="O49" s="14">
        <v>2.4775923636221826</v>
      </c>
      <c r="P49" s="13">
        <v>1.7317311833523896</v>
      </c>
      <c r="Q49" s="12">
        <v>26.324410798385351</v>
      </c>
      <c r="R49" s="14">
        <v>10.158737432314606</v>
      </c>
      <c r="S49" s="12">
        <v>116.88792021649773</v>
      </c>
      <c r="T49" s="12">
        <v>230.50708327707272</v>
      </c>
      <c r="U49" s="12">
        <v>535.79095303403301</v>
      </c>
      <c r="V49" s="12">
        <v>114.83700003689131</v>
      </c>
      <c r="W49" s="12">
        <v>12297.262411740736</v>
      </c>
      <c r="X49" s="12">
        <v>163.83553192839321</v>
      </c>
      <c r="Y49" s="12">
        <v>1012.0612738844</v>
      </c>
      <c r="Z49" s="10"/>
      <c r="AA49" s="9">
        <f t="shared" si="5"/>
        <v>0.16188301652880643</v>
      </c>
      <c r="AB49" s="8">
        <f t="shared" si="6"/>
        <v>20.353388234881084</v>
      </c>
      <c r="AC49" s="9">
        <f t="shared" si="7"/>
        <v>0.65363488355607813</v>
      </c>
      <c r="AD49" s="8">
        <f t="shared" si="8"/>
        <v>22.137034086516703</v>
      </c>
      <c r="AE49" s="8">
        <f t="shared" si="9"/>
        <v>706.06252040571428</v>
      </c>
    </row>
    <row r="50" spans="1:31" s="7" customFormat="1" x14ac:dyDescent="0.2">
      <c r="A50" s="11"/>
      <c r="B50" s="10">
        <v>44</v>
      </c>
      <c r="C50" s="10">
        <v>44</v>
      </c>
      <c r="D50" s="11"/>
      <c r="E50" s="8"/>
      <c r="F50" s="8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9" t="str">
        <f t="shared" si="5"/>
        <v/>
      </c>
      <c r="AB50" s="8" t="str">
        <f t="shared" si="6"/>
        <v/>
      </c>
      <c r="AC50" s="9" t="str">
        <f t="shared" si="7"/>
        <v/>
      </c>
      <c r="AD50" s="8" t="str">
        <f t="shared" si="8"/>
        <v/>
      </c>
      <c r="AE50" s="8" t="str">
        <f t="shared" si="9"/>
        <v/>
      </c>
    </row>
    <row r="51" spans="1:31" s="7" customFormat="1" x14ac:dyDescent="0.2">
      <c r="A51" s="11" t="s">
        <v>117</v>
      </c>
      <c r="B51" s="10">
        <v>45</v>
      </c>
      <c r="C51" s="10">
        <v>57</v>
      </c>
      <c r="D51" s="11" t="s">
        <v>195</v>
      </c>
      <c r="E51" s="8">
        <v>96.160010995273396</v>
      </c>
      <c r="F51" s="8">
        <v>0.99528557023255471</v>
      </c>
      <c r="G51" s="10" t="s">
        <v>8</v>
      </c>
      <c r="H51" s="10"/>
      <c r="I51" s="13">
        <v>6.5387218292086233</v>
      </c>
      <c r="J51" s="13">
        <v>0.27046587882854523</v>
      </c>
      <c r="K51" s="12">
        <v>567.21510755364545</v>
      </c>
      <c r="L51" s="15">
        <v>1.7770411938318315E-2</v>
      </c>
      <c r="M51" s="14">
        <v>12.798224140304539</v>
      </c>
      <c r="N51" s="13">
        <v>0.14219067545594039</v>
      </c>
      <c r="O51" s="13">
        <v>0.7507600053738217</v>
      </c>
      <c r="P51" s="15">
        <v>0.39357322914450854</v>
      </c>
      <c r="Q51" s="14">
        <v>7.3917099077572193</v>
      </c>
      <c r="R51" s="13">
        <v>3.221955921259291</v>
      </c>
      <c r="S51" s="12">
        <v>44.228885173751003</v>
      </c>
      <c r="T51" s="12">
        <v>107.45310687217101</v>
      </c>
      <c r="U51" s="12">
        <v>275.84245929126109</v>
      </c>
      <c r="V51" s="12">
        <v>59.046782592036855</v>
      </c>
      <c r="W51" s="12">
        <v>9428.7189569411021</v>
      </c>
      <c r="X51" s="12">
        <v>41.304660899171118</v>
      </c>
      <c r="Y51" s="12">
        <v>118.613558604378</v>
      </c>
      <c r="Z51" s="10"/>
      <c r="AA51" s="9">
        <f t="shared" si="5"/>
        <v>0.34822883138459831</v>
      </c>
      <c r="AB51" s="8">
        <f t="shared" si="6"/>
        <v>37.317814515661475</v>
      </c>
      <c r="AC51" s="9">
        <f t="shared" si="7"/>
        <v>0.50927402914391562</v>
      </c>
      <c r="AD51" s="8">
        <f t="shared" si="8"/>
        <v>90.007478333347066</v>
      </c>
      <c r="AE51" s="8">
        <f t="shared" si="9"/>
        <v>739.37895352440034</v>
      </c>
    </row>
    <row r="52" spans="1:31" s="7" customFormat="1" x14ac:dyDescent="0.2">
      <c r="A52" s="11" t="s">
        <v>116</v>
      </c>
      <c r="B52" s="10">
        <v>46</v>
      </c>
      <c r="C52" s="10">
        <v>45</v>
      </c>
      <c r="D52" s="11" t="s">
        <v>195</v>
      </c>
      <c r="E52" s="8">
        <v>90.483823454230503</v>
      </c>
      <c r="F52" s="8">
        <v>1.0115315036755816</v>
      </c>
      <c r="G52" s="10"/>
      <c r="H52" s="10"/>
      <c r="I52" s="13">
        <v>5.8908749634190718</v>
      </c>
      <c r="J52" s="13">
        <v>0.42938047675147473</v>
      </c>
      <c r="K52" s="12">
        <v>357.76210939234551</v>
      </c>
      <c r="L52" s="15">
        <v>1.2078993560278155E-2</v>
      </c>
      <c r="M52" s="14">
        <v>8.5628428440112874</v>
      </c>
      <c r="N52" s="13">
        <v>9.0170123765206597E-2</v>
      </c>
      <c r="O52" s="13">
        <v>0.331866626251695</v>
      </c>
      <c r="P52" s="15">
        <v>0.2874302071322693</v>
      </c>
      <c r="Q52" s="14">
        <v>4.4948241843384587</v>
      </c>
      <c r="R52" s="13">
        <v>2.0333645897186616</v>
      </c>
      <c r="S52" s="12">
        <v>26.949726896470747</v>
      </c>
      <c r="T52" s="12">
        <v>68.978530938370369</v>
      </c>
      <c r="U52" s="12">
        <v>179.69305537610489</v>
      </c>
      <c r="V52" s="12">
        <v>38.283696968466145</v>
      </c>
      <c r="W52" s="12">
        <v>9806.0242393600929</v>
      </c>
      <c r="X52" s="12">
        <v>24.986778053687683</v>
      </c>
      <c r="Y52" s="12">
        <v>69.256434425351401</v>
      </c>
      <c r="Z52" s="10"/>
      <c r="AA52" s="9">
        <f t="shared" si="5"/>
        <v>0.36078637690509291</v>
      </c>
      <c r="AB52" s="8">
        <f t="shared" si="6"/>
        <v>39.977771767407148</v>
      </c>
      <c r="AC52" s="9">
        <f t="shared" si="7"/>
        <v>0.71737008838623939</v>
      </c>
      <c r="AD52" s="8">
        <f t="shared" si="8"/>
        <v>94.963192756705297</v>
      </c>
      <c r="AE52" s="8">
        <f t="shared" si="9"/>
        <v>729.79233290738318</v>
      </c>
    </row>
    <row r="53" spans="1:31" s="7" customFormat="1" x14ac:dyDescent="0.2">
      <c r="A53" s="11" t="s">
        <v>115</v>
      </c>
      <c r="B53" s="10">
        <v>47</v>
      </c>
      <c r="C53" s="10">
        <v>46</v>
      </c>
      <c r="D53" s="11" t="s">
        <v>195</v>
      </c>
      <c r="E53" s="8">
        <v>89.427061635977552</v>
      </c>
      <c r="F53" s="8">
        <v>0.83864708176863656</v>
      </c>
      <c r="G53" s="10"/>
      <c r="H53" s="10"/>
      <c r="I53" s="13">
        <v>6.4243311894011716</v>
      </c>
      <c r="J53" s="13">
        <v>0.2516844912341582</v>
      </c>
      <c r="K53" s="12">
        <v>637.46694030744243</v>
      </c>
      <c r="L53" s="15">
        <v>1.2632988313254601E-2</v>
      </c>
      <c r="M53" s="14">
        <v>17.740473889553414</v>
      </c>
      <c r="N53" s="13">
        <v>0.20660964274048521</v>
      </c>
      <c r="O53" s="13">
        <v>0.71297797797169815</v>
      </c>
      <c r="P53" s="15">
        <v>0.39204642998541667</v>
      </c>
      <c r="Q53" s="14">
        <v>7.3473350425656232</v>
      </c>
      <c r="R53" s="13">
        <v>3.3738776856839339</v>
      </c>
      <c r="S53" s="12">
        <v>46.746295608050325</v>
      </c>
      <c r="T53" s="12">
        <v>118.28231470912795</v>
      </c>
      <c r="U53" s="12">
        <v>294.69740703574496</v>
      </c>
      <c r="V53" s="12">
        <v>63.768035620058065</v>
      </c>
      <c r="W53" s="12">
        <v>10469.209332032629</v>
      </c>
      <c r="X53" s="12">
        <v>57.700223270107955</v>
      </c>
      <c r="Y53" s="12">
        <v>146.30867644811599</v>
      </c>
      <c r="Z53" s="10"/>
      <c r="AA53" s="9">
        <f t="shared" si="5"/>
        <v>0.39437321607218295</v>
      </c>
      <c r="AB53" s="8">
        <f t="shared" si="6"/>
        <v>40.10942815707493</v>
      </c>
      <c r="AC53" s="9">
        <f t="shared" si="7"/>
        <v>0.52213586371785803</v>
      </c>
      <c r="AD53" s="8">
        <f t="shared" si="8"/>
        <v>85.864694668857112</v>
      </c>
      <c r="AE53" s="8">
        <f t="shared" si="9"/>
        <v>737.74446902731177</v>
      </c>
    </row>
    <row r="54" spans="1:31" s="7" customFormat="1" x14ac:dyDescent="0.2">
      <c r="A54" s="11" t="s">
        <v>114</v>
      </c>
      <c r="B54" s="10">
        <v>48</v>
      </c>
      <c r="C54" s="10">
        <v>47</v>
      </c>
      <c r="D54" s="11" t="s">
        <v>195</v>
      </c>
      <c r="E54" s="8">
        <v>89.083938998412862</v>
      </c>
      <c r="F54" s="8">
        <v>4.7103183806342592</v>
      </c>
      <c r="G54" s="10"/>
      <c r="H54" s="10"/>
      <c r="I54" s="13">
        <v>6.3771576659136908</v>
      </c>
      <c r="J54" s="13">
        <v>0.20543913867763511</v>
      </c>
      <c r="K54" s="12">
        <v>917.01816173017903</v>
      </c>
      <c r="L54" s="15">
        <v>1.5027327392472719E-2</v>
      </c>
      <c r="M54" s="14">
        <v>11.56812994618096</v>
      </c>
      <c r="N54" s="13">
        <v>0.73058323619806853</v>
      </c>
      <c r="O54" s="13">
        <v>2.0838459802114739</v>
      </c>
      <c r="P54" s="15">
        <v>1.1518218154265711</v>
      </c>
      <c r="Q54" s="14">
        <v>18.129951407941068</v>
      </c>
      <c r="R54" s="13">
        <v>6.5415232931376215</v>
      </c>
      <c r="S54" s="12">
        <v>79.309200929416008</v>
      </c>
      <c r="T54" s="12">
        <v>164.72942740474087</v>
      </c>
      <c r="U54" s="12">
        <v>389.31016517375281</v>
      </c>
      <c r="V54" s="12">
        <v>81.354464755169431</v>
      </c>
      <c r="W54" s="12">
        <v>9506.6551970707969</v>
      </c>
      <c r="X54" s="12">
        <v>66.406402170793655</v>
      </c>
      <c r="Y54" s="12">
        <v>128.79680075195199</v>
      </c>
      <c r="Z54" s="10"/>
      <c r="AA54" s="9">
        <f t="shared" si="5"/>
        <v>0.51559046329640468</v>
      </c>
      <c r="AB54" s="8">
        <f t="shared" si="6"/>
        <v>21.473315422303436</v>
      </c>
      <c r="AC54" s="9">
        <f t="shared" si="7"/>
        <v>0.57121969435625519</v>
      </c>
      <c r="AD54" s="8">
        <f t="shared" si="8"/>
        <v>15.834102636109108</v>
      </c>
      <c r="AE54" s="8">
        <f t="shared" si="9"/>
        <v>737.06349295223549</v>
      </c>
    </row>
    <row r="55" spans="1:31" s="7" customFormat="1" x14ac:dyDescent="0.2">
      <c r="A55" s="11" t="s">
        <v>113</v>
      </c>
      <c r="B55" s="10">
        <v>49</v>
      </c>
      <c r="C55" s="10">
        <v>48</v>
      </c>
      <c r="D55" s="11" t="s">
        <v>195</v>
      </c>
      <c r="E55" s="8">
        <v>90.918763483042369</v>
      </c>
      <c r="F55" s="8">
        <v>0.9537510076722352</v>
      </c>
      <c r="G55" s="10"/>
      <c r="H55" s="10"/>
      <c r="I55" s="13">
        <v>6.5580565199398819</v>
      </c>
      <c r="J55" s="13">
        <v>0.24715806643625815</v>
      </c>
      <c r="K55" s="12">
        <v>532.38537516516362</v>
      </c>
      <c r="L55" s="15">
        <v>2.8710654287935873E-3</v>
      </c>
      <c r="M55" s="14">
        <v>11.296114982414542</v>
      </c>
      <c r="N55" s="13">
        <v>0.11386670590119304</v>
      </c>
      <c r="O55" s="13">
        <v>0.61036425787986937</v>
      </c>
      <c r="P55" s="15">
        <v>0.33914927230859904</v>
      </c>
      <c r="Q55" s="14">
        <v>7.3808398458583904</v>
      </c>
      <c r="R55" s="13">
        <v>3.084420113486575</v>
      </c>
      <c r="S55" s="12">
        <v>40.204741821259489</v>
      </c>
      <c r="T55" s="12">
        <v>101.28108647547795</v>
      </c>
      <c r="U55" s="12">
        <v>253.98839809903893</v>
      </c>
      <c r="V55" s="12">
        <v>53.231514416403847</v>
      </c>
      <c r="W55" s="12">
        <v>9913.0293659373892</v>
      </c>
      <c r="X55" s="12">
        <v>32.181497707464295</v>
      </c>
      <c r="Y55" s="12">
        <v>86.218884017204402</v>
      </c>
      <c r="Z55" s="10"/>
      <c r="AA55" s="9">
        <f t="shared" si="5"/>
        <v>0.37325347079466598</v>
      </c>
      <c r="AB55" s="8">
        <f t="shared" si="6"/>
        <v>34.411856022260039</v>
      </c>
      <c r="AC55" s="9">
        <f t="shared" si="7"/>
        <v>0.48707120195658959</v>
      </c>
      <c r="AD55" s="8">
        <f t="shared" si="8"/>
        <v>99.204722688795968</v>
      </c>
      <c r="AE55" s="8">
        <f t="shared" si="9"/>
        <v>739.65290808063958</v>
      </c>
    </row>
    <row r="56" spans="1:31" s="7" customFormat="1" x14ac:dyDescent="0.2">
      <c r="A56" s="11" t="s">
        <v>112</v>
      </c>
      <c r="B56" s="10">
        <v>50</v>
      </c>
      <c r="C56" s="10">
        <v>49</v>
      </c>
      <c r="D56" s="11" t="s">
        <v>195</v>
      </c>
      <c r="E56" s="8">
        <v>92.967238705393967</v>
      </c>
      <c r="F56" s="8">
        <v>0.85611692118276228</v>
      </c>
      <c r="G56" s="10"/>
      <c r="H56" s="10"/>
      <c r="I56" s="13">
        <v>6.0954022136252703</v>
      </c>
      <c r="J56" s="13">
        <v>1.8580253080914519</v>
      </c>
      <c r="K56" s="12">
        <v>673.06358728576788</v>
      </c>
      <c r="L56" s="15">
        <v>6.3607166067274928E-2</v>
      </c>
      <c r="M56" s="14">
        <v>16.688463222457564</v>
      </c>
      <c r="N56" s="13">
        <v>0.19736186634554398</v>
      </c>
      <c r="O56" s="13">
        <v>0.77810499948879164</v>
      </c>
      <c r="P56" s="15">
        <v>0.45836127052404035</v>
      </c>
      <c r="Q56" s="14">
        <v>9.0734821371697034</v>
      </c>
      <c r="R56" s="13">
        <v>3.9553892299888038</v>
      </c>
      <c r="S56" s="12">
        <v>52.793358347557522</v>
      </c>
      <c r="T56" s="12">
        <v>132.43801156544453</v>
      </c>
      <c r="U56" s="12">
        <v>320.06062987038564</v>
      </c>
      <c r="V56" s="12">
        <v>65.773462530420503</v>
      </c>
      <c r="W56" s="12">
        <v>8708.561919565258</v>
      </c>
      <c r="X56" s="12">
        <v>60.067686722655033</v>
      </c>
      <c r="Y56" s="12">
        <v>138.72211669163099</v>
      </c>
      <c r="Z56" s="10"/>
      <c r="AA56" s="9">
        <f t="shared" si="5"/>
        <v>0.43300728214939987</v>
      </c>
      <c r="AB56" s="8">
        <f t="shared" si="6"/>
        <v>35.274288859758791</v>
      </c>
      <c r="AC56" s="9">
        <f t="shared" si="7"/>
        <v>0.52583660880457583</v>
      </c>
      <c r="AD56" s="8">
        <f t="shared" si="8"/>
        <v>84.557688531578663</v>
      </c>
      <c r="AE56" s="8">
        <f t="shared" si="9"/>
        <v>732.90821605832787</v>
      </c>
    </row>
    <row r="57" spans="1:31" s="7" customFormat="1" x14ac:dyDescent="0.2">
      <c r="A57" s="11" t="s">
        <v>111</v>
      </c>
      <c r="B57" s="10">
        <v>51</v>
      </c>
      <c r="C57" s="10">
        <v>50</v>
      </c>
      <c r="D57" s="11" t="s">
        <v>195</v>
      </c>
      <c r="E57" s="8">
        <v>90.730673851888781</v>
      </c>
      <c r="F57" s="8">
        <v>0.95998092377785726</v>
      </c>
      <c r="G57" s="10"/>
      <c r="H57" s="10"/>
      <c r="I57" s="13">
        <v>6.0971554715978789</v>
      </c>
      <c r="J57" s="13">
        <v>0.1979651015524338</v>
      </c>
      <c r="K57" s="12">
        <v>524.23080697369414</v>
      </c>
      <c r="L57" s="15">
        <v>4.9714347485102428E-3</v>
      </c>
      <c r="M57" s="14">
        <v>10.188629825222392</v>
      </c>
      <c r="N57" s="13">
        <v>0.13817197699207093</v>
      </c>
      <c r="O57" s="13">
        <v>0.65586723641789069</v>
      </c>
      <c r="P57" s="15">
        <v>0.33530458373732419</v>
      </c>
      <c r="Q57" s="14">
        <v>6.3974806628833081</v>
      </c>
      <c r="R57" s="13">
        <v>2.9986505616355665</v>
      </c>
      <c r="S57" s="12">
        <v>39.591182905026045</v>
      </c>
      <c r="T57" s="12">
        <v>101.72766714061655</v>
      </c>
      <c r="U57" s="12">
        <v>261.12870870177881</v>
      </c>
      <c r="V57" s="12">
        <v>56.348195436222198</v>
      </c>
      <c r="W57" s="12">
        <v>10054.238508974831</v>
      </c>
      <c r="X57" s="12">
        <v>25.625361485924223</v>
      </c>
      <c r="Y57" s="12">
        <v>80.334711931555503</v>
      </c>
      <c r="Z57" s="10"/>
      <c r="AA57" s="9">
        <f t="shared" si="5"/>
        <v>0.31898242826534084</v>
      </c>
      <c r="AB57" s="8">
        <f t="shared" si="6"/>
        <v>40.817428369387144</v>
      </c>
      <c r="AC57" s="9">
        <f t="shared" si="7"/>
        <v>0.49897183527648808</v>
      </c>
      <c r="AD57" s="8">
        <f t="shared" si="8"/>
        <v>73.738756924691558</v>
      </c>
      <c r="AE57" s="8">
        <f t="shared" si="9"/>
        <v>732.93455399018194</v>
      </c>
    </row>
    <row r="58" spans="1:31" s="7" customFormat="1" x14ac:dyDescent="0.2">
      <c r="A58" s="11" t="s">
        <v>110</v>
      </c>
      <c r="B58" s="10">
        <v>52</v>
      </c>
      <c r="C58" s="10">
        <v>51</v>
      </c>
      <c r="D58" s="11" t="s">
        <v>195</v>
      </c>
      <c r="E58" s="8">
        <v>92.188195405292532</v>
      </c>
      <c r="F58" s="8">
        <v>1.1910785913380115</v>
      </c>
      <c r="G58" s="10"/>
      <c r="H58" s="10"/>
      <c r="I58" s="13">
        <v>7.3901523955593023</v>
      </c>
      <c r="J58" s="13">
        <v>1.1925213186079118</v>
      </c>
      <c r="K58" s="12">
        <v>536.86345247943916</v>
      </c>
      <c r="L58" s="15">
        <v>5.8182315461246066E-3</v>
      </c>
      <c r="M58" s="14">
        <v>13.649866652527654</v>
      </c>
      <c r="N58" s="13">
        <v>0.1702249642467496</v>
      </c>
      <c r="O58" s="13">
        <v>0.63428152305391017</v>
      </c>
      <c r="P58" s="15">
        <v>0.38334790617534303</v>
      </c>
      <c r="Q58" s="14">
        <v>7.503875370071758</v>
      </c>
      <c r="R58" s="13">
        <v>3.154463650378633</v>
      </c>
      <c r="S58" s="12">
        <v>42.838510753127004</v>
      </c>
      <c r="T58" s="12">
        <v>104.71737736249949</v>
      </c>
      <c r="U58" s="12">
        <v>259.82988858433436</v>
      </c>
      <c r="V58" s="12">
        <v>54.363946609819578</v>
      </c>
      <c r="W58" s="12">
        <v>10394.98955688742</v>
      </c>
      <c r="X58" s="12">
        <v>40.786051380944606</v>
      </c>
      <c r="Y58" s="12">
        <v>115.401161290179</v>
      </c>
      <c r="Z58" s="10"/>
      <c r="AA58" s="9">
        <f t="shared" si="5"/>
        <v>0.35342843109166894</v>
      </c>
      <c r="AB58" s="8">
        <f t="shared" si="6"/>
        <v>34.62609328782731</v>
      </c>
      <c r="AC58" s="9">
        <f t="shared" si="7"/>
        <v>0.53562181919406471</v>
      </c>
      <c r="AD58" s="8">
        <f t="shared" si="8"/>
        <v>80.187219970517901</v>
      </c>
      <c r="AE58" s="8">
        <f t="shared" si="9"/>
        <v>750.86209246301735</v>
      </c>
    </row>
    <row r="59" spans="1:31" s="7" customFormat="1" x14ac:dyDescent="0.2">
      <c r="A59" s="11" t="s">
        <v>109</v>
      </c>
      <c r="B59" s="10">
        <v>53</v>
      </c>
      <c r="C59" s="10">
        <v>52</v>
      </c>
      <c r="D59" s="11" t="s">
        <v>195</v>
      </c>
      <c r="E59" s="8">
        <v>91.260105831372769</v>
      </c>
      <c r="F59" s="8">
        <v>0.81342671402232836</v>
      </c>
      <c r="G59" s="10"/>
      <c r="H59" s="10"/>
      <c r="I59" s="13">
        <v>9.6424420110497078</v>
      </c>
      <c r="J59" s="13">
        <v>2.3163320140195665</v>
      </c>
      <c r="K59" s="12">
        <v>695.80153407315436</v>
      </c>
      <c r="L59" s="15">
        <v>2.6517929560884088E-2</v>
      </c>
      <c r="M59" s="14">
        <v>19.93443115814291</v>
      </c>
      <c r="N59" s="13">
        <v>0.28269094325537936</v>
      </c>
      <c r="O59" s="13">
        <v>0.8566894774126308</v>
      </c>
      <c r="P59" s="15">
        <v>0.80116796280477254</v>
      </c>
      <c r="Q59" s="14">
        <v>9.9498833646207245</v>
      </c>
      <c r="R59" s="13">
        <v>3.7405623155511338</v>
      </c>
      <c r="S59" s="12">
        <v>49.151777388010821</v>
      </c>
      <c r="T59" s="12">
        <v>123.87165587542452</v>
      </c>
      <c r="U59" s="12">
        <v>335.95518868978007</v>
      </c>
      <c r="V59" s="12">
        <v>77.338444165952865</v>
      </c>
      <c r="W59" s="12">
        <v>8000.6392920265871</v>
      </c>
      <c r="X59" s="12">
        <v>69.443727071555273</v>
      </c>
      <c r="Y59" s="12">
        <v>163.09991529579699</v>
      </c>
      <c r="Z59" s="10"/>
      <c r="AA59" s="9">
        <f t="shared" si="5"/>
        <v>0.4257741455328935</v>
      </c>
      <c r="AB59" s="8">
        <f t="shared" si="6"/>
        <v>33.764736367096724</v>
      </c>
      <c r="AC59" s="9">
        <f t="shared" si="7"/>
        <v>0.83647287865531894</v>
      </c>
      <c r="AD59" s="8">
        <f t="shared" si="8"/>
        <v>70.516695471684784</v>
      </c>
      <c r="AE59" s="8">
        <f t="shared" si="9"/>
        <v>776.73920289618138</v>
      </c>
    </row>
    <row r="60" spans="1:31" s="7" customFormat="1" x14ac:dyDescent="0.2">
      <c r="A60" s="11" t="s">
        <v>108</v>
      </c>
      <c r="B60" s="10">
        <v>54</v>
      </c>
      <c r="C60" s="10">
        <v>53</v>
      </c>
      <c r="D60" s="11" t="s">
        <v>195</v>
      </c>
      <c r="E60" s="8">
        <v>92.355700221676742</v>
      </c>
      <c r="F60" s="8">
        <v>1.6994478035874363</v>
      </c>
      <c r="G60" s="10"/>
      <c r="H60" s="10"/>
      <c r="I60" s="13">
        <v>5.6974035974175949</v>
      </c>
      <c r="J60" s="13">
        <v>0.27798888322529386</v>
      </c>
      <c r="K60" s="12">
        <v>672.31128118545189</v>
      </c>
      <c r="L60" s="15">
        <v>2.1144384178943862E-2</v>
      </c>
      <c r="M60" s="14">
        <v>9.6648836372438574</v>
      </c>
      <c r="N60" s="13">
        <v>0.48191862051970979</v>
      </c>
      <c r="O60" s="13">
        <v>1.5097041984668953</v>
      </c>
      <c r="P60" s="15">
        <v>0.85952032748062901</v>
      </c>
      <c r="Q60" s="14">
        <v>12.095641506889566</v>
      </c>
      <c r="R60" s="13">
        <v>4.4670880269852207</v>
      </c>
      <c r="S60" s="12">
        <v>54.857974424052742</v>
      </c>
      <c r="T60" s="12">
        <v>122.65243241053849</v>
      </c>
      <c r="U60" s="12">
        <v>299.22003028749413</v>
      </c>
      <c r="V60" s="12">
        <v>63.129028636982042</v>
      </c>
      <c r="W60" s="12">
        <v>9995.6855964864135</v>
      </c>
      <c r="X60" s="12">
        <v>56.046446167362184</v>
      </c>
      <c r="Y60" s="12">
        <v>124.986141680009</v>
      </c>
      <c r="Z60" s="10"/>
      <c r="AA60" s="9">
        <f t="shared" si="5"/>
        <v>0.44842128426408234</v>
      </c>
      <c r="AB60" s="8">
        <f t="shared" si="6"/>
        <v>24.737838841954861</v>
      </c>
      <c r="AC60" s="9">
        <f t="shared" si="7"/>
        <v>0.6131189911294993</v>
      </c>
      <c r="AD60" s="8">
        <f t="shared" si="8"/>
        <v>20.055011833369441</v>
      </c>
      <c r="AE60" s="8">
        <f t="shared" si="9"/>
        <v>726.76228799533976</v>
      </c>
    </row>
    <row r="61" spans="1:31" s="7" customFormat="1" x14ac:dyDescent="0.2">
      <c r="A61" s="11" t="s">
        <v>107</v>
      </c>
      <c r="B61" s="10">
        <v>55</v>
      </c>
      <c r="C61" s="10">
        <v>54</v>
      </c>
      <c r="D61" s="11" t="s">
        <v>195</v>
      </c>
      <c r="E61" s="8">
        <v>86.931312226666307</v>
      </c>
      <c r="F61" s="8">
        <v>2.3509008265618077</v>
      </c>
      <c r="G61" s="10"/>
      <c r="H61" s="10"/>
      <c r="I61" s="13">
        <v>6.0579063210125739</v>
      </c>
      <c r="J61" s="13">
        <v>3.3788355888964259</v>
      </c>
      <c r="K61" s="12">
        <v>479.54539500038749</v>
      </c>
      <c r="L61" s="15">
        <v>0.31764895083619604</v>
      </c>
      <c r="M61" s="14">
        <v>14.97878812503162</v>
      </c>
      <c r="N61" s="13">
        <v>0.26546874039302548</v>
      </c>
      <c r="O61" s="13">
        <v>0.70053036161421822</v>
      </c>
      <c r="P61" s="15">
        <v>0.37811558120195965</v>
      </c>
      <c r="Q61" s="14">
        <v>7.4266550180479403</v>
      </c>
      <c r="R61" s="13">
        <v>2.8869083818060965</v>
      </c>
      <c r="S61" s="12">
        <v>38.781817919041963</v>
      </c>
      <c r="T61" s="12">
        <v>90.928601549868759</v>
      </c>
      <c r="U61" s="12">
        <v>225.63529725471213</v>
      </c>
      <c r="V61" s="12">
        <v>47.086587408183512</v>
      </c>
      <c r="W61" s="12">
        <v>8692.274705846592</v>
      </c>
      <c r="X61" s="12">
        <v>68.915687012229441</v>
      </c>
      <c r="Y61" s="12">
        <v>146.834055648759</v>
      </c>
      <c r="Z61" s="10"/>
      <c r="AA61" s="9">
        <f t="shared" si="5"/>
        <v>0.46934402722677837</v>
      </c>
      <c r="AB61" s="8">
        <f t="shared" si="6"/>
        <v>30.381820174275344</v>
      </c>
      <c r="AC61" s="9">
        <f t="shared" si="7"/>
        <v>0.50531648709125543</v>
      </c>
      <c r="AD61" s="8">
        <f t="shared" si="8"/>
        <v>56.423924349268319</v>
      </c>
      <c r="AE61" s="8">
        <f t="shared" si="9"/>
        <v>732.34345339154197</v>
      </c>
    </row>
    <row r="62" spans="1:31" s="7" customFormat="1" x14ac:dyDescent="0.2">
      <c r="A62" s="11" t="s">
        <v>106</v>
      </c>
      <c r="B62" s="10">
        <v>56</v>
      </c>
      <c r="C62" s="10">
        <v>58</v>
      </c>
      <c r="D62" s="11" t="s">
        <v>195</v>
      </c>
      <c r="E62" s="8">
        <v>95.481146601568284</v>
      </c>
      <c r="F62" s="8">
        <v>0.8141049517501685</v>
      </c>
      <c r="G62" s="10" t="s">
        <v>8</v>
      </c>
      <c r="H62" s="10"/>
      <c r="I62" s="13">
        <v>8.3236492137868172</v>
      </c>
      <c r="J62" s="13">
        <v>0.36053816826610635</v>
      </c>
      <c r="K62" s="12">
        <v>976.60371997939239</v>
      </c>
      <c r="L62" s="15">
        <v>4.8073360973786866E-2</v>
      </c>
      <c r="M62" s="14">
        <v>18.98213611110447</v>
      </c>
      <c r="N62" s="13">
        <v>0.56318557582207118</v>
      </c>
      <c r="O62" s="13">
        <v>1.413556537543093</v>
      </c>
      <c r="P62" s="15">
        <v>0.84394280042749448</v>
      </c>
      <c r="Q62" s="14">
        <v>14.183426081937348</v>
      </c>
      <c r="R62" s="13">
        <v>5.9468857646709168</v>
      </c>
      <c r="S62" s="12">
        <v>76.215553634245111</v>
      </c>
      <c r="T62" s="12">
        <v>181.68584187873819</v>
      </c>
      <c r="U62" s="12">
        <v>458.55951515730953</v>
      </c>
      <c r="V62" s="12">
        <v>98.303647677323511</v>
      </c>
      <c r="W62" s="12">
        <v>9391.927455447134</v>
      </c>
      <c r="X62" s="12">
        <v>96.909412213469338</v>
      </c>
      <c r="Y62" s="12">
        <v>191.678325804324</v>
      </c>
      <c r="Z62" s="10"/>
      <c r="AA62" s="9">
        <f t="shared" si="5"/>
        <v>0.50558356980016561</v>
      </c>
      <c r="AB62" s="8">
        <f t="shared" si="6"/>
        <v>32.330659215074064</v>
      </c>
      <c r="AC62" s="9">
        <f t="shared" si="7"/>
        <v>0.57453282585625298</v>
      </c>
      <c r="AD62" s="8">
        <f t="shared" si="8"/>
        <v>33.704940122794532</v>
      </c>
      <c r="AE62" s="8">
        <f t="shared" si="9"/>
        <v>762.27350543305408</v>
      </c>
    </row>
    <row r="63" spans="1:31" s="7" customFormat="1" x14ac:dyDescent="0.2">
      <c r="A63" s="11" t="s">
        <v>105</v>
      </c>
      <c r="B63" s="10">
        <v>57</v>
      </c>
      <c r="C63" s="10">
        <v>59</v>
      </c>
      <c r="D63" s="11" t="s">
        <v>195</v>
      </c>
      <c r="E63" s="8">
        <v>111.56789290052657</v>
      </c>
      <c r="F63" s="8">
        <v>1.3609265407330409</v>
      </c>
      <c r="G63" s="10" t="s">
        <v>8</v>
      </c>
      <c r="H63" s="10"/>
      <c r="I63" s="13">
        <v>22.216804631363892</v>
      </c>
      <c r="J63" s="13">
        <v>16.729191312132834</v>
      </c>
      <c r="K63" s="12">
        <v>2512.2555873069546</v>
      </c>
      <c r="L63" s="15">
        <v>6.8624017743091958E-2</v>
      </c>
      <c r="M63" s="14">
        <v>50.522392099441227</v>
      </c>
      <c r="N63" s="13">
        <v>0.8070959362533946</v>
      </c>
      <c r="O63" s="13">
        <v>3.0520469510787964</v>
      </c>
      <c r="P63" s="15">
        <v>2.346577547201643</v>
      </c>
      <c r="Q63" s="14">
        <v>39.680483258056853</v>
      </c>
      <c r="R63" s="13">
        <v>16.429312325893246</v>
      </c>
      <c r="S63" s="12">
        <v>213.41830311826743</v>
      </c>
      <c r="T63" s="12">
        <v>465.15773843720564</v>
      </c>
      <c r="U63" s="12">
        <v>1049.5799159695616</v>
      </c>
      <c r="V63" s="12">
        <v>211.94629723674876</v>
      </c>
      <c r="W63" s="12">
        <v>7985.9852345155987</v>
      </c>
      <c r="X63" s="12">
        <v>231.77362937328846</v>
      </c>
      <c r="Y63" s="12">
        <v>368.02735058688103</v>
      </c>
      <c r="Z63" s="10"/>
      <c r="AA63" s="9">
        <f t="shared" si="5"/>
        <v>0.62977283890364866</v>
      </c>
      <c r="AB63" s="8">
        <f t="shared" si="6"/>
        <v>26.450784612267835</v>
      </c>
      <c r="AC63" s="9">
        <f t="shared" si="7"/>
        <v>0.6499797559406445</v>
      </c>
      <c r="AD63" s="8">
        <f t="shared" si="8"/>
        <v>62.597753042804683</v>
      </c>
      <c r="AE63" s="8">
        <f t="shared" si="9"/>
        <v>867.15057700679711</v>
      </c>
    </row>
    <row r="64" spans="1:31" s="7" customFormat="1" x14ac:dyDescent="0.2">
      <c r="A64" s="11" t="s">
        <v>104</v>
      </c>
      <c r="B64" s="10">
        <v>58</v>
      </c>
      <c r="C64" s="10">
        <v>55</v>
      </c>
      <c r="D64" s="11" t="s">
        <v>195</v>
      </c>
      <c r="E64" s="8">
        <v>85.001061328515945</v>
      </c>
      <c r="F64" s="8">
        <v>1.994777287991248</v>
      </c>
      <c r="G64" s="10" t="s">
        <v>0</v>
      </c>
      <c r="H64" s="10"/>
      <c r="I64" s="13">
        <v>9.4250489762419161</v>
      </c>
      <c r="J64" s="13">
        <v>5.7197352471078142</v>
      </c>
      <c r="K64" s="12">
        <v>476.10553598479282</v>
      </c>
      <c r="L64" s="15">
        <v>0.17764018994440001</v>
      </c>
      <c r="M64" s="14">
        <v>9.773650976977537</v>
      </c>
      <c r="N64" s="13">
        <v>0.19082267161277858</v>
      </c>
      <c r="O64" s="13">
        <v>0.72747361152085188</v>
      </c>
      <c r="P64" s="15">
        <v>0.31256658470188931</v>
      </c>
      <c r="Q64" s="14">
        <v>6.796818973419156</v>
      </c>
      <c r="R64" s="13">
        <v>2.9895845659491416</v>
      </c>
      <c r="S64" s="12">
        <v>38.371939015558247</v>
      </c>
      <c r="T64" s="12">
        <v>90.414816303666541</v>
      </c>
      <c r="U64" s="12">
        <v>208.40980004138535</v>
      </c>
      <c r="V64" s="12">
        <v>43.529326270758204</v>
      </c>
      <c r="W64" s="12">
        <v>8235.2902690467836</v>
      </c>
      <c r="X64" s="12">
        <v>35.039939935547224</v>
      </c>
      <c r="Y64" s="12">
        <v>106.30254232396101</v>
      </c>
      <c r="Z64" s="10"/>
      <c r="AA64" s="9">
        <f t="shared" si="5"/>
        <v>0.32962466531385193</v>
      </c>
      <c r="AB64" s="8">
        <f t="shared" si="6"/>
        <v>30.662844024010294</v>
      </c>
      <c r="AC64" s="9">
        <f t="shared" si="7"/>
        <v>0.42847952587814109</v>
      </c>
      <c r="AD64" s="8">
        <f t="shared" si="8"/>
        <v>51.218499847913449</v>
      </c>
      <c r="AE64" s="8">
        <f t="shared" si="9"/>
        <v>774.46990674985557</v>
      </c>
    </row>
    <row r="65" spans="1:31" s="7" customFormat="1" x14ac:dyDescent="0.2">
      <c r="A65" s="11" t="s">
        <v>103</v>
      </c>
      <c r="B65" s="10">
        <v>59</v>
      </c>
      <c r="C65" s="10">
        <v>56</v>
      </c>
      <c r="D65" s="11" t="s">
        <v>195</v>
      </c>
      <c r="E65" s="8">
        <v>84.707086197277249</v>
      </c>
      <c r="F65" s="8">
        <v>1.5245999425302772</v>
      </c>
      <c r="G65" s="10" t="s">
        <v>0</v>
      </c>
      <c r="H65" s="10"/>
      <c r="I65" s="13">
        <v>6.4413122115266015</v>
      </c>
      <c r="J65" s="13">
        <v>13.481347560197644</v>
      </c>
      <c r="K65" s="12">
        <v>532.31635228203936</v>
      </c>
      <c r="L65" s="15">
        <v>0.28475750914770048</v>
      </c>
      <c r="M65" s="14">
        <v>6.5212216598115802</v>
      </c>
      <c r="N65" s="13">
        <v>0.61212079930932262</v>
      </c>
      <c r="O65" s="13">
        <v>1.5383759631536704</v>
      </c>
      <c r="P65" s="15">
        <v>0.84618340990059093</v>
      </c>
      <c r="Q65" s="14">
        <v>12.416503273275524</v>
      </c>
      <c r="R65" s="13">
        <v>4.1629034603706714</v>
      </c>
      <c r="S65" s="12">
        <v>49.178876093284067</v>
      </c>
      <c r="T65" s="12">
        <v>98.845593323716983</v>
      </c>
      <c r="U65" s="12">
        <v>214.88006300968453</v>
      </c>
      <c r="V65" s="12">
        <v>44.125792774385758</v>
      </c>
      <c r="W65" s="12">
        <v>5952.8121258095343</v>
      </c>
      <c r="X65" s="12">
        <v>30.975854510918978</v>
      </c>
      <c r="Y65" s="12">
        <v>63.400583775503002</v>
      </c>
      <c r="Z65" s="10"/>
      <c r="AA65" s="9">
        <f t="shared" si="5"/>
        <v>0.48857364816390803</v>
      </c>
      <c r="AB65" s="8">
        <f t="shared" si="6"/>
        <v>17.306004619849652</v>
      </c>
      <c r="AC65" s="9">
        <f t="shared" si="7"/>
        <v>0.59017744920661375</v>
      </c>
      <c r="AD65" s="8">
        <f t="shared" si="8"/>
        <v>10.653488114061314</v>
      </c>
      <c r="AE65" s="8">
        <f t="shared" si="9"/>
        <v>737.98859958869525</v>
      </c>
    </row>
    <row r="66" spans="1:31" s="7" customFormat="1" x14ac:dyDescent="0.2">
      <c r="A66" s="11"/>
      <c r="B66" s="10">
        <v>60</v>
      </c>
      <c r="C66" s="10">
        <v>60</v>
      </c>
      <c r="D66" s="11"/>
      <c r="E66" s="8"/>
      <c r="F66" s="8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9" t="str">
        <f t="shared" si="5"/>
        <v/>
      </c>
      <c r="AB66" s="8" t="str">
        <f t="shared" si="6"/>
        <v/>
      </c>
      <c r="AC66" s="9" t="str">
        <f t="shared" si="7"/>
        <v/>
      </c>
      <c r="AD66" s="8" t="str">
        <f t="shared" si="8"/>
        <v/>
      </c>
      <c r="AE66" s="8" t="str">
        <f t="shared" si="9"/>
        <v/>
      </c>
    </row>
    <row r="67" spans="1:31" s="7" customFormat="1" x14ac:dyDescent="0.2">
      <c r="A67" s="11" t="s">
        <v>102</v>
      </c>
      <c r="B67" s="10">
        <v>61</v>
      </c>
      <c r="C67" s="10">
        <v>61</v>
      </c>
      <c r="D67" s="11" t="s">
        <v>72</v>
      </c>
      <c r="E67" s="8">
        <v>87.255606753117618</v>
      </c>
      <c r="F67" s="8">
        <v>0.99480506348521125</v>
      </c>
      <c r="G67" s="10"/>
      <c r="H67" s="10"/>
      <c r="I67" s="10"/>
      <c r="J67" s="10"/>
      <c r="K67" s="12">
        <v>1056.8636378463239</v>
      </c>
      <c r="L67" s="16">
        <v>2.9679675469826937E-2</v>
      </c>
      <c r="M67" s="14">
        <v>9.5419557857358459</v>
      </c>
      <c r="N67" s="13">
        <v>0.75131908830829974</v>
      </c>
      <c r="O67" s="13">
        <v>2.8103257119577632</v>
      </c>
      <c r="P67" s="13">
        <v>1.0542029546500642</v>
      </c>
      <c r="Q67" s="14">
        <v>24.015984691682064</v>
      </c>
      <c r="R67" s="14"/>
      <c r="S67" s="12">
        <v>98.054826776480098</v>
      </c>
      <c r="T67" s="12">
        <v>192.24585253147572</v>
      </c>
      <c r="U67" s="12">
        <v>382.60143938564511</v>
      </c>
      <c r="V67" s="12"/>
      <c r="W67" s="12">
        <v>8759.7535964677809</v>
      </c>
      <c r="X67" s="12">
        <v>41.297997296935016</v>
      </c>
      <c r="Y67" s="12">
        <v>78.883331689553401</v>
      </c>
      <c r="Z67" s="10"/>
      <c r="AA67" s="9">
        <f t="shared" si="5"/>
        <v>0.52353261978669885</v>
      </c>
      <c r="AB67" s="8">
        <f t="shared" si="6"/>
        <v>15.931116058637359</v>
      </c>
      <c r="AC67" s="9">
        <f t="shared" si="7"/>
        <v>0.39115123220776132</v>
      </c>
      <c r="AD67" s="8">
        <f t="shared" si="8"/>
        <v>12.70027067623278</v>
      </c>
      <c r="AE67" s="8" t="str">
        <f t="shared" si="9"/>
        <v/>
      </c>
    </row>
    <row r="68" spans="1:31" s="7" customFormat="1" x14ac:dyDescent="0.2">
      <c r="A68" s="11" t="s">
        <v>101</v>
      </c>
      <c r="B68" s="10">
        <v>62</v>
      </c>
      <c r="C68" s="10">
        <v>62</v>
      </c>
      <c r="D68" s="11" t="s">
        <v>72</v>
      </c>
      <c r="E68" s="8">
        <v>91.359086153462215</v>
      </c>
      <c r="F68" s="8">
        <v>0.85987786776351027</v>
      </c>
      <c r="G68" s="10"/>
      <c r="H68" s="10"/>
      <c r="I68" s="10"/>
      <c r="J68" s="10"/>
      <c r="K68" s="12">
        <v>630.88612679538289</v>
      </c>
      <c r="L68" s="16">
        <v>2.0583210030085272E-2</v>
      </c>
      <c r="M68" s="14">
        <v>12.258690957732547</v>
      </c>
      <c r="N68" s="13">
        <v>0.1750592852665914</v>
      </c>
      <c r="O68" s="13">
        <v>0.72412438413607272</v>
      </c>
      <c r="P68" s="13">
        <v>0.45573773552093472</v>
      </c>
      <c r="Q68" s="14">
        <v>8.1848972637968362</v>
      </c>
      <c r="R68" s="14"/>
      <c r="S68" s="12">
        <v>46.073129580572761</v>
      </c>
      <c r="T68" s="12">
        <v>128.81352234044746</v>
      </c>
      <c r="U68" s="12">
        <v>345.54381003937215</v>
      </c>
      <c r="V68" s="12"/>
      <c r="W68" s="12">
        <v>8456.265684335247</v>
      </c>
      <c r="X68" s="12">
        <v>42.323286552775677</v>
      </c>
      <c r="Y68" s="12">
        <v>126.278175342255</v>
      </c>
      <c r="Z68" s="10"/>
      <c r="AA68" s="9">
        <f t="shared" si="5"/>
        <v>0.33515915508016947</v>
      </c>
      <c r="AB68" s="8">
        <f t="shared" si="6"/>
        <v>42.217244627830574</v>
      </c>
      <c r="AC68" s="9">
        <f t="shared" si="7"/>
        <v>0.57062499198024474</v>
      </c>
      <c r="AD68" s="8">
        <f t="shared" si="8"/>
        <v>70.025939721302038</v>
      </c>
      <c r="AE68" s="8" t="str">
        <f t="shared" si="9"/>
        <v/>
      </c>
    </row>
    <row r="69" spans="1:31" s="7" customFormat="1" x14ac:dyDescent="0.2">
      <c r="A69" s="11" t="s">
        <v>100</v>
      </c>
      <c r="B69" s="10">
        <v>63</v>
      </c>
      <c r="C69" s="10">
        <v>63</v>
      </c>
      <c r="D69" s="11" t="s">
        <v>72</v>
      </c>
      <c r="E69" s="8">
        <v>91.61820264128707</v>
      </c>
      <c r="F69" s="8">
        <v>0.71425297114359532</v>
      </c>
      <c r="G69" s="10"/>
      <c r="H69" s="10"/>
      <c r="I69" s="10"/>
      <c r="J69" s="10"/>
      <c r="K69" s="12">
        <v>1337.7428271896129</v>
      </c>
      <c r="L69" s="16">
        <v>0.13330220009564858</v>
      </c>
      <c r="M69" s="14">
        <v>18.617268227035364</v>
      </c>
      <c r="N69" s="13">
        <v>1.5971190018306824</v>
      </c>
      <c r="O69" s="13">
        <v>3.5157347180966956</v>
      </c>
      <c r="P69" s="13">
        <v>1.8225590445617748</v>
      </c>
      <c r="Q69" s="14">
        <v>27.545741430003048</v>
      </c>
      <c r="R69" s="14"/>
      <c r="S69" s="12">
        <v>117.16417171777672</v>
      </c>
      <c r="T69" s="12">
        <v>253.02648075619527</v>
      </c>
      <c r="U69" s="12">
        <v>598.6328462953137</v>
      </c>
      <c r="V69" s="12"/>
      <c r="W69" s="12">
        <v>8543.554611073796</v>
      </c>
      <c r="X69" s="12">
        <v>140.08225020051827</v>
      </c>
      <c r="Y69" s="12">
        <v>246.31424148414899</v>
      </c>
      <c r="Z69" s="10"/>
      <c r="AA69" s="9">
        <f t="shared" si="5"/>
        <v>0.56871356425216268</v>
      </c>
      <c r="AB69" s="8">
        <f t="shared" si="6"/>
        <v>21.732319234046024</v>
      </c>
      <c r="AC69" s="9">
        <f t="shared" si="7"/>
        <v>0.56454078891167592</v>
      </c>
      <c r="AD69" s="8">
        <f t="shared" si="8"/>
        <v>11.656782121867874</v>
      </c>
      <c r="AE69" s="8" t="str">
        <f t="shared" si="9"/>
        <v/>
      </c>
    </row>
    <row r="70" spans="1:31" s="7" customFormat="1" x14ac:dyDescent="0.2">
      <c r="A70" s="11" t="s">
        <v>99</v>
      </c>
      <c r="B70" s="10">
        <v>64</v>
      </c>
      <c r="C70" s="10">
        <v>64</v>
      </c>
      <c r="D70" s="11" t="s">
        <v>72</v>
      </c>
      <c r="E70" s="8">
        <v>90.541132710688544</v>
      </c>
      <c r="F70" s="8">
        <v>1.423302402024492</v>
      </c>
      <c r="G70" s="10"/>
      <c r="H70" s="10"/>
      <c r="I70" s="10"/>
      <c r="J70" s="10"/>
      <c r="K70" s="12">
        <v>2310.7879078805022</v>
      </c>
      <c r="L70" s="16">
        <v>0.10216299175685399</v>
      </c>
      <c r="M70" s="14">
        <v>70.888051910532639</v>
      </c>
      <c r="N70" s="13">
        <v>1.0798799540261201</v>
      </c>
      <c r="O70" s="13">
        <v>3.8547338689657087</v>
      </c>
      <c r="P70" s="13">
        <v>1.2700543953262102</v>
      </c>
      <c r="Q70" s="14">
        <v>44.84770626343046</v>
      </c>
      <c r="R70" s="14"/>
      <c r="S70" s="12">
        <v>208.30049187348817</v>
      </c>
      <c r="T70" s="12">
        <v>428.32261986681539</v>
      </c>
      <c r="U70" s="12">
        <v>865.11705498190577</v>
      </c>
      <c r="V70" s="12"/>
      <c r="W70" s="12">
        <v>10551.357227381817</v>
      </c>
      <c r="X70" s="12">
        <v>508.00531835072019</v>
      </c>
      <c r="Y70" s="12">
        <v>809.32860082261402</v>
      </c>
      <c r="Z70" s="10"/>
      <c r="AA70" s="9">
        <f t="shared" si="5"/>
        <v>0.62768734211836297</v>
      </c>
      <c r="AB70" s="8">
        <f t="shared" si="6"/>
        <v>19.290107054757804</v>
      </c>
      <c r="AC70" s="9">
        <f t="shared" si="7"/>
        <v>0.29444487871617098</v>
      </c>
      <c r="AD70" s="8">
        <f t="shared" si="8"/>
        <v>65.644381716912577</v>
      </c>
      <c r="AE70" s="8" t="str">
        <f t="shared" si="9"/>
        <v/>
      </c>
    </row>
    <row r="71" spans="1:31" s="7" customFormat="1" x14ac:dyDescent="0.2">
      <c r="A71" s="11" t="s">
        <v>98</v>
      </c>
      <c r="B71" s="10">
        <v>65</v>
      </c>
      <c r="C71" s="10">
        <v>65</v>
      </c>
      <c r="D71" s="11" t="s">
        <v>72</v>
      </c>
      <c r="E71" s="8">
        <v>88.50383513464871</v>
      </c>
      <c r="F71" s="8">
        <v>1.93450823383041</v>
      </c>
      <c r="G71" s="10"/>
      <c r="H71" s="10"/>
      <c r="I71" s="10"/>
      <c r="J71" s="10"/>
      <c r="K71" s="12">
        <v>1058.7972185235299</v>
      </c>
      <c r="L71" s="16">
        <v>3.299030693018027E-2</v>
      </c>
      <c r="M71" s="14">
        <v>9.8394531794529172</v>
      </c>
      <c r="N71" s="13">
        <v>0.92124788697837645</v>
      </c>
      <c r="O71" s="13">
        <v>2.4886258351076291</v>
      </c>
      <c r="P71" s="13">
        <v>1.0341259145675998</v>
      </c>
      <c r="Q71" s="14">
        <v>22.237451029371663</v>
      </c>
      <c r="R71" s="14"/>
      <c r="S71" s="12">
        <v>95.567320011914774</v>
      </c>
      <c r="T71" s="12">
        <v>203.36652185932621</v>
      </c>
      <c r="U71" s="12">
        <v>440.80123965121004</v>
      </c>
      <c r="V71" s="12"/>
      <c r="W71" s="12">
        <v>9842.8884665293353</v>
      </c>
      <c r="X71" s="12">
        <v>54.771875594180848</v>
      </c>
      <c r="Y71" s="12">
        <v>113.85805672865401</v>
      </c>
      <c r="Z71" s="10"/>
      <c r="AA71" s="9">
        <f t="shared" ref="AA71:AA102" si="10">IFERROR(X71/Y71,"")</f>
        <v>0.48105401732538727</v>
      </c>
      <c r="AB71" s="8">
        <f t="shared" ref="AB71:AB102" si="11">IFERROR(U71/Q71,"")</f>
        <v>19.822471517486022</v>
      </c>
      <c r="AC71" s="9">
        <f t="shared" ref="AC71:AC102" si="12">IFERROR((P71/0.0563)/((O71/0.148)^0.5*(Q71/0.199)^0.5),"")</f>
        <v>0.42374063927324102</v>
      </c>
      <c r="AD71" s="8">
        <f t="shared" ref="AD71:AD102" si="13">IFERROR(M71/N71,"")</f>
        <v>10.680570689530242</v>
      </c>
      <c r="AE71" s="8" t="str">
        <f t="shared" ref="AE71:AE102" si="14">IFERROR(-4800/(LOG(I71)-5.711+LOG(1/0.7))-273.15,"")</f>
        <v/>
      </c>
    </row>
    <row r="72" spans="1:31" s="7" customFormat="1" x14ac:dyDescent="0.2">
      <c r="A72" s="11" t="s">
        <v>97</v>
      </c>
      <c r="B72" s="10">
        <v>66</v>
      </c>
      <c r="C72" s="10">
        <v>66</v>
      </c>
      <c r="D72" s="11" t="s">
        <v>72</v>
      </c>
      <c r="E72" s="8">
        <v>90.441398464536974</v>
      </c>
      <c r="F72" s="8">
        <v>2.0241011191252185</v>
      </c>
      <c r="G72" s="10"/>
      <c r="H72" s="10"/>
      <c r="I72" s="10"/>
      <c r="J72" s="10"/>
      <c r="K72" s="12">
        <v>390.45463294663807</v>
      </c>
      <c r="L72" s="16">
        <v>1.3357388633021853E-2</v>
      </c>
      <c r="M72" s="14">
        <v>3.8806599755571156</v>
      </c>
      <c r="N72" s="13">
        <v>0.17051601374733216</v>
      </c>
      <c r="O72" s="13">
        <v>0.53991973881115873</v>
      </c>
      <c r="P72" s="13">
        <v>0.35042364226696454</v>
      </c>
      <c r="Q72" s="14">
        <v>5.0271044914133114</v>
      </c>
      <c r="R72" s="14"/>
      <c r="S72" s="12">
        <v>28.283244514914625</v>
      </c>
      <c r="T72" s="12">
        <v>80.743128047459237</v>
      </c>
      <c r="U72" s="12">
        <v>231.06071676872091</v>
      </c>
      <c r="V72" s="12"/>
      <c r="W72" s="12">
        <v>7711.8384976785328</v>
      </c>
      <c r="X72" s="12">
        <v>17.554482899644892</v>
      </c>
      <c r="Y72" s="12">
        <v>73.905230459293705</v>
      </c>
      <c r="Z72" s="10"/>
      <c r="AA72" s="9">
        <f t="shared" si="10"/>
        <v>0.23752693538130204</v>
      </c>
      <c r="AB72" s="8">
        <f t="shared" si="11"/>
        <v>45.962982699761014</v>
      </c>
      <c r="AC72" s="9">
        <f t="shared" si="12"/>
        <v>0.64836392346419469</v>
      </c>
      <c r="AD72" s="8">
        <f t="shared" si="13"/>
        <v>22.758331550650801</v>
      </c>
      <c r="AE72" s="8" t="str">
        <f t="shared" si="14"/>
        <v/>
      </c>
    </row>
    <row r="73" spans="1:31" s="7" customFormat="1" x14ac:dyDescent="0.2">
      <c r="A73" s="11" t="s">
        <v>96</v>
      </c>
      <c r="B73" s="10">
        <v>67</v>
      </c>
      <c r="C73" s="10">
        <v>74</v>
      </c>
      <c r="D73" s="11" t="s">
        <v>72</v>
      </c>
      <c r="E73" s="8">
        <v>94.836159076274754</v>
      </c>
      <c r="F73" s="8">
        <v>0.90425096399518556</v>
      </c>
      <c r="G73" s="10" t="s">
        <v>8</v>
      </c>
      <c r="H73" s="10"/>
      <c r="I73" s="10"/>
      <c r="J73" s="10"/>
      <c r="K73" s="12">
        <v>1079.4475577247786</v>
      </c>
      <c r="L73" s="16">
        <v>1.388941420326366E-2</v>
      </c>
      <c r="M73" s="14">
        <v>10.864277666253029</v>
      </c>
      <c r="N73" s="13">
        <v>0.78995600244740838</v>
      </c>
      <c r="O73" s="13">
        <v>2.5867888496130265</v>
      </c>
      <c r="P73" s="13">
        <v>0.78958184119999419</v>
      </c>
      <c r="Q73" s="14">
        <v>20.919356492651296</v>
      </c>
      <c r="R73" s="14"/>
      <c r="S73" s="12">
        <v>99.66859121500822</v>
      </c>
      <c r="T73" s="12">
        <v>209.04732338745737</v>
      </c>
      <c r="U73" s="12">
        <v>432.95448994027004</v>
      </c>
      <c r="V73" s="12"/>
      <c r="W73" s="12">
        <v>10077.663116295891</v>
      </c>
      <c r="X73" s="12">
        <v>54.613432511034276</v>
      </c>
      <c r="Y73" s="12">
        <v>115.15910147420099</v>
      </c>
      <c r="Z73" s="10"/>
      <c r="AA73" s="9">
        <f t="shared" si="10"/>
        <v>0.47424330176168733</v>
      </c>
      <c r="AB73" s="8">
        <f t="shared" si="11"/>
        <v>20.696357944488465</v>
      </c>
      <c r="AC73" s="9">
        <f t="shared" si="12"/>
        <v>0.32718358169506734</v>
      </c>
      <c r="AD73" s="8">
        <f t="shared" si="13"/>
        <v>13.753016158613622</v>
      </c>
      <c r="AE73" s="8" t="str">
        <f t="shared" si="14"/>
        <v/>
      </c>
    </row>
    <row r="74" spans="1:31" s="7" customFormat="1" x14ac:dyDescent="0.2">
      <c r="A74" s="11" t="s">
        <v>95</v>
      </c>
      <c r="B74" s="10">
        <v>68</v>
      </c>
      <c r="C74" s="10">
        <v>67</v>
      </c>
      <c r="D74" s="11" t="s">
        <v>72</v>
      </c>
      <c r="E74" s="8">
        <v>91.30613587321568</v>
      </c>
      <c r="F74" s="8">
        <v>1.1387309093274554</v>
      </c>
      <c r="G74" s="10"/>
      <c r="H74" s="10"/>
      <c r="I74" s="10"/>
      <c r="J74" s="10"/>
      <c r="K74" s="12">
        <v>1519.1070755266499</v>
      </c>
      <c r="L74" s="16">
        <v>2.8181882652586459E-2</v>
      </c>
      <c r="M74" s="14">
        <v>14.200758855545205</v>
      </c>
      <c r="N74" s="13">
        <v>1.3788438613626479</v>
      </c>
      <c r="O74" s="13">
        <v>3.4236036221156656</v>
      </c>
      <c r="P74" s="13">
        <v>1.4731936768861367</v>
      </c>
      <c r="Q74" s="14">
        <v>30.999987665821152</v>
      </c>
      <c r="R74" s="14"/>
      <c r="S74" s="12">
        <v>147.42668832583323</v>
      </c>
      <c r="T74" s="12">
        <v>298.66021999389108</v>
      </c>
      <c r="U74" s="12">
        <v>611.25566778626489</v>
      </c>
      <c r="V74" s="12"/>
      <c r="W74" s="12">
        <v>9643.6141752097647</v>
      </c>
      <c r="X74" s="12">
        <v>81.095177814091727</v>
      </c>
      <c r="Y74" s="12">
        <v>138.21677599503101</v>
      </c>
      <c r="Z74" s="10"/>
      <c r="AA74" s="9">
        <f t="shared" si="10"/>
        <v>0.5867245653089691</v>
      </c>
      <c r="AB74" s="8">
        <f t="shared" si="11"/>
        <v>19.717932612605555</v>
      </c>
      <c r="AC74" s="9">
        <f t="shared" si="12"/>
        <v>0.43589947714373861</v>
      </c>
      <c r="AD74" s="8">
        <f t="shared" si="13"/>
        <v>10.299033308609177</v>
      </c>
      <c r="AE74" s="8" t="str">
        <f t="shared" si="14"/>
        <v/>
      </c>
    </row>
    <row r="75" spans="1:31" s="7" customFormat="1" x14ac:dyDescent="0.2">
      <c r="A75" s="11" t="s">
        <v>94</v>
      </c>
      <c r="B75" s="10">
        <v>69</v>
      </c>
      <c r="C75" s="10">
        <v>68</v>
      </c>
      <c r="D75" s="11" t="s">
        <v>72</v>
      </c>
      <c r="E75" s="8">
        <v>89.036624725649347</v>
      </c>
      <c r="F75" s="8">
        <v>0.79117754499096415</v>
      </c>
      <c r="G75" s="10"/>
      <c r="H75" s="10"/>
      <c r="I75" s="10"/>
      <c r="J75" s="10"/>
      <c r="K75" s="12">
        <v>821.04264187444824</v>
      </c>
      <c r="L75" s="16">
        <v>2.0485956167509114E-2</v>
      </c>
      <c r="M75" s="14">
        <v>10.258454610487803</v>
      </c>
      <c r="N75" s="13">
        <v>0.63100890028577794</v>
      </c>
      <c r="O75" s="13">
        <v>1.8818652163409253</v>
      </c>
      <c r="P75" s="13">
        <v>0.90297305727796684</v>
      </c>
      <c r="Q75" s="14">
        <v>16.628170522269542</v>
      </c>
      <c r="R75" s="14"/>
      <c r="S75" s="12">
        <v>73.58725359052832</v>
      </c>
      <c r="T75" s="12">
        <v>156.21322670483502</v>
      </c>
      <c r="U75" s="12">
        <v>356.93527479615085</v>
      </c>
      <c r="V75" s="12"/>
      <c r="W75" s="12">
        <v>9780.7469847969314</v>
      </c>
      <c r="X75" s="12">
        <v>76.76514217347237</v>
      </c>
      <c r="Y75" s="12">
        <v>228.25222808796599</v>
      </c>
      <c r="Z75" s="10"/>
      <c r="AA75" s="9">
        <f t="shared" si="10"/>
        <v>0.33631716464072325</v>
      </c>
      <c r="AB75" s="8">
        <f t="shared" si="11"/>
        <v>21.465697282699839</v>
      </c>
      <c r="AC75" s="9">
        <f t="shared" si="12"/>
        <v>0.4920478073884525</v>
      </c>
      <c r="AD75" s="8">
        <f t="shared" si="13"/>
        <v>16.257226492117379</v>
      </c>
      <c r="AE75" s="8" t="str">
        <f t="shared" si="14"/>
        <v/>
      </c>
    </row>
    <row r="76" spans="1:31" s="7" customFormat="1" x14ac:dyDescent="0.2">
      <c r="A76" s="11" t="s">
        <v>93</v>
      </c>
      <c r="B76" s="10">
        <v>70</v>
      </c>
      <c r="C76" s="10">
        <v>69</v>
      </c>
      <c r="D76" s="11" t="s">
        <v>72</v>
      </c>
      <c r="E76" s="8">
        <v>89.732214271911047</v>
      </c>
      <c r="F76" s="8">
        <v>1.6968647393257792</v>
      </c>
      <c r="G76" s="10"/>
      <c r="H76" s="10"/>
      <c r="I76" s="10"/>
      <c r="J76" s="10"/>
      <c r="K76" s="12">
        <v>1959.4099054111607</v>
      </c>
      <c r="L76" s="16">
        <v>2.4702738302847475E-2</v>
      </c>
      <c r="M76" s="14">
        <v>58.193673950556445</v>
      </c>
      <c r="N76" s="13">
        <v>1.4774801697003863</v>
      </c>
      <c r="O76" s="13">
        <v>4.9501833266341269</v>
      </c>
      <c r="P76" s="13">
        <v>3.5112132307153119</v>
      </c>
      <c r="Q76" s="14">
        <v>47.835007219508967</v>
      </c>
      <c r="R76" s="14"/>
      <c r="S76" s="12">
        <v>186.55666393113901</v>
      </c>
      <c r="T76" s="12">
        <v>345.07794430727449</v>
      </c>
      <c r="U76" s="12">
        <v>684.26254170072298</v>
      </c>
      <c r="V76" s="12"/>
      <c r="W76" s="12">
        <v>8614.5680793886477</v>
      </c>
      <c r="X76" s="12">
        <v>352.17845746249736</v>
      </c>
      <c r="Y76" s="12">
        <v>490.76446593526202</v>
      </c>
      <c r="Z76" s="10"/>
      <c r="AA76" s="9">
        <f t="shared" si="10"/>
        <v>0.71761197459832826</v>
      </c>
      <c r="AB76" s="8">
        <f t="shared" si="11"/>
        <v>14.304639666107425</v>
      </c>
      <c r="AC76" s="9">
        <f t="shared" si="12"/>
        <v>0.69554085030122415</v>
      </c>
      <c r="AD76" s="8">
        <f t="shared" si="13"/>
        <v>39.387109989000642</v>
      </c>
      <c r="AE76" s="8" t="str">
        <f t="shared" si="14"/>
        <v/>
      </c>
    </row>
    <row r="77" spans="1:31" s="7" customFormat="1" x14ac:dyDescent="0.2">
      <c r="A77" s="11" t="s">
        <v>92</v>
      </c>
      <c r="B77" s="10">
        <v>71</v>
      </c>
      <c r="C77" s="10">
        <v>70</v>
      </c>
      <c r="D77" s="11" t="s">
        <v>72</v>
      </c>
      <c r="E77" s="8">
        <v>90.147534831443807</v>
      </c>
      <c r="F77" s="8">
        <v>1.9602344622601633</v>
      </c>
      <c r="G77" s="10"/>
      <c r="H77" s="10"/>
      <c r="I77" s="10"/>
      <c r="J77" s="10"/>
      <c r="K77" s="12">
        <v>1395.3169270414908</v>
      </c>
      <c r="L77" s="16">
        <v>1.8444420298429156E-2</v>
      </c>
      <c r="M77" s="14">
        <v>12.081365310802271</v>
      </c>
      <c r="N77" s="13">
        <v>1.118364306795337</v>
      </c>
      <c r="O77" s="13">
        <v>3.4712943479501415</v>
      </c>
      <c r="P77" s="13">
        <v>1.3800554490322166</v>
      </c>
      <c r="Q77" s="14">
        <v>30.315368675826456</v>
      </c>
      <c r="R77" s="14"/>
      <c r="S77" s="12">
        <v>130.16120162034102</v>
      </c>
      <c r="T77" s="12">
        <v>264.73160125094006</v>
      </c>
      <c r="U77" s="12">
        <v>532.61494468171713</v>
      </c>
      <c r="V77" s="12"/>
      <c r="W77" s="12">
        <v>9439.4011834965459</v>
      </c>
      <c r="X77" s="12">
        <v>66.373071228250538</v>
      </c>
      <c r="Y77" s="12">
        <v>119.604791027641</v>
      </c>
      <c r="Z77" s="10"/>
      <c r="AA77" s="9">
        <f t="shared" si="10"/>
        <v>0.55493655946367182</v>
      </c>
      <c r="AB77" s="8">
        <f t="shared" si="11"/>
        <v>17.569139612886367</v>
      </c>
      <c r="AC77" s="9">
        <f t="shared" si="12"/>
        <v>0.41007981183027881</v>
      </c>
      <c r="AD77" s="8">
        <f t="shared" si="13"/>
        <v>10.802710026951161</v>
      </c>
      <c r="AE77" s="8" t="str">
        <f t="shared" si="14"/>
        <v/>
      </c>
    </row>
    <row r="78" spans="1:31" s="7" customFormat="1" x14ac:dyDescent="0.2">
      <c r="A78" s="11" t="s">
        <v>91</v>
      </c>
      <c r="B78" s="10">
        <v>72</v>
      </c>
      <c r="C78" s="10">
        <v>75</v>
      </c>
      <c r="D78" s="11" t="s">
        <v>72</v>
      </c>
      <c r="E78" s="8">
        <v>96.403560621349683</v>
      </c>
      <c r="F78" s="8">
        <v>1.7445876425335427</v>
      </c>
      <c r="G78" s="10" t="s">
        <v>8</v>
      </c>
      <c r="H78" s="10"/>
      <c r="I78" s="10"/>
      <c r="J78" s="10"/>
      <c r="K78" s="12">
        <v>379.98351791056081</v>
      </c>
      <c r="L78" s="16">
        <v>2.0352440064065239E-2</v>
      </c>
      <c r="M78" s="14">
        <v>11.088528947581029</v>
      </c>
      <c r="N78" s="13">
        <v>0.11479051119729111</v>
      </c>
      <c r="O78" s="13">
        <v>0.55774265487326613</v>
      </c>
      <c r="P78" s="13">
        <v>0.28739013815669362</v>
      </c>
      <c r="Q78" s="14">
        <v>5.6737442949578725</v>
      </c>
      <c r="R78" s="14"/>
      <c r="S78" s="12">
        <v>29.531198174269491</v>
      </c>
      <c r="T78" s="12">
        <v>74.489336611706435</v>
      </c>
      <c r="U78" s="12">
        <v>192.87152987539213</v>
      </c>
      <c r="V78" s="12"/>
      <c r="W78" s="12">
        <v>8890.2121905487074</v>
      </c>
      <c r="X78" s="12">
        <v>66.26162404409861</v>
      </c>
      <c r="Y78" s="12">
        <v>139.638640967051</v>
      </c>
      <c r="Z78" s="10"/>
      <c r="AA78" s="9">
        <f t="shared" si="10"/>
        <v>0.47452212070535432</v>
      </c>
      <c r="AB78" s="8">
        <f t="shared" si="11"/>
        <v>33.993694436810038</v>
      </c>
      <c r="AC78" s="9">
        <f t="shared" si="12"/>
        <v>0.49245783660965242</v>
      </c>
      <c r="AD78" s="8">
        <f t="shared" si="13"/>
        <v>96.597957722508184</v>
      </c>
      <c r="AE78" s="8" t="str">
        <f t="shared" si="14"/>
        <v/>
      </c>
    </row>
    <row r="79" spans="1:31" s="7" customFormat="1" x14ac:dyDescent="0.2">
      <c r="A79" s="11" t="s">
        <v>90</v>
      </c>
      <c r="B79" s="10">
        <v>73</v>
      </c>
      <c r="C79" s="10">
        <v>71</v>
      </c>
      <c r="D79" s="11" t="s">
        <v>72</v>
      </c>
      <c r="E79" s="8">
        <v>91.69281598079462</v>
      </c>
      <c r="F79" s="8">
        <v>1.1327393687000473</v>
      </c>
      <c r="G79" s="10"/>
      <c r="H79" s="10"/>
      <c r="I79" s="10"/>
      <c r="J79" s="10"/>
      <c r="K79" s="12">
        <v>1326.0820943350438</v>
      </c>
      <c r="L79" s="16">
        <v>0.19514835911739284</v>
      </c>
      <c r="M79" s="14">
        <v>46.280867373870755</v>
      </c>
      <c r="N79" s="13">
        <v>0.81038983582952384</v>
      </c>
      <c r="O79" s="13">
        <v>2.7955251044303577</v>
      </c>
      <c r="P79" s="13">
        <v>1.8566407473248536</v>
      </c>
      <c r="Q79" s="14">
        <v>26.114151446990356</v>
      </c>
      <c r="R79" s="14"/>
      <c r="S79" s="12">
        <v>116.2289470983942</v>
      </c>
      <c r="T79" s="12">
        <v>241.21057991308078</v>
      </c>
      <c r="U79" s="12">
        <v>506.84660778976888</v>
      </c>
      <c r="V79" s="12"/>
      <c r="W79" s="12">
        <v>9109.0839804863335</v>
      </c>
      <c r="X79" s="12">
        <v>295.36734476294265</v>
      </c>
      <c r="Y79" s="12">
        <v>456.942235577931</v>
      </c>
      <c r="Z79" s="10"/>
      <c r="AA79" s="9">
        <f t="shared" si="10"/>
        <v>0.64639974545003087</v>
      </c>
      <c r="AB79" s="8">
        <f t="shared" si="11"/>
        <v>19.408886741682075</v>
      </c>
      <c r="AC79" s="9">
        <f t="shared" si="12"/>
        <v>0.66238001566055804</v>
      </c>
      <c r="AD79" s="8">
        <f t="shared" si="13"/>
        <v>57.109387763356082</v>
      </c>
      <c r="AE79" s="8" t="str">
        <f t="shared" si="14"/>
        <v/>
      </c>
    </row>
    <row r="80" spans="1:31" s="7" customFormat="1" x14ac:dyDescent="0.2">
      <c r="A80" s="11" t="s">
        <v>89</v>
      </c>
      <c r="B80" s="10">
        <v>74</v>
      </c>
      <c r="C80" s="10">
        <v>72</v>
      </c>
      <c r="D80" s="11" t="s">
        <v>72</v>
      </c>
      <c r="E80" s="8">
        <v>91.859551801247832</v>
      </c>
      <c r="F80" s="8">
        <v>0.84067918444061818</v>
      </c>
      <c r="G80" s="10"/>
      <c r="H80" s="10"/>
      <c r="I80" s="10"/>
      <c r="J80" s="10"/>
      <c r="K80" s="12">
        <v>3102.7699665910782</v>
      </c>
      <c r="L80" s="16">
        <v>6.2404650967444908E-2</v>
      </c>
      <c r="M80" s="14">
        <v>37.47778647291576</v>
      </c>
      <c r="N80" s="13">
        <v>4.1618312096564223</v>
      </c>
      <c r="O80" s="13">
        <v>10.310315351215547</v>
      </c>
      <c r="P80" s="13">
        <v>5.7215616013041384</v>
      </c>
      <c r="Q80" s="14">
        <v>76.02929742506231</v>
      </c>
      <c r="R80" s="14"/>
      <c r="S80" s="12">
        <v>284.71014250910127</v>
      </c>
      <c r="T80" s="12">
        <v>552.45792116071982</v>
      </c>
      <c r="U80" s="12">
        <v>1215.8846701842883</v>
      </c>
      <c r="V80" s="12"/>
      <c r="W80" s="12">
        <v>8068.3570492599019</v>
      </c>
      <c r="X80" s="12">
        <v>318.66868611774419</v>
      </c>
      <c r="Y80" s="12">
        <v>429.75325123262598</v>
      </c>
      <c r="Z80" s="10"/>
      <c r="AA80" s="9">
        <f t="shared" si="10"/>
        <v>0.74151547476076785</v>
      </c>
      <c r="AB80" s="8">
        <f t="shared" si="11"/>
        <v>15.992317584977235</v>
      </c>
      <c r="AC80" s="9">
        <f t="shared" si="12"/>
        <v>0.62292694394197579</v>
      </c>
      <c r="AD80" s="8">
        <f t="shared" si="13"/>
        <v>9.0051192816177945</v>
      </c>
      <c r="AE80" s="8" t="str">
        <f t="shared" si="14"/>
        <v/>
      </c>
    </row>
    <row r="81" spans="1:31" s="7" customFormat="1" x14ac:dyDescent="0.2">
      <c r="A81" s="11" t="s">
        <v>88</v>
      </c>
      <c r="B81" s="10">
        <v>75</v>
      </c>
      <c r="C81" s="10">
        <v>73</v>
      </c>
      <c r="D81" s="11" t="s">
        <v>72</v>
      </c>
      <c r="E81" s="8">
        <v>93.467174255957076</v>
      </c>
      <c r="F81" s="8">
        <v>1.9256948965659078</v>
      </c>
      <c r="G81" s="10"/>
      <c r="H81" s="10"/>
      <c r="I81" s="10"/>
      <c r="J81" s="10"/>
      <c r="K81" s="12">
        <v>445.74119020608964</v>
      </c>
      <c r="L81" s="16">
        <v>2.9061142932836757E-2</v>
      </c>
      <c r="M81" s="14">
        <v>12.79153515016988</v>
      </c>
      <c r="N81" s="13">
        <v>0.16026286561636038</v>
      </c>
      <c r="O81" s="13">
        <v>0.70060693939147134</v>
      </c>
      <c r="P81" s="13">
        <v>0.41725984418233725</v>
      </c>
      <c r="Q81" s="14">
        <v>6.6641062619957561</v>
      </c>
      <c r="R81" s="14"/>
      <c r="S81" s="12">
        <v>35.190470848134311</v>
      </c>
      <c r="T81" s="12">
        <v>87.7740249137684</v>
      </c>
      <c r="U81" s="12">
        <v>223.14248205723973</v>
      </c>
      <c r="V81" s="12"/>
      <c r="W81" s="12">
        <v>8982.1125876417846</v>
      </c>
      <c r="X81" s="12">
        <v>82.769557587954338</v>
      </c>
      <c r="Y81" s="12">
        <v>170.63799710027999</v>
      </c>
      <c r="Z81" s="10"/>
      <c r="AA81" s="9">
        <f t="shared" si="10"/>
        <v>0.48505935954764279</v>
      </c>
      <c r="AB81" s="8">
        <f t="shared" si="11"/>
        <v>33.484232286298116</v>
      </c>
      <c r="AC81" s="9">
        <f t="shared" si="12"/>
        <v>0.58863681221480912</v>
      </c>
      <c r="AD81" s="8">
        <f t="shared" si="13"/>
        <v>79.815964234599704</v>
      </c>
      <c r="AE81" s="8" t="str">
        <f t="shared" si="14"/>
        <v/>
      </c>
    </row>
    <row r="82" spans="1:31" s="7" customFormat="1" x14ac:dyDescent="0.2">
      <c r="A82" s="11"/>
      <c r="B82" s="10">
        <v>76</v>
      </c>
      <c r="C82" s="10">
        <v>76</v>
      </c>
      <c r="D82" s="11"/>
      <c r="E82" s="8"/>
      <c r="F82" s="8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9" t="str">
        <f t="shared" si="10"/>
        <v/>
      </c>
      <c r="AB82" s="8" t="str">
        <f t="shared" si="11"/>
        <v/>
      </c>
      <c r="AC82" s="9" t="str">
        <f t="shared" si="12"/>
        <v/>
      </c>
      <c r="AD82" s="8" t="str">
        <f t="shared" si="13"/>
        <v/>
      </c>
      <c r="AE82" s="8" t="str">
        <f t="shared" si="14"/>
        <v/>
      </c>
    </row>
    <row r="83" spans="1:31" s="7" customFormat="1" x14ac:dyDescent="0.2">
      <c r="A83" s="11" t="s">
        <v>87</v>
      </c>
      <c r="B83" s="10">
        <v>77</v>
      </c>
      <c r="C83" s="10">
        <v>77</v>
      </c>
      <c r="D83" s="11" t="s">
        <v>72</v>
      </c>
      <c r="E83" s="8">
        <v>84.372112949143826</v>
      </c>
      <c r="F83" s="8">
        <v>3.2171620270767072</v>
      </c>
      <c r="G83" s="10"/>
      <c r="H83" s="10"/>
      <c r="I83" s="10"/>
      <c r="J83" s="10"/>
      <c r="K83" s="12">
        <v>938.11766420684455</v>
      </c>
      <c r="L83" s="16">
        <v>2.7498489312395725E-2</v>
      </c>
      <c r="M83" s="14">
        <v>14.847106334369583</v>
      </c>
      <c r="N83" s="13">
        <v>0.56594313427091159</v>
      </c>
      <c r="O83" s="13">
        <v>2.015494431450096</v>
      </c>
      <c r="P83" s="13">
        <v>1.0508542791888849</v>
      </c>
      <c r="Q83" s="14">
        <v>18.579508360637355</v>
      </c>
      <c r="R83" s="14"/>
      <c r="S83" s="12">
        <v>82.610143738242925</v>
      </c>
      <c r="T83" s="12">
        <v>179.1845253215894</v>
      </c>
      <c r="U83" s="12">
        <v>400.24071221639281</v>
      </c>
      <c r="V83" s="12"/>
      <c r="W83" s="12">
        <v>9617.169436795115</v>
      </c>
      <c r="X83" s="12">
        <v>79.97234230088732</v>
      </c>
      <c r="Y83" s="12">
        <v>143.435618782738</v>
      </c>
      <c r="Z83" s="10"/>
      <c r="AA83" s="9">
        <f t="shared" si="10"/>
        <v>0.55754869661782869</v>
      </c>
      <c r="AB83" s="8">
        <f t="shared" si="11"/>
        <v>21.542050760844937</v>
      </c>
      <c r="AC83" s="9">
        <f t="shared" si="12"/>
        <v>0.52346010497835971</v>
      </c>
      <c r="AD83" s="8">
        <f t="shared" si="13"/>
        <v>26.234272377023686</v>
      </c>
      <c r="AE83" s="8" t="str">
        <f t="shared" si="14"/>
        <v/>
      </c>
    </row>
    <row r="84" spans="1:31" s="7" customFormat="1" x14ac:dyDescent="0.2">
      <c r="A84" s="11" t="s">
        <v>86</v>
      </c>
      <c r="B84" s="10">
        <v>78</v>
      </c>
      <c r="C84" s="10">
        <v>78</v>
      </c>
      <c r="D84" s="11" t="s">
        <v>72</v>
      </c>
      <c r="E84" s="8">
        <v>87.366856121957127</v>
      </c>
      <c r="F84" s="8">
        <v>2.1714080315898188</v>
      </c>
      <c r="G84" s="10"/>
      <c r="H84" s="10"/>
      <c r="I84" s="10"/>
      <c r="J84" s="10"/>
      <c r="K84" s="12">
        <v>98.634501506159282</v>
      </c>
      <c r="L84" s="16">
        <v>2.6982967900838595E-2</v>
      </c>
      <c r="M84" s="14">
        <v>4.5107370595371732</v>
      </c>
      <c r="N84" s="13">
        <v>3.6477556269795083E-2</v>
      </c>
      <c r="O84" s="13">
        <v>9.8298604136869319E-2</v>
      </c>
      <c r="P84" s="13">
        <v>6.3258261450358524E-2</v>
      </c>
      <c r="Q84" s="14">
        <v>1.1539741324371058</v>
      </c>
      <c r="R84" s="14"/>
      <c r="S84" s="12">
        <v>6.751886235035391</v>
      </c>
      <c r="T84" s="12">
        <v>20.443025845829858</v>
      </c>
      <c r="U84" s="12">
        <v>63.794795044135526</v>
      </c>
      <c r="V84" s="12"/>
      <c r="W84" s="12">
        <v>10436.664403230885</v>
      </c>
      <c r="X84" s="12">
        <v>13.189067644908128</v>
      </c>
      <c r="Y84" s="12">
        <v>43.404620929279297</v>
      </c>
      <c r="Z84" s="10"/>
      <c r="AA84" s="9">
        <f t="shared" si="10"/>
        <v>0.30386321461941918</v>
      </c>
      <c r="AB84" s="8">
        <f t="shared" si="11"/>
        <v>55.28269070417182</v>
      </c>
      <c r="AC84" s="9">
        <f t="shared" si="12"/>
        <v>0.57252511235339243</v>
      </c>
      <c r="AD84" s="8">
        <f t="shared" si="13"/>
        <v>123.65787406850632</v>
      </c>
      <c r="AE84" s="8" t="str">
        <f t="shared" si="14"/>
        <v/>
      </c>
    </row>
    <row r="85" spans="1:31" s="7" customFormat="1" x14ac:dyDescent="0.2">
      <c r="A85" s="11" t="s">
        <v>85</v>
      </c>
      <c r="B85" s="10">
        <v>79</v>
      </c>
      <c r="C85" s="10">
        <v>79</v>
      </c>
      <c r="D85" s="11" t="s">
        <v>72</v>
      </c>
      <c r="E85" s="8">
        <v>89.714088790522524</v>
      </c>
      <c r="F85" s="8">
        <v>2.0929631320730224</v>
      </c>
      <c r="G85" s="10"/>
      <c r="H85" s="10"/>
      <c r="I85" s="10"/>
      <c r="J85" s="10"/>
      <c r="K85" s="12">
        <v>415.65112976492964</v>
      </c>
      <c r="L85" s="16">
        <v>1.8209767846368668E-2</v>
      </c>
      <c r="M85" s="14">
        <v>14.582292677659524</v>
      </c>
      <c r="N85" s="13">
        <v>0.15942395352825375</v>
      </c>
      <c r="O85" s="13">
        <v>0.52239056384844629</v>
      </c>
      <c r="P85" s="13">
        <v>0.32764852826734364</v>
      </c>
      <c r="Q85" s="14">
        <v>6.2295043083201902</v>
      </c>
      <c r="R85" s="14"/>
      <c r="S85" s="12">
        <v>33.179671626833382</v>
      </c>
      <c r="T85" s="12">
        <v>84.422603566847627</v>
      </c>
      <c r="U85" s="12">
        <v>217.95586065507217</v>
      </c>
      <c r="V85" s="12"/>
      <c r="W85" s="12">
        <v>10269.539834097957</v>
      </c>
      <c r="X85" s="12">
        <v>49.93626672186663</v>
      </c>
      <c r="Y85" s="12">
        <v>124.884520090517</v>
      </c>
      <c r="Z85" s="10"/>
      <c r="AA85" s="9">
        <f t="shared" si="10"/>
        <v>0.39985953972255767</v>
      </c>
      <c r="AB85" s="8">
        <f t="shared" si="11"/>
        <v>34.987673154663057</v>
      </c>
      <c r="AC85" s="9">
        <f t="shared" si="12"/>
        <v>0.5536468273726507</v>
      </c>
      <c r="AD85" s="8">
        <f t="shared" si="13"/>
        <v>91.468642916794749</v>
      </c>
      <c r="AE85" s="8" t="str">
        <f t="shared" si="14"/>
        <v/>
      </c>
    </row>
    <row r="86" spans="1:31" s="7" customFormat="1" x14ac:dyDescent="0.2">
      <c r="A86" s="11" t="s">
        <v>84</v>
      </c>
      <c r="B86" s="10">
        <v>80</v>
      </c>
      <c r="C86" s="10">
        <v>80</v>
      </c>
      <c r="D86" s="11" t="s">
        <v>72</v>
      </c>
      <c r="E86" s="8">
        <v>88.907135597464915</v>
      </c>
      <c r="F86" s="8">
        <v>1.9233444783046276</v>
      </c>
      <c r="G86" s="10"/>
      <c r="H86" s="10"/>
      <c r="I86" s="10"/>
      <c r="J86" s="10"/>
      <c r="K86" s="12">
        <v>641.89547751290343</v>
      </c>
      <c r="L86" s="16">
        <v>1.4803786141141429E-2</v>
      </c>
      <c r="M86" s="14">
        <v>14.824312848995019</v>
      </c>
      <c r="N86" s="13">
        <v>0.182805898295376</v>
      </c>
      <c r="O86" s="13">
        <v>0.70433112718149837</v>
      </c>
      <c r="P86" s="13">
        <v>0.41864733432797568</v>
      </c>
      <c r="Q86" s="14">
        <v>8.3028900177486591</v>
      </c>
      <c r="R86" s="14"/>
      <c r="S86" s="12">
        <v>50.168316932385764</v>
      </c>
      <c r="T86" s="12">
        <v>135.32627773509699</v>
      </c>
      <c r="U86" s="12">
        <v>353.60500844919687</v>
      </c>
      <c r="V86" s="12"/>
      <c r="W86" s="12">
        <v>9846.6624021181615</v>
      </c>
      <c r="X86" s="12">
        <v>38.368265416137234</v>
      </c>
      <c r="Y86" s="12">
        <v>118.23940685112299</v>
      </c>
      <c r="Z86" s="10"/>
      <c r="AA86" s="9">
        <f t="shared" si="10"/>
        <v>0.32449643006453249</v>
      </c>
      <c r="AB86" s="8">
        <f t="shared" si="11"/>
        <v>42.588184077268721</v>
      </c>
      <c r="AC86" s="9">
        <f t="shared" si="12"/>
        <v>0.5277086921384968</v>
      </c>
      <c r="AD86" s="8">
        <f t="shared" si="13"/>
        <v>81.0931867474103</v>
      </c>
      <c r="AE86" s="8" t="str">
        <f t="shared" si="14"/>
        <v/>
      </c>
    </row>
    <row r="87" spans="1:31" s="7" customFormat="1" x14ac:dyDescent="0.2">
      <c r="A87" s="11" t="s">
        <v>83</v>
      </c>
      <c r="B87" s="10">
        <v>81</v>
      </c>
      <c r="C87" s="10">
        <v>81</v>
      </c>
      <c r="D87" s="11" t="s">
        <v>72</v>
      </c>
      <c r="E87" s="8">
        <v>91.276819453492493</v>
      </c>
      <c r="F87" s="8">
        <v>2.4027372467399895</v>
      </c>
      <c r="G87" s="10"/>
      <c r="H87" s="10"/>
      <c r="I87" s="10"/>
      <c r="J87" s="10"/>
      <c r="K87" s="12">
        <v>532.28671962325143</v>
      </c>
      <c r="L87" s="16">
        <v>2.0485214846286712E-2</v>
      </c>
      <c r="M87" s="14">
        <v>10.764853176726616</v>
      </c>
      <c r="N87" s="13">
        <v>0.20431395638102884</v>
      </c>
      <c r="O87" s="13">
        <v>0.73754488398103313</v>
      </c>
      <c r="P87" s="13">
        <v>0.35072150397738727</v>
      </c>
      <c r="Q87" s="14">
        <v>7.8717991018677527</v>
      </c>
      <c r="R87" s="14"/>
      <c r="S87" s="12">
        <v>41.64388438173193</v>
      </c>
      <c r="T87" s="12">
        <v>106.04984274552447</v>
      </c>
      <c r="U87" s="12">
        <v>278.63984815291343</v>
      </c>
      <c r="V87" s="12"/>
      <c r="W87" s="12">
        <v>9502.6032616853881</v>
      </c>
      <c r="X87" s="12">
        <v>40.480013730988794</v>
      </c>
      <c r="Y87" s="12">
        <v>108.954348314198</v>
      </c>
      <c r="Z87" s="10"/>
      <c r="AA87" s="9">
        <f t="shared" si="10"/>
        <v>0.37153187878517913</v>
      </c>
      <c r="AB87" s="8">
        <f t="shared" si="11"/>
        <v>35.397225532191257</v>
      </c>
      <c r="AC87" s="9">
        <f t="shared" si="12"/>
        <v>0.44369053835773509</v>
      </c>
      <c r="AD87" s="8">
        <f t="shared" si="13"/>
        <v>52.687801496296437</v>
      </c>
      <c r="AE87" s="8" t="str">
        <f t="shared" si="14"/>
        <v/>
      </c>
    </row>
    <row r="88" spans="1:31" s="7" customFormat="1" x14ac:dyDescent="0.2">
      <c r="A88" s="11" t="s">
        <v>82</v>
      </c>
      <c r="B88" s="10">
        <v>82</v>
      </c>
      <c r="C88" s="10">
        <v>82</v>
      </c>
      <c r="D88" s="11" t="s">
        <v>72</v>
      </c>
      <c r="E88" s="8">
        <v>87.887095099369233</v>
      </c>
      <c r="F88" s="8">
        <v>1.9746432585717892</v>
      </c>
      <c r="G88" s="10"/>
      <c r="H88" s="10"/>
      <c r="I88" s="10"/>
      <c r="J88" s="10"/>
      <c r="K88" s="12">
        <v>571.29843626766706</v>
      </c>
      <c r="L88" s="16">
        <v>3.2032070764400525E-2</v>
      </c>
      <c r="M88" s="14">
        <v>15.702482425359973</v>
      </c>
      <c r="N88" s="13">
        <v>0.27528363541659867</v>
      </c>
      <c r="O88" s="13">
        <v>0.75147605694399588</v>
      </c>
      <c r="P88" s="13">
        <v>0.4445895506476365</v>
      </c>
      <c r="Q88" s="14">
        <v>8.9449313284393419</v>
      </c>
      <c r="R88" s="14"/>
      <c r="S88" s="12">
        <v>46.903877653203168</v>
      </c>
      <c r="T88" s="12">
        <v>115.2636415022084</v>
      </c>
      <c r="U88" s="12">
        <v>278.5798542224008</v>
      </c>
      <c r="V88" s="12"/>
      <c r="W88" s="12">
        <v>9994.5395865119608</v>
      </c>
      <c r="X88" s="12">
        <v>61.693828882135072</v>
      </c>
      <c r="Y88" s="12">
        <v>137.87598598581701</v>
      </c>
      <c r="Z88" s="10"/>
      <c r="AA88" s="9">
        <f t="shared" si="10"/>
        <v>0.44745884093609584</v>
      </c>
      <c r="AB88" s="8">
        <f t="shared" si="11"/>
        <v>31.14387847078148</v>
      </c>
      <c r="AC88" s="9">
        <f t="shared" si="12"/>
        <v>0.52271164181957741</v>
      </c>
      <c r="AD88" s="8">
        <f t="shared" si="13"/>
        <v>57.041103811335262</v>
      </c>
      <c r="AE88" s="8" t="str">
        <f t="shared" si="14"/>
        <v/>
      </c>
    </row>
    <row r="89" spans="1:31" s="7" customFormat="1" x14ac:dyDescent="0.2">
      <c r="A89" s="11" t="s">
        <v>81</v>
      </c>
      <c r="B89" s="10">
        <v>83</v>
      </c>
      <c r="C89" s="10">
        <v>83</v>
      </c>
      <c r="D89" s="11" t="s">
        <v>72</v>
      </c>
      <c r="E89" s="8">
        <v>88.500659338209061</v>
      </c>
      <c r="F89" s="8">
        <v>1.0422747734011666</v>
      </c>
      <c r="G89" s="10"/>
      <c r="H89" s="10"/>
      <c r="I89" s="10"/>
      <c r="J89" s="10"/>
      <c r="K89" s="12">
        <v>508.21123793579284</v>
      </c>
      <c r="L89" s="16">
        <v>2.3277074577996847E-2</v>
      </c>
      <c r="M89" s="14">
        <v>18.844352494126426</v>
      </c>
      <c r="N89" s="13">
        <v>0.213879463012043</v>
      </c>
      <c r="O89" s="13">
        <v>0.72792929045406041</v>
      </c>
      <c r="P89" s="13">
        <v>0.40899509735714795</v>
      </c>
      <c r="Q89" s="14">
        <v>8.3847531322659101</v>
      </c>
      <c r="R89" s="14"/>
      <c r="S89" s="12">
        <v>42.029989962376021</v>
      </c>
      <c r="T89" s="12">
        <v>102.63419424191513</v>
      </c>
      <c r="U89" s="12">
        <v>259.61448120125647</v>
      </c>
      <c r="V89" s="12"/>
      <c r="W89" s="12">
        <v>10499.437809773808</v>
      </c>
      <c r="X89" s="12">
        <v>84.245048946341754</v>
      </c>
      <c r="Y89" s="12">
        <v>154.983608084856</v>
      </c>
      <c r="Z89" s="10"/>
      <c r="AA89" s="9">
        <f t="shared" si="10"/>
        <v>0.54357393009082766</v>
      </c>
      <c r="AB89" s="8">
        <f t="shared" si="11"/>
        <v>30.96268633148151</v>
      </c>
      <c r="AC89" s="9">
        <f t="shared" si="12"/>
        <v>0.50463499640177123</v>
      </c>
      <c r="AD89" s="8">
        <f t="shared" si="13"/>
        <v>88.107349012117865</v>
      </c>
      <c r="AE89" s="8" t="str">
        <f t="shared" si="14"/>
        <v/>
      </c>
    </row>
    <row r="90" spans="1:31" s="7" customFormat="1" x14ac:dyDescent="0.2">
      <c r="A90" s="11" t="s">
        <v>80</v>
      </c>
      <c r="B90" s="10">
        <v>84</v>
      </c>
      <c r="C90" s="10">
        <v>84</v>
      </c>
      <c r="D90" s="11" t="s">
        <v>72</v>
      </c>
      <c r="E90" s="8">
        <v>93.196534637892697</v>
      </c>
      <c r="F90" s="8">
        <v>0.84149212686439101</v>
      </c>
      <c r="G90" s="10"/>
      <c r="H90" s="10"/>
      <c r="I90" s="10"/>
      <c r="J90" s="10"/>
      <c r="K90" s="12">
        <v>447.15170250923069</v>
      </c>
      <c r="L90" s="16">
        <v>1.3284034450187963E-2</v>
      </c>
      <c r="M90" s="14">
        <v>11.907291670610203</v>
      </c>
      <c r="N90" s="13">
        <v>0.21808769739796435</v>
      </c>
      <c r="O90" s="13">
        <v>0.63342630311256798</v>
      </c>
      <c r="P90" s="13">
        <v>0.36605426750426945</v>
      </c>
      <c r="Q90" s="14">
        <v>6.0953220672199455</v>
      </c>
      <c r="R90" s="14"/>
      <c r="S90" s="12">
        <v>35.075636094293458</v>
      </c>
      <c r="T90" s="12">
        <v>89.632301695931986</v>
      </c>
      <c r="U90" s="12">
        <v>234.96369698197583</v>
      </c>
      <c r="V90" s="12"/>
      <c r="W90" s="12">
        <v>9329.8536461497242</v>
      </c>
      <c r="X90" s="12">
        <v>56.039995759347448</v>
      </c>
      <c r="Y90" s="12">
        <v>133.06988114283101</v>
      </c>
      <c r="Z90" s="10"/>
      <c r="AA90" s="9">
        <f t="shared" si="10"/>
        <v>0.42113207946129244</v>
      </c>
      <c r="AB90" s="8">
        <f t="shared" si="11"/>
        <v>38.548200470913251</v>
      </c>
      <c r="AC90" s="9">
        <f t="shared" si="12"/>
        <v>0.56786891943257989</v>
      </c>
      <c r="AD90" s="8">
        <f t="shared" si="13"/>
        <v>54.598639963087372</v>
      </c>
      <c r="AE90" s="8" t="str">
        <f t="shared" si="14"/>
        <v/>
      </c>
    </row>
    <row r="91" spans="1:31" s="7" customFormat="1" x14ac:dyDescent="0.2">
      <c r="A91" s="11" t="s">
        <v>79</v>
      </c>
      <c r="B91" s="10">
        <v>85</v>
      </c>
      <c r="C91" s="10">
        <v>85</v>
      </c>
      <c r="D91" s="11" t="s">
        <v>72</v>
      </c>
      <c r="E91" s="8">
        <v>88.812961123101402</v>
      </c>
      <c r="F91" s="8">
        <v>1.3661990647227908</v>
      </c>
      <c r="G91" s="10"/>
      <c r="H91" s="10"/>
      <c r="I91" s="10"/>
      <c r="J91" s="10"/>
      <c r="K91" s="12">
        <v>810.31335245653338</v>
      </c>
      <c r="L91" s="16">
        <v>8.9478317245887298E-2</v>
      </c>
      <c r="M91" s="14">
        <v>21.67310522965133</v>
      </c>
      <c r="N91" s="13">
        <v>0.46652900938327396</v>
      </c>
      <c r="O91" s="13">
        <v>1.112218088812859</v>
      </c>
      <c r="P91" s="13">
        <v>0.868223170214247</v>
      </c>
      <c r="Q91" s="14">
        <v>12.486898393869952</v>
      </c>
      <c r="R91" s="14"/>
      <c r="S91" s="12">
        <v>64.518817467332582</v>
      </c>
      <c r="T91" s="12">
        <v>160.08364936387713</v>
      </c>
      <c r="U91" s="12">
        <v>387.75768453182485</v>
      </c>
      <c r="V91" s="12"/>
      <c r="W91" s="12">
        <v>9150.8718997931337</v>
      </c>
      <c r="X91" s="12">
        <v>102.87218452527271</v>
      </c>
      <c r="Y91" s="12">
        <v>180.89901171637999</v>
      </c>
      <c r="Z91" s="10"/>
      <c r="AA91" s="9">
        <f t="shared" si="10"/>
        <v>0.56867189902927406</v>
      </c>
      <c r="AB91" s="8">
        <f t="shared" si="11"/>
        <v>31.053162466844629</v>
      </c>
      <c r="AC91" s="9">
        <f t="shared" si="12"/>
        <v>0.71016310667590488</v>
      </c>
      <c r="AD91" s="8">
        <f t="shared" si="13"/>
        <v>46.456071956387021</v>
      </c>
      <c r="AE91" s="8" t="str">
        <f t="shared" si="14"/>
        <v/>
      </c>
    </row>
    <row r="92" spans="1:31" s="7" customFormat="1" x14ac:dyDescent="0.2">
      <c r="A92" s="11" t="s">
        <v>78</v>
      </c>
      <c r="B92" s="10">
        <v>86</v>
      </c>
      <c r="C92" s="10">
        <v>86</v>
      </c>
      <c r="D92" s="11" t="s">
        <v>72</v>
      </c>
      <c r="E92" s="8">
        <v>89.914022440934431</v>
      </c>
      <c r="F92" s="8">
        <v>2.7086099955508574</v>
      </c>
      <c r="G92" s="10"/>
      <c r="H92" s="10"/>
      <c r="I92" s="10"/>
      <c r="J92" s="10"/>
      <c r="K92" s="12">
        <v>549.12031328489991</v>
      </c>
      <c r="L92" s="16">
        <v>1.4302660872214372E-2</v>
      </c>
      <c r="M92" s="14">
        <v>15.731493639121592</v>
      </c>
      <c r="N92" s="13">
        <v>0.19738138125550728</v>
      </c>
      <c r="O92" s="13">
        <v>0.76110214797419573</v>
      </c>
      <c r="P92" s="13">
        <v>0.3964056591310155</v>
      </c>
      <c r="Q92" s="14">
        <v>8.887978964762997</v>
      </c>
      <c r="R92" s="14"/>
      <c r="S92" s="12">
        <v>45.728515848428991</v>
      </c>
      <c r="T92" s="12">
        <v>111.9897419857819</v>
      </c>
      <c r="U92" s="12">
        <v>271.81150293896468</v>
      </c>
      <c r="V92" s="12"/>
      <c r="W92" s="12">
        <v>10187.806273140766</v>
      </c>
      <c r="X92" s="12">
        <v>50.910916357654408</v>
      </c>
      <c r="Y92" s="12">
        <v>126.447622150398</v>
      </c>
      <c r="Z92" s="10"/>
      <c r="AA92" s="9">
        <f t="shared" si="10"/>
        <v>0.40262454518203972</v>
      </c>
      <c r="AB92" s="8">
        <f t="shared" si="11"/>
        <v>30.581924644126641</v>
      </c>
      <c r="AC92" s="9">
        <f t="shared" si="12"/>
        <v>0.464585727879885</v>
      </c>
      <c r="AD92" s="8">
        <f t="shared" si="13"/>
        <v>79.701000869770013</v>
      </c>
      <c r="AE92" s="8" t="str">
        <f t="shared" si="14"/>
        <v/>
      </c>
    </row>
    <row r="93" spans="1:31" s="7" customFormat="1" x14ac:dyDescent="0.2">
      <c r="A93" s="11" t="s">
        <v>77</v>
      </c>
      <c r="B93" s="10">
        <v>87</v>
      </c>
      <c r="C93" s="10">
        <v>87</v>
      </c>
      <c r="D93" s="11" t="s">
        <v>72</v>
      </c>
      <c r="E93" s="8">
        <v>85.916039370288502</v>
      </c>
      <c r="F93" s="8">
        <v>2.6923758362912364</v>
      </c>
      <c r="G93" s="10"/>
      <c r="H93" s="10"/>
      <c r="I93" s="10"/>
      <c r="J93" s="10"/>
      <c r="K93" s="12">
        <v>1387.8113686590482</v>
      </c>
      <c r="L93" s="16">
        <v>2.8550012670572739E-2</v>
      </c>
      <c r="M93" s="14">
        <v>20.390901555367044</v>
      </c>
      <c r="N93" s="13">
        <v>1.1256092370597546</v>
      </c>
      <c r="O93" s="13">
        <v>2.7779554356878777</v>
      </c>
      <c r="P93" s="13">
        <v>1.4312286870630455</v>
      </c>
      <c r="Q93" s="14">
        <v>27.45098125404412</v>
      </c>
      <c r="R93" s="14"/>
      <c r="S93" s="12">
        <v>125.3543444925466</v>
      </c>
      <c r="T93" s="12">
        <v>263.56814884315617</v>
      </c>
      <c r="U93" s="12">
        <v>572.3698749330232</v>
      </c>
      <c r="V93" s="12"/>
      <c r="W93" s="12">
        <v>9964.0590829428329</v>
      </c>
      <c r="X93" s="12">
        <v>106.90086321730679</v>
      </c>
      <c r="Y93" s="12">
        <v>200.27907365415001</v>
      </c>
      <c r="Z93" s="10"/>
      <c r="AA93" s="9">
        <f t="shared" si="10"/>
        <v>0.53375952498116463</v>
      </c>
      <c r="AB93" s="8">
        <f t="shared" si="11"/>
        <v>20.85061621790663</v>
      </c>
      <c r="AC93" s="9">
        <f t="shared" si="12"/>
        <v>0.49959313234502195</v>
      </c>
      <c r="AD93" s="8">
        <f t="shared" si="13"/>
        <v>18.115435520617147</v>
      </c>
      <c r="AE93" s="8" t="str">
        <f t="shared" si="14"/>
        <v/>
      </c>
    </row>
    <row r="94" spans="1:31" s="7" customFormat="1" x14ac:dyDescent="0.2">
      <c r="A94" s="11" t="s">
        <v>76</v>
      </c>
      <c r="B94" s="10">
        <v>88</v>
      </c>
      <c r="C94" s="10">
        <v>88</v>
      </c>
      <c r="D94" s="11" t="s">
        <v>72</v>
      </c>
      <c r="E94" s="8">
        <v>91.862018088660008</v>
      </c>
      <c r="F94" s="8">
        <v>2.1651533450360381</v>
      </c>
      <c r="G94" s="10"/>
      <c r="H94" s="10"/>
      <c r="I94" s="10"/>
      <c r="J94" s="10"/>
      <c r="K94" s="12">
        <v>613.66136888330323</v>
      </c>
      <c r="L94" s="16">
        <v>0.25267384848473295</v>
      </c>
      <c r="M94" s="14">
        <v>19.292014952538732</v>
      </c>
      <c r="N94" s="13">
        <v>0.51425499011436338</v>
      </c>
      <c r="O94" s="13">
        <v>1.0025526145213273</v>
      </c>
      <c r="P94" s="13">
        <v>0.83644217273847754</v>
      </c>
      <c r="Q94" s="14">
        <v>9.7139420702144896</v>
      </c>
      <c r="R94" s="14"/>
      <c r="S94" s="12">
        <v>45.040680121088826</v>
      </c>
      <c r="T94" s="12">
        <v>112.23346905532813</v>
      </c>
      <c r="U94" s="12">
        <v>290.45895467388596</v>
      </c>
      <c r="V94" s="12"/>
      <c r="W94" s="12">
        <v>7014.4258665885036</v>
      </c>
      <c r="X94" s="12">
        <v>87.248830289037414</v>
      </c>
      <c r="Y94" s="12">
        <v>128.79307144345199</v>
      </c>
      <c r="Z94" s="10"/>
      <c r="AA94" s="9">
        <f t="shared" si="10"/>
        <v>0.67743419200422572</v>
      </c>
      <c r="AB94" s="8">
        <f t="shared" si="11"/>
        <v>29.901244270800191</v>
      </c>
      <c r="AC94" s="9">
        <f t="shared" si="12"/>
        <v>0.81702168020286037</v>
      </c>
      <c r="AD94" s="8">
        <f t="shared" si="13"/>
        <v>37.514492466564981</v>
      </c>
      <c r="AE94" s="8" t="str">
        <f t="shared" si="14"/>
        <v/>
      </c>
    </row>
    <row r="95" spans="1:31" s="7" customFormat="1" x14ac:dyDescent="0.2">
      <c r="A95" s="11" t="s">
        <v>75</v>
      </c>
      <c r="B95" s="10">
        <v>89</v>
      </c>
      <c r="C95" s="10">
        <v>89</v>
      </c>
      <c r="D95" s="11" t="s">
        <v>72</v>
      </c>
      <c r="E95" s="8">
        <v>92.51881657897934</v>
      </c>
      <c r="F95" s="8">
        <v>1.1558708780731319</v>
      </c>
      <c r="G95" s="10"/>
      <c r="H95" s="10"/>
      <c r="I95" s="10"/>
      <c r="J95" s="10"/>
      <c r="K95" s="12">
        <v>402.00612869643481</v>
      </c>
      <c r="L95" s="16">
        <v>1.9179851648577054E-2</v>
      </c>
      <c r="M95" s="14">
        <v>13.202502853339137</v>
      </c>
      <c r="N95" s="13">
        <v>0.12001200504831551</v>
      </c>
      <c r="O95" s="13">
        <v>0.5811575785623494</v>
      </c>
      <c r="P95" s="13">
        <v>0.32785461427401513</v>
      </c>
      <c r="Q95" s="14">
        <v>5.8607858378598419</v>
      </c>
      <c r="R95" s="14"/>
      <c r="S95" s="12">
        <v>32.374756332305779</v>
      </c>
      <c r="T95" s="12">
        <v>78.870413824915516</v>
      </c>
      <c r="U95" s="12">
        <v>198.72221519394193</v>
      </c>
      <c r="V95" s="12"/>
      <c r="W95" s="12">
        <v>9927.3915386151675</v>
      </c>
      <c r="X95" s="12">
        <v>63.236592394836975</v>
      </c>
      <c r="Y95" s="12">
        <v>124.49375608850001</v>
      </c>
      <c r="Z95" s="10"/>
      <c r="AA95" s="9">
        <f t="shared" si="10"/>
        <v>0.50794991155928659</v>
      </c>
      <c r="AB95" s="8">
        <f t="shared" si="11"/>
        <v>33.907093808175816</v>
      </c>
      <c r="AC95" s="9">
        <f t="shared" si="12"/>
        <v>0.54150868030146526</v>
      </c>
      <c r="AD95" s="8">
        <f t="shared" si="13"/>
        <v>110.00985149797268</v>
      </c>
      <c r="AE95" s="8" t="str">
        <f t="shared" si="14"/>
        <v/>
      </c>
    </row>
    <row r="96" spans="1:31" s="7" customFormat="1" x14ac:dyDescent="0.2">
      <c r="A96" s="11" t="s">
        <v>74</v>
      </c>
      <c r="B96" s="10">
        <v>90</v>
      </c>
      <c r="C96" s="10">
        <v>90</v>
      </c>
      <c r="D96" s="11" t="s">
        <v>72</v>
      </c>
      <c r="E96" s="8">
        <v>92.219854507262028</v>
      </c>
      <c r="F96" s="8">
        <v>1.4039927614217611</v>
      </c>
      <c r="G96" s="10"/>
      <c r="H96" s="10"/>
      <c r="I96" s="10"/>
      <c r="J96" s="10"/>
      <c r="K96" s="12">
        <v>425.59174825890017</v>
      </c>
      <c r="L96" s="16">
        <v>2.0176537191921695E-2</v>
      </c>
      <c r="M96" s="14">
        <v>13.838527152716223</v>
      </c>
      <c r="N96" s="13">
        <v>0.14548583487271194</v>
      </c>
      <c r="O96" s="13">
        <v>0.53365237368783947</v>
      </c>
      <c r="P96" s="13">
        <v>0.32135139700058185</v>
      </c>
      <c r="Q96" s="14">
        <v>5.7571728048756761</v>
      </c>
      <c r="R96" s="14"/>
      <c r="S96" s="12">
        <v>32.605686109275496</v>
      </c>
      <c r="T96" s="12">
        <v>85.001429325296357</v>
      </c>
      <c r="U96" s="12">
        <v>225.6596682342377</v>
      </c>
      <c r="V96" s="12"/>
      <c r="W96" s="12">
        <v>9606.1730679175944</v>
      </c>
      <c r="X96" s="12">
        <v>60.554877742101496</v>
      </c>
      <c r="Y96" s="12">
        <v>144.034812712129</v>
      </c>
      <c r="Z96" s="10"/>
      <c r="AA96" s="9">
        <f t="shared" si="10"/>
        <v>0.42041834610586643</v>
      </c>
      <c r="AB96" s="8">
        <f t="shared" si="11"/>
        <v>39.19626453510817</v>
      </c>
      <c r="AC96" s="9">
        <f t="shared" si="12"/>
        <v>0.55885010635148491</v>
      </c>
      <c r="AD96" s="8">
        <f t="shared" si="13"/>
        <v>95.119412586275416</v>
      </c>
      <c r="AE96" s="8" t="str">
        <f t="shared" si="14"/>
        <v/>
      </c>
    </row>
    <row r="97" spans="1:31" s="7" customFormat="1" x14ac:dyDescent="0.2">
      <c r="A97" s="11" t="s">
        <v>73</v>
      </c>
      <c r="B97" s="10">
        <v>91</v>
      </c>
      <c r="C97" s="10">
        <v>91</v>
      </c>
      <c r="D97" s="11" t="s">
        <v>72</v>
      </c>
      <c r="E97" s="8">
        <v>92.693174904430251</v>
      </c>
      <c r="F97" s="8">
        <v>1.2776444075232216</v>
      </c>
      <c r="G97" s="10"/>
      <c r="H97" s="10"/>
      <c r="I97" s="10"/>
      <c r="J97" s="10"/>
      <c r="K97" s="12">
        <v>671.49651539650017</v>
      </c>
      <c r="L97" s="16">
        <v>2.4762304281296388E-2</v>
      </c>
      <c r="M97" s="14">
        <v>10.206785967527965</v>
      </c>
      <c r="N97" s="13">
        <v>0.26739256594284183</v>
      </c>
      <c r="O97" s="13">
        <v>0.94522648407613874</v>
      </c>
      <c r="P97" s="13">
        <v>0.64154704115394168</v>
      </c>
      <c r="Q97" s="14">
        <v>10.282515621884686</v>
      </c>
      <c r="R97" s="14"/>
      <c r="S97" s="12">
        <v>54.075222005265744</v>
      </c>
      <c r="T97" s="12">
        <v>139.06515784037512</v>
      </c>
      <c r="U97" s="12">
        <v>351.79250270613323</v>
      </c>
      <c r="V97" s="12"/>
      <c r="W97" s="12">
        <v>9125.8026700864411</v>
      </c>
      <c r="X97" s="12">
        <v>36.973968633898444</v>
      </c>
      <c r="Y97" s="12">
        <v>100.358399929876</v>
      </c>
      <c r="Z97" s="10"/>
      <c r="AA97" s="9">
        <f t="shared" si="10"/>
        <v>0.36841927192674928</v>
      </c>
      <c r="AB97" s="8">
        <f t="shared" si="11"/>
        <v>34.212688377287684</v>
      </c>
      <c r="AC97" s="9">
        <f t="shared" si="12"/>
        <v>0.62727774213558851</v>
      </c>
      <c r="AD97" s="8">
        <f t="shared" si="13"/>
        <v>38.171539779119293</v>
      </c>
      <c r="AE97" s="8" t="str">
        <f t="shared" si="14"/>
        <v/>
      </c>
    </row>
    <row r="98" spans="1:31" s="7" customFormat="1" x14ac:dyDescent="0.2">
      <c r="A98" s="11"/>
      <c r="B98" s="10">
        <v>92</v>
      </c>
      <c r="C98" s="10">
        <v>92</v>
      </c>
      <c r="D98" s="11"/>
      <c r="E98" s="8"/>
      <c r="F98" s="8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9" t="str">
        <f t="shared" si="10"/>
        <v/>
      </c>
      <c r="AB98" s="8" t="str">
        <f t="shared" si="11"/>
        <v/>
      </c>
      <c r="AC98" s="9" t="str">
        <f t="shared" si="12"/>
        <v/>
      </c>
      <c r="AD98" s="8" t="str">
        <f t="shared" si="13"/>
        <v/>
      </c>
      <c r="AE98" s="8" t="str">
        <f t="shared" si="14"/>
        <v/>
      </c>
    </row>
    <row r="99" spans="1:31" s="7" customFormat="1" x14ac:dyDescent="0.2">
      <c r="A99" s="11" t="s">
        <v>71</v>
      </c>
      <c r="B99" s="10">
        <v>93</v>
      </c>
      <c r="C99" s="10">
        <v>93</v>
      </c>
      <c r="D99" s="11" t="s">
        <v>56</v>
      </c>
      <c r="E99" s="8">
        <v>84.497545680125555</v>
      </c>
      <c r="F99" s="8">
        <v>0.78479912071332059</v>
      </c>
      <c r="G99" s="10"/>
      <c r="H99" s="10"/>
      <c r="I99" s="10"/>
      <c r="J99" s="10"/>
      <c r="K99" s="12">
        <v>641.21319152709032</v>
      </c>
      <c r="L99" s="16">
        <v>2.1293104272685551E-2</v>
      </c>
      <c r="M99" s="14">
        <v>12.172096962431521</v>
      </c>
      <c r="N99" s="13">
        <v>0.27986883024348452</v>
      </c>
      <c r="O99" s="13">
        <v>0.77110651459919211</v>
      </c>
      <c r="P99" s="13">
        <v>0.5290299869638424</v>
      </c>
      <c r="Q99" s="14">
        <v>8.2831989792857534</v>
      </c>
      <c r="R99" s="14"/>
      <c r="S99" s="12">
        <v>48.290029228646269</v>
      </c>
      <c r="T99" s="12">
        <v>133.76429184893064</v>
      </c>
      <c r="U99" s="12">
        <v>370.20011599994524</v>
      </c>
      <c r="V99" s="12"/>
      <c r="W99" s="12">
        <v>8763.0010029128334</v>
      </c>
      <c r="X99" s="12">
        <v>30.59256288349825</v>
      </c>
      <c r="Y99" s="12">
        <v>106.49038006891</v>
      </c>
      <c r="Z99" s="10"/>
      <c r="AA99" s="9">
        <f t="shared" si="10"/>
        <v>0.28728006101303966</v>
      </c>
      <c r="AB99" s="8">
        <f t="shared" si="11"/>
        <v>44.692891831492254</v>
      </c>
      <c r="AC99" s="9">
        <f t="shared" si="12"/>
        <v>0.63807695192757252</v>
      </c>
      <c r="AD99" s="8">
        <f t="shared" si="13"/>
        <v>43.492149346684499</v>
      </c>
      <c r="AE99" s="8" t="str">
        <f t="shared" si="14"/>
        <v/>
      </c>
    </row>
    <row r="100" spans="1:31" s="7" customFormat="1" x14ac:dyDescent="0.2">
      <c r="A100" s="11" t="s">
        <v>70</v>
      </c>
      <c r="B100" s="10">
        <v>94</v>
      </c>
      <c r="C100" s="10">
        <v>94</v>
      </c>
      <c r="D100" s="11" t="s">
        <v>56</v>
      </c>
      <c r="E100" s="8">
        <v>89.216435567746316</v>
      </c>
      <c r="F100" s="8">
        <v>2.0773654768641765</v>
      </c>
      <c r="G100" s="10"/>
      <c r="H100" s="10"/>
      <c r="I100" s="10"/>
      <c r="J100" s="10"/>
      <c r="K100" s="12">
        <v>711.98298168656663</v>
      </c>
      <c r="L100" s="16">
        <v>2.3380428626643156E-2</v>
      </c>
      <c r="M100" s="14">
        <v>12.078568611574624</v>
      </c>
      <c r="N100" s="13">
        <v>0.28414285920181731</v>
      </c>
      <c r="O100" s="13">
        <v>1.0921497350995957</v>
      </c>
      <c r="P100" s="13">
        <v>0.53172972831254683</v>
      </c>
      <c r="Q100" s="14">
        <v>11.472902244939883</v>
      </c>
      <c r="R100" s="14"/>
      <c r="S100" s="12">
        <v>59.256213454193343</v>
      </c>
      <c r="T100" s="12">
        <v>141.38815269827683</v>
      </c>
      <c r="U100" s="12">
        <v>328.48621287634217</v>
      </c>
      <c r="V100" s="12"/>
      <c r="W100" s="12">
        <v>9688.5940123892342</v>
      </c>
      <c r="X100" s="12">
        <v>59.637151155219051</v>
      </c>
      <c r="Y100" s="12">
        <v>146.481250468524</v>
      </c>
      <c r="Z100" s="10"/>
      <c r="AA100" s="9">
        <f t="shared" si="10"/>
        <v>0.40713163605900488</v>
      </c>
      <c r="AB100" s="8">
        <f t="shared" si="11"/>
        <v>28.63148363538274</v>
      </c>
      <c r="AC100" s="9">
        <f t="shared" si="12"/>
        <v>0.45789110173507097</v>
      </c>
      <c r="AD100" s="8">
        <f t="shared" si="13"/>
        <v>42.508788169107625</v>
      </c>
      <c r="AE100" s="8" t="str">
        <f t="shared" si="14"/>
        <v/>
      </c>
    </row>
    <row r="101" spans="1:31" s="7" customFormat="1" x14ac:dyDescent="0.2">
      <c r="A101" s="11" t="s">
        <v>69</v>
      </c>
      <c r="B101" s="10">
        <v>95</v>
      </c>
      <c r="C101" s="10">
        <v>95</v>
      </c>
      <c r="D101" s="11" t="s">
        <v>56</v>
      </c>
      <c r="E101" s="8">
        <v>95.472272942130814</v>
      </c>
      <c r="F101" s="8">
        <v>2.2082126428342548</v>
      </c>
      <c r="G101" s="10"/>
      <c r="H101" s="10"/>
      <c r="I101" s="10"/>
      <c r="J101" s="10"/>
      <c r="K101" s="12">
        <v>881.93342366553668</v>
      </c>
      <c r="L101" s="16">
        <v>4.1750670895876758E-2</v>
      </c>
      <c r="M101" s="14">
        <v>17.412149296515597</v>
      </c>
      <c r="N101" s="13">
        <v>0.5805231353959629</v>
      </c>
      <c r="O101" s="13">
        <v>1.808635177963678</v>
      </c>
      <c r="P101" s="13">
        <v>0.96936328923467963</v>
      </c>
      <c r="Q101" s="14">
        <v>15.21887077691137</v>
      </c>
      <c r="R101" s="14"/>
      <c r="S101" s="12">
        <v>74.527991439835333</v>
      </c>
      <c r="T101" s="12">
        <v>170.68818220594454</v>
      </c>
      <c r="U101" s="12">
        <v>412.18739147016407</v>
      </c>
      <c r="V101" s="12"/>
      <c r="W101" s="12">
        <v>9223.1153916651056</v>
      </c>
      <c r="X101" s="12">
        <v>72.981778032321813</v>
      </c>
      <c r="Y101" s="12">
        <v>142.79271885744399</v>
      </c>
      <c r="Z101" s="10"/>
      <c r="AA101" s="9">
        <f t="shared" si="10"/>
        <v>0.51110293729460121</v>
      </c>
      <c r="AB101" s="8">
        <f t="shared" si="11"/>
        <v>27.083966840397633</v>
      </c>
      <c r="AC101" s="9">
        <f t="shared" si="12"/>
        <v>0.56320806871995377</v>
      </c>
      <c r="AD101" s="8">
        <f t="shared" si="13"/>
        <v>29.993893843075053</v>
      </c>
      <c r="AE101" s="8" t="str">
        <f t="shared" si="14"/>
        <v/>
      </c>
    </row>
    <row r="102" spans="1:31" s="7" customFormat="1" x14ac:dyDescent="0.2">
      <c r="A102" s="11" t="s">
        <v>68</v>
      </c>
      <c r="B102" s="10">
        <v>96</v>
      </c>
      <c r="C102" s="10">
        <v>96</v>
      </c>
      <c r="D102" s="11" t="s">
        <v>56</v>
      </c>
      <c r="E102" s="8">
        <v>85.362156303833999</v>
      </c>
      <c r="F102" s="8">
        <v>1.5846788150523299</v>
      </c>
      <c r="G102" s="10"/>
      <c r="H102" s="10"/>
      <c r="I102" s="10"/>
      <c r="J102" s="10"/>
      <c r="K102" s="12">
        <v>794.18700287849413</v>
      </c>
      <c r="L102" s="16">
        <v>2.5529879154169825E-2</v>
      </c>
      <c r="M102" s="14">
        <v>20.462559977298653</v>
      </c>
      <c r="N102" s="13">
        <v>0.30645631225948672</v>
      </c>
      <c r="O102" s="13">
        <v>0.91573737551722301</v>
      </c>
      <c r="P102" s="13">
        <v>0.59976057966768415</v>
      </c>
      <c r="Q102" s="14">
        <v>10.914395462539527</v>
      </c>
      <c r="R102" s="14"/>
      <c r="S102" s="12">
        <v>60.733691300371667</v>
      </c>
      <c r="T102" s="12">
        <v>157.62238794920842</v>
      </c>
      <c r="U102" s="12">
        <v>402.93979236060585</v>
      </c>
      <c r="V102" s="12"/>
      <c r="W102" s="12">
        <v>9202.4739549251517</v>
      </c>
      <c r="X102" s="12">
        <v>115.27237900459836</v>
      </c>
      <c r="Y102" s="12">
        <v>206.701055383328</v>
      </c>
      <c r="Z102" s="10"/>
      <c r="AA102" s="9">
        <f t="shared" si="10"/>
        <v>0.55767678007654697</v>
      </c>
      <c r="AB102" s="8">
        <f t="shared" si="11"/>
        <v>36.918196133132518</v>
      </c>
      <c r="AC102" s="9">
        <f t="shared" si="12"/>
        <v>0.57828457176578107</v>
      </c>
      <c r="AD102" s="8">
        <f t="shared" si="13"/>
        <v>66.771540212140664</v>
      </c>
      <c r="AE102" s="8" t="str">
        <f t="shared" si="14"/>
        <v/>
      </c>
    </row>
    <row r="103" spans="1:31" s="7" customFormat="1" x14ac:dyDescent="0.2">
      <c r="A103" s="11" t="s">
        <v>67</v>
      </c>
      <c r="B103" s="10">
        <v>97</v>
      </c>
      <c r="C103" s="10">
        <v>97</v>
      </c>
      <c r="D103" s="11" t="s">
        <v>56</v>
      </c>
      <c r="E103" s="8">
        <v>88.657370542936377</v>
      </c>
      <c r="F103" s="8">
        <v>1.4738892054936912</v>
      </c>
      <c r="G103" s="10"/>
      <c r="H103" s="10"/>
      <c r="I103" s="10"/>
      <c r="J103" s="10"/>
      <c r="K103" s="12">
        <v>1015.1871915575366</v>
      </c>
      <c r="L103" s="16">
        <v>3.2041170380634088E-2</v>
      </c>
      <c r="M103" s="14">
        <v>12.490125842583362</v>
      </c>
      <c r="N103" s="13">
        <v>0.67930295475236546</v>
      </c>
      <c r="O103" s="13">
        <v>2.4069918257812586</v>
      </c>
      <c r="P103" s="13">
        <v>1.1187909872925883</v>
      </c>
      <c r="Q103" s="14">
        <v>20.959307937712275</v>
      </c>
      <c r="R103" s="14"/>
      <c r="S103" s="12">
        <v>92.521261813285008</v>
      </c>
      <c r="T103" s="12">
        <v>192.7333526722206</v>
      </c>
      <c r="U103" s="12">
        <v>415.57180890261839</v>
      </c>
      <c r="V103" s="12"/>
      <c r="W103" s="12">
        <v>9580.6115381678337</v>
      </c>
      <c r="X103" s="12">
        <v>58.680959182809694</v>
      </c>
      <c r="Y103" s="12">
        <v>112.085693171025</v>
      </c>
      <c r="Z103" s="10"/>
      <c r="AA103" s="9">
        <f t="shared" ref="AA103:AA134" si="15">IFERROR(X103/Y103,"")</f>
        <v>0.52353656851880148</v>
      </c>
      <c r="AB103" s="8">
        <f t="shared" ref="AB103:AB134" si="16">IFERROR(U103/Q103,"")</f>
        <v>19.827553950618579</v>
      </c>
      <c r="AC103" s="9">
        <f t="shared" ref="AC103:AC134" si="17">IFERROR((P103/0.0563)/((O103/0.148)^0.5*(Q103/0.199)^0.5),"")</f>
        <v>0.48014474857845701</v>
      </c>
      <c r="AD103" s="8">
        <f t="shared" ref="AD103:AD134" si="18">IFERROR(M103/N103,"")</f>
        <v>18.386679691591418</v>
      </c>
      <c r="AE103" s="8" t="str">
        <f t="shared" ref="AE103:AE134" si="19">IFERROR(-4800/(LOG(I103)-5.711+LOG(1/0.7))-273.15,"")</f>
        <v/>
      </c>
    </row>
    <row r="104" spans="1:31" s="7" customFormat="1" x14ac:dyDescent="0.2">
      <c r="A104" s="11" t="s">
        <v>66</v>
      </c>
      <c r="B104" s="10">
        <v>98</v>
      </c>
      <c r="C104" s="10">
        <v>98</v>
      </c>
      <c r="D104" s="11" t="s">
        <v>56</v>
      </c>
      <c r="E104" s="8">
        <v>90.745956490514203</v>
      </c>
      <c r="F104" s="8">
        <v>1.7523349795153873</v>
      </c>
      <c r="G104" s="10"/>
      <c r="H104" s="10"/>
      <c r="I104" s="10"/>
      <c r="J104" s="10"/>
      <c r="K104" s="12">
        <v>880.33859771260154</v>
      </c>
      <c r="L104" s="16">
        <v>2.016205110079862E-2</v>
      </c>
      <c r="M104" s="14">
        <v>30.701883335376717</v>
      </c>
      <c r="N104" s="13">
        <v>0.28785620160977576</v>
      </c>
      <c r="O104" s="13">
        <v>1.015502779280582</v>
      </c>
      <c r="P104" s="13">
        <v>0.68739696583427223</v>
      </c>
      <c r="Q104" s="14">
        <v>11.389195568580057</v>
      </c>
      <c r="R104" s="14"/>
      <c r="S104" s="12">
        <v>61.906309478520853</v>
      </c>
      <c r="T104" s="12">
        <v>167.03693609531052</v>
      </c>
      <c r="U104" s="12">
        <v>453.04631012978854</v>
      </c>
      <c r="V104" s="12"/>
      <c r="W104" s="12">
        <v>9180.4555269086632</v>
      </c>
      <c r="X104" s="12">
        <v>250.17807188147538</v>
      </c>
      <c r="Y104" s="12">
        <v>425.864854743026</v>
      </c>
      <c r="Z104" s="10"/>
      <c r="AA104" s="9">
        <f t="shared" si="15"/>
        <v>0.58745883604890814</v>
      </c>
      <c r="AB104" s="8">
        <f t="shared" si="16"/>
        <v>39.77860485420323</v>
      </c>
      <c r="AC104" s="9">
        <f t="shared" si="17"/>
        <v>0.61612598927075535</v>
      </c>
      <c r="AD104" s="8">
        <f t="shared" si="18"/>
        <v>106.65701542535071</v>
      </c>
      <c r="AE104" s="8" t="str">
        <f t="shared" si="19"/>
        <v/>
      </c>
    </row>
    <row r="105" spans="1:31" s="7" customFormat="1" x14ac:dyDescent="0.2">
      <c r="A105" s="11" t="s">
        <v>65</v>
      </c>
      <c r="B105" s="10">
        <v>99</v>
      </c>
      <c r="C105" s="10">
        <v>99</v>
      </c>
      <c r="D105" s="11" t="s">
        <v>56</v>
      </c>
      <c r="E105" s="8">
        <v>89.344965704201229</v>
      </c>
      <c r="F105" s="8">
        <v>2.1001067486257958</v>
      </c>
      <c r="G105" s="10"/>
      <c r="H105" s="10"/>
      <c r="I105" s="10"/>
      <c r="J105" s="10"/>
      <c r="K105" s="12">
        <v>247.71758345037026</v>
      </c>
      <c r="L105" s="16">
        <v>1.5231226490058192E-2</v>
      </c>
      <c r="M105" s="14">
        <v>9.207085037620212</v>
      </c>
      <c r="N105" s="13">
        <v>6.7849385265941267E-2</v>
      </c>
      <c r="O105" s="13">
        <v>0.26031681386927197</v>
      </c>
      <c r="P105" s="13">
        <v>0.20467138778529936</v>
      </c>
      <c r="Q105" s="14">
        <v>2.7802601894380379</v>
      </c>
      <c r="R105" s="14"/>
      <c r="S105" s="12">
        <v>17.117413674325888</v>
      </c>
      <c r="T105" s="12">
        <v>48.782281638580514</v>
      </c>
      <c r="U105" s="12">
        <v>148.96592785726276</v>
      </c>
      <c r="V105" s="12"/>
      <c r="W105" s="12">
        <v>10541.549816088676</v>
      </c>
      <c r="X105" s="12">
        <v>56.756614652504808</v>
      </c>
      <c r="Y105" s="12">
        <v>173.078304955275</v>
      </c>
      <c r="Z105" s="10"/>
      <c r="AA105" s="9">
        <f t="shared" si="15"/>
        <v>0.32792448867101648</v>
      </c>
      <c r="AB105" s="8">
        <f t="shared" si="16"/>
        <v>53.579851419363955</v>
      </c>
      <c r="AC105" s="9">
        <f t="shared" si="17"/>
        <v>0.7333517029041321</v>
      </c>
      <c r="AD105" s="8">
        <f t="shared" si="18"/>
        <v>135.69887186939545</v>
      </c>
      <c r="AE105" s="8" t="str">
        <f t="shared" si="19"/>
        <v/>
      </c>
    </row>
    <row r="106" spans="1:31" s="7" customFormat="1" x14ac:dyDescent="0.2">
      <c r="A106" s="11" t="s">
        <v>64</v>
      </c>
      <c r="B106" s="10">
        <v>100</v>
      </c>
      <c r="C106" s="10">
        <v>100</v>
      </c>
      <c r="D106" s="11" t="s">
        <v>56</v>
      </c>
      <c r="E106" s="8">
        <v>91.266408373870348</v>
      </c>
      <c r="F106" s="8">
        <v>1.1826756478397773</v>
      </c>
      <c r="G106" s="10"/>
      <c r="H106" s="10"/>
      <c r="I106" s="10"/>
      <c r="J106" s="10"/>
      <c r="K106" s="12">
        <v>951.02586750503349</v>
      </c>
      <c r="L106" s="16">
        <v>0.57779328633083415</v>
      </c>
      <c r="M106" s="14">
        <v>19.702496486114025</v>
      </c>
      <c r="N106" s="13">
        <v>0.92790503414412129</v>
      </c>
      <c r="O106" s="13">
        <v>1.9029567685024769</v>
      </c>
      <c r="P106" s="13">
        <v>0.87047223151952968</v>
      </c>
      <c r="Q106" s="14">
        <v>16.933736794671596</v>
      </c>
      <c r="R106" s="14"/>
      <c r="S106" s="12">
        <v>80.448000997063829</v>
      </c>
      <c r="T106" s="12">
        <v>185.33801913300672</v>
      </c>
      <c r="U106" s="12">
        <v>417.71067686486293</v>
      </c>
      <c r="V106" s="12"/>
      <c r="W106" s="12">
        <v>9376.786570037626</v>
      </c>
      <c r="X106" s="12">
        <v>67.346101290753268</v>
      </c>
      <c r="Y106" s="12">
        <v>140.24061046308</v>
      </c>
      <c r="Z106" s="10"/>
      <c r="AA106" s="9">
        <f t="shared" si="15"/>
        <v>0.48021825538532525</v>
      </c>
      <c r="AB106" s="8">
        <f t="shared" si="16"/>
        <v>24.667365622235291</v>
      </c>
      <c r="AC106" s="9">
        <f t="shared" si="17"/>
        <v>0.46742620782233707</v>
      </c>
      <c r="AD106" s="8">
        <f t="shared" si="18"/>
        <v>21.233311342347836</v>
      </c>
      <c r="AE106" s="8" t="str">
        <f t="shared" si="19"/>
        <v/>
      </c>
    </row>
    <row r="107" spans="1:31" s="7" customFormat="1" x14ac:dyDescent="0.2">
      <c r="A107" s="11" t="s">
        <v>63</v>
      </c>
      <c r="B107" s="10">
        <v>101</v>
      </c>
      <c r="C107" s="10">
        <v>101</v>
      </c>
      <c r="D107" s="11" t="s">
        <v>56</v>
      </c>
      <c r="E107" s="8">
        <v>89.980487002664503</v>
      </c>
      <c r="F107" s="8">
        <v>0.84944564677205558</v>
      </c>
      <c r="G107" s="10"/>
      <c r="H107" s="10"/>
      <c r="I107" s="10"/>
      <c r="J107" s="10"/>
      <c r="K107" s="12">
        <v>435.63089208216337</v>
      </c>
      <c r="L107" s="16">
        <v>1.6644313939013691E-2</v>
      </c>
      <c r="M107" s="14">
        <v>11.577358179188098</v>
      </c>
      <c r="N107" s="13">
        <v>0.14403193411391876</v>
      </c>
      <c r="O107" s="13">
        <v>0.55657438131316039</v>
      </c>
      <c r="P107" s="13">
        <v>0.30914720153521952</v>
      </c>
      <c r="Q107" s="14">
        <v>6.2819553861449942</v>
      </c>
      <c r="R107" s="14"/>
      <c r="S107" s="12">
        <v>35.543621390774163</v>
      </c>
      <c r="T107" s="12">
        <v>86.467928433689352</v>
      </c>
      <c r="U107" s="12">
        <v>213.97211658679697</v>
      </c>
      <c r="V107" s="12"/>
      <c r="W107" s="12">
        <v>9889.7365646449398</v>
      </c>
      <c r="X107" s="12">
        <v>34.747424058237179</v>
      </c>
      <c r="Y107" s="12">
        <v>99.958720280404194</v>
      </c>
      <c r="Z107" s="10"/>
      <c r="AA107" s="9">
        <f t="shared" si="15"/>
        <v>0.34761773620914421</v>
      </c>
      <c r="AB107" s="8">
        <f t="shared" si="16"/>
        <v>34.061387487519838</v>
      </c>
      <c r="AC107" s="9">
        <f t="shared" si="17"/>
        <v>0.50397070296579971</v>
      </c>
      <c r="AD107" s="8">
        <f t="shared" si="18"/>
        <v>80.380495134025281</v>
      </c>
      <c r="AE107" s="8" t="str">
        <f t="shared" si="19"/>
        <v/>
      </c>
    </row>
    <row r="108" spans="1:31" s="7" customFormat="1" x14ac:dyDescent="0.2">
      <c r="A108" s="11" t="s">
        <v>62</v>
      </c>
      <c r="B108" s="10">
        <v>102</v>
      </c>
      <c r="C108" s="10">
        <v>102</v>
      </c>
      <c r="D108" s="11" t="s">
        <v>56</v>
      </c>
      <c r="E108" s="8">
        <v>89.911232648830648</v>
      </c>
      <c r="F108" s="8">
        <v>2.2469180379497984</v>
      </c>
      <c r="G108" s="10"/>
      <c r="H108" s="10"/>
      <c r="I108" s="10"/>
      <c r="J108" s="10"/>
      <c r="K108" s="12">
        <v>572.52930663937036</v>
      </c>
      <c r="L108" s="16">
        <v>4.0690093333257737E-2</v>
      </c>
      <c r="M108" s="14">
        <v>19.067488286587341</v>
      </c>
      <c r="N108" s="13">
        <v>0.22194467454118558</v>
      </c>
      <c r="O108" s="13">
        <v>0.65036307239181712</v>
      </c>
      <c r="P108" s="13">
        <v>0.42792286106876903</v>
      </c>
      <c r="Q108" s="14">
        <v>7.6085691121166601</v>
      </c>
      <c r="R108" s="14"/>
      <c r="S108" s="12">
        <v>43.322901650644226</v>
      </c>
      <c r="T108" s="12">
        <v>112.43386613929488</v>
      </c>
      <c r="U108" s="12">
        <v>288.69630850465529</v>
      </c>
      <c r="V108" s="12"/>
      <c r="W108" s="12">
        <v>9255.5632178426968</v>
      </c>
      <c r="X108" s="12">
        <v>101.87200180688724</v>
      </c>
      <c r="Y108" s="12">
        <v>183.96685378232499</v>
      </c>
      <c r="Z108" s="10"/>
      <c r="AA108" s="9">
        <f t="shared" si="15"/>
        <v>0.55375193798457412</v>
      </c>
      <c r="AB108" s="8">
        <f t="shared" si="16"/>
        <v>37.943574442256939</v>
      </c>
      <c r="AC108" s="9">
        <f t="shared" si="17"/>
        <v>0.58638797765721007</v>
      </c>
      <c r="AD108" s="8">
        <f t="shared" si="18"/>
        <v>85.91099708071188</v>
      </c>
      <c r="AE108" s="8" t="str">
        <f t="shared" si="19"/>
        <v/>
      </c>
    </row>
    <row r="109" spans="1:31" s="7" customFormat="1" x14ac:dyDescent="0.2">
      <c r="A109" s="11" t="s">
        <v>61</v>
      </c>
      <c r="B109" s="10">
        <v>103</v>
      </c>
      <c r="C109" s="10">
        <v>103</v>
      </c>
      <c r="D109" s="11" t="s">
        <v>56</v>
      </c>
      <c r="E109" s="8">
        <v>89.334275382345297</v>
      </c>
      <c r="F109" s="8">
        <v>1.0108571585260586</v>
      </c>
      <c r="G109" s="10"/>
      <c r="H109" s="10"/>
      <c r="I109" s="10"/>
      <c r="J109" s="10"/>
      <c r="K109" s="12">
        <v>911.44581501731454</v>
      </c>
      <c r="L109" s="16">
        <v>2.6141311255096701E-2</v>
      </c>
      <c r="M109" s="14">
        <v>7.8824417392280726</v>
      </c>
      <c r="N109" s="13">
        <v>1.1357081015942996</v>
      </c>
      <c r="O109" s="13">
        <v>2.7339308863692882</v>
      </c>
      <c r="P109" s="13">
        <v>1.2738558767320562</v>
      </c>
      <c r="Q109" s="14">
        <v>21.607762472559884</v>
      </c>
      <c r="R109" s="14"/>
      <c r="S109" s="12">
        <v>84.287713698402968</v>
      </c>
      <c r="T109" s="12">
        <v>167.79223844549549</v>
      </c>
      <c r="U109" s="12">
        <v>347.24825985999735</v>
      </c>
      <c r="V109" s="12"/>
      <c r="W109" s="12">
        <v>8519.7447602638913</v>
      </c>
      <c r="X109" s="12">
        <v>40.619600012380154</v>
      </c>
      <c r="Y109" s="12">
        <v>81.187276593808207</v>
      </c>
      <c r="Z109" s="10"/>
      <c r="AA109" s="9">
        <f t="shared" si="15"/>
        <v>0.50031977566640085</v>
      </c>
      <c r="AB109" s="8">
        <f t="shared" si="16"/>
        <v>16.070532999470661</v>
      </c>
      <c r="AC109" s="9">
        <f t="shared" si="17"/>
        <v>0.50520848010795638</v>
      </c>
      <c r="AD109" s="8">
        <f t="shared" si="18"/>
        <v>6.9405525312030028</v>
      </c>
      <c r="AE109" s="8" t="str">
        <f t="shared" si="19"/>
        <v/>
      </c>
    </row>
    <row r="110" spans="1:31" s="7" customFormat="1" x14ac:dyDescent="0.2">
      <c r="A110" s="11" t="s">
        <v>60</v>
      </c>
      <c r="B110" s="10">
        <v>104</v>
      </c>
      <c r="C110" s="10">
        <v>104</v>
      </c>
      <c r="D110" s="11" t="s">
        <v>56</v>
      </c>
      <c r="E110" s="8">
        <v>90.274654034108295</v>
      </c>
      <c r="F110" s="8">
        <v>2.6265487016291162</v>
      </c>
      <c r="G110" s="10"/>
      <c r="H110" s="10"/>
      <c r="I110" s="10"/>
      <c r="J110" s="10"/>
      <c r="K110" s="12">
        <v>432.43568290785254</v>
      </c>
      <c r="L110" s="16">
        <v>1.3017710236834205E-2</v>
      </c>
      <c r="M110" s="14">
        <v>14.262102993792874</v>
      </c>
      <c r="N110" s="13">
        <v>0.16625515342934705</v>
      </c>
      <c r="O110" s="13">
        <v>0.45273291135242288</v>
      </c>
      <c r="P110" s="13">
        <v>0.35625709137625727</v>
      </c>
      <c r="Q110" s="14">
        <v>6.2464924209175123</v>
      </c>
      <c r="R110" s="14"/>
      <c r="S110" s="12">
        <v>33.770119483547539</v>
      </c>
      <c r="T110" s="12">
        <v>88.867320703857956</v>
      </c>
      <c r="U110" s="12">
        <v>231.28603439561203</v>
      </c>
      <c r="V110" s="12"/>
      <c r="W110" s="12">
        <v>10014.775356874508</v>
      </c>
      <c r="X110" s="12">
        <v>71.715184115011382</v>
      </c>
      <c r="Y110" s="12">
        <v>157.79370561879699</v>
      </c>
      <c r="Z110" s="10"/>
      <c r="AA110" s="9">
        <f t="shared" si="15"/>
        <v>0.45448697610450434</v>
      </c>
      <c r="AB110" s="8">
        <f t="shared" si="16"/>
        <v>37.026545269007102</v>
      </c>
      <c r="AC110" s="9">
        <f t="shared" si="17"/>
        <v>0.64576332575007922</v>
      </c>
      <c r="AD110" s="8">
        <f t="shared" si="18"/>
        <v>85.78442652518315</v>
      </c>
      <c r="AE110" s="8" t="str">
        <f t="shared" si="19"/>
        <v/>
      </c>
    </row>
    <row r="111" spans="1:31" s="7" customFormat="1" x14ac:dyDescent="0.2">
      <c r="A111" s="11" t="s">
        <v>59</v>
      </c>
      <c r="B111" s="10">
        <v>105</v>
      </c>
      <c r="C111" s="10">
        <v>105</v>
      </c>
      <c r="D111" s="11" t="s">
        <v>56</v>
      </c>
      <c r="E111" s="8">
        <v>84.148658686076317</v>
      </c>
      <c r="F111" s="8">
        <v>1.8217476709612421</v>
      </c>
      <c r="G111" s="10"/>
      <c r="H111" s="10"/>
      <c r="I111" s="10"/>
      <c r="J111" s="10"/>
      <c r="K111" s="12">
        <v>1148.4617120741714</v>
      </c>
      <c r="L111" s="16">
        <v>2.9711912706279105E-2</v>
      </c>
      <c r="M111" s="14">
        <v>31.069052743281674</v>
      </c>
      <c r="N111" s="13">
        <v>0.37988012401203691</v>
      </c>
      <c r="O111" s="13">
        <v>1.5333045778410608</v>
      </c>
      <c r="P111" s="13">
        <v>0.83316257199836496</v>
      </c>
      <c r="Q111" s="14">
        <v>18.030735862260141</v>
      </c>
      <c r="R111" s="14"/>
      <c r="S111" s="12">
        <v>93.617743091346284</v>
      </c>
      <c r="T111" s="12">
        <v>223.15060908079539</v>
      </c>
      <c r="U111" s="12">
        <v>515.19894068978226</v>
      </c>
      <c r="V111" s="12"/>
      <c r="W111" s="12">
        <v>9677.9442750434464</v>
      </c>
      <c r="X111" s="12">
        <v>161.81023849806641</v>
      </c>
      <c r="Y111" s="12">
        <v>273.28028904505101</v>
      </c>
      <c r="Z111" s="10"/>
      <c r="AA111" s="9">
        <f t="shared" si="15"/>
        <v>0.59210358369970673</v>
      </c>
      <c r="AB111" s="8">
        <f t="shared" si="16"/>
        <v>28.573372968550736</v>
      </c>
      <c r="AC111" s="9">
        <f t="shared" si="17"/>
        <v>0.48301187842090454</v>
      </c>
      <c r="AD111" s="8">
        <f t="shared" si="18"/>
        <v>81.786465728060094</v>
      </c>
      <c r="AE111" s="8" t="str">
        <f t="shared" si="19"/>
        <v/>
      </c>
    </row>
    <row r="112" spans="1:31" s="7" customFormat="1" x14ac:dyDescent="0.2">
      <c r="A112" s="11" t="s">
        <v>58</v>
      </c>
      <c r="B112" s="10">
        <v>106</v>
      </c>
      <c r="C112" s="10">
        <v>107</v>
      </c>
      <c r="D112" s="11" t="s">
        <v>56</v>
      </c>
      <c r="E112" s="8">
        <v>209.31604745105381</v>
      </c>
      <c r="F112" s="8">
        <v>2.7948736621275141</v>
      </c>
      <c r="G112" s="10" t="s">
        <v>8</v>
      </c>
      <c r="H112" s="10"/>
      <c r="I112" s="10"/>
      <c r="J112" s="10"/>
      <c r="K112" s="12">
        <v>2056.1597251037506</v>
      </c>
      <c r="L112" s="16">
        <v>6.4441476306406384E-2</v>
      </c>
      <c r="M112" s="14">
        <v>10.410926835822631</v>
      </c>
      <c r="N112" s="13">
        <v>2.9038741766416813</v>
      </c>
      <c r="O112" s="13">
        <v>7.4283823443859287</v>
      </c>
      <c r="P112" s="13">
        <v>2.1761526107716613</v>
      </c>
      <c r="Q112" s="14">
        <v>61.052210036734252</v>
      </c>
      <c r="R112" s="14"/>
      <c r="S112" s="12">
        <v>222.69815397508034</v>
      </c>
      <c r="T112" s="12">
        <v>369.81897570855006</v>
      </c>
      <c r="U112" s="12">
        <v>624.00767948264706</v>
      </c>
      <c r="V112" s="12"/>
      <c r="W112" s="12">
        <v>7683.6332299716569</v>
      </c>
      <c r="X112" s="12">
        <v>125.08966123823124</v>
      </c>
      <c r="Y112" s="12">
        <v>203.6549133327</v>
      </c>
      <c r="Z112" s="10"/>
      <c r="AA112" s="9">
        <f t="shared" si="15"/>
        <v>0.61422363541938729</v>
      </c>
      <c r="AB112" s="8">
        <f t="shared" si="16"/>
        <v>10.220886010632382</v>
      </c>
      <c r="AC112" s="9">
        <f t="shared" si="17"/>
        <v>0.31148743342886603</v>
      </c>
      <c r="AD112" s="8">
        <f t="shared" si="18"/>
        <v>3.5851852396245434</v>
      </c>
      <c r="AE112" s="8" t="str">
        <f t="shared" si="19"/>
        <v/>
      </c>
    </row>
    <row r="113" spans="1:31" s="7" customFormat="1" x14ac:dyDescent="0.2">
      <c r="A113" s="11" t="s">
        <v>57</v>
      </c>
      <c r="B113" s="10">
        <v>107</v>
      </c>
      <c r="C113" s="10">
        <v>106</v>
      </c>
      <c r="D113" s="11" t="s">
        <v>56</v>
      </c>
      <c r="E113" s="8">
        <v>91.531369686849459</v>
      </c>
      <c r="F113" s="8">
        <v>2.1535716600816155</v>
      </c>
      <c r="G113" s="10"/>
      <c r="H113" s="10"/>
      <c r="I113" s="10"/>
      <c r="J113" s="10"/>
      <c r="K113" s="12">
        <v>546.04327950729771</v>
      </c>
      <c r="L113" s="16">
        <v>1.7073365253573686E-2</v>
      </c>
      <c r="M113" s="14">
        <v>13.671464256718803</v>
      </c>
      <c r="N113" s="13">
        <v>0.18750934521925636</v>
      </c>
      <c r="O113" s="13">
        <v>0.78058101204266883</v>
      </c>
      <c r="P113" s="13">
        <v>0.37793028200672241</v>
      </c>
      <c r="Q113" s="14">
        <v>7.7778602269090413</v>
      </c>
      <c r="R113" s="14"/>
      <c r="S113" s="12">
        <v>44.237346730097329</v>
      </c>
      <c r="T113" s="12">
        <v>110.53231677163488</v>
      </c>
      <c r="U113" s="12">
        <v>277.32800278180832</v>
      </c>
      <c r="V113" s="12"/>
      <c r="W113" s="12">
        <v>9976.129423488359</v>
      </c>
      <c r="X113" s="12">
        <v>36.716864543250189</v>
      </c>
      <c r="Y113" s="12">
        <v>104.165434242646</v>
      </c>
      <c r="Z113" s="10"/>
      <c r="AA113" s="9">
        <f t="shared" si="15"/>
        <v>0.35248606997327786</v>
      </c>
      <c r="AB113" s="8">
        <f t="shared" si="16"/>
        <v>35.656079524589217</v>
      </c>
      <c r="AC113" s="9">
        <f t="shared" si="17"/>
        <v>0.4675430806562203</v>
      </c>
      <c r="AD113" s="8">
        <f t="shared" si="18"/>
        <v>72.910842074205092</v>
      </c>
      <c r="AE113" s="8" t="str">
        <f t="shared" si="19"/>
        <v/>
      </c>
    </row>
    <row r="114" spans="1:31" s="7" customFormat="1" x14ac:dyDescent="0.2">
      <c r="A114" s="11"/>
      <c r="B114" s="10">
        <v>108</v>
      </c>
      <c r="C114" s="10">
        <v>108</v>
      </c>
      <c r="D114" s="11"/>
      <c r="E114" s="8"/>
      <c r="F114" s="8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9" t="str">
        <f t="shared" si="15"/>
        <v/>
      </c>
      <c r="AB114" s="8" t="str">
        <f t="shared" si="16"/>
        <v/>
      </c>
      <c r="AC114" s="9" t="str">
        <f t="shared" si="17"/>
        <v/>
      </c>
      <c r="AD114" s="8" t="str">
        <f t="shared" si="18"/>
        <v/>
      </c>
      <c r="AE114" s="8" t="str">
        <f t="shared" si="19"/>
        <v/>
      </c>
    </row>
    <row r="115" spans="1:31" s="7" customFormat="1" x14ac:dyDescent="0.2">
      <c r="A115" s="11" t="s">
        <v>55</v>
      </c>
      <c r="B115" s="10">
        <v>109</v>
      </c>
      <c r="C115" s="10">
        <v>109</v>
      </c>
      <c r="D115" s="11" t="s">
        <v>40</v>
      </c>
      <c r="E115" s="8">
        <v>87.418431683847501</v>
      </c>
      <c r="F115" s="8">
        <v>1.9252150060432633</v>
      </c>
      <c r="G115" s="10"/>
      <c r="H115" s="10"/>
      <c r="I115" s="13">
        <v>5.7549027705863081</v>
      </c>
      <c r="J115" s="13">
        <v>0.29963749087984493</v>
      </c>
      <c r="K115" s="12">
        <v>538.0852573257614</v>
      </c>
      <c r="L115" s="15">
        <v>2.249047427397538E-2</v>
      </c>
      <c r="M115" s="14">
        <v>12.744033948522548</v>
      </c>
      <c r="N115" s="13">
        <v>0.18329733579788038</v>
      </c>
      <c r="O115" s="13">
        <v>0.55329299716271063</v>
      </c>
      <c r="P115" s="15">
        <v>0.40241479680111586</v>
      </c>
      <c r="Q115" s="14">
        <v>6.7988622048614733</v>
      </c>
      <c r="R115" s="13">
        <v>2.9393744807118916</v>
      </c>
      <c r="S115" s="12">
        <v>40.464641794460569</v>
      </c>
      <c r="T115" s="12">
        <v>102.29353884896264</v>
      </c>
      <c r="U115" s="12">
        <v>270.48425714447058</v>
      </c>
      <c r="V115" s="12">
        <v>58.943772687704204</v>
      </c>
      <c r="W115" s="12">
        <v>9280.3472634459304</v>
      </c>
      <c r="X115" s="12">
        <v>36.325253954005206</v>
      </c>
      <c r="Y115" s="12">
        <v>101.995413942355</v>
      </c>
      <c r="Z115" s="10"/>
      <c r="AA115" s="9">
        <f t="shared" si="15"/>
        <v>0.35614595352821687</v>
      </c>
      <c r="AB115" s="8">
        <f t="shared" si="16"/>
        <v>39.783753368477292</v>
      </c>
      <c r="AC115" s="9">
        <f t="shared" si="17"/>
        <v>0.63245151322108351</v>
      </c>
      <c r="AD115" s="8">
        <f t="shared" si="18"/>
        <v>69.526564000773206</v>
      </c>
      <c r="AE115" s="8">
        <f t="shared" si="19"/>
        <v>727.67149734212273</v>
      </c>
    </row>
    <row r="116" spans="1:31" s="7" customFormat="1" x14ac:dyDescent="0.2">
      <c r="A116" s="11" t="s">
        <v>54</v>
      </c>
      <c r="B116" s="10">
        <v>110</v>
      </c>
      <c r="C116" s="10">
        <v>110</v>
      </c>
      <c r="D116" s="11" t="s">
        <v>40</v>
      </c>
      <c r="E116" s="8">
        <v>89.88412068054069</v>
      </c>
      <c r="F116" s="8">
        <v>0.95580957333212835</v>
      </c>
      <c r="G116" s="10"/>
      <c r="H116" s="10"/>
      <c r="I116" s="13">
        <v>4.0435219906289701</v>
      </c>
      <c r="J116" s="13">
        <v>0.3046456317505199</v>
      </c>
      <c r="K116" s="12">
        <v>338.12463459044773</v>
      </c>
      <c r="L116" s="15">
        <v>2.8371079726089419E-3</v>
      </c>
      <c r="M116" s="14">
        <v>8.0992067289534564</v>
      </c>
      <c r="N116" s="13">
        <v>8.1425464167598133E-2</v>
      </c>
      <c r="O116" s="13">
        <v>0.31230860523161591</v>
      </c>
      <c r="P116" s="15">
        <v>0.24696775210106336</v>
      </c>
      <c r="Q116" s="14">
        <v>4.1918361584621913</v>
      </c>
      <c r="R116" s="13">
        <v>1.9325915281944153</v>
      </c>
      <c r="S116" s="12">
        <v>24.313229652847006</v>
      </c>
      <c r="T116" s="12">
        <v>67.470004465021958</v>
      </c>
      <c r="U116" s="12">
        <v>193.99117034464902</v>
      </c>
      <c r="V116" s="12">
        <v>42.458305470224367</v>
      </c>
      <c r="W116" s="12">
        <v>10297.295686812062</v>
      </c>
      <c r="X116" s="12">
        <v>21.952286527515547</v>
      </c>
      <c r="Y116" s="12">
        <v>78.783470461887902</v>
      </c>
      <c r="Z116" s="10"/>
      <c r="AA116" s="9">
        <f t="shared" si="15"/>
        <v>0.27864076561764478</v>
      </c>
      <c r="AB116" s="8">
        <f t="shared" si="16"/>
        <v>46.278328401035658</v>
      </c>
      <c r="AC116" s="9">
        <f t="shared" si="17"/>
        <v>0.65795338364868183</v>
      </c>
      <c r="AD116" s="8">
        <f t="shared" si="18"/>
        <v>99.467737909149022</v>
      </c>
      <c r="AE116" s="8">
        <f t="shared" si="19"/>
        <v>696.67662657148071</v>
      </c>
    </row>
    <row r="117" spans="1:31" s="7" customFormat="1" x14ac:dyDescent="0.2">
      <c r="A117" s="11" t="s">
        <v>53</v>
      </c>
      <c r="B117" s="10">
        <v>111</v>
      </c>
      <c r="C117" s="10">
        <v>111</v>
      </c>
      <c r="D117" s="11" t="s">
        <v>40</v>
      </c>
      <c r="E117" s="8">
        <v>86.129604489495705</v>
      </c>
      <c r="F117" s="8">
        <v>3.3689513986758421</v>
      </c>
      <c r="G117" s="10"/>
      <c r="H117" s="10"/>
      <c r="I117" s="13">
        <v>7.7478169177347587</v>
      </c>
      <c r="J117" s="13">
        <v>1.2900181383273071</v>
      </c>
      <c r="K117" s="12">
        <v>776.23076855698559</v>
      </c>
      <c r="L117" s="15">
        <v>9.3827278799209116E-2</v>
      </c>
      <c r="M117" s="14">
        <v>12.564370964045425</v>
      </c>
      <c r="N117" s="13">
        <v>0.68680478405382783</v>
      </c>
      <c r="O117" s="13">
        <v>1.7441369273986147</v>
      </c>
      <c r="P117" s="15">
        <v>0.99914470403902544</v>
      </c>
      <c r="Q117" s="14">
        <v>13.395062845158252</v>
      </c>
      <c r="R117" s="13">
        <v>5.2586919546835142</v>
      </c>
      <c r="S117" s="12">
        <v>64.938470342431842</v>
      </c>
      <c r="T117" s="12">
        <v>143.25639935114637</v>
      </c>
      <c r="U117" s="12">
        <v>342.33310800256913</v>
      </c>
      <c r="V117" s="12">
        <v>71.701904828840696</v>
      </c>
      <c r="W117" s="12">
        <v>8337.6915890506971</v>
      </c>
      <c r="X117" s="12">
        <v>52.812951448838881</v>
      </c>
      <c r="Y117" s="12">
        <v>106.84546317666199</v>
      </c>
      <c r="Z117" s="10"/>
      <c r="AA117" s="9">
        <f t="shared" si="15"/>
        <v>0.49429287756950535</v>
      </c>
      <c r="AB117" s="8">
        <f t="shared" si="16"/>
        <v>25.556663075030517</v>
      </c>
      <c r="AC117" s="9">
        <f t="shared" si="17"/>
        <v>0.63010761099244672</v>
      </c>
      <c r="AD117" s="8">
        <f t="shared" si="18"/>
        <v>18.293947939449271</v>
      </c>
      <c r="AE117" s="8">
        <f t="shared" si="19"/>
        <v>755.3658835049556</v>
      </c>
    </row>
    <row r="118" spans="1:31" s="7" customFormat="1" x14ac:dyDescent="0.2">
      <c r="A118" s="11" t="s">
        <v>52</v>
      </c>
      <c r="B118" s="10">
        <v>112</v>
      </c>
      <c r="C118" s="10">
        <v>122</v>
      </c>
      <c r="D118" s="11" t="s">
        <v>40</v>
      </c>
      <c r="E118" s="8">
        <v>93.860034401710237</v>
      </c>
      <c r="F118" s="8">
        <v>1.1658745340403047</v>
      </c>
      <c r="G118" s="10" t="s">
        <v>8</v>
      </c>
      <c r="H118" s="10"/>
      <c r="I118" s="13">
        <v>5.7937257544385332</v>
      </c>
      <c r="J118" s="13">
        <v>0.22333789484307845</v>
      </c>
      <c r="K118" s="12">
        <v>396.86123859181646</v>
      </c>
      <c r="L118" s="15">
        <v>3.0432421253623809E-3</v>
      </c>
      <c r="M118" s="14">
        <v>7.3917867822930168</v>
      </c>
      <c r="N118" s="13">
        <v>0.22168142451021353</v>
      </c>
      <c r="O118" s="13">
        <v>0.70477336096064513</v>
      </c>
      <c r="P118" s="15">
        <v>0.41761689168056282</v>
      </c>
      <c r="Q118" s="14">
        <v>6.0455027208651853</v>
      </c>
      <c r="R118" s="13">
        <v>2.6002463265472766</v>
      </c>
      <c r="S118" s="12">
        <v>33.203473474903021</v>
      </c>
      <c r="T118" s="12">
        <v>75.296778510418918</v>
      </c>
      <c r="U118" s="12">
        <v>192.68656217059959</v>
      </c>
      <c r="V118" s="12">
        <v>42.111905965982423</v>
      </c>
      <c r="W118" s="12">
        <v>9824.5756569038185</v>
      </c>
      <c r="X118" s="12">
        <v>27.186601066062568</v>
      </c>
      <c r="Y118" s="12">
        <v>68.423854568635605</v>
      </c>
      <c r="Z118" s="10"/>
      <c r="AA118" s="9">
        <f t="shared" si="15"/>
        <v>0.39732635989970183</v>
      </c>
      <c r="AB118" s="8">
        <f t="shared" si="16"/>
        <v>31.872711181746649</v>
      </c>
      <c r="AC118" s="9">
        <f t="shared" si="17"/>
        <v>0.61671726553774697</v>
      </c>
      <c r="AD118" s="8">
        <f t="shared" si="18"/>
        <v>33.344186589492324</v>
      </c>
      <c r="AE118" s="8">
        <f t="shared" si="19"/>
        <v>728.28118996995318</v>
      </c>
    </row>
    <row r="119" spans="1:31" s="7" customFormat="1" x14ac:dyDescent="0.2">
      <c r="A119" s="11" t="s">
        <v>51</v>
      </c>
      <c r="B119" s="10">
        <v>113</v>
      </c>
      <c r="C119" s="10">
        <v>112</v>
      </c>
      <c r="D119" s="11" t="s">
        <v>40</v>
      </c>
      <c r="E119" s="8">
        <v>89.122668914464043</v>
      </c>
      <c r="F119" s="8">
        <v>2.2968231607809204</v>
      </c>
      <c r="G119" s="10"/>
      <c r="H119" s="10"/>
      <c r="I119" s="13">
        <v>8.8293048775183056</v>
      </c>
      <c r="J119" s="13">
        <v>1.0546223298175981</v>
      </c>
      <c r="K119" s="12">
        <v>822.85755009031595</v>
      </c>
      <c r="L119" s="15">
        <v>8.8207996453208398E-2</v>
      </c>
      <c r="M119" s="14">
        <v>14.393440775451639</v>
      </c>
      <c r="N119" s="13">
        <v>0.46658531479502863</v>
      </c>
      <c r="O119" s="13">
        <v>1.3511070498984352</v>
      </c>
      <c r="P119" s="15">
        <v>0.79383360120257096</v>
      </c>
      <c r="Q119" s="14">
        <v>13.485292501593191</v>
      </c>
      <c r="R119" s="13">
        <v>5.3085349658784908</v>
      </c>
      <c r="S119" s="12">
        <v>67.887771703112747</v>
      </c>
      <c r="T119" s="12">
        <v>153.15311565388174</v>
      </c>
      <c r="U119" s="12">
        <v>361.76138904239104</v>
      </c>
      <c r="V119" s="12">
        <v>75.585726121208594</v>
      </c>
      <c r="W119" s="12">
        <v>8805.8240392874595</v>
      </c>
      <c r="X119" s="12">
        <v>76.517388556695508</v>
      </c>
      <c r="Y119" s="12">
        <v>140.12896013688999</v>
      </c>
      <c r="Z119" s="10"/>
      <c r="AA119" s="9">
        <f t="shared" si="15"/>
        <v>0.54604978501194013</v>
      </c>
      <c r="AB119" s="8">
        <f t="shared" si="16"/>
        <v>26.826365761043114</v>
      </c>
      <c r="AC119" s="9">
        <f t="shared" si="17"/>
        <v>0.56689602688107432</v>
      </c>
      <c r="AD119" s="8">
        <f t="shared" si="18"/>
        <v>30.848465048186721</v>
      </c>
      <c r="AE119" s="8">
        <f t="shared" si="19"/>
        <v>768.02601096489468</v>
      </c>
    </row>
    <row r="120" spans="1:31" s="7" customFormat="1" x14ac:dyDescent="0.2">
      <c r="A120" s="11" t="s">
        <v>50</v>
      </c>
      <c r="B120" s="10">
        <v>114</v>
      </c>
      <c r="C120" s="10">
        <v>123</v>
      </c>
      <c r="D120" s="11" t="s">
        <v>40</v>
      </c>
      <c r="E120" s="8">
        <v>94.852031211983459</v>
      </c>
      <c r="F120" s="8">
        <v>1.4157071672163655</v>
      </c>
      <c r="G120" s="10" t="s">
        <v>8</v>
      </c>
      <c r="H120" s="10"/>
      <c r="I120" s="13">
        <v>7.5585113894983476</v>
      </c>
      <c r="J120" s="13">
        <v>1.5342723826199718</v>
      </c>
      <c r="K120" s="12">
        <v>442.35498548369929</v>
      </c>
      <c r="L120" s="15">
        <v>3.6786901822507705E-2</v>
      </c>
      <c r="M120" s="14">
        <v>12.801028431290359</v>
      </c>
      <c r="N120" s="13">
        <v>0.14186225570736449</v>
      </c>
      <c r="O120" s="13">
        <v>0.50029131501908264</v>
      </c>
      <c r="P120" s="15">
        <v>0.3463957667646152</v>
      </c>
      <c r="Q120" s="14">
        <v>6.3123032878129806</v>
      </c>
      <c r="R120" s="13">
        <v>2.5242170119529934</v>
      </c>
      <c r="S120" s="12">
        <v>34.504202946508869</v>
      </c>
      <c r="T120" s="12">
        <v>82.289400342313982</v>
      </c>
      <c r="U120" s="12">
        <v>220.37432847695814</v>
      </c>
      <c r="V120" s="12">
        <v>48.346484405603476</v>
      </c>
      <c r="W120" s="12">
        <v>10934.449548493874</v>
      </c>
      <c r="X120" s="12">
        <v>68.977407130729034</v>
      </c>
      <c r="Y120" s="12">
        <v>169.05035173099799</v>
      </c>
      <c r="Z120" s="10"/>
      <c r="AA120" s="9">
        <f t="shared" si="15"/>
        <v>0.40802877027129525</v>
      </c>
      <c r="AB120" s="8">
        <f t="shared" si="16"/>
        <v>34.911872644400631</v>
      </c>
      <c r="AC120" s="9">
        <f t="shared" si="17"/>
        <v>0.59417745126579657</v>
      </c>
      <c r="AD120" s="8">
        <f t="shared" si="18"/>
        <v>90.235618822363179</v>
      </c>
      <c r="AE120" s="8">
        <f t="shared" si="19"/>
        <v>753.00371479908233</v>
      </c>
    </row>
    <row r="121" spans="1:31" s="7" customFormat="1" x14ac:dyDescent="0.2">
      <c r="A121" s="11" t="s">
        <v>49</v>
      </c>
      <c r="B121" s="10">
        <v>115</v>
      </c>
      <c r="C121" s="10">
        <v>113</v>
      </c>
      <c r="D121" s="11" t="s">
        <v>40</v>
      </c>
      <c r="E121" s="8">
        <v>89.182925336071108</v>
      </c>
      <c r="F121" s="8">
        <v>1.4703575834509564</v>
      </c>
      <c r="G121" s="10"/>
      <c r="H121" s="10"/>
      <c r="I121" s="13">
        <v>6.4747619821335869</v>
      </c>
      <c r="J121" s="13">
        <v>0.39553289842278189</v>
      </c>
      <c r="K121" s="12">
        <v>493.95470106723729</v>
      </c>
      <c r="L121" s="15">
        <v>1.131132487553242E-2</v>
      </c>
      <c r="M121" s="14">
        <v>17.544924314789448</v>
      </c>
      <c r="N121" s="13">
        <v>0.25467028210279857</v>
      </c>
      <c r="O121" s="13">
        <v>0.69132392247511432</v>
      </c>
      <c r="P121" s="15">
        <v>0.47572048448517362</v>
      </c>
      <c r="Q121" s="14">
        <v>7.1711899182577259</v>
      </c>
      <c r="R121" s="13">
        <v>2.8421796685365357</v>
      </c>
      <c r="S121" s="12">
        <v>37.430773030582124</v>
      </c>
      <c r="T121" s="12">
        <v>88.848348004423869</v>
      </c>
      <c r="U121" s="12">
        <v>222.89936717169928</v>
      </c>
      <c r="V121" s="12">
        <v>47.458638581184786</v>
      </c>
      <c r="W121" s="12">
        <v>9825.809726186244</v>
      </c>
      <c r="X121" s="12">
        <v>113.35556637492462</v>
      </c>
      <c r="Y121" s="12">
        <v>172.897233978581</v>
      </c>
      <c r="Z121" s="10"/>
      <c r="AA121" s="9">
        <f t="shared" si="15"/>
        <v>0.65562394357892062</v>
      </c>
      <c r="AB121" s="8">
        <f t="shared" si="16"/>
        <v>31.082619441468331</v>
      </c>
      <c r="AC121" s="9">
        <f t="shared" si="17"/>
        <v>0.65127506170402172</v>
      </c>
      <c r="AD121" s="8">
        <f t="shared" si="18"/>
        <v>68.892703812639496</v>
      </c>
      <c r="AE121" s="8">
        <f t="shared" si="19"/>
        <v>738.4679618879552</v>
      </c>
    </row>
    <row r="122" spans="1:31" s="7" customFormat="1" x14ac:dyDescent="0.2">
      <c r="A122" s="11" t="s">
        <v>48</v>
      </c>
      <c r="B122" s="10">
        <v>116</v>
      </c>
      <c r="C122" s="10">
        <v>114</v>
      </c>
      <c r="D122" s="11" t="s">
        <v>40</v>
      </c>
      <c r="E122" s="8">
        <v>91.452709834802192</v>
      </c>
      <c r="F122" s="8">
        <v>0.89974250083550567</v>
      </c>
      <c r="G122" s="10"/>
      <c r="H122" s="10"/>
      <c r="I122" s="13">
        <v>7.2075351667631251</v>
      </c>
      <c r="J122" s="13">
        <v>0.19319894734290768</v>
      </c>
      <c r="K122" s="12">
        <v>468.4093152454941</v>
      </c>
      <c r="L122" s="15">
        <v>1.0812736030657156E-2</v>
      </c>
      <c r="M122" s="14">
        <v>11.40718852919945</v>
      </c>
      <c r="N122" s="13">
        <v>0.14678883230742598</v>
      </c>
      <c r="O122" s="13">
        <v>0.5027134348554354</v>
      </c>
      <c r="P122" s="15">
        <v>0.33004660340142378</v>
      </c>
      <c r="Q122" s="14">
        <v>6.7657856865406707</v>
      </c>
      <c r="R122" s="13">
        <v>2.7414487799441587</v>
      </c>
      <c r="S122" s="12">
        <v>36.281869655229812</v>
      </c>
      <c r="T122" s="12">
        <v>90.608652857747032</v>
      </c>
      <c r="U122" s="12">
        <v>218.5048909539594</v>
      </c>
      <c r="V122" s="12">
        <v>47.070322841535862</v>
      </c>
      <c r="W122" s="12">
        <v>9778.1013380769218</v>
      </c>
      <c r="X122" s="12">
        <v>31.194923193750281</v>
      </c>
      <c r="Y122" s="12">
        <v>95.210357809527395</v>
      </c>
      <c r="Z122" s="10"/>
      <c r="AA122" s="9">
        <f t="shared" si="15"/>
        <v>0.32764211700744922</v>
      </c>
      <c r="AB122" s="8">
        <f t="shared" si="16"/>
        <v>32.295567887796992</v>
      </c>
      <c r="AC122" s="9">
        <f t="shared" si="17"/>
        <v>0.54551274846704412</v>
      </c>
      <c r="AD122" s="8">
        <f t="shared" si="18"/>
        <v>77.711555776320225</v>
      </c>
      <c r="AE122" s="8">
        <f t="shared" si="19"/>
        <v>748.49367667516924</v>
      </c>
    </row>
    <row r="123" spans="1:31" s="7" customFormat="1" x14ac:dyDescent="0.2">
      <c r="A123" s="11" t="s">
        <v>47</v>
      </c>
      <c r="B123" s="10">
        <v>117</v>
      </c>
      <c r="C123" s="10">
        <v>115</v>
      </c>
      <c r="D123" s="11" t="s">
        <v>40</v>
      </c>
      <c r="E123" s="8">
        <v>91.299036011220252</v>
      </c>
      <c r="F123" s="8">
        <v>1.4281457508001392</v>
      </c>
      <c r="G123" s="10"/>
      <c r="H123" s="10"/>
      <c r="I123" s="13">
        <v>7.1857587133331933</v>
      </c>
      <c r="J123" s="13">
        <v>0.25666132559629656</v>
      </c>
      <c r="K123" s="12">
        <v>937.99386836883548</v>
      </c>
      <c r="L123" s="15">
        <v>8.9975367893797287E-3</v>
      </c>
      <c r="M123" s="14">
        <v>20.406891122606744</v>
      </c>
      <c r="N123" s="13">
        <v>0.18410614209593273</v>
      </c>
      <c r="O123" s="13">
        <v>0.98352738589890309</v>
      </c>
      <c r="P123" s="15">
        <v>0.5044325101384094</v>
      </c>
      <c r="Q123" s="14">
        <v>11.257034559325406</v>
      </c>
      <c r="R123" s="13">
        <v>5.2578901953731796</v>
      </c>
      <c r="S123" s="12">
        <v>70.026213995761822</v>
      </c>
      <c r="T123" s="12">
        <v>181.17027434280908</v>
      </c>
      <c r="U123" s="12">
        <v>468.42569087511288</v>
      </c>
      <c r="V123" s="12">
        <v>100.48775833522605</v>
      </c>
      <c r="W123" s="12">
        <v>10248.414301389052</v>
      </c>
      <c r="X123" s="12">
        <v>56.643750301912029</v>
      </c>
      <c r="Y123" s="12">
        <v>173.355746464855</v>
      </c>
      <c r="Z123" s="10"/>
      <c r="AA123" s="9">
        <f t="shared" si="15"/>
        <v>0.32674861639729724</v>
      </c>
      <c r="AB123" s="8">
        <f t="shared" si="16"/>
        <v>41.611819561046453</v>
      </c>
      <c r="AC123" s="9">
        <f t="shared" si="17"/>
        <v>0.46211156915275625</v>
      </c>
      <c r="AD123" s="8">
        <f t="shared" si="18"/>
        <v>110.84307612058518</v>
      </c>
      <c r="AE123" s="8">
        <f t="shared" si="19"/>
        <v>748.20799801233068</v>
      </c>
    </row>
    <row r="124" spans="1:31" s="7" customFormat="1" x14ac:dyDescent="0.2">
      <c r="A124" s="11" t="s">
        <v>46</v>
      </c>
      <c r="B124" s="10">
        <v>118</v>
      </c>
      <c r="C124" s="10">
        <v>116</v>
      </c>
      <c r="D124" s="11" t="s">
        <v>40</v>
      </c>
      <c r="E124" s="8">
        <v>89.430715818541998</v>
      </c>
      <c r="F124" s="8">
        <v>1.8826765146284909</v>
      </c>
      <c r="G124" s="10"/>
      <c r="H124" s="10"/>
      <c r="I124" s="13">
        <v>6.5025466388027393</v>
      </c>
      <c r="J124" s="13">
        <v>0.31533086605268179</v>
      </c>
      <c r="K124" s="12">
        <v>759.14639488809064</v>
      </c>
      <c r="L124" s="15">
        <v>1.226271814297279E-2</v>
      </c>
      <c r="M124" s="14">
        <v>17.161384372819345</v>
      </c>
      <c r="N124" s="13">
        <v>0.18063637758262999</v>
      </c>
      <c r="O124" s="13">
        <v>0.86967738929843197</v>
      </c>
      <c r="P124" s="15">
        <v>0.48764098735314138</v>
      </c>
      <c r="Q124" s="14">
        <v>9.8387154835397439</v>
      </c>
      <c r="R124" s="13">
        <v>4.4154853594722807</v>
      </c>
      <c r="S124" s="12">
        <v>60.420582858017767</v>
      </c>
      <c r="T124" s="12">
        <v>144.23231791521692</v>
      </c>
      <c r="U124" s="12">
        <v>344.14441861802425</v>
      </c>
      <c r="V124" s="12">
        <v>71.99960435996384</v>
      </c>
      <c r="W124" s="12">
        <v>10198.753062312608</v>
      </c>
      <c r="X124" s="12">
        <v>56.865197946041725</v>
      </c>
      <c r="Y124" s="12">
        <v>137.43565516357299</v>
      </c>
      <c r="Z124" s="10"/>
      <c r="AA124" s="9">
        <f t="shared" si="15"/>
        <v>0.41375869950459349</v>
      </c>
      <c r="AB124" s="8">
        <f t="shared" si="16"/>
        <v>34.97859239793862</v>
      </c>
      <c r="AC124" s="9">
        <f t="shared" si="17"/>
        <v>0.50816051034925236</v>
      </c>
      <c r="AD124" s="8">
        <f t="shared" si="18"/>
        <v>95.005140174321042</v>
      </c>
      <c r="AE124" s="8">
        <f t="shared" si="19"/>
        <v>738.86460274324872</v>
      </c>
    </row>
    <row r="125" spans="1:31" s="7" customFormat="1" x14ac:dyDescent="0.2">
      <c r="A125" s="11" t="s">
        <v>45</v>
      </c>
      <c r="B125" s="10">
        <v>119</v>
      </c>
      <c r="C125" s="10">
        <v>117</v>
      </c>
      <c r="D125" s="11" t="s">
        <v>40</v>
      </c>
      <c r="E125" s="8">
        <v>92.018765931370126</v>
      </c>
      <c r="F125" s="8">
        <v>2.6654247985871313</v>
      </c>
      <c r="G125" s="10"/>
      <c r="H125" s="10"/>
      <c r="I125" s="13">
        <v>7.4390886923752317</v>
      </c>
      <c r="J125" s="13">
        <v>0.42637242372456535</v>
      </c>
      <c r="K125" s="12">
        <v>667.41118792922543</v>
      </c>
      <c r="L125" s="15">
        <v>1.1500581886746407E-2</v>
      </c>
      <c r="M125" s="14">
        <v>18.34673286017885</v>
      </c>
      <c r="N125" s="13">
        <v>0.27376832246072419</v>
      </c>
      <c r="O125" s="13">
        <v>0.88963293842714108</v>
      </c>
      <c r="P125" s="15">
        <v>0.46238554286369921</v>
      </c>
      <c r="Q125" s="14">
        <v>9.1919691078743746</v>
      </c>
      <c r="R125" s="13">
        <v>3.9455896095769387</v>
      </c>
      <c r="S125" s="12">
        <v>52.495511807253095</v>
      </c>
      <c r="T125" s="12">
        <v>124.5648355116591</v>
      </c>
      <c r="U125" s="12">
        <v>302.14439945917275</v>
      </c>
      <c r="V125" s="12">
        <v>63.147780308209278</v>
      </c>
      <c r="W125" s="12">
        <v>10267.710508547128</v>
      </c>
      <c r="X125" s="12">
        <v>91.712304007854286</v>
      </c>
      <c r="Y125" s="12">
        <v>187.79609628734099</v>
      </c>
      <c r="Z125" s="10"/>
      <c r="AA125" s="9">
        <f t="shared" si="15"/>
        <v>0.48836107789763711</v>
      </c>
      <c r="AB125" s="8">
        <f t="shared" si="16"/>
        <v>32.870475946262516</v>
      </c>
      <c r="AC125" s="9">
        <f t="shared" si="17"/>
        <v>0.49288266351595039</v>
      </c>
      <c r="AD125" s="8">
        <f t="shared" si="18"/>
        <v>67.015543271303571</v>
      </c>
      <c r="AE125" s="8">
        <f t="shared" si="19"/>
        <v>751.48865242846966</v>
      </c>
    </row>
    <row r="126" spans="1:31" s="7" customFormat="1" x14ac:dyDescent="0.2">
      <c r="A126" s="11" t="s">
        <v>44</v>
      </c>
      <c r="B126" s="10">
        <v>120</v>
      </c>
      <c r="C126" s="10">
        <v>118</v>
      </c>
      <c r="D126" s="11" t="s">
        <v>40</v>
      </c>
      <c r="E126" s="8">
        <v>91.968665077729867</v>
      </c>
      <c r="F126" s="8">
        <v>0.91633768769149937</v>
      </c>
      <c r="G126" s="10"/>
      <c r="H126" s="10"/>
      <c r="I126" s="13">
        <v>7.7938622236733552</v>
      </c>
      <c r="J126" s="13">
        <v>0.25903617743032503</v>
      </c>
      <c r="K126" s="12">
        <v>423.24353807639523</v>
      </c>
      <c r="L126" s="15">
        <v>1.1887762508740922E-2</v>
      </c>
      <c r="M126" s="14">
        <v>9.3182290422592011</v>
      </c>
      <c r="N126" s="13">
        <v>0.11709703465425222</v>
      </c>
      <c r="O126" s="13">
        <v>0.57487063052503362</v>
      </c>
      <c r="P126" s="15">
        <v>0.33980644707075008</v>
      </c>
      <c r="Q126" s="14">
        <v>6.1674850119453843</v>
      </c>
      <c r="R126" s="13">
        <v>2.552586693644844</v>
      </c>
      <c r="S126" s="12">
        <v>33.210437924294027</v>
      </c>
      <c r="T126" s="12">
        <v>79.424859861809651</v>
      </c>
      <c r="U126" s="12">
        <v>206.17010369295053</v>
      </c>
      <c r="V126" s="12">
        <v>44.409287891405398</v>
      </c>
      <c r="W126" s="12">
        <v>9525.3339503107527</v>
      </c>
      <c r="X126" s="12">
        <v>37.818203568605263</v>
      </c>
      <c r="Y126" s="12">
        <v>107.478864239643</v>
      </c>
      <c r="Z126" s="10"/>
      <c r="AA126" s="9">
        <f t="shared" si="15"/>
        <v>0.35186642356289638</v>
      </c>
      <c r="AB126" s="8">
        <f t="shared" si="16"/>
        <v>33.428553663873302</v>
      </c>
      <c r="AC126" s="9">
        <f t="shared" si="17"/>
        <v>0.55009982051774464</v>
      </c>
      <c r="AD126" s="8">
        <f t="shared" si="18"/>
        <v>79.576985615158975</v>
      </c>
      <c r="AE126" s="8">
        <f t="shared" si="19"/>
        <v>755.93332789883982</v>
      </c>
    </row>
    <row r="127" spans="1:31" s="7" customFormat="1" x14ac:dyDescent="0.2">
      <c r="A127" s="11" t="s">
        <v>43</v>
      </c>
      <c r="B127" s="10">
        <v>121</v>
      </c>
      <c r="C127" s="10">
        <v>119</v>
      </c>
      <c r="D127" s="11" t="s">
        <v>40</v>
      </c>
      <c r="E127" s="8">
        <v>89.594753068526586</v>
      </c>
      <c r="F127" s="8">
        <v>1.8690704239646607</v>
      </c>
      <c r="G127" s="10"/>
      <c r="H127" s="10"/>
      <c r="I127" s="13">
        <v>6.860894210097757</v>
      </c>
      <c r="J127" s="13">
        <v>0.57009780734445026</v>
      </c>
      <c r="K127" s="12">
        <v>580.27674606175697</v>
      </c>
      <c r="L127" s="15">
        <v>-3.0153113156535145E-4</v>
      </c>
      <c r="M127" s="14">
        <v>14.714261982559931</v>
      </c>
      <c r="N127" s="13">
        <v>0.15945738822388689</v>
      </c>
      <c r="O127" s="13">
        <v>0.64438276336519529</v>
      </c>
      <c r="P127" s="15">
        <v>0.34642292485059129</v>
      </c>
      <c r="Q127" s="14">
        <v>7.6525818187067971</v>
      </c>
      <c r="R127" s="13">
        <v>3.3496693380720988</v>
      </c>
      <c r="S127" s="12">
        <v>45.044400629953167</v>
      </c>
      <c r="T127" s="12">
        <v>112.28245820562057</v>
      </c>
      <c r="U127" s="12">
        <v>278.12921427774211</v>
      </c>
      <c r="V127" s="12">
        <v>59.205796652865054</v>
      </c>
      <c r="W127" s="12">
        <v>10482.712692254947</v>
      </c>
      <c r="X127" s="12">
        <v>63.652209602249926</v>
      </c>
      <c r="Y127" s="12">
        <v>215.46370750415699</v>
      </c>
      <c r="Z127" s="10"/>
      <c r="AA127" s="9">
        <f t="shared" si="15"/>
        <v>0.29541963395864185</v>
      </c>
      <c r="AB127" s="8">
        <f t="shared" si="16"/>
        <v>36.344494037012844</v>
      </c>
      <c r="AC127" s="9">
        <f t="shared" si="17"/>
        <v>0.47553192296391578</v>
      </c>
      <c r="AD127" s="8">
        <f t="shared" si="18"/>
        <v>92.277078826227253</v>
      </c>
      <c r="AE127" s="8">
        <f t="shared" si="19"/>
        <v>743.86006171987754</v>
      </c>
    </row>
    <row r="128" spans="1:31" s="7" customFormat="1" x14ac:dyDescent="0.2">
      <c r="A128" s="11" t="s">
        <v>42</v>
      </c>
      <c r="B128" s="10">
        <v>122</v>
      </c>
      <c r="C128" s="10">
        <v>120</v>
      </c>
      <c r="D128" s="11" t="s">
        <v>40</v>
      </c>
      <c r="E128" s="8">
        <v>89.707810939847363</v>
      </c>
      <c r="F128" s="8">
        <v>1.0929327801815669</v>
      </c>
      <c r="G128" s="10"/>
      <c r="H128" s="10"/>
      <c r="I128" s="13">
        <v>6.8774420600553476</v>
      </c>
      <c r="J128" s="13">
        <v>0.45122861309464107</v>
      </c>
      <c r="K128" s="12">
        <v>602.54515708787005</v>
      </c>
      <c r="L128" s="15">
        <v>2.6093610113539546E-2</v>
      </c>
      <c r="M128" s="14">
        <v>11.142824154175614</v>
      </c>
      <c r="N128" s="13">
        <v>0.16215550550139662</v>
      </c>
      <c r="O128" s="13">
        <v>0.69511260707983036</v>
      </c>
      <c r="P128" s="15">
        <v>0.36448531307111837</v>
      </c>
      <c r="Q128" s="14">
        <v>7.1134985543617244</v>
      </c>
      <c r="R128" s="13">
        <v>3.3693871865018381</v>
      </c>
      <c r="S128" s="12">
        <v>47.152672156432743</v>
      </c>
      <c r="T128" s="12">
        <v>119.61985484428472</v>
      </c>
      <c r="U128" s="12">
        <v>295.3039375093324</v>
      </c>
      <c r="V128" s="12">
        <v>61.882442338078363</v>
      </c>
      <c r="W128" s="12">
        <v>9836.8621612080369</v>
      </c>
      <c r="X128" s="12">
        <v>28.541906359018618</v>
      </c>
      <c r="Y128" s="12">
        <v>85.325483347779198</v>
      </c>
      <c r="Z128" s="10"/>
      <c r="AA128" s="9">
        <f t="shared" si="15"/>
        <v>0.33450623704860022</v>
      </c>
      <c r="AB128" s="8">
        <f t="shared" si="16"/>
        <v>41.513178818074458</v>
      </c>
      <c r="AC128" s="9">
        <f t="shared" si="17"/>
        <v>0.49964302349129469</v>
      </c>
      <c r="AD128" s="8">
        <f t="shared" si="18"/>
        <v>68.716903072277375</v>
      </c>
      <c r="AE128" s="8">
        <f t="shared" si="19"/>
        <v>744.08555182624002</v>
      </c>
    </row>
    <row r="129" spans="1:31" s="7" customFormat="1" x14ac:dyDescent="0.2">
      <c r="A129" s="11" t="s">
        <v>41</v>
      </c>
      <c r="B129" s="10">
        <v>123</v>
      </c>
      <c r="C129" s="10">
        <v>121</v>
      </c>
      <c r="D129" s="11" t="s">
        <v>40</v>
      </c>
      <c r="E129" s="8">
        <v>87.323289819999445</v>
      </c>
      <c r="F129" s="8">
        <v>1.6283417715388533</v>
      </c>
      <c r="G129" s="10"/>
      <c r="H129" s="10"/>
      <c r="I129" s="13">
        <v>8.3590274132855473</v>
      </c>
      <c r="J129" s="13">
        <v>0.24961983495740106</v>
      </c>
      <c r="K129" s="12">
        <v>738.52977745710029</v>
      </c>
      <c r="L129" s="15">
        <v>1.963952222283262E-2</v>
      </c>
      <c r="M129" s="14">
        <v>15.046480061428538</v>
      </c>
      <c r="N129" s="13">
        <v>0.23782995202464308</v>
      </c>
      <c r="O129" s="13">
        <v>0.94187719991425423</v>
      </c>
      <c r="P129" s="15">
        <v>0.42976326516578095</v>
      </c>
      <c r="Q129" s="14">
        <v>9.9577947476050852</v>
      </c>
      <c r="R129" s="13">
        <v>4.182918757719797</v>
      </c>
      <c r="S129" s="12">
        <v>55.656716077223123</v>
      </c>
      <c r="T129" s="12">
        <v>142.4489324273336</v>
      </c>
      <c r="U129" s="12">
        <v>358.86620795053801</v>
      </c>
      <c r="V129" s="12">
        <v>77.484410130325458</v>
      </c>
      <c r="W129" s="12">
        <v>10735.626818254181</v>
      </c>
      <c r="X129" s="12">
        <v>47.228660570367694</v>
      </c>
      <c r="Y129" s="12">
        <v>118.926951153709</v>
      </c>
      <c r="Z129" s="10"/>
      <c r="AA129" s="9">
        <f t="shared" si="15"/>
        <v>0.39712327703857703</v>
      </c>
      <c r="AB129" s="8">
        <f t="shared" si="16"/>
        <v>36.038723135646848</v>
      </c>
      <c r="AC129" s="9">
        <f t="shared" si="17"/>
        <v>0.42775940253889544</v>
      </c>
      <c r="AD129" s="8">
        <f t="shared" si="18"/>
        <v>63.26570700342014</v>
      </c>
      <c r="AE129" s="8">
        <f t="shared" si="19"/>
        <v>762.68508362201544</v>
      </c>
    </row>
    <row r="130" spans="1:31" s="7" customFormat="1" x14ac:dyDescent="0.2">
      <c r="A130" s="11"/>
      <c r="B130" s="10">
        <v>124</v>
      </c>
      <c r="C130" s="10">
        <v>124</v>
      </c>
      <c r="D130" s="11"/>
      <c r="E130" s="8"/>
      <c r="F130" s="8"/>
      <c r="G130" s="10"/>
      <c r="H130" s="10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0"/>
      <c r="Y130" s="10"/>
      <c r="Z130" s="10"/>
      <c r="AA130" s="9" t="str">
        <f t="shared" si="15"/>
        <v/>
      </c>
      <c r="AB130" s="8" t="str">
        <f t="shared" si="16"/>
        <v/>
      </c>
      <c r="AC130" s="9" t="str">
        <f t="shared" si="17"/>
        <v/>
      </c>
      <c r="AD130" s="8" t="str">
        <f t="shared" si="18"/>
        <v/>
      </c>
      <c r="AE130" s="8" t="str">
        <f t="shared" si="19"/>
        <v/>
      </c>
    </row>
    <row r="131" spans="1:31" s="7" customFormat="1" x14ac:dyDescent="0.2">
      <c r="A131" s="11" t="s">
        <v>39</v>
      </c>
      <c r="B131" s="10">
        <v>125</v>
      </c>
      <c r="C131" s="10">
        <v>125</v>
      </c>
      <c r="D131" s="11" t="s">
        <v>35</v>
      </c>
      <c r="E131" s="8">
        <v>86.894497407161836</v>
      </c>
      <c r="F131" s="8">
        <v>2.2342599816558364</v>
      </c>
      <c r="G131" s="10"/>
      <c r="H131" s="10"/>
      <c r="I131" s="13">
        <v>7.5747530848618219</v>
      </c>
      <c r="J131" s="13">
        <v>3.1530113592955944</v>
      </c>
      <c r="K131" s="12">
        <v>1187.7727762969398</v>
      </c>
      <c r="L131" s="15">
        <v>0.13668100933924418</v>
      </c>
      <c r="M131" s="14">
        <v>29.844815821727192</v>
      </c>
      <c r="N131" s="13">
        <v>0.67159040146946158</v>
      </c>
      <c r="O131" s="13">
        <v>1.9732241051150852</v>
      </c>
      <c r="P131" s="15">
        <v>0.983692694383971</v>
      </c>
      <c r="Q131" s="14">
        <v>18.529684854159566</v>
      </c>
      <c r="R131" s="13">
        <v>7.7198035582509634</v>
      </c>
      <c r="S131" s="12">
        <v>99.352135132180535</v>
      </c>
      <c r="T131" s="12">
        <v>224.21699873390321</v>
      </c>
      <c r="U131" s="12">
        <v>498.22752683436431</v>
      </c>
      <c r="V131" s="12">
        <v>101.08701236169038</v>
      </c>
      <c r="W131" s="12">
        <v>8085.9478038631514</v>
      </c>
      <c r="X131" s="12">
        <v>189.71098454778527</v>
      </c>
      <c r="Y131" s="12">
        <v>291.05671332593403</v>
      </c>
      <c r="Z131" s="10"/>
      <c r="AA131" s="9">
        <f t="shared" si="15"/>
        <v>0.65180075175019658</v>
      </c>
      <c r="AB131" s="8">
        <f t="shared" si="16"/>
        <v>26.888073421417182</v>
      </c>
      <c r="AC131" s="9">
        <f t="shared" si="17"/>
        <v>0.4958909978770723</v>
      </c>
      <c r="AD131" s="8">
        <f t="shared" si="18"/>
        <v>44.439014846587689</v>
      </c>
      <c r="AE131" s="8">
        <f t="shared" si="19"/>
        <v>753.20825721301924</v>
      </c>
    </row>
    <row r="132" spans="1:31" s="7" customFormat="1" x14ac:dyDescent="0.2">
      <c r="A132" s="11" t="s">
        <v>38</v>
      </c>
      <c r="B132" s="10">
        <v>126</v>
      </c>
      <c r="C132" s="10">
        <v>127</v>
      </c>
      <c r="D132" s="11" t="s">
        <v>35</v>
      </c>
      <c r="E132" s="8">
        <v>99.805457185413971</v>
      </c>
      <c r="F132" s="8">
        <v>0.58827146775205974</v>
      </c>
      <c r="G132" s="10" t="s">
        <v>8</v>
      </c>
      <c r="H132" s="10"/>
      <c r="I132" s="13">
        <v>16.018807582215562</v>
      </c>
      <c r="J132" s="13">
        <v>16.328791342204248</v>
      </c>
      <c r="K132" s="12">
        <v>1579.3821996216925</v>
      </c>
      <c r="L132" s="15">
        <v>0.1739214674947164</v>
      </c>
      <c r="M132" s="14">
        <v>34.677248725538142</v>
      </c>
      <c r="N132" s="13">
        <v>2.4447667747398008</v>
      </c>
      <c r="O132" s="13">
        <v>2.959650502689557</v>
      </c>
      <c r="P132" s="15">
        <v>2.2276747236696322</v>
      </c>
      <c r="Q132" s="14">
        <v>24.936655688208369</v>
      </c>
      <c r="R132" s="13">
        <v>9.0636038653329223</v>
      </c>
      <c r="S132" s="12">
        <v>118.25255331625957</v>
      </c>
      <c r="T132" s="12">
        <v>277.72831373980398</v>
      </c>
      <c r="U132" s="12">
        <v>663.37173326312632</v>
      </c>
      <c r="V132" s="12">
        <v>132.48406208945482</v>
      </c>
      <c r="W132" s="12">
        <v>9411.6456209219323</v>
      </c>
      <c r="X132" s="12">
        <v>279.67811639350913</v>
      </c>
      <c r="Y132" s="12">
        <v>788.18558369867196</v>
      </c>
      <c r="Z132" s="10"/>
      <c r="AA132" s="9">
        <f t="shared" si="15"/>
        <v>0.35483789881195255</v>
      </c>
      <c r="AB132" s="8">
        <f t="shared" si="16"/>
        <v>26.602273438647611</v>
      </c>
      <c r="AC132" s="9">
        <f t="shared" si="17"/>
        <v>0.79042643998287654</v>
      </c>
      <c r="AD132" s="8">
        <f t="shared" si="18"/>
        <v>14.184276833207896</v>
      </c>
      <c r="AE132" s="8">
        <f t="shared" si="19"/>
        <v>829.92605607351118</v>
      </c>
    </row>
    <row r="133" spans="1:31" s="7" customFormat="1" x14ac:dyDescent="0.2">
      <c r="A133" s="11" t="s">
        <v>37</v>
      </c>
      <c r="B133" s="10">
        <v>127</v>
      </c>
      <c r="C133" s="10">
        <v>128</v>
      </c>
      <c r="D133" s="11" t="s">
        <v>35</v>
      </c>
      <c r="E133" s="8">
        <v>93.066806676608067</v>
      </c>
      <c r="F133" s="8">
        <v>1.8140268982855108</v>
      </c>
      <c r="G133" s="10" t="s">
        <v>8</v>
      </c>
      <c r="H133" s="10"/>
      <c r="I133" s="13">
        <v>12.651794917532829</v>
      </c>
      <c r="J133" s="13">
        <v>0.6201859828145454</v>
      </c>
      <c r="K133" s="12">
        <v>1313.0464091486765</v>
      </c>
      <c r="L133" s="15">
        <v>1.6286993925465228E-2</v>
      </c>
      <c r="M133" s="14">
        <v>15.411287059142374</v>
      </c>
      <c r="N133" s="13">
        <v>0.7011731984582702</v>
      </c>
      <c r="O133" s="13">
        <v>1.918412001559209</v>
      </c>
      <c r="P133" s="15">
        <v>1.2760443688008514</v>
      </c>
      <c r="Q133" s="14">
        <v>20.807512955813944</v>
      </c>
      <c r="R133" s="13">
        <v>8.3760300227722588</v>
      </c>
      <c r="S133" s="12">
        <v>107.31098288155259</v>
      </c>
      <c r="T133" s="12">
        <v>244.14315773553906</v>
      </c>
      <c r="U133" s="12">
        <v>589.1030168973972</v>
      </c>
      <c r="V133" s="12">
        <v>121.52064262141063</v>
      </c>
      <c r="W133" s="12">
        <v>7885.6397796171977</v>
      </c>
      <c r="X133" s="12">
        <v>110.25524402900869</v>
      </c>
      <c r="Y133" s="12">
        <v>209.86207794883001</v>
      </c>
      <c r="Z133" s="10"/>
      <c r="AA133" s="9">
        <f t="shared" si="15"/>
        <v>0.52537001971309882</v>
      </c>
      <c r="AB133" s="8">
        <f t="shared" si="16"/>
        <v>28.312034126730779</v>
      </c>
      <c r="AC133" s="9">
        <f t="shared" si="17"/>
        <v>0.61564980770449762</v>
      </c>
      <c r="AD133" s="8">
        <f t="shared" si="18"/>
        <v>21.979287133376598</v>
      </c>
      <c r="AE133" s="8">
        <f t="shared" si="19"/>
        <v>804.54607254338896</v>
      </c>
    </row>
    <row r="134" spans="1:31" s="7" customFormat="1" x14ac:dyDescent="0.2">
      <c r="A134" s="11" t="s">
        <v>36</v>
      </c>
      <c r="B134" s="10">
        <v>128</v>
      </c>
      <c r="C134" s="10">
        <v>126</v>
      </c>
      <c r="D134" s="11" t="s">
        <v>35</v>
      </c>
      <c r="E134" s="8">
        <v>90.967459146648281</v>
      </c>
      <c r="F134" s="8">
        <v>0.90755387794826325</v>
      </c>
      <c r="G134" s="10"/>
      <c r="H134" s="10"/>
      <c r="I134" s="13">
        <v>8.2324746383277283</v>
      </c>
      <c r="J134" s="13">
        <v>0.2763634530397987</v>
      </c>
      <c r="K134" s="12">
        <v>732.45485396784977</v>
      </c>
      <c r="L134" s="15">
        <v>2.5736802439230273E-2</v>
      </c>
      <c r="M134" s="14">
        <v>9.2154772606000783</v>
      </c>
      <c r="N134" s="13">
        <v>0.54066037243042275</v>
      </c>
      <c r="O134" s="13">
        <v>1.5612616417365444</v>
      </c>
      <c r="P134" s="15">
        <v>0.84927109221827901</v>
      </c>
      <c r="Q134" s="14">
        <v>12.715072030984242</v>
      </c>
      <c r="R134" s="13">
        <v>5.2394651781510975</v>
      </c>
      <c r="S134" s="12">
        <v>65.438375267909123</v>
      </c>
      <c r="T134" s="12">
        <v>135.94514743270136</v>
      </c>
      <c r="U134" s="12">
        <v>313.92800078144683</v>
      </c>
      <c r="V134" s="12">
        <v>63.683016538071691</v>
      </c>
      <c r="W134" s="12">
        <v>9484.7730086343981</v>
      </c>
      <c r="X134" s="12">
        <v>38.233485873843911</v>
      </c>
      <c r="Y134" s="12">
        <v>82.567148279062096</v>
      </c>
      <c r="Z134" s="10"/>
      <c r="AA134" s="9">
        <f t="shared" si="15"/>
        <v>0.46305929986368927</v>
      </c>
      <c r="AB134" s="8">
        <f t="shared" si="16"/>
        <v>24.689439431916963</v>
      </c>
      <c r="AC134" s="9">
        <f t="shared" si="17"/>
        <v>0.58102936957505347</v>
      </c>
      <c r="AD134" s="8">
        <f t="shared" si="18"/>
        <v>17.044854275474041</v>
      </c>
      <c r="AE134" s="8">
        <f t="shared" si="19"/>
        <v>761.20621972668152</v>
      </c>
    </row>
    <row r="135" spans="1:31" s="7" customFormat="1" x14ac:dyDescent="0.2">
      <c r="A135" s="11"/>
      <c r="B135" s="10">
        <v>129</v>
      </c>
      <c r="C135" s="10">
        <v>129</v>
      </c>
      <c r="D135" s="11"/>
      <c r="E135" s="8"/>
      <c r="F135" s="8"/>
      <c r="G135" s="10"/>
      <c r="H135" s="10"/>
      <c r="I135" s="13"/>
      <c r="J135" s="13"/>
      <c r="K135" s="12"/>
      <c r="L135" s="15"/>
      <c r="M135" s="14"/>
      <c r="N135" s="13"/>
      <c r="O135" s="13"/>
      <c r="P135" s="15"/>
      <c r="Q135" s="14"/>
      <c r="R135" s="13"/>
      <c r="S135" s="12"/>
      <c r="T135" s="12"/>
      <c r="U135" s="12"/>
      <c r="V135" s="12"/>
      <c r="W135" s="12"/>
      <c r="X135" s="12"/>
      <c r="Y135" s="12"/>
      <c r="Z135" s="10"/>
      <c r="AA135" s="9"/>
      <c r="AB135" s="8"/>
      <c r="AC135" s="9"/>
      <c r="AD135" s="8"/>
      <c r="AE135" s="8"/>
    </row>
    <row r="136" spans="1:31" s="7" customFormat="1" x14ac:dyDescent="0.2">
      <c r="A136" s="11" t="s">
        <v>34</v>
      </c>
      <c r="B136" s="10">
        <v>130</v>
      </c>
      <c r="C136" s="10">
        <v>130</v>
      </c>
      <c r="D136" s="11" t="s">
        <v>19</v>
      </c>
      <c r="E136" s="8">
        <v>86.38770656120677</v>
      </c>
      <c r="F136" s="8">
        <v>1.7258030773141411</v>
      </c>
      <c r="G136" s="10"/>
      <c r="H136" s="10"/>
      <c r="I136" s="10"/>
      <c r="J136" s="10"/>
      <c r="K136" s="12">
        <v>253.67713686171956</v>
      </c>
      <c r="L136" s="16">
        <v>2.0113718811662806E-2</v>
      </c>
      <c r="M136" s="14">
        <v>7.2798718053307452</v>
      </c>
      <c r="N136" s="13">
        <v>6.5897893430505852E-2</v>
      </c>
      <c r="O136" s="13">
        <v>0.30790313154887927</v>
      </c>
      <c r="P136" s="13">
        <v>0.21152204759217472</v>
      </c>
      <c r="Q136" s="14">
        <v>3.3799368217932417</v>
      </c>
      <c r="R136" s="14"/>
      <c r="S136" s="12">
        <v>19.484354685606039</v>
      </c>
      <c r="T136" s="12">
        <v>50.419371182564504</v>
      </c>
      <c r="U136" s="12">
        <v>133.84209965227689</v>
      </c>
      <c r="V136" s="12"/>
      <c r="W136" s="12">
        <v>9099.1547198462213</v>
      </c>
      <c r="X136" s="12">
        <v>17.665632884537779</v>
      </c>
      <c r="Y136" s="12">
        <v>63.203936513637899</v>
      </c>
      <c r="Z136" s="10"/>
      <c r="AA136" s="9">
        <f t="shared" ref="AA136:AA167" si="20">IFERROR(X136/Y136,"")</f>
        <v>0.27950209842904256</v>
      </c>
      <c r="AB136" s="8">
        <f t="shared" ref="AB136:AB167" si="21">IFERROR(U136/Q136,"")</f>
        <v>39.598994510573817</v>
      </c>
      <c r="AC136" s="9">
        <f t="shared" ref="AC136:AC167" si="22">IFERROR((P136/0.0563)/((O136/0.148)^0.5*(Q136/0.199)^0.5),"")</f>
        <v>0.63203815807956665</v>
      </c>
      <c r="AD136" s="8">
        <f t="shared" ref="AD136:AD167" si="23">IFERROR(M136/N136,"")</f>
        <v>110.47199578553906</v>
      </c>
      <c r="AE136" s="8" t="str">
        <f t="shared" ref="AE136:AE167" si="24">IFERROR(-4800/(LOG(I136)-5.711+LOG(1/0.7))-273.15,"")</f>
        <v/>
      </c>
    </row>
    <row r="137" spans="1:31" s="7" customFormat="1" x14ac:dyDescent="0.2">
      <c r="A137" s="11" t="s">
        <v>33</v>
      </c>
      <c r="B137" s="10">
        <v>131</v>
      </c>
      <c r="C137" s="10">
        <v>131</v>
      </c>
      <c r="D137" s="11" t="s">
        <v>19</v>
      </c>
      <c r="E137" s="8">
        <v>89.11443430075559</v>
      </c>
      <c r="F137" s="8">
        <v>0.8239557504414563</v>
      </c>
      <c r="G137" s="10"/>
      <c r="H137" s="10"/>
      <c r="I137" s="10"/>
      <c r="J137" s="10"/>
      <c r="K137" s="12">
        <v>228.11782917313326</v>
      </c>
      <c r="L137" s="16">
        <v>1.7949439831759433E-2</v>
      </c>
      <c r="M137" s="14">
        <v>7.9853144791340309</v>
      </c>
      <c r="N137" s="13">
        <v>8.0667760576078967E-2</v>
      </c>
      <c r="O137" s="13">
        <v>0.21757629000262718</v>
      </c>
      <c r="P137" s="13">
        <v>0.20364965302229493</v>
      </c>
      <c r="Q137" s="14">
        <v>3.0002468507953317</v>
      </c>
      <c r="R137" s="14"/>
      <c r="S137" s="12">
        <v>16.856439323740016</v>
      </c>
      <c r="T137" s="12">
        <v>46.915430125411596</v>
      </c>
      <c r="U137" s="12">
        <v>137.73575120461834</v>
      </c>
      <c r="V137" s="12"/>
      <c r="W137" s="12">
        <v>9842.1114723065384</v>
      </c>
      <c r="X137" s="12">
        <v>34.053891653087938</v>
      </c>
      <c r="Y137" s="12">
        <v>97.650928914849899</v>
      </c>
      <c r="Z137" s="10"/>
      <c r="AA137" s="9">
        <f t="shared" si="20"/>
        <v>0.34873085214358179</v>
      </c>
      <c r="AB137" s="8">
        <f t="shared" si="21"/>
        <v>45.9081395812835</v>
      </c>
      <c r="AC137" s="9">
        <f t="shared" si="22"/>
        <v>0.76833107355692787</v>
      </c>
      <c r="AD137" s="8">
        <f t="shared" si="23"/>
        <v>98.990159415705634</v>
      </c>
      <c r="AE137" s="8" t="str">
        <f t="shared" si="24"/>
        <v/>
      </c>
    </row>
    <row r="138" spans="1:31" s="7" customFormat="1" x14ac:dyDescent="0.2">
      <c r="A138" s="11" t="s">
        <v>32</v>
      </c>
      <c r="B138" s="10">
        <v>132</v>
      </c>
      <c r="C138" s="10">
        <v>132</v>
      </c>
      <c r="D138" s="11" t="s">
        <v>19</v>
      </c>
      <c r="E138" s="8">
        <v>85.918514916058925</v>
      </c>
      <c r="F138" s="8">
        <v>0.90696061478755785</v>
      </c>
      <c r="G138" s="10"/>
      <c r="H138" s="10"/>
      <c r="I138" s="10"/>
      <c r="J138" s="10"/>
      <c r="K138" s="12">
        <v>338.70592485842809</v>
      </c>
      <c r="L138" s="16">
        <v>2.2349799418372465E-2</v>
      </c>
      <c r="M138" s="14">
        <v>7.2833545515132432</v>
      </c>
      <c r="N138" s="13">
        <v>8.9036605100340796E-2</v>
      </c>
      <c r="O138" s="13">
        <v>0.30014338596459744</v>
      </c>
      <c r="P138" s="13">
        <v>0.24384288308534507</v>
      </c>
      <c r="Q138" s="14">
        <v>3.9575766511589578</v>
      </c>
      <c r="R138" s="14"/>
      <c r="S138" s="12">
        <v>24.003818465462608</v>
      </c>
      <c r="T138" s="12">
        <v>69.928431044071033</v>
      </c>
      <c r="U138" s="12">
        <v>205.38181536582891</v>
      </c>
      <c r="V138" s="12"/>
      <c r="W138" s="12">
        <v>9686.910213852756</v>
      </c>
      <c r="X138" s="12">
        <v>24.17499715265982</v>
      </c>
      <c r="Y138" s="12">
        <v>89.906861224187395</v>
      </c>
      <c r="Z138" s="10"/>
      <c r="AA138" s="9">
        <f t="shared" si="20"/>
        <v>0.26888934641348694</v>
      </c>
      <c r="AB138" s="8">
        <f t="shared" si="21"/>
        <v>51.895852808228945</v>
      </c>
      <c r="AC138" s="9">
        <f t="shared" si="22"/>
        <v>0.68199317623137579</v>
      </c>
      <c r="AD138" s="8">
        <f t="shared" si="23"/>
        <v>81.801799869898289</v>
      </c>
      <c r="AE138" s="8" t="str">
        <f t="shared" si="24"/>
        <v/>
      </c>
    </row>
    <row r="139" spans="1:31" s="7" customFormat="1" x14ac:dyDescent="0.2">
      <c r="A139" s="11" t="s">
        <v>31</v>
      </c>
      <c r="B139" s="10">
        <v>133</v>
      </c>
      <c r="C139" s="10">
        <v>133</v>
      </c>
      <c r="D139" s="11" t="s">
        <v>19</v>
      </c>
      <c r="E139" s="8">
        <v>89.520695717123488</v>
      </c>
      <c r="F139" s="8">
        <v>1.5338974528360727</v>
      </c>
      <c r="G139" s="10"/>
      <c r="H139" s="10"/>
      <c r="I139" s="10"/>
      <c r="J139" s="10"/>
      <c r="K139" s="12">
        <v>311.20763880865627</v>
      </c>
      <c r="L139" s="16">
        <v>4.8679163358339952E-2</v>
      </c>
      <c r="M139" s="14">
        <v>11.016889819689304</v>
      </c>
      <c r="N139" s="13">
        <v>0.22186785676330362</v>
      </c>
      <c r="O139" s="13">
        <v>0.46083879638423569</v>
      </c>
      <c r="P139" s="13">
        <v>0.31899498061739318</v>
      </c>
      <c r="Q139" s="14">
        <v>4.2502667606194562</v>
      </c>
      <c r="R139" s="14"/>
      <c r="S139" s="12">
        <v>24.375197421771293</v>
      </c>
      <c r="T139" s="12">
        <v>63.573872482782406</v>
      </c>
      <c r="U139" s="12">
        <v>164.56680818880005</v>
      </c>
      <c r="V139" s="12"/>
      <c r="W139" s="12">
        <v>9208.841352502488</v>
      </c>
      <c r="X139" s="12">
        <v>37.338157740081257</v>
      </c>
      <c r="Y139" s="12">
        <v>89.848735146964103</v>
      </c>
      <c r="Z139" s="10"/>
      <c r="AA139" s="9">
        <f t="shared" si="20"/>
        <v>0.41556687113077156</v>
      </c>
      <c r="AB139" s="8">
        <f t="shared" si="21"/>
        <v>38.71917163260953</v>
      </c>
      <c r="AC139" s="9">
        <f t="shared" si="22"/>
        <v>0.69478468911585767</v>
      </c>
      <c r="AD139" s="8">
        <f t="shared" si="23"/>
        <v>49.655186561983633</v>
      </c>
      <c r="AE139" s="8" t="str">
        <f t="shared" si="24"/>
        <v/>
      </c>
    </row>
    <row r="140" spans="1:31" s="7" customFormat="1" x14ac:dyDescent="0.2">
      <c r="A140" s="11" t="s">
        <v>30</v>
      </c>
      <c r="B140" s="10">
        <v>134</v>
      </c>
      <c r="C140" s="10">
        <v>134</v>
      </c>
      <c r="D140" s="11" t="s">
        <v>19</v>
      </c>
      <c r="E140" s="8">
        <v>87.490647428073899</v>
      </c>
      <c r="F140" s="8">
        <v>0.74799887854659863</v>
      </c>
      <c r="G140" s="10"/>
      <c r="H140" s="10"/>
      <c r="I140" s="10"/>
      <c r="J140" s="10"/>
      <c r="K140" s="12">
        <v>680.66841686989176</v>
      </c>
      <c r="L140" s="16">
        <v>3.2338468547991085E-2</v>
      </c>
      <c r="M140" s="14">
        <v>13.587727678935849</v>
      </c>
      <c r="N140" s="13">
        <v>0.57001726814270759</v>
      </c>
      <c r="O140" s="13">
        <v>1.0976942474735372</v>
      </c>
      <c r="P140" s="13">
        <v>0.83938368095236904</v>
      </c>
      <c r="Q140" s="14">
        <v>11.561247235004625</v>
      </c>
      <c r="R140" s="14"/>
      <c r="S140" s="12">
        <v>53.568354708010752</v>
      </c>
      <c r="T140" s="12">
        <v>134.11074862624773</v>
      </c>
      <c r="U140" s="12">
        <v>349.75646568560495</v>
      </c>
      <c r="V140" s="12"/>
      <c r="W140" s="12">
        <v>9584.3395906777987</v>
      </c>
      <c r="X140" s="12">
        <v>75.257334096227808</v>
      </c>
      <c r="Y140" s="12">
        <v>159.840317223786</v>
      </c>
      <c r="Z140" s="10"/>
      <c r="AA140" s="9">
        <f t="shared" si="20"/>
        <v>0.47082823284730496</v>
      </c>
      <c r="AB140" s="8">
        <f t="shared" si="21"/>
        <v>30.252485616485046</v>
      </c>
      <c r="AC140" s="9">
        <f t="shared" si="22"/>
        <v>0.71823486675933101</v>
      </c>
      <c r="AD140" s="8">
        <f t="shared" si="23"/>
        <v>23.83739658135071</v>
      </c>
      <c r="AE140" s="8" t="str">
        <f t="shared" si="24"/>
        <v/>
      </c>
    </row>
    <row r="141" spans="1:31" s="7" customFormat="1" x14ac:dyDescent="0.2">
      <c r="A141" s="11" t="s">
        <v>29</v>
      </c>
      <c r="B141" s="10">
        <v>135</v>
      </c>
      <c r="C141" s="10">
        <v>135</v>
      </c>
      <c r="D141" s="11" t="s">
        <v>19</v>
      </c>
      <c r="E141" s="8">
        <v>91.127782474710159</v>
      </c>
      <c r="F141" s="8">
        <v>1.9361940959291313</v>
      </c>
      <c r="G141" s="10"/>
      <c r="H141" s="10"/>
      <c r="I141" s="10"/>
      <c r="J141" s="10"/>
      <c r="K141" s="12">
        <v>229.26726559315796</v>
      </c>
      <c r="L141" s="16">
        <v>3.1227794629622732E-2</v>
      </c>
      <c r="M141" s="14">
        <v>5.3090968329686516</v>
      </c>
      <c r="N141" s="13">
        <v>5.6923319613426102E-2</v>
      </c>
      <c r="O141" s="13">
        <v>0.19008212616340442</v>
      </c>
      <c r="P141" s="13">
        <v>0.16771702090501975</v>
      </c>
      <c r="Q141" s="14">
        <v>1.9655943913227478</v>
      </c>
      <c r="R141" s="14"/>
      <c r="S141" s="12">
        <v>14.005523252924727</v>
      </c>
      <c r="T141" s="12">
        <v>46.268948466770475</v>
      </c>
      <c r="U141" s="12">
        <v>164.36694279912015</v>
      </c>
      <c r="V141" s="12"/>
      <c r="W141" s="12">
        <v>9325.559532223715</v>
      </c>
      <c r="X141" s="12">
        <v>31.215501138046708</v>
      </c>
      <c r="Y141" s="12">
        <v>93.922681232253694</v>
      </c>
      <c r="Z141" s="10"/>
      <c r="AA141" s="9">
        <f t="shared" si="20"/>
        <v>0.33235317314735147</v>
      </c>
      <c r="AB141" s="8">
        <f t="shared" si="21"/>
        <v>83.622004379300918</v>
      </c>
      <c r="AC141" s="9">
        <f t="shared" si="22"/>
        <v>0.83638945356304895</v>
      </c>
      <c r="AD141" s="8">
        <f t="shared" si="23"/>
        <v>93.267519691814186</v>
      </c>
      <c r="AE141" s="8" t="str">
        <f t="shared" si="24"/>
        <v/>
      </c>
    </row>
    <row r="142" spans="1:31" s="7" customFormat="1" x14ac:dyDescent="0.2">
      <c r="A142" s="11" t="s">
        <v>28</v>
      </c>
      <c r="B142" s="10">
        <v>136</v>
      </c>
      <c r="C142" s="10">
        <v>136</v>
      </c>
      <c r="D142" s="11" t="s">
        <v>19</v>
      </c>
      <c r="E142" s="8">
        <v>88.674805886808898</v>
      </c>
      <c r="F142" s="8">
        <v>0.67750410107781667</v>
      </c>
      <c r="G142" s="10"/>
      <c r="H142" s="10"/>
      <c r="I142" s="10"/>
      <c r="J142" s="10"/>
      <c r="K142" s="12">
        <v>1410.145620991525</v>
      </c>
      <c r="L142" s="16">
        <v>0.15744968278882499</v>
      </c>
      <c r="M142" s="14">
        <v>26.838079058052831</v>
      </c>
      <c r="N142" s="13">
        <v>1.6189010859811168</v>
      </c>
      <c r="O142" s="13">
        <v>3.4353821287916597</v>
      </c>
      <c r="P142" s="13">
        <v>2.0273628545868871</v>
      </c>
      <c r="Q142" s="14">
        <v>28.679082066606281</v>
      </c>
      <c r="R142" s="14"/>
      <c r="S142" s="12">
        <v>121.82847376023884</v>
      </c>
      <c r="T142" s="12">
        <v>259.7583458375513</v>
      </c>
      <c r="U142" s="12">
        <v>607.5111259054388</v>
      </c>
      <c r="V142" s="12"/>
      <c r="W142" s="12">
        <v>8946.6401781417262</v>
      </c>
      <c r="X142" s="12">
        <v>140.32206151320045</v>
      </c>
      <c r="Y142" s="12">
        <v>250.06463684109499</v>
      </c>
      <c r="Z142" s="10"/>
      <c r="AA142" s="9">
        <f t="shared" si="20"/>
        <v>0.56114316396671837</v>
      </c>
      <c r="AB142" s="8">
        <f t="shared" si="21"/>
        <v>21.183074287193467</v>
      </c>
      <c r="AC142" s="9">
        <f t="shared" si="22"/>
        <v>0.62260174952058633</v>
      </c>
      <c r="AD142" s="8">
        <f t="shared" si="23"/>
        <v>16.577960994934976</v>
      </c>
      <c r="AE142" s="8" t="str">
        <f t="shared" si="24"/>
        <v/>
      </c>
    </row>
    <row r="143" spans="1:31" s="7" customFormat="1" x14ac:dyDescent="0.2">
      <c r="A143" s="11" t="s">
        <v>27</v>
      </c>
      <c r="B143" s="10">
        <v>137</v>
      </c>
      <c r="C143" s="10">
        <v>143</v>
      </c>
      <c r="D143" s="11" t="s">
        <v>19</v>
      </c>
      <c r="E143" s="8">
        <v>94.101977937313038</v>
      </c>
      <c r="F143" s="8">
        <v>0.76875753182140993</v>
      </c>
      <c r="G143" s="10" t="s">
        <v>8</v>
      </c>
      <c r="H143" s="10"/>
      <c r="I143" s="10"/>
      <c r="J143" s="10"/>
      <c r="K143" s="12">
        <v>590.50578015495194</v>
      </c>
      <c r="L143" s="16">
        <v>1.7250225825594229E-2</v>
      </c>
      <c r="M143" s="14">
        <v>16.431964818372165</v>
      </c>
      <c r="N143" s="13">
        <v>0.21084741735305793</v>
      </c>
      <c r="O143" s="13">
        <v>0.56968939054634982</v>
      </c>
      <c r="P143" s="13">
        <v>0.40628337087207339</v>
      </c>
      <c r="Q143" s="14">
        <v>7.3272165355227212</v>
      </c>
      <c r="R143" s="14"/>
      <c r="S143" s="12">
        <v>41.755069549472594</v>
      </c>
      <c r="T143" s="12">
        <v>118.52246403379802</v>
      </c>
      <c r="U143" s="12">
        <v>329.4968936174825</v>
      </c>
      <c r="V143" s="12"/>
      <c r="W143" s="12">
        <v>9422.9244657478521</v>
      </c>
      <c r="X143" s="12">
        <v>50.968945300483959</v>
      </c>
      <c r="Y143" s="12">
        <v>152.61023009897301</v>
      </c>
      <c r="Z143" s="10"/>
      <c r="AA143" s="9">
        <f t="shared" si="20"/>
        <v>0.33398118374783159</v>
      </c>
      <c r="AB143" s="8">
        <f t="shared" si="21"/>
        <v>44.968903542029182</v>
      </c>
      <c r="AC143" s="9">
        <f t="shared" si="22"/>
        <v>0.60616306371426176</v>
      </c>
      <c r="AD143" s="8">
        <f t="shared" si="23"/>
        <v>77.932966998866831</v>
      </c>
      <c r="AE143" s="8" t="str">
        <f t="shared" si="24"/>
        <v/>
      </c>
    </row>
    <row r="144" spans="1:31" s="7" customFormat="1" x14ac:dyDescent="0.2">
      <c r="A144" s="11" t="s">
        <v>26</v>
      </c>
      <c r="B144" s="10">
        <v>138</v>
      </c>
      <c r="C144" s="10">
        <v>137</v>
      </c>
      <c r="D144" s="11" t="s">
        <v>19</v>
      </c>
      <c r="E144" s="8">
        <v>87.402172953890258</v>
      </c>
      <c r="F144" s="8">
        <v>1.6395140029551394</v>
      </c>
      <c r="G144" s="10"/>
      <c r="H144" s="10"/>
      <c r="I144" s="10"/>
      <c r="J144" s="10"/>
      <c r="K144" s="12">
        <v>1022.3722776631814</v>
      </c>
      <c r="L144" s="16">
        <v>1.5530860748751492E-2</v>
      </c>
      <c r="M144" s="14">
        <v>22.412874063623271</v>
      </c>
      <c r="N144" s="13">
        <v>0.58228365365508838</v>
      </c>
      <c r="O144" s="13">
        <v>1.8040401288080175</v>
      </c>
      <c r="P144" s="13">
        <v>0.9478221649394446</v>
      </c>
      <c r="Q144" s="14">
        <v>17.484891992575601</v>
      </c>
      <c r="R144" s="14"/>
      <c r="S144" s="12">
        <v>86.137021355530607</v>
      </c>
      <c r="T144" s="12">
        <v>201.68768583914382</v>
      </c>
      <c r="U144" s="12">
        <v>457.7398933548954</v>
      </c>
      <c r="V144" s="12"/>
      <c r="W144" s="12">
        <v>9401.2356736249512</v>
      </c>
      <c r="X144" s="12">
        <v>60.316790215646044</v>
      </c>
      <c r="Y144" s="12">
        <v>134.93908157931801</v>
      </c>
      <c r="Z144" s="10"/>
      <c r="AA144" s="9">
        <f t="shared" si="20"/>
        <v>0.4469927430193118</v>
      </c>
      <c r="AB144" s="8">
        <f t="shared" si="21"/>
        <v>26.179166193835226</v>
      </c>
      <c r="AC144" s="9">
        <f t="shared" si="22"/>
        <v>0.51442407785833977</v>
      </c>
      <c r="AD144" s="8">
        <f t="shared" si="23"/>
        <v>38.491333086433123</v>
      </c>
      <c r="AE144" s="8" t="str">
        <f t="shared" si="24"/>
        <v/>
      </c>
    </row>
    <row r="145" spans="1:31" s="7" customFormat="1" x14ac:dyDescent="0.2">
      <c r="A145" s="11" t="s">
        <v>25</v>
      </c>
      <c r="B145" s="10">
        <v>139</v>
      </c>
      <c r="C145" s="10">
        <v>138</v>
      </c>
      <c r="D145" s="11" t="s">
        <v>19</v>
      </c>
      <c r="E145" s="8">
        <v>91.696558224996153</v>
      </c>
      <c r="F145" s="8">
        <v>4.217905161112828</v>
      </c>
      <c r="G145" s="10"/>
      <c r="H145" s="10"/>
      <c r="I145" s="10"/>
      <c r="J145" s="10"/>
      <c r="K145" s="12">
        <v>857.29331479061557</v>
      </c>
      <c r="L145" s="16">
        <v>2.6877758598534543E-2</v>
      </c>
      <c r="M145" s="14">
        <v>14.957512989841222</v>
      </c>
      <c r="N145" s="13">
        <v>0.5270278544941629</v>
      </c>
      <c r="O145" s="13">
        <v>1.6815424141094271</v>
      </c>
      <c r="P145" s="13">
        <v>0.89721001658476551</v>
      </c>
      <c r="Q145" s="14">
        <v>15.913335934310789</v>
      </c>
      <c r="R145" s="14"/>
      <c r="S145" s="12">
        <v>77.483283643931003</v>
      </c>
      <c r="T145" s="12">
        <v>171.90307612388199</v>
      </c>
      <c r="U145" s="12">
        <v>393.00504458557072</v>
      </c>
      <c r="V145" s="12"/>
      <c r="W145" s="12">
        <v>9725.8264642960912</v>
      </c>
      <c r="X145" s="12">
        <v>50.635051197472364</v>
      </c>
      <c r="Y145" s="12">
        <v>108.89095413737699</v>
      </c>
      <c r="Z145" s="10"/>
      <c r="AA145" s="9">
        <f t="shared" si="20"/>
        <v>0.4650069567173698</v>
      </c>
      <c r="AB145" s="8">
        <f t="shared" si="21"/>
        <v>24.696584437598116</v>
      </c>
      <c r="AC145" s="9">
        <f t="shared" si="22"/>
        <v>0.52869911809859116</v>
      </c>
      <c r="AD145" s="8">
        <f t="shared" si="23"/>
        <v>28.380877523441949</v>
      </c>
      <c r="AE145" s="8" t="str">
        <f t="shared" si="24"/>
        <v/>
      </c>
    </row>
    <row r="146" spans="1:31" s="7" customFormat="1" x14ac:dyDescent="0.2">
      <c r="A146" s="11" t="s">
        <v>24</v>
      </c>
      <c r="B146" s="10">
        <v>140</v>
      </c>
      <c r="C146" s="10">
        <v>144</v>
      </c>
      <c r="D146" s="11" t="s">
        <v>19</v>
      </c>
      <c r="E146" s="8">
        <v>97.81632835982289</v>
      </c>
      <c r="F146" s="8">
        <v>1.2819992425239979</v>
      </c>
      <c r="G146" s="10" t="s">
        <v>8</v>
      </c>
      <c r="H146" s="10"/>
      <c r="I146" s="10"/>
      <c r="J146" s="10"/>
      <c r="K146" s="12">
        <v>593.80781538375663</v>
      </c>
      <c r="L146" s="16">
        <v>6.6287679377373926E-2</v>
      </c>
      <c r="M146" s="14">
        <v>13.026151595298675</v>
      </c>
      <c r="N146" s="13">
        <v>0.20400370424139375</v>
      </c>
      <c r="O146" s="13">
        <v>0.7025149640956333</v>
      </c>
      <c r="P146" s="13">
        <v>0.41957053139756606</v>
      </c>
      <c r="Q146" s="14">
        <v>8.5422603612027093</v>
      </c>
      <c r="R146" s="14"/>
      <c r="S146" s="12">
        <v>46.658093301895853</v>
      </c>
      <c r="T146" s="12">
        <v>116.09463142230472</v>
      </c>
      <c r="U146" s="12">
        <v>300.17501543257686</v>
      </c>
      <c r="V146" s="12"/>
      <c r="W146" s="12">
        <v>9829.7789074345783</v>
      </c>
      <c r="X146" s="12">
        <v>87.001987326386001</v>
      </c>
      <c r="Y146" s="12">
        <v>258.49763207315499</v>
      </c>
      <c r="Z146" s="10"/>
      <c r="AA146" s="9">
        <f t="shared" si="20"/>
        <v>0.33656783092606585</v>
      </c>
      <c r="AB146" s="8">
        <f t="shared" si="21"/>
        <v>35.139998400881524</v>
      </c>
      <c r="AC146" s="9">
        <f t="shared" si="22"/>
        <v>0.52208328255946745</v>
      </c>
      <c r="AD146" s="8">
        <f t="shared" si="23"/>
        <v>63.852524853593223</v>
      </c>
      <c r="AE146" s="8" t="str">
        <f t="shared" si="24"/>
        <v/>
      </c>
    </row>
    <row r="147" spans="1:31" s="7" customFormat="1" x14ac:dyDescent="0.2">
      <c r="A147" s="11" t="s">
        <v>23</v>
      </c>
      <c r="B147" s="10">
        <v>141</v>
      </c>
      <c r="C147" s="10">
        <v>139</v>
      </c>
      <c r="D147" s="11" t="s">
        <v>19</v>
      </c>
      <c r="E147" s="8">
        <v>90.35980942156759</v>
      </c>
      <c r="F147" s="8">
        <v>2.2447840859986101</v>
      </c>
      <c r="G147" s="10"/>
      <c r="H147" s="10"/>
      <c r="I147" s="10"/>
      <c r="J147" s="10"/>
      <c r="K147" s="12">
        <v>204.96128606212881</v>
      </c>
      <c r="L147" s="16">
        <v>1.7682068154126391E-2</v>
      </c>
      <c r="M147" s="14">
        <v>6.6422219201053325</v>
      </c>
      <c r="N147" s="13">
        <v>5.530922484463275E-2</v>
      </c>
      <c r="O147" s="13">
        <v>0.21114780003833597</v>
      </c>
      <c r="P147" s="13">
        <v>0.15274035685483281</v>
      </c>
      <c r="Q147" s="14">
        <v>2.437137388882793</v>
      </c>
      <c r="R147" s="14"/>
      <c r="S147" s="12">
        <v>14.005027243913696</v>
      </c>
      <c r="T147" s="12">
        <v>40.903408390433349</v>
      </c>
      <c r="U147" s="12">
        <v>125.67455713812893</v>
      </c>
      <c r="V147" s="12"/>
      <c r="W147" s="12">
        <v>9148.0819754212407</v>
      </c>
      <c r="X147" s="12">
        <v>44.189400827964988</v>
      </c>
      <c r="Y147" s="12">
        <v>113.500269307076</v>
      </c>
      <c r="Z147" s="10"/>
      <c r="AA147" s="9">
        <f t="shared" si="20"/>
        <v>0.38933300420997385</v>
      </c>
      <c r="AB147" s="8">
        <f t="shared" si="21"/>
        <v>51.566463881520995</v>
      </c>
      <c r="AC147" s="9">
        <f t="shared" si="22"/>
        <v>0.6490370893763715</v>
      </c>
      <c r="AD147" s="8">
        <f t="shared" si="23"/>
        <v>120.09247894476502</v>
      </c>
      <c r="AE147" s="8" t="str">
        <f t="shared" si="24"/>
        <v/>
      </c>
    </row>
    <row r="148" spans="1:31" s="7" customFormat="1" x14ac:dyDescent="0.2">
      <c r="A148" s="11" t="s">
        <v>22</v>
      </c>
      <c r="B148" s="10">
        <v>142</v>
      </c>
      <c r="C148" s="10">
        <v>140</v>
      </c>
      <c r="D148" s="11" t="s">
        <v>19</v>
      </c>
      <c r="E148" s="8">
        <v>92.968043486539116</v>
      </c>
      <c r="F148" s="8">
        <v>0.91271315669534314</v>
      </c>
      <c r="G148" s="10"/>
      <c r="H148" s="10"/>
      <c r="I148" s="10"/>
      <c r="J148" s="10"/>
      <c r="K148" s="12">
        <v>826.92298477078305</v>
      </c>
      <c r="L148" s="16">
        <v>3.2350924771245432E-2</v>
      </c>
      <c r="M148" s="14">
        <v>14.277556515600448</v>
      </c>
      <c r="N148" s="13">
        <v>0.55242709943550172</v>
      </c>
      <c r="O148" s="13">
        <v>1.8426726860473299</v>
      </c>
      <c r="P148" s="13">
        <v>0.91911126778018348</v>
      </c>
      <c r="Q148" s="14">
        <v>16.184726664076372</v>
      </c>
      <c r="R148" s="14"/>
      <c r="S148" s="12">
        <v>70.782965401112691</v>
      </c>
      <c r="T148" s="12">
        <v>158.91787387907485</v>
      </c>
      <c r="U148" s="12">
        <v>369.20219115351142</v>
      </c>
      <c r="V148" s="12"/>
      <c r="W148" s="12">
        <v>9355.6680926084355</v>
      </c>
      <c r="X148" s="12">
        <v>66.672712654217335</v>
      </c>
      <c r="Y148" s="12">
        <v>132.34297218360501</v>
      </c>
      <c r="Z148" s="10"/>
      <c r="AA148" s="9">
        <f t="shared" si="20"/>
        <v>0.50378733040481705</v>
      </c>
      <c r="AB148" s="8">
        <f t="shared" si="21"/>
        <v>22.811765611895861</v>
      </c>
      <c r="AC148" s="9">
        <f t="shared" si="22"/>
        <v>0.51302710099848536</v>
      </c>
      <c r="AD148" s="8">
        <f t="shared" si="23"/>
        <v>25.84514143167485</v>
      </c>
      <c r="AE148" s="8" t="str">
        <f t="shared" si="24"/>
        <v/>
      </c>
    </row>
    <row r="149" spans="1:31" s="7" customFormat="1" x14ac:dyDescent="0.2">
      <c r="A149" s="11" t="s">
        <v>21</v>
      </c>
      <c r="B149" s="10">
        <v>143</v>
      </c>
      <c r="C149" s="10">
        <v>141</v>
      </c>
      <c r="D149" s="11" t="s">
        <v>19</v>
      </c>
      <c r="E149" s="8">
        <v>91.341843894736542</v>
      </c>
      <c r="F149" s="8">
        <v>1.7849907948659403</v>
      </c>
      <c r="G149" s="10"/>
      <c r="H149" s="10"/>
      <c r="I149" s="10"/>
      <c r="J149" s="10"/>
      <c r="K149" s="12">
        <v>621.75642487832386</v>
      </c>
      <c r="L149" s="16">
        <v>6.429176166209187E-2</v>
      </c>
      <c r="M149" s="14">
        <v>18.561214467247584</v>
      </c>
      <c r="N149" s="13">
        <v>0.24770932301494078</v>
      </c>
      <c r="O149" s="13">
        <v>0.8399361103233165</v>
      </c>
      <c r="P149" s="13">
        <v>0.51553985610095465</v>
      </c>
      <c r="Q149" s="14">
        <v>9.7000947482711162</v>
      </c>
      <c r="R149" s="14"/>
      <c r="S149" s="12">
        <v>50.850353113233133</v>
      </c>
      <c r="T149" s="12">
        <v>124.38035084399766</v>
      </c>
      <c r="U149" s="12">
        <v>297.45235125171553</v>
      </c>
      <c r="V149" s="12"/>
      <c r="W149" s="12">
        <v>9002.1696291224198</v>
      </c>
      <c r="X149" s="12">
        <v>80.034509387435833</v>
      </c>
      <c r="Y149" s="12">
        <v>143.57804996375199</v>
      </c>
      <c r="Z149" s="10"/>
      <c r="AA149" s="9">
        <f t="shared" si="20"/>
        <v>0.55742858610798451</v>
      </c>
      <c r="AB149" s="8">
        <f t="shared" si="21"/>
        <v>30.664891320234947</v>
      </c>
      <c r="AC149" s="9">
        <f t="shared" si="22"/>
        <v>0.55055426642503313</v>
      </c>
      <c r="AD149" s="8">
        <f t="shared" si="23"/>
        <v>74.93143270238582</v>
      </c>
      <c r="AE149" s="8" t="str">
        <f t="shared" si="24"/>
        <v/>
      </c>
    </row>
    <row r="150" spans="1:31" s="7" customFormat="1" x14ac:dyDescent="0.2">
      <c r="A150" s="11" t="s">
        <v>20</v>
      </c>
      <c r="B150" s="10">
        <v>144</v>
      </c>
      <c r="C150" s="10">
        <v>142</v>
      </c>
      <c r="D150" s="11" t="s">
        <v>19</v>
      </c>
      <c r="E150" s="8">
        <v>90.158845331723867</v>
      </c>
      <c r="F150" s="8">
        <v>2.4730518509623489</v>
      </c>
      <c r="G150" s="10"/>
      <c r="H150" s="10"/>
      <c r="I150" s="10"/>
      <c r="J150" s="10"/>
      <c r="K150" s="12">
        <v>471.37574507707996</v>
      </c>
      <c r="L150" s="16">
        <v>1.3525398194207545E-2</v>
      </c>
      <c r="M150" s="14">
        <v>13.045551168390046</v>
      </c>
      <c r="N150" s="13">
        <v>0.16097836676480093</v>
      </c>
      <c r="O150" s="13">
        <v>0.52427600450308853</v>
      </c>
      <c r="P150" s="13">
        <v>0.32459693886216062</v>
      </c>
      <c r="Q150" s="14">
        <v>6.0973330468214213</v>
      </c>
      <c r="R150" s="14"/>
      <c r="S150" s="12">
        <v>36.281619629779101</v>
      </c>
      <c r="T150" s="12">
        <v>96.928005699252054</v>
      </c>
      <c r="U150" s="12">
        <v>256.50015871735638</v>
      </c>
      <c r="V150" s="12"/>
      <c r="W150" s="12">
        <v>9529.0135786524042</v>
      </c>
      <c r="X150" s="12">
        <v>44.83085642254629</v>
      </c>
      <c r="Y150" s="12">
        <v>108.551420561169</v>
      </c>
      <c r="Z150" s="10"/>
      <c r="AA150" s="9">
        <f t="shared" si="20"/>
        <v>0.41299189076281129</v>
      </c>
      <c r="AB150" s="8">
        <f t="shared" si="21"/>
        <v>42.067598529995266</v>
      </c>
      <c r="AC150" s="9">
        <f t="shared" si="22"/>
        <v>0.55340550071890426</v>
      </c>
      <c r="AD150" s="8">
        <f t="shared" si="23"/>
        <v>81.039157189676175</v>
      </c>
      <c r="AE150" s="8" t="str">
        <f t="shared" si="24"/>
        <v/>
      </c>
    </row>
    <row r="151" spans="1:31" s="7" customFormat="1" x14ac:dyDescent="0.2">
      <c r="A151" s="11"/>
      <c r="B151" s="10">
        <v>145</v>
      </c>
      <c r="C151" s="10">
        <v>145</v>
      </c>
      <c r="D151" s="11"/>
      <c r="E151" s="8"/>
      <c r="F151" s="8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9" t="str">
        <f t="shared" si="20"/>
        <v/>
      </c>
      <c r="AB151" s="8" t="str">
        <f t="shared" si="21"/>
        <v/>
      </c>
      <c r="AC151" s="9" t="str">
        <f t="shared" si="22"/>
        <v/>
      </c>
      <c r="AD151" s="8" t="str">
        <f t="shared" si="23"/>
        <v/>
      </c>
      <c r="AE151" s="8" t="str">
        <f t="shared" si="24"/>
        <v/>
      </c>
    </row>
    <row r="152" spans="1:31" s="7" customFormat="1" x14ac:dyDescent="0.2">
      <c r="A152" s="11" t="s">
        <v>18</v>
      </c>
      <c r="B152" s="10">
        <v>146</v>
      </c>
      <c r="C152" s="10">
        <v>146</v>
      </c>
      <c r="D152" s="11" t="s">
        <v>1</v>
      </c>
      <c r="E152" s="8">
        <v>84.12913562669435</v>
      </c>
      <c r="F152" s="8">
        <v>0.88612680956413581</v>
      </c>
      <c r="G152" s="10"/>
      <c r="H152" s="10"/>
      <c r="I152" s="13">
        <v>2.1771248306766284</v>
      </c>
      <c r="J152" s="13">
        <v>0.13777678412508157</v>
      </c>
      <c r="K152" s="12">
        <v>149.94343841462859</v>
      </c>
      <c r="L152" s="15">
        <v>3.9720615583742326E-2</v>
      </c>
      <c r="M152" s="14">
        <v>3.3940156121515224</v>
      </c>
      <c r="N152" s="13">
        <v>6.5016752708795922E-2</v>
      </c>
      <c r="O152" s="13">
        <v>0.16704817737287153</v>
      </c>
      <c r="P152" s="15">
        <v>0.17791963550759407</v>
      </c>
      <c r="Q152" s="14">
        <v>1.4040483217013124</v>
      </c>
      <c r="R152" s="13">
        <v>0.53810998223744078</v>
      </c>
      <c r="S152" s="12">
        <v>8.2942953466863116</v>
      </c>
      <c r="T152" s="12">
        <v>28.542872346042849</v>
      </c>
      <c r="U152" s="12">
        <v>117.48903008027531</v>
      </c>
      <c r="V152" s="12">
        <v>37.467209292291479</v>
      </c>
      <c r="W152" s="12">
        <v>10557.267086899757</v>
      </c>
      <c r="X152" s="12">
        <v>34.74728841383989</v>
      </c>
      <c r="Y152" s="12">
        <v>108.08166222756699</v>
      </c>
      <c r="Z152" s="10"/>
      <c r="AA152" s="9">
        <f t="shared" si="20"/>
        <v>0.32149106238465441</v>
      </c>
      <c r="AB152" s="8">
        <f t="shared" si="21"/>
        <v>83.678765370348216</v>
      </c>
      <c r="AC152" s="9">
        <f t="shared" si="22"/>
        <v>1.1198529106554302</v>
      </c>
      <c r="AD152" s="8">
        <f t="shared" si="23"/>
        <v>52.202170529078977</v>
      </c>
      <c r="AE152" s="8">
        <f t="shared" si="24"/>
        <v>646.70482923379654</v>
      </c>
    </row>
    <row r="153" spans="1:31" s="7" customFormat="1" x14ac:dyDescent="0.2">
      <c r="A153" s="11" t="s">
        <v>17</v>
      </c>
      <c r="B153" s="10">
        <v>147</v>
      </c>
      <c r="C153" s="10">
        <v>147</v>
      </c>
      <c r="D153" s="11" t="s">
        <v>1</v>
      </c>
      <c r="E153" s="8">
        <v>90.14239753597785</v>
      </c>
      <c r="F153" s="8">
        <v>2.2962290786520403</v>
      </c>
      <c r="G153" s="10"/>
      <c r="H153" s="10"/>
      <c r="I153" s="13">
        <v>5.9378085614361638</v>
      </c>
      <c r="J153" s="13">
        <v>8.8879131021744551E-2</v>
      </c>
      <c r="K153" s="12">
        <v>476.59641084488584</v>
      </c>
      <c r="L153" s="15">
        <v>2.5291368808335293E-2</v>
      </c>
      <c r="M153" s="14">
        <v>15.051344872435198</v>
      </c>
      <c r="N153" s="13">
        <v>0.21920356710722638</v>
      </c>
      <c r="O153" s="13">
        <v>0.5367914701391644</v>
      </c>
      <c r="P153" s="15">
        <v>0.36293662285049594</v>
      </c>
      <c r="Q153" s="14">
        <v>5.4659588834973523</v>
      </c>
      <c r="R153" s="13">
        <v>2.2579809418804975</v>
      </c>
      <c r="S153" s="12">
        <v>33.294808489186657</v>
      </c>
      <c r="T153" s="12">
        <v>91.605960610565361</v>
      </c>
      <c r="U153" s="12">
        <v>269.6289816377203</v>
      </c>
      <c r="V153" s="12">
        <v>63.497264251138652</v>
      </c>
      <c r="W153" s="12">
        <v>9239.073497292271</v>
      </c>
      <c r="X153" s="12">
        <v>115.2485721257821</v>
      </c>
      <c r="Y153" s="12">
        <v>183.83278010026899</v>
      </c>
      <c r="Z153" s="10"/>
      <c r="AA153" s="9">
        <f t="shared" si="20"/>
        <v>0.62692068336735918</v>
      </c>
      <c r="AB153" s="8">
        <f t="shared" si="21"/>
        <v>49.328761409416281</v>
      </c>
      <c r="AC153" s="9">
        <f t="shared" si="22"/>
        <v>0.64586806528844121</v>
      </c>
      <c r="AD153" s="8">
        <f t="shared" si="23"/>
        <v>68.663777104834381</v>
      </c>
      <c r="AE153" s="8">
        <f t="shared" si="24"/>
        <v>730.51508201373122</v>
      </c>
    </row>
    <row r="154" spans="1:31" s="7" customFormat="1" x14ac:dyDescent="0.2">
      <c r="A154" s="11" t="s">
        <v>16</v>
      </c>
      <c r="B154" s="10">
        <v>148</v>
      </c>
      <c r="C154" s="10">
        <v>156</v>
      </c>
      <c r="D154" s="11" t="s">
        <v>1</v>
      </c>
      <c r="E154" s="8">
        <v>94.650531902293835</v>
      </c>
      <c r="F154" s="8">
        <v>0.76025242578753016</v>
      </c>
      <c r="G154" s="10" t="s">
        <v>8</v>
      </c>
      <c r="H154" s="10"/>
      <c r="I154" s="13">
        <v>8.0046378282200212</v>
      </c>
      <c r="J154" s="13">
        <v>0.12928899751324549</v>
      </c>
      <c r="K154" s="12">
        <v>1205.603676128281</v>
      </c>
      <c r="L154" s="15">
        <v>8.417377713750767E-3</v>
      </c>
      <c r="M154" s="14">
        <v>33.750795064135154</v>
      </c>
      <c r="N154" s="13">
        <v>0.25383960230538372</v>
      </c>
      <c r="O154" s="13">
        <v>1.3171393944908731</v>
      </c>
      <c r="P154" s="15">
        <v>0.65824162276731701</v>
      </c>
      <c r="Q154" s="14">
        <v>15.117839607196302</v>
      </c>
      <c r="R154" s="13">
        <v>6.5874141497260004</v>
      </c>
      <c r="S154" s="12">
        <v>92.866813389333771</v>
      </c>
      <c r="T154" s="12">
        <v>233.27749875895657</v>
      </c>
      <c r="U154" s="12">
        <v>578.93808610655822</v>
      </c>
      <c r="V154" s="12">
        <v>121.00379623600715</v>
      </c>
      <c r="W154" s="12">
        <v>10272.653715099543</v>
      </c>
      <c r="X154" s="12">
        <v>107.29360126197462</v>
      </c>
      <c r="Y154" s="12">
        <v>256.160600581854</v>
      </c>
      <c r="Z154" s="10"/>
      <c r="AA154" s="9">
        <f t="shared" si="20"/>
        <v>0.41885286425103391</v>
      </c>
      <c r="AB154" s="8">
        <f t="shared" si="21"/>
        <v>38.295027672536996</v>
      </c>
      <c r="AC154" s="9">
        <f t="shared" si="22"/>
        <v>0.44964897255215935</v>
      </c>
      <c r="AD154" s="8">
        <f t="shared" si="23"/>
        <v>132.96110913194309</v>
      </c>
      <c r="AE154" s="8">
        <f t="shared" si="24"/>
        <v>758.49654148054435</v>
      </c>
    </row>
    <row r="155" spans="1:31" s="7" customFormat="1" x14ac:dyDescent="0.2">
      <c r="A155" s="11" t="s">
        <v>15</v>
      </c>
      <c r="B155" s="10">
        <v>149</v>
      </c>
      <c r="C155" s="10">
        <v>148</v>
      </c>
      <c r="D155" s="11" t="s">
        <v>1</v>
      </c>
      <c r="E155" s="8">
        <v>88.214582932316773</v>
      </c>
      <c r="F155" s="8">
        <v>1.3713241766413178</v>
      </c>
      <c r="G155" s="10"/>
      <c r="H155" s="10"/>
      <c r="I155" s="13">
        <v>3.4524601040593996</v>
      </c>
      <c r="J155" s="13">
        <v>9.9955628322875745E-2</v>
      </c>
      <c r="K155" s="12">
        <v>348.98841333049796</v>
      </c>
      <c r="L155" s="15">
        <v>3.7832013577402027E-2</v>
      </c>
      <c r="M155" s="14">
        <v>7.4165850824690081</v>
      </c>
      <c r="N155" s="13">
        <v>0.13156029667334945</v>
      </c>
      <c r="O155" s="13">
        <v>0.43421088739783104</v>
      </c>
      <c r="P155" s="15">
        <v>0.27342295470879246</v>
      </c>
      <c r="Q155" s="14">
        <v>4.7180013782315786</v>
      </c>
      <c r="R155" s="13">
        <v>1.7798315116753511</v>
      </c>
      <c r="S155" s="12">
        <v>24.979334627602142</v>
      </c>
      <c r="T155" s="12">
        <v>66.054504048149298</v>
      </c>
      <c r="U155" s="12">
        <v>190.75229508599566</v>
      </c>
      <c r="V155" s="12">
        <v>47.263857525193899</v>
      </c>
      <c r="W155" s="12">
        <v>9805.9761684708192</v>
      </c>
      <c r="X155" s="12">
        <v>31.443922507788475</v>
      </c>
      <c r="Y155" s="12">
        <v>107.44879717405</v>
      </c>
      <c r="Z155" s="10"/>
      <c r="AA155" s="9">
        <f t="shared" si="20"/>
        <v>0.29264099119559533</v>
      </c>
      <c r="AB155" s="8">
        <f t="shared" si="21"/>
        <v>40.43074170476276</v>
      </c>
      <c r="AC155" s="9">
        <f t="shared" si="22"/>
        <v>0.58231045427117301</v>
      </c>
      <c r="AD155" s="8">
        <f t="shared" si="23"/>
        <v>56.374037380621132</v>
      </c>
      <c r="AE155" s="8">
        <f t="shared" si="24"/>
        <v>683.41223559288608</v>
      </c>
    </row>
    <row r="156" spans="1:31" s="7" customFormat="1" x14ac:dyDescent="0.2">
      <c r="A156" s="11" t="s">
        <v>14</v>
      </c>
      <c r="B156" s="10">
        <v>150</v>
      </c>
      <c r="C156" s="10">
        <v>149</v>
      </c>
      <c r="D156" s="11" t="s">
        <v>1</v>
      </c>
      <c r="E156" s="8">
        <v>90.514363588550324</v>
      </c>
      <c r="F156" s="8">
        <v>2.6043590925840712</v>
      </c>
      <c r="G156" s="10"/>
      <c r="H156" s="10"/>
      <c r="I156" s="13">
        <v>4.3302205382075689</v>
      </c>
      <c r="J156" s="13">
        <v>6.9806932953194192E-2</v>
      </c>
      <c r="K156" s="12">
        <v>325.91278076182158</v>
      </c>
      <c r="L156" s="15">
        <v>5.4172274189535283E-3</v>
      </c>
      <c r="M156" s="14">
        <v>8.8506705015626341</v>
      </c>
      <c r="N156" s="13">
        <v>8.9178608741418489E-2</v>
      </c>
      <c r="O156" s="13">
        <v>0.35209561488427793</v>
      </c>
      <c r="P156" s="15">
        <v>0.22831251620576351</v>
      </c>
      <c r="Q156" s="14">
        <v>4.2405515715916904</v>
      </c>
      <c r="R156" s="13">
        <v>1.7968682634307998</v>
      </c>
      <c r="S156" s="12">
        <v>23.360555258758424</v>
      </c>
      <c r="T156" s="12">
        <v>61.790395864650215</v>
      </c>
      <c r="U156" s="12">
        <v>168.72390124784465</v>
      </c>
      <c r="V156" s="12">
        <v>37.389496786910811</v>
      </c>
      <c r="W156" s="12">
        <v>10249.49472801117</v>
      </c>
      <c r="X156" s="12">
        <v>25.31589389538437</v>
      </c>
      <c r="Y156" s="12">
        <v>91.825022165219295</v>
      </c>
      <c r="Z156" s="10"/>
      <c r="AA156" s="9">
        <f t="shared" si="20"/>
        <v>0.27569711717394291</v>
      </c>
      <c r="AB156" s="8">
        <f t="shared" si="21"/>
        <v>39.788196983184939</v>
      </c>
      <c r="AC156" s="9">
        <f t="shared" si="22"/>
        <v>0.56955705882735108</v>
      </c>
      <c r="AD156" s="8">
        <f t="shared" si="23"/>
        <v>99.246564018799177</v>
      </c>
      <c r="AE156" s="8">
        <f t="shared" si="24"/>
        <v>702.54145548830513</v>
      </c>
    </row>
    <row r="157" spans="1:31" s="7" customFormat="1" x14ac:dyDescent="0.2">
      <c r="A157" s="11" t="s">
        <v>13</v>
      </c>
      <c r="B157" s="10">
        <v>151</v>
      </c>
      <c r="C157" s="10">
        <v>157</v>
      </c>
      <c r="D157" s="11" t="s">
        <v>1</v>
      </c>
      <c r="E157" s="8">
        <v>112.5749171935696</v>
      </c>
      <c r="F157" s="8">
        <v>13.857806371536453</v>
      </c>
      <c r="G157" s="10" t="s">
        <v>3</v>
      </c>
      <c r="H157" s="10"/>
      <c r="I157" s="13">
        <v>5.6191949260627645</v>
      </c>
      <c r="J157" s="13">
        <v>0.16021471696387404</v>
      </c>
      <c r="K157" s="12">
        <v>913.82892000953348</v>
      </c>
      <c r="L157" s="15">
        <v>3.8624520084090078E-2</v>
      </c>
      <c r="M157" s="14">
        <v>15.895423530212586</v>
      </c>
      <c r="N157" s="13">
        <v>0.40958569219712421</v>
      </c>
      <c r="O157" s="13">
        <v>1.6078933526559407</v>
      </c>
      <c r="P157" s="15">
        <v>1.0463075574494991</v>
      </c>
      <c r="Q157" s="14">
        <v>16.949287770685988</v>
      </c>
      <c r="R157" s="13">
        <v>6.1111893204989105</v>
      </c>
      <c r="S157" s="12">
        <v>68.549078624965716</v>
      </c>
      <c r="T157" s="12">
        <v>165.50119306251403</v>
      </c>
      <c r="U157" s="12">
        <v>389.92151497465363</v>
      </c>
      <c r="V157" s="12">
        <v>80.20326967748602</v>
      </c>
      <c r="W157" s="12">
        <v>10186.635279876826</v>
      </c>
      <c r="X157" s="12">
        <v>44.928388041385595</v>
      </c>
      <c r="Y157" s="12">
        <v>94.394287947583607</v>
      </c>
      <c r="Z157" s="10"/>
      <c r="AA157" s="9">
        <f t="shared" si="20"/>
        <v>0.47596511418502324</v>
      </c>
      <c r="AB157" s="8">
        <f t="shared" si="21"/>
        <v>23.00518583730863</v>
      </c>
      <c r="AC157" s="9">
        <f t="shared" si="22"/>
        <v>0.61094767544472428</v>
      </c>
      <c r="AD157" s="8">
        <f t="shared" si="23"/>
        <v>38.808541980422703</v>
      </c>
      <c r="AE157" s="8">
        <f t="shared" si="24"/>
        <v>725.51346740237136</v>
      </c>
    </row>
    <row r="158" spans="1:31" s="7" customFormat="1" x14ac:dyDescent="0.2">
      <c r="A158" s="11" t="s">
        <v>12</v>
      </c>
      <c r="B158" s="10">
        <v>152</v>
      </c>
      <c r="C158" s="10">
        <v>150</v>
      </c>
      <c r="D158" s="11" t="s">
        <v>1</v>
      </c>
      <c r="E158" s="8">
        <v>93.798464250995934</v>
      </c>
      <c r="F158" s="8">
        <v>0.88516829926184859</v>
      </c>
      <c r="G158" s="10"/>
      <c r="H158" s="10"/>
      <c r="I158" s="13">
        <v>5.4793659802714174</v>
      </c>
      <c r="J158" s="13">
        <v>6.721324922256354E-2</v>
      </c>
      <c r="K158" s="12">
        <v>507.39441433494989</v>
      </c>
      <c r="L158" s="15">
        <v>1.3740445466922128E-2</v>
      </c>
      <c r="M158" s="14">
        <v>15.28915216930918</v>
      </c>
      <c r="N158" s="13">
        <v>0.17615015249633778</v>
      </c>
      <c r="O158" s="13">
        <v>0.66868023179239156</v>
      </c>
      <c r="P158" s="15">
        <v>0.33799494651242973</v>
      </c>
      <c r="Q158" s="14">
        <v>6.4842791232129358</v>
      </c>
      <c r="R158" s="13">
        <v>2.8964704461669544</v>
      </c>
      <c r="S158" s="12">
        <v>38.040591812646269</v>
      </c>
      <c r="T158" s="12">
        <v>98.572535680128723</v>
      </c>
      <c r="U158" s="12">
        <v>256.38769929363372</v>
      </c>
      <c r="V158" s="12">
        <v>55.098606340938161</v>
      </c>
      <c r="W158" s="12">
        <v>10060.082706171372</v>
      </c>
      <c r="X158" s="12">
        <v>50.618393473890976</v>
      </c>
      <c r="Y158" s="12">
        <v>134.77269420723499</v>
      </c>
      <c r="Z158" s="10"/>
      <c r="AA158" s="9">
        <f t="shared" si="20"/>
        <v>0.37558345013164862</v>
      </c>
      <c r="AB158" s="8">
        <f t="shared" si="21"/>
        <v>39.539892472518147</v>
      </c>
      <c r="AC158" s="9">
        <f t="shared" si="22"/>
        <v>0.49478795106703838</v>
      </c>
      <c r="AD158" s="8">
        <f t="shared" si="23"/>
        <v>86.796133597596778</v>
      </c>
      <c r="AE158" s="8">
        <f t="shared" si="24"/>
        <v>723.2447674355426</v>
      </c>
    </row>
    <row r="159" spans="1:31" s="7" customFormat="1" x14ac:dyDescent="0.2">
      <c r="A159" s="11" t="s">
        <v>11</v>
      </c>
      <c r="B159" s="10">
        <v>153</v>
      </c>
      <c r="C159" s="10">
        <v>151</v>
      </c>
      <c r="D159" s="11" t="s">
        <v>1</v>
      </c>
      <c r="E159" s="8">
        <v>91.249968207236449</v>
      </c>
      <c r="F159" s="8">
        <v>1.5854248328476122</v>
      </c>
      <c r="G159" s="10"/>
      <c r="H159" s="10"/>
      <c r="I159" s="13">
        <v>5.7222127299558894</v>
      </c>
      <c r="J159" s="13">
        <v>0.63756139759883312</v>
      </c>
      <c r="K159" s="12">
        <v>713.51418635625919</v>
      </c>
      <c r="L159" s="15">
        <v>1.7708593651259992E-2</v>
      </c>
      <c r="M159" s="14">
        <v>20.419572927432643</v>
      </c>
      <c r="N159" s="13">
        <v>0.15648194153973918</v>
      </c>
      <c r="O159" s="13">
        <v>0.61899347591411569</v>
      </c>
      <c r="P159" s="15">
        <v>0.36834060889751497</v>
      </c>
      <c r="Q159" s="14">
        <v>7.2390441318732037</v>
      </c>
      <c r="R159" s="13">
        <v>3.3133564030972504</v>
      </c>
      <c r="S159" s="12">
        <v>46.01242451138139</v>
      </c>
      <c r="T159" s="12">
        <v>134.59048547396469</v>
      </c>
      <c r="U159" s="12">
        <v>403.15247647399224</v>
      </c>
      <c r="V159" s="12">
        <v>95.021202901415407</v>
      </c>
      <c r="W159" s="12">
        <v>10020.437166829903</v>
      </c>
      <c r="X159" s="12">
        <v>72.78730378468957</v>
      </c>
      <c r="Y159" s="12">
        <v>219.31601570648201</v>
      </c>
      <c r="Z159" s="10"/>
      <c r="AA159" s="9">
        <f t="shared" si="20"/>
        <v>0.33188321222333012</v>
      </c>
      <c r="AB159" s="8">
        <f t="shared" si="21"/>
        <v>55.691396423310785</v>
      </c>
      <c r="AC159" s="9">
        <f t="shared" si="22"/>
        <v>0.53041397100803045</v>
      </c>
      <c r="AD159" s="8">
        <f t="shared" si="23"/>
        <v>130.49156168762781</v>
      </c>
      <c r="AE159" s="8">
        <f t="shared" si="24"/>
        <v>727.15550146113821</v>
      </c>
    </row>
    <row r="160" spans="1:31" s="7" customFormat="1" x14ac:dyDescent="0.2">
      <c r="A160" s="11" t="s">
        <v>10</v>
      </c>
      <c r="B160" s="10">
        <v>154</v>
      </c>
      <c r="C160" s="10">
        <v>158</v>
      </c>
      <c r="D160" s="11" t="s">
        <v>1</v>
      </c>
      <c r="E160" s="8">
        <v>91.9383365744267</v>
      </c>
      <c r="F160" s="8">
        <v>2.6313658776190394</v>
      </c>
      <c r="G160" s="10" t="s">
        <v>8</v>
      </c>
      <c r="H160" s="10"/>
      <c r="I160" s="13">
        <v>14.25568217599101</v>
      </c>
      <c r="J160" s="13">
        <v>1.2199361394384296</v>
      </c>
      <c r="K160" s="12">
        <v>2043.1824140983224</v>
      </c>
      <c r="L160" s="15">
        <v>0.61044040181559467</v>
      </c>
      <c r="M160" s="14">
        <v>70.397308852123103</v>
      </c>
      <c r="N160" s="13">
        <v>1.1083051928285474</v>
      </c>
      <c r="O160" s="13">
        <v>3.8312129364375194</v>
      </c>
      <c r="P160" s="15">
        <v>2.1473257620007109</v>
      </c>
      <c r="Q160" s="14">
        <v>40.946034188435256</v>
      </c>
      <c r="R160" s="13">
        <v>15.576246067181634</v>
      </c>
      <c r="S160" s="12">
        <v>187.58062044131955</v>
      </c>
      <c r="T160" s="12">
        <v>368.67395343607916</v>
      </c>
      <c r="U160" s="12">
        <v>755.89818976620836</v>
      </c>
      <c r="V160" s="12">
        <v>145.02043294863645</v>
      </c>
      <c r="W160" s="12">
        <v>8971.089303929255</v>
      </c>
      <c r="X160" s="12">
        <v>643.50814921321273</v>
      </c>
      <c r="Y160" s="12">
        <v>721.27106950089001</v>
      </c>
      <c r="Z160" s="10"/>
      <c r="AA160" s="9">
        <f t="shared" si="20"/>
        <v>0.89218627562382591</v>
      </c>
      <c r="AB160" s="8">
        <f t="shared" si="21"/>
        <v>18.460840097176085</v>
      </c>
      <c r="AC160" s="9">
        <f t="shared" si="22"/>
        <v>0.52260416659529796</v>
      </c>
      <c r="AD160" s="8">
        <f t="shared" si="23"/>
        <v>63.517981606185096</v>
      </c>
      <c r="AE160" s="8">
        <f t="shared" si="24"/>
        <v>817.23619234135242</v>
      </c>
    </row>
    <row r="161" spans="1:31" s="7" customFormat="1" x14ac:dyDescent="0.2">
      <c r="A161" s="11" t="s">
        <v>9</v>
      </c>
      <c r="B161" s="10">
        <v>155</v>
      </c>
      <c r="C161" s="10">
        <v>159</v>
      </c>
      <c r="D161" s="11" t="s">
        <v>1</v>
      </c>
      <c r="E161" s="8">
        <v>95.074852013775697</v>
      </c>
      <c r="F161" s="8">
        <v>0.74172702328602746</v>
      </c>
      <c r="G161" s="10" t="s">
        <v>8</v>
      </c>
      <c r="H161" s="10"/>
      <c r="I161" s="13">
        <v>15.840760003214418</v>
      </c>
      <c r="J161" s="13">
        <v>0.85657482551438169</v>
      </c>
      <c r="K161" s="12">
        <v>2010.0312320510661</v>
      </c>
      <c r="L161" s="15">
        <v>5.9524413519252979E-2</v>
      </c>
      <c r="M161" s="14">
        <v>44.837351249324733</v>
      </c>
      <c r="N161" s="13">
        <v>1.4294674378645831</v>
      </c>
      <c r="O161" s="13">
        <v>4.4327681102740542</v>
      </c>
      <c r="P161" s="15">
        <v>3.2311400053673025</v>
      </c>
      <c r="Q161" s="14">
        <v>42.07741778605353</v>
      </c>
      <c r="R161" s="13">
        <v>15.832175312284889</v>
      </c>
      <c r="S161" s="12">
        <v>188.91194120477576</v>
      </c>
      <c r="T161" s="12">
        <v>376.28142270969312</v>
      </c>
      <c r="U161" s="12">
        <v>768.55845727357746</v>
      </c>
      <c r="V161" s="12">
        <v>146.58447330402726</v>
      </c>
      <c r="W161" s="12">
        <v>7842.0201206602142</v>
      </c>
      <c r="X161" s="12">
        <v>126.86816474374909</v>
      </c>
      <c r="Y161" s="12">
        <v>176.90929675081401</v>
      </c>
      <c r="Z161" s="10"/>
      <c r="AA161" s="9">
        <f t="shared" si="20"/>
        <v>0.71713678746035336</v>
      </c>
      <c r="AB161" s="8">
        <f t="shared" si="21"/>
        <v>18.265342735178834</v>
      </c>
      <c r="AC161" s="9">
        <f t="shared" si="22"/>
        <v>0.72117843372147017</v>
      </c>
      <c r="AD161" s="8">
        <f t="shared" si="23"/>
        <v>31.366472618855333</v>
      </c>
      <c r="AE161" s="8">
        <f t="shared" si="24"/>
        <v>828.69691846934359</v>
      </c>
    </row>
    <row r="162" spans="1:31" s="7" customFormat="1" x14ac:dyDescent="0.2">
      <c r="A162" s="11" t="s">
        <v>7</v>
      </c>
      <c r="B162" s="10">
        <v>156</v>
      </c>
      <c r="C162" s="10">
        <v>152</v>
      </c>
      <c r="D162" s="11" t="s">
        <v>1</v>
      </c>
      <c r="E162" s="8">
        <v>91.146233836745168</v>
      </c>
      <c r="F162" s="8">
        <v>0.73526356896362832</v>
      </c>
      <c r="G162" s="10"/>
      <c r="H162" s="10"/>
      <c r="I162" s="13">
        <v>3.809161787486584</v>
      </c>
      <c r="J162" s="13">
        <v>0.75503106652824781</v>
      </c>
      <c r="K162" s="12">
        <v>148.655761515568</v>
      </c>
      <c r="L162" s="15">
        <v>0.12292908371783667</v>
      </c>
      <c r="M162" s="14">
        <v>5.7785049594902107</v>
      </c>
      <c r="N162" s="13">
        <v>4.4852908540380744E-2</v>
      </c>
      <c r="O162" s="13">
        <v>0.14229958237013796</v>
      </c>
      <c r="P162" s="15">
        <v>8.4432652090698085E-2</v>
      </c>
      <c r="Q162" s="14">
        <v>1.3403608995282581</v>
      </c>
      <c r="R162" s="13">
        <v>0.61812613974342367</v>
      </c>
      <c r="S162" s="12">
        <v>8.8986044881209914</v>
      </c>
      <c r="T162" s="12">
        <v>28.612831919132237</v>
      </c>
      <c r="U162" s="12">
        <v>100.83632946886468</v>
      </c>
      <c r="V162" s="12">
        <v>27.725645162643964</v>
      </c>
      <c r="W162" s="12">
        <v>10899.582047834094</v>
      </c>
      <c r="X162" s="12">
        <v>44.983538854377727</v>
      </c>
      <c r="Y162" s="12">
        <v>173.25561982797601</v>
      </c>
      <c r="Z162" s="10"/>
      <c r="AA162" s="9">
        <f t="shared" si="20"/>
        <v>0.25963682389663023</v>
      </c>
      <c r="AB162" s="8">
        <f t="shared" si="21"/>
        <v>75.230730398323445</v>
      </c>
      <c r="AC162" s="9">
        <f t="shared" si="22"/>
        <v>0.58931398052608674</v>
      </c>
      <c r="AD162" s="8">
        <f t="shared" si="23"/>
        <v>128.83233546131942</v>
      </c>
      <c r="AE162" s="8">
        <f t="shared" si="24"/>
        <v>691.62202852508938</v>
      </c>
    </row>
    <row r="163" spans="1:31" s="7" customFormat="1" x14ac:dyDescent="0.2">
      <c r="A163" s="11" t="s">
        <v>6</v>
      </c>
      <c r="B163" s="10">
        <v>157</v>
      </c>
      <c r="C163" s="10">
        <v>153</v>
      </c>
      <c r="D163" s="11" t="s">
        <v>1</v>
      </c>
      <c r="E163" s="8">
        <v>87.677330529401445</v>
      </c>
      <c r="F163" s="8">
        <v>1.0843520509248497</v>
      </c>
      <c r="G163" s="10"/>
      <c r="H163" s="10"/>
      <c r="I163" s="13">
        <v>6.0770944564198723</v>
      </c>
      <c r="J163" s="13">
        <v>3.112505582648486</v>
      </c>
      <c r="K163" s="12">
        <v>1019.4845515359885</v>
      </c>
      <c r="L163" s="15">
        <v>0.57496339369387461</v>
      </c>
      <c r="M163" s="14">
        <v>20.90048586579638</v>
      </c>
      <c r="N163" s="13">
        <v>0.65095288850432587</v>
      </c>
      <c r="O163" s="13">
        <v>1.9046851608327775</v>
      </c>
      <c r="P163" s="15">
        <v>1.0846797516888069</v>
      </c>
      <c r="Q163" s="14">
        <v>16.477172214196138</v>
      </c>
      <c r="R163" s="13">
        <v>6.5480231641164766</v>
      </c>
      <c r="S163" s="12">
        <v>82.825106799352838</v>
      </c>
      <c r="T163" s="12">
        <v>185.40810170716975</v>
      </c>
      <c r="U163" s="12">
        <v>450.48903988742211</v>
      </c>
      <c r="V163" s="12">
        <v>95.827596337997477</v>
      </c>
      <c r="W163" s="12">
        <v>8928.3742080250868</v>
      </c>
      <c r="X163" s="12">
        <v>106.72059904205416</v>
      </c>
      <c r="Y163" s="12">
        <v>189.30533380148</v>
      </c>
      <c r="Z163" s="10"/>
      <c r="AA163" s="9">
        <f t="shared" si="20"/>
        <v>0.56374850564944734</v>
      </c>
      <c r="AB163" s="8">
        <f t="shared" si="21"/>
        <v>27.34019126772839</v>
      </c>
      <c r="AC163" s="9">
        <f t="shared" si="22"/>
        <v>0.5901978111573013</v>
      </c>
      <c r="AD163" s="8">
        <f t="shared" si="23"/>
        <v>32.107524576500111</v>
      </c>
      <c r="AE163" s="8">
        <f t="shared" si="24"/>
        <v>732.63282096229693</v>
      </c>
    </row>
    <row r="164" spans="1:31" s="7" customFormat="1" x14ac:dyDescent="0.2">
      <c r="A164" s="11" t="s">
        <v>5</v>
      </c>
      <c r="B164" s="10">
        <v>158</v>
      </c>
      <c r="C164" s="10">
        <v>154</v>
      </c>
      <c r="D164" s="11" t="s">
        <v>1</v>
      </c>
      <c r="E164" s="8">
        <v>87.002536438730658</v>
      </c>
      <c r="F164" s="8">
        <v>0.8133771909488533</v>
      </c>
      <c r="G164" s="10"/>
      <c r="H164" s="10"/>
      <c r="I164" s="13">
        <v>3.9940576302065329</v>
      </c>
      <c r="J164" s="13">
        <v>0.87946220045373569</v>
      </c>
      <c r="K164" s="12">
        <v>290.27299781859841</v>
      </c>
      <c r="L164" s="15">
        <v>5.0647182880596137E-2</v>
      </c>
      <c r="M164" s="14">
        <v>7.5153436152763149</v>
      </c>
      <c r="N164" s="13">
        <v>8.214528998161541E-2</v>
      </c>
      <c r="O164" s="13">
        <v>0.38040391397496304</v>
      </c>
      <c r="P164" s="15">
        <v>0.26415336051152605</v>
      </c>
      <c r="Q164" s="14">
        <v>4.0388176622173315</v>
      </c>
      <c r="R164" s="13">
        <v>1.5561587037339744</v>
      </c>
      <c r="S164" s="12">
        <v>20.91452985026746</v>
      </c>
      <c r="T164" s="12">
        <v>55.163024095958647</v>
      </c>
      <c r="U164" s="12">
        <v>153.17779950603747</v>
      </c>
      <c r="V164" s="12">
        <v>38.138105259303494</v>
      </c>
      <c r="W164" s="12">
        <v>10033.441059894127</v>
      </c>
      <c r="X164" s="12">
        <v>27.645715374199185</v>
      </c>
      <c r="Y164" s="12">
        <v>96.699584731719497</v>
      </c>
      <c r="Z164" s="10"/>
      <c r="AA164" s="9">
        <f t="shared" si="20"/>
        <v>0.28589280347892548</v>
      </c>
      <c r="AB164" s="8">
        <f t="shared" si="21"/>
        <v>37.926396365698295</v>
      </c>
      <c r="AC164" s="9">
        <f t="shared" si="22"/>
        <v>0.64961422948534475</v>
      </c>
      <c r="AD164" s="8">
        <f t="shared" si="23"/>
        <v>91.488430036077446</v>
      </c>
      <c r="AE164" s="8">
        <f t="shared" si="24"/>
        <v>695.63030526977445</v>
      </c>
    </row>
    <row r="165" spans="1:31" s="7" customFormat="1" x14ac:dyDescent="0.2">
      <c r="A165" s="11" t="s">
        <v>4</v>
      </c>
      <c r="B165" s="10">
        <v>159</v>
      </c>
      <c r="C165" s="10">
        <v>160</v>
      </c>
      <c r="D165" s="11" t="s">
        <v>1</v>
      </c>
      <c r="E165" s="8">
        <v>99.92576594620428</v>
      </c>
      <c r="F165" s="8">
        <v>9.3999047922004078</v>
      </c>
      <c r="G165" s="10" t="s">
        <v>3</v>
      </c>
      <c r="H165" s="10"/>
      <c r="I165" s="13">
        <v>6.0668709907063203</v>
      </c>
      <c r="J165" s="13">
        <v>1.0198856103659346</v>
      </c>
      <c r="K165" s="12">
        <v>638.76792438638267</v>
      </c>
      <c r="L165" s="15">
        <v>5.5830370360262491E-2</v>
      </c>
      <c r="M165" s="14">
        <v>19.27969165623955</v>
      </c>
      <c r="N165" s="13">
        <v>0.34822962302050492</v>
      </c>
      <c r="O165" s="13">
        <v>1.0362105900759646</v>
      </c>
      <c r="P165" s="15">
        <v>0.6920356782733591</v>
      </c>
      <c r="Q165" s="14">
        <v>10.540416309324906</v>
      </c>
      <c r="R165" s="13">
        <v>3.8229424380331962</v>
      </c>
      <c r="S165" s="12">
        <v>48.538169564508472</v>
      </c>
      <c r="T165" s="12">
        <v>125.27939798188622</v>
      </c>
      <c r="U165" s="12">
        <v>327.11800311097846</v>
      </c>
      <c r="V165" s="12">
        <v>74.407833848605222</v>
      </c>
      <c r="W165" s="12">
        <v>9630.5111236381854</v>
      </c>
      <c r="X165" s="12">
        <v>123.16481845492645</v>
      </c>
      <c r="Y165" s="12">
        <v>235.309330289032</v>
      </c>
      <c r="Z165" s="10"/>
      <c r="AA165" s="9">
        <f t="shared" si="20"/>
        <v>0.52341663759631751</v>
      </c>
      <c r="AB165" s="8">
        <f t="shared" si="21"/>
        <v>31.034637865449717</v>
      </c>
      <c r="AC165" s="9">
        <f t="shared" si="22"/>
        <v>0.63829962749508562</v>
      </c>
      <c r="AD165" s="8">
        <f t="shared" si="23"/>
        <v>55.364881048917248</v>
      </c>
      <c r="AE165" s="8">
        <f t="shared" si="24"/>
        <v>732.4787386867406</v>
      </c>
    </row>
    <row r="166" spans="1:31" s="7" customFormat="1" x14ac:dyDescent="0.2">
      <c r="A166" s="11" t="s">
        <v>2</v>
      </c>
      <c r="B166" s="10">
        <v>160</v>
      </c>
      <c r="C166" s="10">
        <v>155</v>
      </c>
      <c r="D166" s="11" t="s">
        <v>1</v>
      </c>
      <c r="E166" s="8">
        <v>83.504535513943523</v>
      </c>
      <c r="F166" s="8">
        <v>3.3331969599041464</v>
      </c>
      <c r="G166" s="10" t="s">
        <v>0</v>
      </c>
      <c r="H166" s="10"/>
      <c r="I166" s="13">
        <v>5.6347047278832312</v>
      </c>
      <c r="J166" s="13">
        <v>0.21226042369949891</v>
      </c>
      <c r="K166" s="12">
        <v>549.93909714783058</v>
      </c>
      <c r="L166" s="15">
        <v>2.8831567100581806E-2</v>
      </c>
      <c r="M166" s="14">
        <v>22.813874152278224</v>
      </c>
      <c r="N166" s="13">
        <v>0.18069981668996915</v>
      </c>
      <c r="O166" s="13">
        <v>0.579289034217631</v>
      </c>
      <c r="P166" s="15">
        <v>0.45675075773251939</v>
      </c>
      <c r="Q166" s="14">
        <v>5.7564092639096565</v>
      </c>
      <c r="R166" s="13">
        <v>2.7695526741497032</v>
      </c>
      <c r="S166" s="12">
        <v>35.53751788507892</v>
      </c>
      <c r="T166" s="12">
        <v>103.91134096580443</v>
      </c>
      <c r="U166" s="12">
        <v>315.22403307162557</v>
      </c>
      <c r="V166" s="12">
        <v>80.931687919329292</v>
      </c>
      <c r="W166" s="12">
        <v>9119.0065580561568</v>
      </c>
      <c r="X166" s="12">
        <v>392.90596687338154</v>
      </c>
      <c r="Y166" s="12">
        <v>568.138089048864</v>
      </c>
      <c r="Z166" s="10"/>
      <c r="AA166" s="9">
        <f t="shared" si="20"/>
        <v>0.6915677270136148</v>
      </c>
      <c r="AB166" s="8">
        <f t="shared" si="21"/>
        <v>54.760531890592276</v>
      </c>
      <c r="AC166" s="9">
        <f t="shared" si="22"/>
        <v>0.76243845404389277</v>
      </c>
      <c r="AD166" s="8">
        <f t="shared" si="23"/>
        <v>126.2528904023213</v>
      </c>
      <c r="AE166" s="8">
        <f t="shared" si="24"/>
        <v>725.762251752569</v>
      </c>
    </row>
    <row r="167" spans="1:31" s="7" customFormat="1" x14ac:dyDescent="0.2">
      <c r="A167" s="11"/>
      <c r="B167" s="11"/>
      <c r="C167" s="11"/>
      <c r="D167" s="11"/>
      <c r="E167" s="8"/>
      <c r="F167" s="8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9" t="str">
        <f t="shared" si="20"/>
        <v/>
      </c>
      <c r="AB167" s="8" t="str">
        <f t="shared" si="21"/>
        <v/>
      </c>
      <c r="AC167" s="9" t="str">
        <f t="shared" si="22"/>
        <v/>
      </c>
      <c r="AD167" s="8" t="str">
        <f t="shared" si="23"/>
        <v/>
      </c>
      <c r="AE167" s="8" t="str">
        <f t="shared" si="24"/>
        <v/>
      </c>
    </row>
  </sheetData>
  <pageMargins left="0.7" right="0.7" top="0.75" bottom="0.75" header="0.3" footer="0.3"/>
  <pageSetup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Shrimp Appendix 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Nansen</dc:creator>
  <cp:lastModifiedBy>Microsoft Office User</cp:lastModifiedBy>
  <dcterms:created xsi:type="dcterms:W3CDTF">2016-12-08T00:09:35Z</dcterms:created>
  <dcterms:modified xsi:type="dcterms:W3CDTF">2017-05-22T16:35:58Z</dcterms:modified>
</cp:coreProperties>
</file>