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624"/>
  <workbookPr autoCompressPictures="0"/>
  <bookViews>
    <workbookView xWindow="0" yWindow="0" windowWidth="27400" windowHeight="19560"/>
  </bookViews>
  <sheets>
    <sheet name="Basaltic glasses" sheetId="3" r:id="rId1"/>
    <sheet name="Pantelleritic glasses" sheetId="1" r:id="rId2"/>
    <sheet name="How to use this tool" sheetId="2" r:id="rId3"/>
  </sheets>
  <definedNames>
    <definedName name="solver_adj" localSheetId="0" hidden="1">'Basaltic glasses'!$G$7</definedName>
    <definedName name="solver_adj" localSheetId="1" hidden="1">'Pantelleritic glasses'!$G$7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1</definedName>
    <definedName name="solver_eng" localSheetId="2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'Basaltic glasses'!$G$7</definedName>
    <definedName name="solver_lhs1" localSheetId="1" hidden="1">'Pantelleritic glasses'!$G$7</definedName>
    <definedName name="solver_lhs2" localSheetId="0" hidden="1">'Basaltic glasses'!$G$7</definedName>
    <definedName name="solver_lhs2" localSheetId="1" hidden="1">'Pantelleritic glasses'!$G$7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2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2</definedName>
    <definedName name="solver_num" localSheetId="2" hidden="1">0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'Basaltic glasses'!$J$7</definedName>
    <definedName name="solver_opt" localSheetId="2" hidden="1">'How to use this tool'!$B$74</definedName>
    <definedName name="solver_opt" localSheetId="1" hidden="1">'Pantelleritic glasses'!$J$7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el1" localSheetId="0" hidden="1">1</definedName>
    <definedName name="solver_rel1" localSheetId="1" hidden="1">1</definedName>
    <definedName name="solver_rel2" localSheetId="0" hidden="1">3</definedName>
    <definedName name="solver_rel2" localSheetId="1" hidden="1">3</definedName>
    <definedName name="solver_rhs1" localSheetId="0" hidden="1">1</definedName>
    <definedName name="solver_rhs1" localSheetId="1" hidden="1">1</definedName>
    <definedName name="solver_rhs2" localSheetId="0" hidden="1">0</definedName>
    <definedName name="solver_rhs2" localSheetId="1" hidden="1">0</definedName>
    <definedName name="solver_rlx" localSheetId="0" hidden="1">1</definedName>
    <definedName name="solver_rlx" localSheetId="1" hidden="1">1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0</definedName>
    <definedName name="solver_ssz" localSheetId="1" hidden="1">0</definedName>
    <definedName name="solver_tim" localSheetId="0" hidden="1">2147483647</definedName>
    <definedName name="solver_tim" localSheetId="1" hidden="1">2147483647</definedName>
    <definedName name="solver_tol" localSheetId="0" hidden="1">0.001</definedName>
    <definedName name="solver_tol" localSheetId="1" hidden="1">0.001</definedName>
    <definedName name="solver_typ" localSheetId="0" hidden="1">2</definedName>
    <definedName name="solver_typ" localSheetId="2" hidden="1">1</definedName>
    <definedName name="solver_typ" localSheetId="1" hidden="1">2</definedName>
    <definedName name="solver_val" localSheetId="0" hidden="1">0</definedName>
    <definedName name="solver_val" localSheetId="2" hidden="1">0</definedName>
    <definedName name="solver_val" localSheetId="1" hidden="1">0</definedName>
    <definedName name="solver_ver" localSheetId="0" hidden="1">3</definedName>
    <definedName name="solver_ver" localSheetId="2" hidden="1">3</definedName>
    <definedName name="solver_ver" localSheetId="1" hidden="1">3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J7" i="1"/>
  <c r="K7" i="1"/>
  <c r="H388" i="3"/>
  <c r="I388" i="3"/>
  <c r="H387" i="3"/>
  <c r="I387" i="3"/>
  <c r="H386" i="3"/>
  <c r="I386" i="3"/>
  <c r="H385" i="3"/>
  <c r="I385" i="3"/>
  <c r="H384" i="3"/>
  <c r="I384" i="3"/>
  <c r="H383" i="3"/>
  <c r="I383" i="3"/>
  <c r="H382" i="3"/>
  <c r="I382" i="3"/>
  <c r="H381" i="3"/>
  <c r="I381" i="3"/>
  <c r="H380" i="3"/>
  <c r="I380" i="3"/>
  <c r="H379" i="3"/>
  <c r="I379" i="3"/>
  <c r="H378" i="3"/>
  <c r="I378" i="3"/>
  <c r="H377" i="3"/>
  <c r="I377" i="3"/>
  <c r="H376" i="3"/>
  <c r="I376" i="3"/>
  <c r="H375" i="3"/>
  <c r="I375" i="3"/>
  <c r="H374" i="3"/>
  <c r="I374" i="3"/>
  <c r="H373" i="3"/>
  <c r="I373" i="3"/>
  <c r="H372" i="3"/>
  <c r="I372" i="3"/>
  <c r="H371" i="3"/>
  <c r="I371" i="3"/>
  <c r="H370" i="3"/>
  <c r="I370" i="3"/>
  <c r="H369" i="3"/>
  <c r="I369" i="3"/>
  <c r="H368" i="3"/>
  <c r="I368" i="3"/>
  <c r="H367" i="3"/>
  <c r="I367" i="3"/>
  <c r="H366" i="3"/>
  <c r="I366" i="3"/>
  <c r="H365" i="3"/>
  <c r="I365" i="3"/>
  <c r="H364" i="3"/>
  <c r="I364" i="3"/>
  <c r="H363" i="3"/>
  <c r="I363" i="3"/>
  <c r="H362" i="3"/>
  <c r="I362" i="3"/>
  <c r="H361" i="3"/>
  <c r="I361" i="3"/>
  <c r="H360" i="3"/>
  <c r="I360" i="3"/>
  <c r="H359" i="3"/>
  <c r="I359" i="3"/>
  <c r="H358" i="3"/>
  <c r="I358" i="3"/>
  <c r="H357" i="3"/>
  <c r="I357" i="3"/>
  <c r="H356" i="3"/>
  <c r="I356" i="3"/>
  <c r="H355" i="3"/>
  <c r="I355" i="3"/>
  <c r="H354" i="3"/>
  <c r="I354" i="3"/>
  <c r="H353" i="3"/>
  <c r="I353" i="3"/>
  <c r="H352" i="3"/>
  <c r="I352" i="3"/>
  <c r="H351" i="3"/>
  <c r="I351" i="3"/>
  <c r="H350" i="3"/>
  <c r="I350" i="3"/>
  <c r="H349" i="3"/>
  <c r="I349" i="3"/>
  <c r="H348" i="3"/>
  <c r="I348" i="3"/>
  <c r="H347" i="3"/>
  <c r="I347" i="3"/>
  <c r="H346" i="3"/>
  <c r="I346" i="3"/>
  <c r="H345" i="3"/>
  <c r="I345" i="3"/>
  <c r="H344" i="3"/>
  <c r="I344" i="3"/>
  <c r="H343" i="3"/>
  <c r="I343" i="3"/>
  <c r="H342" i="3"/>
  <c r="I342" i="3"/>
  <c r="H341" i="3"/>
  <c r="I341" i="3"/>
  <c r="H340" i="3"/>
  <c r="I340" i="3"/>
  <c r="H339" i="3"/>
  <c r="I339" i="3"/>
  <c r="H338" i="3"/>
  <c r="I338" i="3"/>
  <c r="H337" i="3"/>
  <c r="I337" i="3"/>
  <c r="H336" i="3"/>
  <c r="I336" i="3"/>
  <c r="H335" i="3"/>
  <c r="I335" i="3"/>
  <c r="H334" i="3"/>
  <c r="I334" i="3"/>
  <c r="H333" i="3"/>
  <c r="I333" i="3"/>
  <c r="H332" i="3"/>
  <c r="I332" i="3"/>
  <c r="H331" i="3"/>
  <c r="I331" i="3"/>
  <c r="H330" i="3"/>
  <c r="I330" i="3"/>
  <c r="H329" i="3"/>
  <c r="I329" i="3"/>
  <c r="H328" i="3"/>
  <c r="I328" i="3"/>
  <c r="H327" i="3"/>
  <c r="I327" i="3"/>
  <c r="H326" i="3"/>
  <c r="I326" i="3"/>
  <c r="H325" i="3"/>
  <c r="I325" i="3"/>
  <c r="H324" i="3"/>
  <c r="I324" i="3"/>
  <c r="H323" i="3"/>
  <c r="I323" i="3"/>
  <c r="H322" i="3"/>
  <c r="I322" i="3"/>
  <c r="H321" i="3"/>
  <c r="I321" i="3"/>
  <c r="H320" i="3"/>
  <c r="I320" i="3"/>
  <c r="H319" i="3"/>
  <c r="I319" i="3"/>
  <c r="H318" i="3"/>
  <c r="I318" i="3"/>
  <c r="H317" i="3"/>
  <c r="I317" i="3"/>
  <c r="H316" i="3"/>
  <c r="I316" i="3"/>
  <c r="H315" i="3"/>
  <c r="I315" i="3"/>
  <c r="H314" i="3"/>
  <c r="I314" i="3"/>
  <c r="H313" i="3"/>
  <c r="I313" i="3"/>
  <c r="H312" i="3"/>
  <c r="I312" i="3"/>
  <c r="H311" i="3"/>
  <c r="I311" i="3"/>
  <c r="H310" i="3"/>
  <c r="I310" i="3"/>
  <c r="H309" i="3"/>
  <c r="I309" i="3"/>
  <c r="H308" i="3"/>
  <c r="I308" i="3"/>
  <c r="H307" i="3"/>
  <c r="I307" i="3"/>
  <c r="H306" i="3"/>
  <c r="I306" i="3"/>
  <c r="H305" i="3"/>
  <c r="I305" i="3"/>
  <c r="H304" i="3"/>
  <c r="I304" i="3"/>
  <c r="H303" i="3"/>
  <c r="I303" i="3"/>
  <c r="H302" i="3"/>
  <c r="I302" i="3"/>
  <c r="H301" i="3"/>
  <c r="I301" i="3"/>
  <c r="H300" i="3"/>
  <c r="I300" i="3"/>
  <c r="H299" i="3"/>
  <c r="I299" i="3"/>
  <c r="H298" i="3"/>
  <c r="I298" i="3"/>
  <c r="H297" i="3"/>
  <c r="I297" i="3"/>
  <c r="H296" i="3"/>
  <c r="I296" i="3"/>
  <c r="H295" i="3"/>
  <c r="I295" i="3"/>
  <c r="H294" i="3"/>
  <c r="I294" i="3"/>
  <c r="H293" i="3"/>
  <c r="I293" i="3"/>
  <c r="H292" i="3"/>
  <c r="I292" i="3"/>
  <c r="H291" i="3"/>
  <c r="I291" i="3"/>
  <c r="H290" i="3"/>
  <c r="I290" i="3"/>
  <c r="H289" i="3"/>
  <c r="I289" i="3"/>
  <c r="H288" i="3"/>
  <c r="I288" i="3"/>
  <c r="H287" i="3"/>
  <c r="I287" i="3"/>
  <c r="H286" i="3"/>
  <c r="I286" i="3"/>
  <c r="H285" i="3"/>
  <c r="I285" i="3"/>
  <c r="H284" i="3"/>
  <c r="I284" i="3"/>
  <c r="H283" i="3"/>
  <c r="I283" i="3"/>
  <c r="H282" i="3"/>
  <c r="I282" i="3"/>
  <c r="H281" i="3"/>
  <c r="I281" i="3"/>
  <c r="H280" i="3"/>
  <c r="I280" i="3"/>
  <c r="H279" i="3"/>
  <c r="I279" i="3"/>
  <c r="H278" i="3"/>
  <c r="I278" i="3"/>
  <c r="H277" i="3"/>
  <c r="I277" i="3"/>
  <c r="H276" i="3"/>
  <c r="I276" i="3"/>
  <c r="H275" i="3"/>
  <c r="I275" i="3"/>
  <c r="H274" i="3"/>
  <c r="I274" i="3"/>
  <c r="H273" i="3"/>
  <c r="I273" i="3"/>
  <c r="H272" i="3"/>
  <c r="I272" i="3"/>
  <c r="H271" i="3"/>
  <c r="I271" i="3"/>
  <c r="H270" i="3"/>
  <c r="I270" i="3"/>
  <c r="H269" i="3"/>
  <c r="I269" i="3"/>
  <c r="H268" i="3"/>
  <c r="I268" i="3"/>
  <c r="H267" i="3"/>
  <c r="I267" i="3"/>
  <c r="H266" i="3"/>
  <c r="I266" i="3"/>
  <c r="H265" i="3"/>
  <c r="I265" i="3"/>
  <c r="H264" i="3"/>
  <c r="I264" i="3"/>
  <c r="H263" i="3"/>
  <c r="I263" i="3"/>
  <c r="H262" i="3"/>
  <c r="I262" i="3"/>
  <c r="H261" i="3"/>
  <c r="I261" i="3"/>
  <c r="H260" i="3"/>
  <c r="I260" i="3"/>
  <c r="H259" i="3"/>
  <c r="I259" i="3"/>
  <c r="H258" i="3"/>
  <c r="I258" i="3"/>
  <c r="H257" i="3"/>
  <c r="I257" i="3"/>
  <c r="H256" i="3"/>
  <c r="I256" i="3"/>
  <c r="H255" i="3"/>
  <c r="I255" i="3"/>
  <c r="H254" i="3"/>
  <c r="I254" i="3"/>
  <c r="H253" i="3"/>
  <c r="I253" i="3"/>
  <c r="H252" i="3"/>
  <c r="I252" i="3"/>
  <c r="H251" i="3"/>
  <c r="I251" i="3"/>
  <c r="H250" i="3"/>
  <c r="I250" i="3"/>
  <c r="H249" i="3"/>
  <c r="I249" i="3"/>
  <c r="H248" i="3"/>
  <c r="I248" i="3"/>
  <c r="H247" i="3"/>
  <c r="I247" i="3"/>
  <c r="H246" i="3"/>
  <c r="I246" i="3"/>
  <c r="H245" i="3"/>
  <c r="I245" i="3"/>
  <c r="H244" i="3"/>
  <c r="I244" i="3"/>
  <c r="H243" i="3"/>
  <c r="I243" i="3"/>
  <c r="H242" i="3"/>
  <c r="I242" i="3"/>
  <c r="H241" i="3"/>
  <c r="I241" i="3"/>
  <c r="H240" i="3"/>
  <c r="I240" i="3"/>
  <c r="H239" i="3"/>
  <c r="I239" i="3"/>
  <c r="H238" i="3"/>
  <c r="I238" i="3"/>
  <c r="H237" i="3"/>
  <c r="I237" i="3"/>
  <c r="H236" i="3"/>
  <c r="I236" i="3"/>
  <c r="H235" i="3"/>
  <c r="I235" i="3"/>
  <c r="H234" i="3"/>
  <c r="I234" i="3"/>
  <c r="H233" i="3"/>
  <c r="I233" i="3"/>
  <c r="H232" i="3"/>
  <c r="I232" i="3"/>
  <c r="H231" i="3"/>
  <c r="I231" i="3"/>
  <c r="H230" i="3"/>
  <c r="I230" i="3"/>
  <c r="H229" i="3"/>
  <c r="I229" i="3"/>
  <c r="H228" i="3"/>
  <c r="I228" i="3"/>
  <c r="H227" i="3"/>
  <c r="I227" i="3"/>
  <c r="H226" i="3"/>
  <c r="I226" i="3"/>
  <c r="H225" i="3"/>
  <c r="I225" i="3"/>
  <c r="H224" i="3"/>
  <c r="I224" i="3"/>
  <c r="H223" i="3"/>
  <c r="I223" i="3"/>
  <c r="H222" i="3"/>
  <c r="I222" i="3"/>
  <c r="H221" i="3"/>
  <c r="I221" i="3"/>
  <c r="H220" i="3"/>
  <c r="I220" i="3"/>
  <c r="H219" i="3"/>
  <c r="I219" i="3"/>
  <c r="H218" i="3"/>
  <c r="I218" i="3"/>
  <c r="H217" i="3"/>
  <c r="I217" i="3"/>
  <c r="H216" i="3"/>
  <c r="I216" i="3"/>
  <c r="H215" i="3"/>
  <c r="I215" i="3"/>
  <c r="H214" i="3"/>
  <c r="I214" i="3"/>
  <c r="H213" i="3"/>
  <c r="I213" i="3"/>
  <c r="H212" i="3"/>
  <c r="I212" i="3"/>
  <c r="H211" i="3"/>
  <c r="I211" i="3"/>
  <c r="H210" i="3"/>
  <c r="I210" i="3"/>
  <c r="H209" i="3"/>
  <c r="I209" i="3"/>
  <c r="H208" i="3"/>
  <c r="I208" i="3"/>
  <c r="H207" i="3"/>
  <c r="I207" i="3"/>
  <c r="H206" i="3"/>
  <c r="I206" i="3"/>
  <c r="H205" i="3"/>
  <c r="I205" i="3"/>
  <c r="H204" i="3"/>
  <c r="I204" i="3"/>
  <c r="H203" i="3"/>
  <c r="I203" i="3"/>
  <c r="H202" i="3"/>
  <c r="I202" i="3"/>
  <c r="H201" i="3"/>
  <c r="I201" i="3"/>
  <c r="H200" i="3"/>
  <c r="I200" i="3"/>
  <c r="H199" i="3"/>
  <c r="I199" i="3"/>
  <c r="H198" i="3"/>
  <c r="I198" i="3"/>
  <c r="H197" i="3"/>
  <c r="I197" i="3"/>
  <c r="H196" i="3"/>
  <c r="I196" i="3"/>
  <c r="H195" i="3"/>
  <c r="I195" i="3"/>
  <c r="H194" i="3"/>
  <c r="I194" i="3"/>
  <c r="H193" i="3"/>
  <c r="I193" i="3"/>
  <c r="H192" i="3"/>
  <c r="I192" i="3"/>
  <c r="H191" i="3"/>
  <c r="I191" i="3"/>
  <c r="H190" i="3"/>
  <c r="I190" i="3"/>
  <c r="H189" i="3"/>
  <c r="I189" i="3"/>
  <c r="H188" i="3"/>
  <c r="I188" i="3"/>
  <c r="H187" i="3"/>
  <c r="I187" i="3"/>
  <c r="H186" i="3"/>
  <c r="I186" i="3"/>
  <c r="H185" i="3"/>
  <c r="I185" i="3"/>
  <c r="H184" i="3"/>
  <c r="I184" i="3"/>
  <c r="H183" i="3"/>
  <c r="I183" i="3"/>
  <c r="H182" i="3"/>
  <c r="I182" i="3"/>
  <c r="H181" i="3"/>
  <c r="I181" i="3"/>
  <c r="H180" i="3"/>
  <c r="I180" i="3"/>
  <c r="H179" i="3"/>
  <c r="I179" i="3"/>
  <c r="H178" i="3"/>
  <c r="I178" i="3"/>
  <c r="H177" i="3"/>
  <c r="I177" i="3"/>
  <c r="H176" i="3"/>
  <c r="I176" i="3"/>
  <c r="H175" i="3"/>
  <c r="I175" i="3"/>
  <c r="H174" i="3"/>
  <c r="I174" i="3"/>
  <c r="H173" i="3"/>
  <c r="I173" i="3"/>
  <c r="H172" i="3"/>
  <c r="I172" i="3"/>
  <c r="H171" i="3"/>
  <c r="I171" i="3"/>
  <c r="H170" i="3"/>
  <c r="I170" i="3"/>
  <c r="H169" i="3"/>
  <c r="I169" i="3"/>
  <c r="H168" i="3"/>
  <c r="I168" i="3"/>
  <c r="H167" i="3"/>
  <c r="I167" i="3"/>
  <c r="H166" i="3"/>
  <c r="I166" i="3"/>
  <c r="H165" i="3"/>
  <c r="I165" i="3"/>
  <c r="H164" i="3"/>
  <c r="I164" i="3"/>
  <c r="H163" i="3"/>
  <c r="I163" i="3"/>
  <c r="H162" i="3"/>
  <c r="I162" i="3"/>
  <c r="H161" i="3"/>
  <c r="I161" i="3"/>
  <c r="H160" i="3"/>
  <c r="I160" i="3"/>
  <c r="H159" i="3"/>
  <c r="I159" i="3"/>
  <c r="H158" i="3"/>
  <c r="I158" i="3"/>
  <c r="H157" i="3"/>
  <c r="I157" i="3"/>
  <c r="H156" i="3"/>
  <c r="I156" i="3"/>
  <c r="H155" i="3"/>
  <c r="I155" i="3"/>
  <c r="H154" i="3"/>
  <c r="I154" i="3"/>
  <c r="H153" i="3"/>
  <c r="I153" i="3"/>
  <c r="H152" i="3"/>
  <c r="I152" i="3"/>
  <c r="H151" i="3"/>
  <c r="I151" i="3"/>
  <c r="H150" i="3"/>
  <c r="I150" i="3"/>
  <c r="H149" i="3"/>
  <c r="I149" i="3"/>
  <c r="H148" i="3"/>
  <c r="I148" i="3"/>
  <c r="H147" i="3"/>
  <c r="I147" i="3"/>
  <c r="H146" i="3"/>
  <c r="I146" i="3"/>
  <c r="H145" i="3"/>
  <c r="I145" i="3"/>
  <c r="H144" i="3"/>
  <c r="I144" i="3"/>
  <c r="H143" i="3"/>
  <c r="I143" i="3"/>
  <c r="H142" i="3"/>
  <c r="I142" i="3"/>
  <c r="H141" i="3"/>
  <c r="I141" i="3"/>
  <c r="H140" i="3"/>
  <c r="I140" i="3"/>
  <c r="H139" i="3"/>
  <c r="I139" i="3"/>
  <c r="H138" i="3"/>
  <c r="I138" i="3"/>
  <c r="H137" i="3"/>
  <c r="I137" i="3"/>
  <c r="H136" i="3"/>
  <c r="I136" i="3"/>
  <c r="H135" i="3"/>
  <c r="I135" i="3"/>
  <c r="H134" i="3"/>
  <c r="I134" i="3"/>
  <c r="H133" i="3"/>
  <c r="I133" i="3"/>
  <c r="H132" i="3"/>
  <c r="I132" i="3"/>
  <c r="H131" i="3"/>
  <c r="I131" i="3"/>
  <c r="H130" i="3"/>
  <c r="I130" i="3"/>
  <c r="H129" i="3"/>
  <c r="I129" i="3"/>
  <c r="H128" i="3"/>
  <c r="I128" i="3"/>
  <c r="H127" i="3"/>
  <c r="I127" i="3"/>
  <c r="H126" i="3"/>
  <c r="I126" i="3"/>
  <c r="H125" i="3"/>
  <c r="I125" i="3"/>
  <c r="H124" i="3"/>
  <c r="I124" i="3"/>
  <c r="H123" i="3"/>
  <c r="I123" i="3"/>
  <c r="H122" i="3"/>
  <c r="I122" i="3"/>
  <c r="H121" i="3"/>
  <c r="I121" i="3"/>
  <c r="H120" i="3"/>
  <c r="I120" i="3"/>
  <c r="H119" i="3"/>
  <c r="I119" i="3"/>
  <c r="H118" i="3"/>
  <c r="I118" i="3"/>
  <c r="H117" i="3"/>
  <c r="I117" i="3"/>
  <c r="H116" i="3"/>
  <c r="I116" i="3"/>
  <c r="H115" i="3"/>
  <c r="I115" i="3"/>
  <c r="H114" i="3"/>
  <c r="I114" i="3"/>
  <c r="H113" i="3"/>
  <c r="I113" i="3"/>
  <c r="H112" i="3"/>
  <c r="I112" i="3"/>
  <c r="H111" i="3"/>
  <c r="I111" i="3"/>
  <c r="H110" i="3"/>
  <c r="I110" i="3"/>
  <c r="H109" i="3"/>
  <c r="I109" i="3"/>
  <c r="H108" i="3"/>
  <c r="I108" i="3"/>
  <c r="H107" i="3"/>
  <c r="I107" i="3"/>
  <c r="H106" i="3"/>
  <c r="I106" i="3"/>
  <c r="H105" i="3"/>
  <c r="I105" i="3"/>
  <c r="H104" i="3"/>
  <c r="I104" i="3"/>
  <c r="H103" i="3"/>
  <c r="I103" i="3"/>
  <c r="H102" i="3"/>
  <c r="I102" i="3"/>
  <c r="H101" i="3"/>
  <c r="I101" i="3"/>
  <c r="H100" i="3"/>
  <c r="I100" i="3"/>
  <c r="H99" i="3"/>
  <c r="I99" i="3"/>
  <c r="H98" i="3"/>
  <c r="I98" i="3"/>
  <c r="H97" i="3"/>
  <c r="I97" i="3"/>
  <c r="H96" i="3"/>
  <c r="I96" i="3"/>
  <c r="H95" i="3"/>
  <c r="I95" i="3"/>
  <c r="H94" i="3"/>
  <c r="I94" i="3"/>
  <c r="H93" i="3"/>
  <c r="I93" i="3"/>
  <c r="H92" i="3"/>
  <c r="I92" i="3"/>
  <c r="H91" i="3"/>
  <c r="I91" i="3"/>
  <c r="H90" i="3"/>
  <c r="I90" i="3"/>
  <c r="H89" i="3"/>
  <c r="I89" i="3"/>
  <c r="H88" i="3"/>
  <c r="I88" i="3"/>
  <c r="H87" i="3"/>
  <c r="I87" i="3"/>
  <c r="H86" i="3"/>
  <c r="I86" i="3"/>
  <c r="H85" i="3"/>
  <c r="I85" i="3"/>
  <c r="H84" i="3"/>
  <c r="I84" i="3"/>
  <c r="H83" i="3"/>
  <c r="I83" i="3"/>
  <c r="H82" i="3"/>
  <c r="I82" i="3"/>
  <c r="H81" i="3"/>
  <c r="I81" i="3"/>
  <c r="H80" i="3"/>
  <c r="I80" i="3"/>
  <c r="H79" i="3"/>
  <c r="I79" i="3"/>
  <c r="H78" i="3"/>
  <c r="I78" i="3"/>
  <c r="H77" i="3"/>
  <c r="I77" i="3"/>
  <c r="H76" i="3"/>
  <c r="I76" i="3"/>
  <c r="H75" i="3"/>
  <c r="I75" i="3"/>
  <c r="H74" i="3"/>
  <c r="I74" i="3"/>
  <c r="H73" i="3"/>
  <c r="I73" i="3"/>
  <c r="H72" i="3"/>
  <c r="I72" i="3"/>
  <c r="H71" i="3"/>
  <c r="I71" i="3"/>
  <c r="H70" i="3"/>
  <c r="I70" i="3"/>
  <c r="H69" i="3"/>
  <c r="I69" i="3"/>
  <c r="H68" i="3"/>
  <c r="I68" i="3"/>
  <c r="H67" i="3"/>
  <c r="I67" i="3"/>
  <c r="H66" i="3"/>
  <c r="I66" i="3"/>
  <c r="H65" i="3"/>
  <c r="I65" i="3"/>
  <c r="H64" i="3"/>
  <c r="I64" i="3"/>
  <c r="H63" i="3"/>
  <c r="I63" i="3"/>
  <c r="H62" i="3"/>
  <c r="I62" i="3"/>
  <c r="H61" i="3"/>
  <c r="I61" i="3"/>
  <c r="H60" i="3"/>
  <c r="I60" i="3"/>
  <c r="H59" i="3"/>
  <c r="I59" i="3"/>
  <c r="H58" i="3"/>
  <c r="I58" i="3"/>
  <c r="H57" i="3"/>
  <c r="I57" i="3"/>
  <c r="H56" i="3"/>
  <c r="I56" i="3"/>
  <c r="H55" i="3"/>
  <c r="I55" i="3"/>
  <c r="H54" i="3"/>
  <c r="I54" i="3"/>
  <c r="H53" i="3"/>
  <c r="I53" i="3"/>
  <c r="H52" i="3"/>
  <c r="I52" i="3"/>
  <c r="H51" i="3"/>
  <c r="I51" i="3"/>
  <c r="H50" i="3"/>
  <c r="I50" i="3"/>
  <c r="H49" i="3"/>
  <c r="I49" i="3"/>
  <c r="H48" i="3"/>
  <c r="I48" i="3"/>
  <c r="H47" i="3"/>
  <c r="I47" i="3"/>
  <c r="H46" i="3"/>
  <c r="I46" i="3"/>
  <c r="H45" i="3"/>
  <c r="I45" i="3"/>
  <c r="H44" i="3"/>
  <c r="I44" i="3"/>
  <c r="H43" i="3"/>
  <c r="I43" i="3"/>
  <c r="H42" i="3"/>
  <c r="I42" i="3"/>
  <c r="H41" i="3"/>
  <c r="I41" i="3"/>
  <c r="H40" i="3"/>
  <c r="I40" i="3"/>
  <c r="H39" i="3"/>
  <c r="I39" i="3"/>
  <c r="H38" i="3"/>
  <c r="I38" i="3"/>
  <c r="H37" i="3"/>
  <c r="I37" i="3"/>
  <c r="H36" i="3"/>
  <c r="I36" i="3"/>
  <c r="H35" i="3"/>
  <c r="I35" i="3"/>
  <c r="H34" i="3"/>
  <c r="I34" i="3"/>
  <c r="H33" i="3"/>
  <c r="I33" i="3"/>
  <c r="H32" i="3"/>
  <c r="I32" i="3"/>
  <c r="H31" i="3"/>
  <c r="I31" i="3"/>
  <c r="H30" i="3"/>
  <c r="I30" i="3"/>
  <c r="H29" i="3"/>
  <c r="I29" i="3"/>
  <c r="H28" i="3"/>
  <c r="I28" i="3"/>
  <c r="H27" i="3"/>
  <c r="I27" i="3"/>
  <c r="H26" i="3"/>
  <c r="I26" i="3"/>
  <c r="H25" i="3"/>
  <c r="I25" i="3"/>
  <c r="H24" i="3"/>
  <c r="I24" i="3"/>
  <c r="H23" i="3"/>
  <c r="I23" i="3"/>
  <c r="H22" i="3"/>
  <c r="I22" i="3"/>
  <c r="H21" i="3"/>
  <c r="I21" i="3"/>
  <c r="H20" i="3"/>
  <c r="I20" i="3"/>
  <c r="H19" i="3"/>
  <c r="I19" i="3"/>
  <c r="H18" i="3"/>
  <c r="I18" i="3"/>
  <c r="H17" i="3"/>
  <c r="I17" i="3"/>
  <c r="H16" i="3"/>
  <c r="I16" i="3"/>
  <c r="H15" i="3"/>
  <c r="I15" i="3"/>
  <c r="H14" i="3"/>
  <c r="I14" i="3"/>
  <c r="H13" i="3"/>
  <c r="I13" i="3"/>
  <c r="H12" i="3"/>
  <c r="I12" i="3"/>
  <c r="H11" i="3"/>
  <c r="I11" i="3"/>
  <c r="H10" i="3"/>
  <c r="I10" i="3"/>
  <c r="H9" i="3"/>
  <c r="I9" i="3"/>
  <c r="H8" i="3"/>
  <c r="I8" i="3"/>
  <c r="K7" i="3"/>
  <c r="H7" i="3"/>
  <c r="I7" i="3"/>
  <c r="J7" i="3"/>
</calcChain>
</file>

<file path=xl/sharedStrings.xml><?xml version="1.0" encoding="utf-8"?>
<sst xmlns="http://schemas.openxmlformats.org/spreadsheetml/2006/main" count="50" uniqueCount="24">
  <si>
    <t>X</t>
  </si>
  <si>
    <t>Res.</t>
  </si>
  <si>
    <t>Sum.</t>
  </si>
  <si>
    <t>Measured Raman spectrum</t>
  </si>
  <si>
    <t>Calculated Raman spectrum</t>
  </si>
  <si>
    <t>Legend</t>
  </si>
  <si>
    <t>Constants parameters</t>
  </si>
  <si>
    <t>Input</t>
  </si>
  <si>
    <r>
      <t>R</t>
    </r>
    <r>
      <rPr>
        <b/>
        <vertAlign val="subscript"/>
        <sz val="11"/>
        <color theme="1"/>
        <rFont val="Times New Roman"/>
        <family val="1"/>
      </rPr>
      <t>p</t>
    </r>
  </si>
  <si>
    <r>
      <t>(cm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>)</t>
    </r>
  </si>
  <si>
    <t>(normalised)</t>
  </si>
  <si>
    <t>Output</t>
  </si>
  <si>
    <t>Excel includes a tool called solver that uses techniques from the operations research to find optimal solutions for all kind of decision problems.
Load the Solver Add-in
To load the solver add-in, execute the following steps.
1. On the green File tab, click Options.
2. Under Add-ins, select Solver Add-in and click on the Go button.</t>
  </si>
  <si>
    <t>3. Check Solver Add-in and click OK.</t>
  </si>
  <si>
    <t>4. You can find the Solver on the Data tab.</t>
  </si>
  <si>
    <t>5. Click on "Solve" button.</t>
  </si>
  <si>
    <r>
      <t>Fe</t>
    </r>
    <r>
      <rPr>
        <b/>
        <vertAlign val="superscript"/>
        <sz val="11"/>
        <rFont val="Times New Roman"/>
        <family val="1"/>
      </rPr>
      <t>3+</t>
    </r>
    <r>
      <rPr>
        <b/>
        <sz val="11"/>
        <rFont val="Times New Roman"/>
        <family val="1"/>
      </rPr>
      <t>/Fe</t>
    </r>
    <r>
      <rPr>
        <b/>
        <vertAlign val="subscript"/>
        <sz val="11"/>
        <rFont val="Times New Roman"/>
        <family val="1"/>
      </rPr>
      <t>tot.</t>
    </r>
  </si>
  <si>
    <r>
      <t>Models for the estimation of Fe</t>
    </r>
    <r>
      <rPr>
        <b/>
        <vertAlign val="superscript"/>
        <sz val="16"/>
        <rFont val="Times New Roman"/>
        <family val="1"/>
      </rPr>
      <t>3+</t>
    </r>
    <r>
      <rPr>
        <b/>
        <sz val="16"/>
        <rFont val="Times New Roman"/>
        <family val="1"/>
      </rPr>
      <t>/Fe</t>
    </r>
    <r>
      <rPr>
        <b/>
        <vertAlign val="subscript"/>
        <sz val="16"/>
        <rFont val="Times New Roman"/>
        <family val="1"/>
      </rPr>
      <t>tot.</t>
    </r>
    <r>
      <rPr>
        <b/>
        <sz val="16"/>
        <rFont val="Times New Roman"/>
        <family val="1"/>
      </rPr>
      <t xml:space="preserve"> ratio in terrestrial and extra-terrestrial alkali- and iron-rich silicate glasses using Raman spectroscopy</t>
    </r>
  </si>
  <si>
    <t>AdMB-S2</t>
  </si>
  <si>
    <t>LDM-S5</t>
  </si>
  <si>
    <t>Fsp_1</t>
  </si>
  <si>
    <t>Fsp_9</t>
  </si>
  <si>
    <t>(wt%)</t>
  </si>
  <si>
    <r>
      <t>Citation: D. Di Genova et al., 2015. Models for the estimation of Fe</t>
    </r>
    <r>
      <rPr>
        <vertAlign val="superscript"/>
        <sz val="11.5"/>
        <rFont val="Times New Roman"/>
        <family val="1"/>
      </rPr>
      <t>3+</t>
    </r>
    <r>
      <rPr>
        <sz val="11.5"/>
        <rFont val="Times New Roman"/>
        <family val="1"/>
      </rPr>
      <t>/Fe</t>
    </r>
    <r>
      <rPr>
        <vertAlign val="superscript"/>
        <sz val="11.5"/>
        <rFont val="Times New Roman"/>
        <family val="1"/>
      </rPr>
      <t>tot.</t>
    </r>
    <r>
      <rPr>
        <sz val="11.5"/>
        <rFont val="Times New Roman"/>
        <family val="1"/>
      </rPr>
      <t xml:space="preserve"> ratio in terrestrial and extra-terrestrial alkali- and iron-rich silicate glasses using Raman spectroscopy American Mineralogist: April 2016 Deposit AM-16-45534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</si>
</sst>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.5"/>
      <name val="Times New Roman"/>
      <family val="1"/>
    </font>
    <font>
      <b/>
      <sz val="16"/>
      <name val="Times New Roman"/>
      <family val="1"/>
    </font>
    <font>
      <sz val="16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name val="Verdana"/>
      <family val="2"/>
    </font>
    <font>
      <b/>
      <sz val="12"/>
      <name val="Verdana"/>
      <family val="2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1"/>
      <name val="Times New Roman"/>
      <family val="1"/>
    </font>
    <font>
      <b/>
      <vertAlign val="subscript"/>
      <sz val="11"/>
      <name val="Times New Roman"/>
      <family val="1"/>
    </font>
    <font>
      <b/>
      <vertAlign val="subscript"/>
      <sz val="16"/>
      <name val="Times New Roman"/>
      <family val="1"/>
    </font>
    <font>
      <b/>
      <vertAlign val="superscript"/>
      <sz val="11"/>
      <name val="Times New Roman"/>
      <family val="1"/>
    </font>
    <font>
      <b/>
      <vertAlign val="superscript"/>
      <sz val="16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2"/>
      <name val="Times New Roman"/>
      <family val="1"/>
    </font>
    <font>
      <vertAlign val="superscript"/>
      <sz val="11.5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7">
    <xf numFmtId="0" fontId="0" fillId="0" borderId="0" xfId="0"/>
    <xf numFmtId="0" fontId="2" fillId="0" borderId="0" xfId="0" applyFont="1" applyFill="1"/>
    <xf numFmtId="0" fontId="4" fillId="3" borderId="0" xfId="0" applyFont="1" applyFill="1" applyBorder="1" applyAlignment="1">
      <alignment vertical="center"/>
    </xf>
    <xf numFmtId="0" fontId="5" fillId="3" borderId="0" xfId="0" applyFont="1" applyFill="1"/>
    <xf numFmtId="0" fontId="2" fillId="3" borderId="0" xfId="0" applyFont="1" applyFill="1"/>
    <xf numFmtId="0" fontId="7" fillId="5" borderId="5" xfId="0" applyFont="1" applyFill="1" applyBorder="1"/>
    <xf numFmtId="0" fontId="7" fillId="6" borderId="7" xfId="0" applyFont="1" applyFill="1" applyBorder="1"/>
    <xf numFmtId="0" fontId="7" fillId="4" borderId="7" xfId="0" applyFont="1" applyFill="1" applyBorder="1"/>
    <xf numFmtId="0" fontId="7" fillId="3" borderId="0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1" xfId="0" applyFont="1" applyFill="1" applyBorder="1" applyAlignment="1"/>
    <xf numFmtId="0" fontId="7" fillId="3" borderId="8" xfId="0" applyFont="1" applyFill="1" applyBorder="1" applyAlignment="1"/>
    <xf numFmtId="0" fontId="5" fillId="3" borderId="0" xfId="0" applyFont="1" applyFill="1" applyBorder="1"/>
    <xf numFmtId="0" fontId="4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9" fillId="4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1" fillId="4" borderId="0" xfId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11" fontId="2" fillId="3" borderId="0" xfId="0" applyNumberFormat="1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2" fontId="2" fillId="4" borderId="0" xfId="0" applyNumberFormat="1" applyFont="1" applyFill="1" applyAlignment="1">
      <alignment horizontal="center"/>
    </xf>
    <xf numFmtId="0" fontId="0" fillId="3" borderId="0" xfId="0" applyFill="1" applyAlignment="1">
      <alignment vertical="top"/>
    </xf>
    <xf numFmtId="0" fontId="0" fillId="3" borderId="0" xfId="0" applyFill="1"/>
    <xf numFmtId="0" fontId="11" fillId="3" borderId="0" xfId="1" applyFont="1" applyFill="1" applyBorder="1" applyAlignment="1">
      <alignment horizontal="center" vertical="center"/>
    </xf>
    <xf numFmtId="2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0" fontId="2" fillId="3" borderId="0" xfId="0" applyFont="1" applyFill="1" applyBorder="1"/>
    <xf numFmtId="165" fontId="16" fillId="3" borderId="0" xfId="0" applyNumberFormat="1" applyFont="1" applyFill="1" applyBorder="1" applyAlignment="1">
      <alignment horizontal="right"/>
    </xf>
    <xf numFmtId="49" fontId="16" fillId="3" borderId="0" xfId="0" applyNumberFormat="1" applyFont="1" applyFill="1" applyBorder="1" applyAlignment="1">
      <alignment horizontal="right"/>
    </xf>
    <xf numFmtId="0" fontId="18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/>
    </xf>
    <xf numFmtId="166" fontId="16" fillId="3" borderId="0" xfId="0" applyNumberFormat="1" applyFont="1" applyFill="1" applyBorder="1" applyAlignment="1">
      <alignment horizontal="left"/>
    </xf>
    <xf numFmtId="164" fontId="16" fillId="3" borderId="0" xfId="0" applyNumberFormat="1" applyFont="1" applyFill="1" applyBorder="1"/>
    <xf numFmtId="164" fontId="16" fillId="3" borderId="0" xfId="0" applyNumberFormat="1" applyFont="1" applyFill="1" applyBorder="1" applyAlignment="1">
      <alignment horizontal="right"/>
    </xf>
    <xf numFmtId="166" fontId="2" fillId="5" borderId="0" xfId="0" applyNumberFormat="1" applyFont="1" applyFill="1" applyAlignment="1">
      <alignment horizontal="center"/>
    </xf>
    <xf numFmtId="166" fontId="2" fillId="3" borderId="0" xfId="0" applyNumberFormat="1" applyFont="1" applyFill="1" applyAlignment="1">
      <alignment horizontal="center"/>
    </xf>
    <xf numFmtId="166" fontId="2" fillId="6" borderId="0" xfId="0" applyNumberFormat="1" applyFont="1" applyFill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/>
    </xf>
    <xf numFmtId="0" fontId="0" fillId="3" borderId="0" xfId="0" applyFill="1" applyAlignment="1">
      <alignment horizontal="left" vertical="top" wrapText="1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40822</xdr:colOff>
      <xdr:row>10</xdr:row>
      <xdr:rowOff>163285</xdr:rowOff>
    </xdr:from>
    <xdr:ext cx="5753100" cy="5791200"/>
    <xdr:pic>
      <xdr:nvPicPr>
        <xdr:cNvPr id="2" name="Picture 1" descr="Click Solver Add-i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422" y="2068285"/>
          <a:ext cx="5753100" cy="579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45</xdr:row>
      <xdr:rowOff>0</xdr:rowOff>
    </xdr:from>
    <xdr:ext cx="2743200" cy="3505200"/>
    <xdr:pic>
      <xdr:nvPicPr>
        <xdr:cNvPr id="3" name="Picture 2" descr="Check Solver Add-in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8572500"/>
          <a:ext cx="2743200" cy="3505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66</xdr:row>
      <xdr:rowOff>0</xdr:rowOff>
    </xdr:from>
    <xdr:ext cx="5753100" cy="1143000"/>
    <xdr:pic>
      <xdr:nvPicPr>
        <xdr:cNvPr id="4" name="Picture 3" descr="Click Solver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573000"/>
          <a:ext cx="57531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0</xdr:col>
      <xdr:colOff>571499</xdr:colOff>
      <xdr:row>74</xdr:row>
      <xdr:rowOff>136072</xdr:rowOff>
    </xdr:from>
    <xdr:to>
      <xdr:col>30</xdr:col>
      <xdr:colOff>487570</xdr:colOff>
      <xdr:row>125</xdr:row>
      <xdr:rowOff>136071</xdr:rowOff>
    </xdr:to>
    <xdr:pic>
      <xdr:nvPicPr>
        <xdr:cNvPr id="6" name="Picture 5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b="5544"/>
        <a:stretch/>
      </xdr:blipFill>
      <xdr:spPr>
        <a:xfrm>
          <a:off x="571499" y="14233072"/>
          <a:ext cx="18285714" cy="9715499"/>
        </a:xfrm>
        <a:prstGeom prst="rect">
          <a:avLst/>
        </a:prstGeom>
      </xdr:spPr>
    </xdr:pic>
    <xdr:clientData/>
  </xdr:twoCellAnchor>
  <xdr:twoCellAnchor>
    <xdr:from>
      <xdr:col>23</xdr:col>
      <xdr:colOff>394608</xdr:colOff>
      <xdr:row>120</xdr:row>
      <xdr:rowOff>13607</xdr:rowOff>
    </xdr:from>
    <xdr:to>
      <xdr:col>24</xdr:col>
      <xdr:colOff>95252</xdr:colOff>
      <xdr:row>121</xdr:row>
      <xdr:rowOff>40821</xdr:rowOff>
    </xdr:to>
    <xdr:cxnSp macro="">
      <xdr:nvCxnSpPr>
        <xdr:cNvPr id="9" name="Straight Arrow Connector 8"/>
        <xdr:cNvCxnSpPr/>
      </xdr:nvCxnSpPr>
      <xdr:spPr>
        <a:xfrm flipH="1">
          <a:off x="14478001" y="22873607"/>
          <a:ext cx="312965" cy="217714"/>
        </a:xfrm>
        <a:prstGeom prst="straightConnector1">
          <a:avLst/>
        </a:prstGeom>
        <a:ln w="571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9"/>
  <sheetViews>
    <sheetView tabSelected="1" zoomScale="80" zoomScaleNormal="80" zoomScalePageLayoutView="80" workbookViewId="0">
      <selection activeCell="A2" sqref="A2:R2"/>
    </sheetView>
  </sheetViews>
  <sheetFormatPr baseColWidth="10" defaultColWidth="8.83203125" defaultRowHeight="13" x14ac:dyDescent="0"/>
  <cols>
    <col min="1" max="1" width="11.5" style="4" bestFit="1" customWidth="1"/>
    <col min="2" max="2" width="17" style="4" bestFit="1" customWidth="1"/>
    <col min="3" max="3" width="15.6640625" style="4" bestFit="1" customWidth="1"/>
    <col min="4" max="4" width="4.33203125" style="4" customWidth="1"/>
    <col min="5" max="5" width="24.6640625" style="4" bestFit="1" customWidth="1"/>
    <col min="6" max="6" width="4.33203125" style="4" customWidth="1"/>
    <col min="7" max="7" width="6.33203125" style="4" customWidth="1"/>
    <col min="8" max="8" width="28.5" style="1" hidden="1" customWidth="1"/>
    <col min="9" max="9" width="12.5" style="4" hidden="1" customWidth="1"/>
    <col min="10" max="10" width="12" style="4" hidden="1" customWidth="1"/>
    <col min="11" max="11" width="20.1640625" style="4" customWidth="1"/>
    <col min="12" max="12" width="15.5" style="4" customWidth="1"/>
    <col min="13" max="13" width="19.1640625" style="4" customWidth="1"/>
    <col min="14" max="14" width="8.83203125" style="4"/>
    <col min="15" max="15" width="18.83203125" style="4" customWidth="1"/>
    <col min="16" max="20" width="8.83203125" style="4"/>
    <col min="21" max="21" width="11.6640625" style="4" bestFit="1" customWidth="1"/>
    <col min="22" max="22" width="15.6640625" style="4" bestFit="1" customWidth="1"/>
    <col min="23" max="23" width="17.33203125" style="4" bestFit="1" customWidth="1"/>
    <col min="24" max="24" width="15.6640625" style="4" bestFit="1" customWidth="1"/>
    <col min="25" max="16384" width="8.83203125" style="4"/>
  </cols>
  <sheetData>
    <row r="1" spans="1:27" s="3" customFormat="1" ht="20">
      <c r="A1" s="2" t="s">
        <v>17</v>
      </c>
      <c r="B1" s="2"/>
      <c r="C1" s="2"/>
      <c r="D1" s="2"/>
      <c r="E1" s="2"/>
      <c r="F1" s="2"/>
      <c r="G1" s="2"/>
      <c r="H1" s="13"/>
      <c r="L1" s="12"/>
    </row>
    <row r="2" spans="1:27" ht="15">
      <c r="A2" s="45" t="s">
        <v>23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5" spans="1:27" ht="17">
      <c r="A5" s="20" t="s">
        <v>0</v>
      </c>
      <c r="B5" s="20" t="s">
        <v>18</v>
      </c>
      <c r="C5" s="20" t="s">
        <v>19</v>
      </c>
      <c r="D5" s="15"/>
      <c r="E5" s="21" t="s">
        <v>3</v>
      </c>
      <c r="F5" s="15"/>
      <c r="G5" s="16" t="s">
        <v>8</v>
      </c>
      <c r="H5" s="17" t="s">
        <v>4</v>
      </c>
      <c r="I5" s="18" t="s">
        <v>1</v>
      </c>
      <c r="J5" s="18" t="s">
        <v>2</v>
      </c>
      <c r="K5" s="19" t="s">
        <v>16</v>
      </c>
      <c r="L5" s="27"/>
      <c r="M5" s="41" t="s">
        <v>5</v>
      </c>
      <c r="N5" s="42"/>
      <c r="O5" s="43"/>
    </row>
    <row r="6" spans="1:27" ht="16">
      <c r="A6" s="20" t="s">
        <v>9</v>
      </c>
      <c r="B6" s="20" t="s">
        <v>10</v>
      </c>
      <c r="C6" s="20" t="s">
        <v>10</v>
      </c>
      <c r="D6" s="15"/>
      <c r="E6" s="21" t="s">
        <v>10</v>
      </c>
      <c r="F6" s="15"/>
      <c r="G6" s="19"/>
      <c r="H6" s="17" t="s">
        <v>4</v>
      </c>
      <c r="I6" s="18" t="s">
        <v>1</v>
      </c>
      <c r="J6" s="18" t="s">
        <v>2</v>
      </c>
      <c r="K6" s="19" t="s">
        <v>22</v>
      </c>
      <c r="L6" s="27"/>
      <c r="M6" s="5"/>
      <c r="N6" s="8" t="s">
        <v>6</v>
      </c>
      <c r="O6" s="9"/>
    </row>
    <row r="7" spans="1:27" ht="16">
      <c r="A7" s="38">
        <v>150</v>
      </c>
      <c r="B7" s="38">
        <v>-0.10347361754838091</v>
      </c>
      <c r="C7" s="38">
        <v>0.13307750316223299</v>
      </c>
      <c r="D7" s="15"/>
      <c r="E7" s="40">
        <v>-0.57630651835894797</v>
      </c>
      <c r="G7" s="23">
        <v>0.67547923263837439</v>
      </c>
      <c r="H7" s="14">
        <f>C7*(1-$G$7)+B7*$G$7</f>
        <v>-2.6707866335119963E-2</v>
      </c>
      <c r="I7" s="15">
        <f>(H7-E7)^2</f>
        <v>0.30205867830640876</v>
      </c>
      <c r="J7" s="15">
        <f>SUM(I7:I497)</f>
        <v>7574.8892266163721</v>
      </c>
      <c r="K7" s="24">
        <f>SQRT((0.0223+0.0391*G7)/(1+-0.9007*G7))</f>
        <v>0.35269194449231606</v>
      </c>
      <c r="L7" s="28"/>
      <c r="M7" s="6"/>
      <c r="N7" s="8" t="s">
        <v>7</v>
      </c>
      <c r="O7" s="9"/>
    </row>
    <row r="8" spans="1:27" ht="16">
      <c r="A8" s="38">
        <v>152.88461000000001</v>
      </c>
      <c r="B8" s="38">
        <v>-0.18770730970007993</v>
      </c>
      <c r="C8" s="38">
        <v>0.14594388365562999</v>
      </c>
      <c r="D8" s="15"/>
      <c r="E8" s="40">
        <v>-0.54930637440486396</v>
      </c>
      <c r="H8" s="14">
        <f t="shared" ref="H8:H71" si="0">C8*(1-$G$7)+B8*$G$7</f>
        <v>-7.9430568401162818E-2</v>
      </c>
      <c r="I8" s="4">
        <f t="shared" ref="I8:I71" si="1">(H8-E8)^2</f>
        <v>0.22078327306762779</v>
      </c>
      <c r="M8" s="7"/>
      <c r="N8" s="10" t="s">
        <v>11</v>
      </c>
      <c r="O8" s="11"/>
    </row>
    <row r="9" spans="1:27">
      <c r="A9" s="38">
        <v>155.76922999999999</v>
      </c>
      <c r="B9" s="38">
        <v>-0.29349839910158004</v>
      </c>
      <c r="C9" s="38">
        <v>0.20530886048625699</v>
      </c>
      <c r="D9" s="15"/>
      <c r="E9" s="40">
        <v>-0.53321032711989902</v>
      </c>
      <c r="H9" s="14">
        <f t="shared" si="0"/>
        <v>-0.13162508445458559</v>
      </c>
      <c r="I9" s="4">
        <f t="shared" si="1"/>
        <v>0.16127070712655867</v>
      </c>
      <c r="S9" s="30"/>
      <c r="T9" s="30"/>
      <c r="U9" s="30"/>
      <c r="V9" s="30"/>
      <c r="W9" s="30"/>
      <c r="X9" s="30"/>
      <c r="Y9" s="30"/>
      <c r="Z9" s="30"/>
      <c r="AA9" s="30"/>
    </row>
    <row r="10" spans="1:27">
      <c r="A10" s="38">
        <v>158.65384</v>
      </c>
      <c r="B10" s="38">
        <v>-0.35603686334849988</v>
      </c>
      <c r="C10" s="38">
        <v>8.6164419481075297E-2</v>
      </c>
      <c r="D10" s="15"/>
      <c r="E10" s="40">
        <v>-0.63030680626711499</v>
      </c>
      <c r="H10" s="14">
        <f t="shared" si="0"/>
        <v>-0.2125333637163509</v>
      </c>
      <c r="I10" s="4">
        <f t="shared" si="1"/>
        <v>0.17453464930071658</v>
      </c>
      <c r="S10" s="30"/>
      <c r="T10" s="30"/>
      <c r="U10" s="30"/>
      <c r="V10" s="30"/>
      <c r="W10" s="30"/>
      <c r="X10" s="30"/>
      <c r="Y10" s="30"/>
      <c r="Z10" s="30"/>
      <c r="AA10" s="30"/>
    </row>
    <row r="11" spans="1:27">
      <c r="A11" s="38">
        <v>161.53846999999999</v>
      </c>
      <c r="B11" s="38">
        <v>-0.44061012484800954</v>
      </c>
      <c r="C11" s="38">
        <v>-0.11845540034405901</v>
      </c>
      <c r="D11" s="15"/>
      <c r="E11" s="40">
        <v>-0.66650040420185896</v>
      </c>
      <c r="H11" s="14">
        <f t="shared" si="0"/>
        <v>-0.33606422644281442</v>
      </c>
      <c r="I11" s="4">
        <f t="shared" si="1"/>
        <v>0.10918806757200689</v>
      </c>
      <c r="S11" s="30"/>
      <c r="T11" s="30"/>
      <c r="U11" s="30"/>
      <c r="V11" s="30"/>
      <c r="W11" s="30"/>
      <c r="X11" s="30"/>
      <c r="Y11" s="30"/>
      <c r="Z11" s="30"/>
      <c r="AA11" s="30"/>
    </row>
    <row r="12" spans="1:27">
      <c r="A12" s="38">
        <v>164.42308</v>
      </c>
      <c r="B12" s="38">
        <v>-0.54161969042113911</v>
      </c>
      <c r="C12" s="38">
        <v>-0.17360518074259701</v>
      </c>
      <c r="D12" s="15"/>
      <c r="E12" s="40">
        <v>-0.68043563966982401</v>
      </c>
      <c r="H12" s="14">
        <f t="shared" si="0"/>
        <v>-0.42219133934004627</v>
      </c>
      <c r="I12" s="4">
        <f t="shared" si="1"/>
        <v>6.6690118652816446E-2</v>
      </c>
      <c r="S12" s="30"/>
      <c r="T12" s="30"/>
      <c r="U12" s="30"/>
      <c r="V12" s="30"/>
      <c r="W12" s="30"/>
      <c r="X12" s="30"/>
      <c r="Y12" s="30"/>
      <c r="Z12" s="30"/>
      <c r="AA12" s="30"/>
    </row>
    <row r="13" spans="1:27">
      <c r="A13" s="38">
        <v>167.30769000000001</v>
      </c>
      <c r="B13" s="38">
        <v>-0.52404547349622332</v>
      </c>
      <c r="C13" s="38">
        <v>5.5802539695057898E-2</v>
      </c>
      <c r="D13" s="15"/>
      <c r="E13" s="40">
        <v>-0.54902626916932695</v>
      </c>
      <c r="H13" s="14">
        <f t="shared" si="0"/>
        <v>-0.33587275130227473</v>
      </c>
      <c r="I13" s="4">
        <f t="shared" si="1"/>
        <v>4.5434422179099751E-2</v>
      </c>
      <c r="S13" s="30"/>
      <c r="T13" s="30"/>
      <c r="U13" s="30"/>
      <c r="V13" s="30"/>
      <c r="W13" s="30"/>
      <c r="X13" s="30"/>
      <c r="Y13" s="30"/>
      <c r="Z13" s="30"/>
      <c r="AA13" s="30"/>
    </row>
    <row r="14" spans="1:27">
      <c r="A14" s="38">
        <v>170.19230999999999</v>
      </c>
      <c r="B14" s="38">
        <v>-0.32366388461842815</v>
      </c>
      <c r="C14" s="38">
        <v>-0.29022003433445498</v>
      </c>
      <c r="D14" s="15"/>
      <c r="E14" s="40">
        <v>-0.34189845124813401</v>
      </c>
      <c r="H14" s="14">
        <f t="shared" si="0"/>
        <v>-0.31281066066074587</v>
      </c>
      <c r="I14" s="4">
        <f t="shared" si="1"/>
        <v>8.4609956125574609E-4</v>
      </c>
      <c r="S14" s="30"/>
      <c r="T14" s="30"/>
      <c r="U14" s="44"/>
      <c r="V14" s="44"/>
      <c r="W14" s="44"/>
      <c r="X14" s="44"/>
      <c r="Y14" s="44"/>
      <c r="Z14" s="30"/>
      <c r="AA14" s="30"/>
    </row>
    <row r="15" spans="1:27" ht="15">
      <c r="A15" s="38">
        <v>173.07692</v>
      </c>
      <c r="B15" s="38">
        <v>-0.37397528929064089</v>
      </c>
      <c r="C15" s="38">
        <v>-0.30150031128989602</v>
      </c>
      <c r="D15" s="15"/>
      <c r="E15" s="40">
        <v>-0.23213721395128201</v>
      </c>
      <c r="H15" s="14">
        <f t="shared" si="0"/>
        <v>-0.35045565381532223</v>
      </c>
      <c r="I15" s="4">
        <f t="shared" si="1"/>
        <v>1.3999253211860503E-2</v>
      </c>
      <c r="S15" s="30"/>
      <c r="T15" s="30"/>
      <c r="U15" s="33"/>
      <c r="V15" s="33"/>
      <c r="W15" s="34"/>
      <c r="X15" s="34"/>
      <c r="Y15" s="34"/>
      <c r="Z15" s="30"/>
      <c r="AA15" s="30"/>
    </row>
    <row r="16" spans="1:27" ht="15">
      <c r="A16" s="38">
        <v>175.96153000000001</v>
      </c>
      <c r="B16" s="38">
        <v>-0.33935306110376307</v>
      </c>
      <c r="C16" s="38">
        <v>-3.7227893001110499E-2</v>
      </c>
      <c r="D16" s="15"/>
      <c r="E16" s="40">
        <v>-0.32763309175257099</v>
      </c>
      <c r="H16" s="14">
        <f t="shared" si="0"/>
        <v>-0.24130716971183014</v>
      </c>
      <c r="I16" s="4">
        <f t="shared" si="1"/>
        <v>7.4521648161840681E-3</v>
      </c>
      <c r="S16" s="30"/>
      <c r="T16" s="30"/>
      <c r="U16" s="35"/>
      <c r="V16" s="31"/>
      <c r="W16" s="31"/>
      <c r="X16" s="31"/>
      <c r="Y16" s="36"/>
      <c r="Z16" s="30"/>
      <c r="AA16" s="30"/>
    </row>
    <row r="17" spans="1:27" ht="15">
      <c r="A17" s="38">
        <v>178.84616</v>
      </c>
      <c r="B17" s="38">
        <v>-0.27341572741015902</v>
      </c>
      <c r="C17" s="38">
        <v>0.179551592943789</v>
      </c>
      <c r="D17" s="15"/>
      <c r="E17" s="40">
        <v>-0.577376920509035</v>
      </c>
      <c r="H17" s="14">
        <f t="shared" si="0"/>
        <v>-0.12641842501915651</v>
      </c>
      <c r="I17" s="4">
        <f t="shared" si="1"/>
        <v>0.20336356465449476</v>
      </c>
      <c r="S17" s="30"/>
      <c r="T17" s="30"/>
      <c r="U17" s="35"/>
      <c r="V17" s="31"/>
      <c r="W17" s="32"/>
      <c r="X17" s="31"/>
      <c r="Y17" s="37"/>
      <c r="Z17" s="30"/>
      <c r="AA17" s="30"/>
    </row>
    <row r="18" spans="1:27">
      <c r="A18" s="38">
        <v>181.73077000000001</v>
      </c>
      <c r="B18" s="38">
        <v>-0.14001175313325961</v>
      </c>
      <c r="C18" s="38">
        <v>0.19621464050726201</v>
      </c>
      <c r="D18" s="15"/>
      <c r="E18" s="40">
        <v>0.104509264130534</v>
      </c>
      <c r="H18" s="14">
        <f t="shared" si="0"/>
        <v>-3.0899305861805546E-2</v>
      </c>
      <c r="I18" s="4">
        <f t="shared" si="1"/>
        <v>1.8335480827370319E-2</v>
      </c>
      <c r="M18" s="30"/>
      <c r="N18" s="30"/>
      <c r="O18" s="30"/>
      <c r="S18" s="30"/>
      <c r="T18" s="30"/>
      <c r="U18" s="30"/>
      <c r="V18" s="30"/>
      <c r="W18" s="30"/>
      <c r="X18" s="30"/>
      <c r="Y18" s="30"/>
      <c r="Z18" s="30"/>
      <c r="AA18" s="30"/>
    </row>
    <row r="19" spans="1:27">
      <c r="A19" s="38">
        <v>184.61538999999999</v>
      </c>
      <c r="B19" s="38">
        <v>-7.1601926936887564E-2</v>
      </c>
      <c r="C19" s="38">
        <v>0.146726101323988</v>
      </c>
      <c r="D19" s="15"/>
      <c r="E19" s="40">
        <v>-0.12336634873722099</v>
      </c>
      <c r="H19" s="14">
        <f t="shared" si="0"/>
        <v>-7.4994766911753996E-4</v>
      </c>
      <c r="I19" s="4">
        <f t="shared" si="1"/>
        <v>1.5034781810894002E-2</v>
      </c>
      <c r="M19" s="30"/>
      <c r="N19" s="30"/>
      <c r="O19" s="30"/>
      <c r="S19" s="30"/>
      <c r="T19" s="30"/>
      <c r="U19" s="30"/>
      <c r="V19" s="30"/>
      <c r="W19" s="30"/>
      <c r="X19" s="30"/>
      <c r="Y19" s="30"/>
      <c r="Z19" s="30"/>
      <c r="AA19" s="30"/>
    </row>
    <row r="20" spans="1:27" ht="15">
      <c r="A20" s="38">
        <v>187.5</v>
      </c>
      <c r="B20" s="38">
        <v>-0.11391827400568658</v>
      </c>
      <c r="C20" s="38">
        <v>0.118706713684471</v>
      </c>
      <c r="D20" s="15"/>
      <c r="E20" s="40">
        <v>0.13811188863656099</v>
      </c>
      <c r="H20" s="14">
        <f t="shared" si="0"/>
        <v>-3.8426634492987929E-2</v>
      </c>
      <c r="I20" s="4">
        <f t="shared" si="1"/>
        <v>3.1165850148762282E-2</v>
      </c>
      <c r="M20" s="31"/>
      <c r="N20" s="32"/>
      <c r="O20" s="31"/>
      <c r="S20" s="30"/>
      <c r="T20" s="30"/>
      <c r="U20" s="30"/>
      <c r="V20" s="30"/>
      <c r="W20" s="30"/>
      <c r="X20" s="30"/>
      <c r="Y20" s="30"/>
      <c r="Z20" s="30"/>
      <c r="AA20" s="30"/>
    </row>
    <row r="21" spans="1:27">
      <c r="A21" s="38">
        <v>190.38461000000001</v>
      </c>
      <c r="B21" s="38">
        <v>-2.6222199845837832E-2</v>
      </c>
      <c r="C21" s="38">
        <v>1.7707401035146501E-2</v>
      </c>
      <c r="D21" s="15"/>
      <c r="E21" s="40">
        <v>6.96111529101483E-2</v>
      </c>
      <c r="H21" s="14">
        <f t="shared" si="0"/>
        <v>-1.1966132058050853E-2</v>
      </c>
      <c r="I21" s="4">
        <f t="shared" si="1"/>
        <v>6.6548534227827728E-3</v>
      </c>
      <c r="M21" s="30"/>
      <c r="N21" s="30"/>
      <c r="O21" s="30"/>
      <c r="S21" s="30"/>
      <c r="T21" s="30"/>
      <c r="U21" s="30"/>
      <c r="V21" s="30"/>
      <c r="W21" s="30"/>
      <c r="X21" s="30"/>
      <c r="Y21" s="30"/>
      <c r="Z21" s="30"/>
      <c r="AA21" s="30"/>
    </row>
    <row r="22" spans="1:27">
      <c r="A22" s="38">
        <v>193.26922999999999</v>
      </c>
      <c r="B22" s="38">
        <v>-7.2821569743158426E-2</v>
      </c>
      <c r="C22" s="38">
        <v>0.27880005009109499</v>
      </c>
      <c r="D22" s="15"/>
      <c r="E22" s="40">
        <v>0.34186843997289801</v>
      </c>
      <c r="H22" s="14">
        <f t="shared" si="0"/>
        <v>4.1286948146391292E-2</v>
      </c>
      <c r="I22" s="4">
        <f t="shared" si="1"/>
        <v>9.0349233228648337E-2</v>
      </c>
      <c r="M22" s="30"/>
      <c r="N22" s="30"/>
      <c r="O22" s="30"/>
      <c r="S22" s="30"/>
      <c r="T22" s="30"/>
      <c r="U22" s="30"/>
      <c r="V22" s="30"/>
      <c r="W22" s="30"/>
      <c r="X22" s="30"/>
      <c r="Y22" s="30"/>
      <c r="Z22" s="30"/>
      <c r="AA22" s="30"/>
    </row>
    <row r="23" spans="1:27">
      <c r="A23" s="38">
        <v>196.15384</v>
      </c>
      <c r="B23" s="38">
        <v>-0.12990679883813711</v>
      </c>
      <c r="C23" s="38">
        <v>-8.6158473441312403E-2</v>
      </c>
      <c r="D23" s="15"/>
      <c r="E23" s="40">
        <v>0.21994263244701001</v>
      </c>
      <c r="H23" s="14">
        <f t="shared" si="0"/>
        <v>-0.11570955870957346</v>
      </c>
      <c r="I23" s="4">
        <f t="shared" si="1"/>
        <v>0.11266239342821564</v>
      </c>
      <c r="M23" s="30"/>
      <c r="N23" s="30"/>
      <c r="O23" s="30"/>
      <c r="S23" s="30"/>
      <c r="T23" s="30"/>
      <c r="U23" s="30"/>
      <c r="V23" s="30"/>
      <c r="W23" s="30"/>
      <c r="X23" s="30"/>
      <c r="Y23" s="30"/>
      <c r="Z23" s="30"/>
      <c r="AA23" s="30"/>
    </row>
    <row r="24" spans="1:27">
      <c r="A24" s="38">
        <v>199.03846999999999</v>
      </c>
      <c r="B24" s="38">
        <v>-0.34094236694978275</v>
      </c>
      <c r="C24" s="38">
        <v>-0.164725325173493</v>
      </c>
      <c r="D24" s="15"/>
      <c r="E24" s="40">
        <v>2.5338519681844501E-2</v>
      </c>
      <c r="H24" s="14">
        <f t="shared" si="0"/>
        <v>-0.28375627733034559</v>
      </c>
      <c r="I24" s="4">
        <f t="shared" si="1"/>
        <v>9.5539593540007017E-2</v>
      </c>
      <c r="M24" s="30"/>
      <c r="N24" s="30"/>
      <c r="O24" s="30"/>
      <c r="S24" s="30"/>
      <c r="T24" s="30"/>
      <c r="U24" s="30"/>
      <c r="V24" s="30"/>
      <c r="W24" s="30"/>
      <c r="X24" s="30"/>
      <c r="Y24" s="30"/>
      <c r="Z24" s="30"/>
      <c r="AA24" s="30"/>
    </row>
    <row r="25" spans="1:27">
      <c r="A25" s="38">
        <v>201.92308</v>
      </c>
      <c r="B25" s="38">
        <v>-0.40826738706907667</v>
      </c>
      <c r="C25" s="38">
        <v>-0.31765224204390602</v>
      </c>
      <c r="D25" s="15"/>
      <c r="E25" s="40">
        <v>0.16553219044395001</v>
      </c>
      <c r="H25" s="14">
        <f t="shared" si="0"/>
        <v>-0.37886089067092332</v>
      </c>
      <c r="I25" s="4">
        <f t="shared" si="1"/>
        <v>0.29636382676574513</v>
      </c>
    </row>
    <row r="26" spans="1:27">
      <c r="A26" s="38">
        <v>204.80769000000001</v>
      </c>
      <c r="B26" s="38">
        <v>-0.44800469199251625</v>
      </c>
      <c r="C26" s="38">
        <v>-0.33705040033230999</v>
      </c>
      <c r="D26" s="15"/>
      <c r="E26" s="40">
        <v>6.5780713814180006E-2</v>
      </c>
      <c r="H26" s="14">
        <f t="shared" si="0"/>
        <v>-0.41199772012088048</v>
      </c>
      <c r="I26" s="4">
        <f t="shared" si="1"/>
        <v>0.22827223193343896</v>
      </c>
    </row>
    <row r="27" spans="1:27">
      <c r="A27" s="38">
        <v>207.69230999999999</v>
      </c>
      <c r="B27" s="38">
        <v>-0.37688529681144889</v>
      </c>
      <c r="C27" s="38">
        <v>-0.24454626386533301</v>
      </c>
      <c r="D27" s="15"/>
      <c r="E27" s="40">
        <v>-0.190421541373094</v>
      </c>
      <c r="H27" s="14">
        <f t="shared" si="0"/>
        <v>-0.33393853228787995</v>
      </c>
      <c r="I27" s="4">
        <f t="shared" si="1"/>
        <v>2.0597126681234753E-2</v>
      </c>
    </row>
    <row r="28" spans="1:27">
      <c r="A28" s="38">
        <v>210.57692</v>
      </c>
      <c r="B28" s="38">
        <v>-0.42102347999479928</v>
      </c>
      <c r="C28" s="38">
        <v>-0.13380629749176501</v>
      </c>
      <c r="D28" s="15"/>
      <c r="E28" s="40">
        <v>-0.132579810234705</v>
      </c>
      <c r="H28" s="14">
        <f t="shared" si="0"/>
        <v>-0.32781553952947051</v>
      </c>
      <c r="I28" s="4">
        <f t="shared" si="1"/>
        <v>3.8116989993258958E-2</v>
      </c>
    </row>
    <row r="29" spans="1:27">
      <c r="A29" s="38">
        <v>213.46153000000001</v>
      </c>
      <c r="B29" s="38">
        <v>-0.35636139431289321</v>
      </c>
      <c r="C29" s="38">
        <v>-0.28369236221642102</v>
      </c>
      <c r="D29" s="15"/>
      <c r="E29" s="40">
        <v>-0.33350529794043599</v>
      </c>
      <c r="H29" s="14">
        <f t="shared" si="0"/>
        <v>-0.33277878425351948</v>
      </c>
      <c r="I29" s="4">
        <f t="shared" si="1"/>
        <v>5.2782213727701757E-7</v>
      </c>
    </row>
    <row r="30" spans="1:27">
      <c r="A30" s="38">
        <v>216.34616</v>
      </c>
      <c r="B30" s="38">
        <v>-0.17327673582861775</v>
      </c>
      <c r="C30" s="38">
        <v>-0.48744022317781299</v>
      </c>
      <c r="D30" s="15"/>
      <c r="E30" s="40">
        <v>-0.14660507952837901</v>
      </c>
      <c r="H30" s="14">
        <f t="shared" si="0"/>
        <v>-0.27522931182018295</v>
      </c>
      <c r="I30" s="4">
        <f t="shared" si="1"/>
        <v>1.654419313265594E-2</v>
      </c>
    </row>
    <row r="31" spans="1:27">
      <c r="A31" s="38">
        <v>219.23077000000001</v>
      </c>
      <c r="B31" s="38">
        <v>-0.15575491013577139</v>
      </c>
      <c r="C31" s="38">
        <v>-0.19021714283758701</v>
      </c>
      <c r="D31" s="15"/>
      <c r="E31" s="40">
        <v>-0.24987387761582</v>
      </c>
      <c r="H31" s="14">
        <f t="shared" si="0"/>
        <v>-0.1669386203371595</v>
      </c>
      <c r="I31" s="4">
        <f t="shared" si="1"/>
        <v>6.8782568998776083E-3</v>
      </c>
    </row>
    <row r="32" spans="1:27">
      <c r="A32" s="38">
        <v>222.11538999999999</v>
      </c>
      <c r="B32" s="38">
        <v>0.15365310762149581</v>
      </c>
      <c r="C32" s="38">
        <v>-5.6593880308244103E-2</v>
      </c>
      <c r="D32" s="15"/>
      <c r="E32" s="40">
        <v>0.33780691405761099</v>
      </c>
      <c r="H32" s="14">
        <f t="shared" si="0"/>
        <v>8.5423593763066172E-2</v>
      </c>
      <c r="I32" s="4">
        <f t="shared" si="1"/>
        <v>6.3697340362898786E-2</v>
      </c>
    </row>
    <row r="33" spans="1:9">
      <c r="A33" s="38">
        <v>225</v>
      </c>
      <c r="B33" s="38">
        <v>0.20491386035433892</v>
      </c>
      <c r="C33" s="38">
        <v>-0.149381901930669</v>
      </c>
      <c r="D33" s="15"/>
      <c r="E33" s="40">
        <v>0.177746779465045</v>
      </c>
      <c r="H33" s="14">
        <f t="shared" si="0"/>
        <v>8.9937527704636061E-2</v>
      </c>
      <c r="I33" s="4">
        <f t="shared" si="1"/>
        <v>7.7104646947228793E-3</v>
      </c>
    </row>
    <row r="34" spans="1:9">
      <c r="A34" s="38">
        <v>227.88461000000001</v>
      </c>
      <c r="B34" s="38">
        <v>9.4505929460183588E-2</v>
      </c>
      <c r="C34" s="38">
        <v>-0.21228806688497801</v>
      </c>
      <c r="D34" s="15"/>
      <c r="E34" s="40">
        <v>0.44858853471249099</v>
      </c>
      <c r="H34" s="14">
        <f t="shared" si="0"/>
        <v>-5.0550936556880144E-3</v>
      </c>
      <c r="I34" s="4">
        <f t="shared" si="1"/>
        <v>0.2057925415590465</v>
      </c>
    </row>
    <row r="35" spans="1:9">
      <c r="A35" s="38">
        <v>230.76922999999999</v>
      </c>
      <c r="B35" s="38">
        <v>0.50192527445985735</v>
      </c>
      <c r="C35" s="38">
        <v>-0.126372967228568</v>
      </c>
      <c r="D35" s="15"/>
      <c r="E35" s="40">
        <v>0.69765210789693699</v>
      </c>
      <c r="H35" s="14">
        <f t="shared" si="0"/>
        <v>0.29802944693516942</v>
      </c>
      <c r="I35" s="4">
        <f t="shared" si="1"/>
        <v>0.15969827115416382</v>
      </c>
    </row>
    <row r="36" spans="1:9">
      <c r="A36" s="38">
        <v>233.65384</v>
      </c>
      <c r="B36" s="38">
        <v>0.70175463125677251</v>
      </c>
      <c r="C36" s="38">
        <v>0.42252837817553901</v>
      </c>
      <c r="D36" s="15"/>
      <c r="E36" s="40">
        <v>0.72573265775952001</v>
      </c>
      <c r="H36" s="14">
        <f t="shared" si="0"/>
        <v>0.61113991333933915</v>
      </c>
      <c r="I36" s="4">
        <f t="shared" si="1"/>
        <v>1.3131497073748891E-2</v>
      </c>
    </row>
    <row r="37" spans="1:9">
      <c r="A37" s="38">
        <v>236.53846999999999</v>
      </c>
      <c r="B37" s="38">
        <v>0.73257012894548568</v>
      </c>
      <c r="C37" s="38">
        <v>0.36368129538310601</v>
      </c>
      <c r="D37" s="15"/>
      <c r="E37" s="40">
        <v>0.74381945296847995</v>
      </c>
      <c r="H37" s="14">
        <f t="shared" si="0"/>
        <v>0.61285804160668722</v>
      </c>
      <c r="I37" s="4">
        <f t="shared" si="1"/>
        <v>1.7150891265872697E-2</v>
      </c>
    </row>
    <row r="38" spans="1:9">
      <c r="A38" s="38">
        <v>239.42308</v>
      </c>
      <c r="B38" s="38">
        <v>0.72234245032901934</v>
      </c>
      <c r="C38" s="38">
        <v>0.50304415625878096</v>
      </c>
      <c r="D38" s="15"/>
      <c r="E38" s="40">
        <v>0.62878623498848496</v>
      </c>
      <c r="H38" s="14">
        <f t="shared" si="0"/>
        <v>0.65117559965625016</v>
      </c>
      <c r="I38" s="4">
        <f t="shared" si="1"/>
        <v>5.0128365022617265E-4</v>
      </c>
    </row>
    <row r="39" spans="1:9">
      <c r="A39" s="38">
        <v>242.30769000000001</v>
      </c>
      <c r="B39" s="38">
        <v>0.85540792605242255</v>
      </c>
      <c r="C39" s="38">
        <v>0.43470240883338301</v>
      </c>
      <c r="D39" s="15"/>
      <c r="E39" s="40">
        <v>1.3439149088312501</v>
      </c>
      <c r="H39" s="14">
        <f t="shared" si="0"/>
        <v>0.71888024877123025</v>
      </c>
      <c r="I39" s="4">
        <f t="shared" si="1"/>
        <v>0.39066832627634457</v>
      </c>
    </row>
    <row r="40" spans="1:9">
      <c r="A40" s="38">
        <v>245.19230999999999</v>
      </c>
      <c r="B40" s="38">
        <v>0.99078621288372049</v>
      </c>
      <c r="C40" s="38">
        <v>0.20231948645169501</v>
      </c>
      <c r="D40" s="15"/>
      <c r="E40" s="40">
        <v>1.48204680498463</v>
      </c>
      <c r="H40" s="14">
        <f t="shared" si="0"/>
        <v>0.73491238578289064</v>
      </c>
      <c r="I40" s="4">
        <f t="shared" si="1"/>
        <v>0.55820984035592047</v>
      </c>
    </row>
    <row r="41" spans="1:9">
      <c r="A41" s="38">
        <v>248.07692</v>
      </c>
      <c r="B41" s="38">
        <v>0.90581992762723418</v>
      </c>
      <c r="C41" s="38">
        <v>0.327920020957785</v>
      </c>
      <c r="D41" s="15"/>
      <c r="E41" s="40">
        <v>1.6626646631139299</v>
      </c>
      <c r="H41" s="14">
        <f t="shared" si="0"/>
        <v>0.71827940645665278</v>
      </c>
      <c r="I41" s="4">
        <f t="shared" si="1"/>
        <v>0.89186351299163125</v>
      </c>
    </row>
    <row r="42" spans="1:9">
      <c r="A42" s="38">
        <v>250.96153000000001</v>
      </c>
      <c r="B42" s="38">
        <v>0.75770018567271546</v>
      </c>
      <c r="C42" s="38">
        <v>0.29987184472448197</v>
      </c>
      <c r="D42" s="15"/>
      <c r="E42" s="40">
        <v>1.02365458702835</v>
      </c>
      <c r="H42" s="14">
        <f t="shared" si="0"/>
        <v>0.60912538114829473</v>
      </c>
      <c r="I42" s="4">
        <f t="shared" si="1"/>
        <v>0.17183446252754925</v>
      </c>
    </row>
    <row r="43" spans="1:9">
      <c r="A43" s="38">
        <v>253.84616</v>
      </c>
      <c r="B43" s="38">
        <v>0.81719607417049667</v>
      </c>
      <c r="C43" s="38">
        <v>0.46146364770642501</v>
      </c>
      <c r="D43" s="15"/>
      <c r="E43" s="40">
        <v>1.1920478523781399</v>
      </c>
      <c r="H43" s="14">
        <f t="shared" si="0"/>
        <v>0.70175351415896303</v>
      </c>
      <c r="I43" s="4">
        <f t="shared" si="1"/>
        <v>0.24038853808978061</v>
      </c>
    </row>
    <row r="44" spans="1:9">
      <c r="A44" s="38">
        <v>256.73077000000001</v>
      </c>
      <c r="B44" s="38">
        <v>0.78157995673557445</v>
      </c>
      <c r="C44" s="38">
        <v>0.77960839511667901</v>
      </c>
      <c r="D44" s="15"/>
      <c r="E44" s="40">
        <v>0.85944289269478502</v>
      </c>
      <c r="H44" s="14">
        <f t="shared" si="0"/>
        <v>0.7809401440461099</v>
      </c>
      <c r="I44" s="4">
        <f t="shared" si="1"/>
        <v>6.162681545397064E-3</v>
      </c>
    </row>
    <row r="45" spans="1:9">
      <c r="A45" s="38">
        <v>259.61538999999999</v>
      </c>
      <c r="B45" s="38">
        <v>0.86337543054491683</v>
      </c>
      <c r="C45" s="38">
        <v>0.64563708935660802</v>
      </c>
      <c r="D45" s="15"/>
      <c r="E45" s="40">
        <v>0.82380950523111396</v>
      </c>
      <c r="H45" s="14">
        <f t="shared" si="0"/>
        <v>0.79271481697843937</v>
      </c>
      <c r="I45" s="4">
        <f t="shared" si="1"/>
        <v>9.6687963753101878E-4</v>
      </c>
    </row>
    <row r="46" spans="1:9">
      <c r="A46" s="38">
        <v>262.5</v>
      </c>
      <c r="B46" s="38">
        <v>0.79573238604251084</v>
      </c>
      <c r="C46" s="38">
        <v>0.68657805312834197</v>
      </c>
      <c r="D46" s="15"/>
      <c r="E46" s="40">
        <v>1.26119383052213</v>
      </c>
      <c r="H46" s="14">
        <f t="shared" si="0"/>
        <v>0.76030953816435842</v>
      </c>
      <c r="I46" s="4">
        <f t="shared" si="1"/>
        <v>0.25088507433074558</v>
      </c>
    </row>
    <row r="47" spans="1:9">
      <c r="A47" s="38">
        <v>265.38461000000001</v>
      </c>
      <c r="B47" s="38">
        <v>1.1098386989186007</v>
      </c>
      <c r="C47" s="38">
        <v>0.72146655732376297</v>
      </c>
      <c r="D47" s="15"/>
      <c r="E47" s="40">
        <v>1.5205412673541501</v>
      </c>
      <c r="H47" s="14">
        <f t="shared" si="0"/>
        <v>0.983803873506366</v>
      </c>
      <c r="I47" s="4">
        <f t="shared" si="1"/>
        <v>0.2880870299545113</v>
      </c>
    </row>
    <row r="48" spans="1:9">
      <c r="A48" s="38">
        <v>268.26922999999999</v>
      </c>
      <c r="B48" s="38">
        <v>1.0634592035524513</v>
      </c>
      <c r="C48" s="38">
        <v>1.1184888928543</v>
      </c>
      <c r="D48" s="15"/>
      <c r="E48" s="40">
        <v>1.87757540507969</v>
      </c>
      <c r="H48" s="14">
        <f t="shared" si="0"/>
        <v>1.0813174805523591</v>
      </c>
      <c r="I48" s="4">
        <f t="shared" si="1"/>
        <v>0.63402668237257265</v>
      </c>
    </row>
    <row r="49" spans="1:9">
      <c r="A49" s="38">
        <v>271.15384</v>
      </c>
      <c r="B49" s="38">
        <v>1.0704702169048346</v>
      </c>
      <c r="C49" s="38">
        <v>1.1255392986678601</v>
      </c>
      <c r="D49" s="15"/>
      <c r="E49" s="40">
        <v>2.34768202413647</v>
      </c>
      <c r="H49" s="14">
        <f t="shared" si="0"/>
        <v>1.0883412775764718</v>
      </c>
      <c r="I49" s="4">
        <f t="shared" si="1"/>
        <v>1.5859391159462934</v>
      </c>
    </row>
    <row r="50" spans="1:9">
      <c r="A50" s="38">
        <v>274.03845000000001</v>
      </c>
      <c r="B50" s="38">
        <v>1.1815781382508217</v>
      </c>
      <c r="C50" s="38">
        <v>1.15923698847498</v>
      </c>
      <c r="D50" s="15"/>
      <c r="E50" s="40">
        <v>1.7183055674016701</v>
      </c>
      <c r="H50" s="14">
        <f t="shared" si="0"/>
        <v>1.1743279711818244</v>
      </c>
      <c r="I50" s="4">
        <f t="shared" si="1"/>
        <v>0.29591162518912145</v>
      </c>
    </row>
    <row r="51" spans="1:9">
      <c r="A51" s="38">
        <v>276.92307</v>
      </c>
      <c r="B51" s="38">
        <v>1.3688951534316076</v>
      </c>
      <c r="C51" s="38">
        <v>1.23151649460987</v>
      </c>
      <c r="D51" s="15"/>
      <c r="E51" s="40">
        <v>1.46344981809666</v>
      </c>
      <c r="H51" s="14">
        <f t="shared" si="0"/>
        <v>1.3243129256516664</v>
      </c>
      <c r="I51" s="4">
        <f t="shared" si="1"/>
        <v>1.9359074839249719E-2</v>
      </c>
    </row>
    <row r="52" spans="1:9">
      <c r="A52" s="38">
        <v>279.80768</v>
      </c>
      <c r="B52" s="38">
        <v>1.5633624617223909</v>
      </c>
      <c r="C52" s="38">
        <v>0.99090858786837899</v>
      </c>
      <c r="D52" s="15"/>
      <c r="E52" s="40">
        <v>2.0343142918794599</v>
      </c>
      <c r="H52" s="14">
        <f t="shared" si="0"/>
        <v>1.3775892913001517</v>
      </c>
      <c r="I52" s="4">
        <f t="shared" si="1"/>
        <v>0.4312877263858923</v>
      </c>
    </row>
    <row r="53" spans="1:9">
      <c r="A53" s="38">
        <v>282.69232</v>
      </c>
      <c r="B53" s="38">
        <v>1.7725459274123514</v>
      </c>
      <c r="C53" s="38">
        <v>0.93258827613944795</v>
      </c>
      <c r="D53" s="15"/>
      <c r="E53" s="40">
        <v>1.7197861236466501</v>
      </c>
      <c r="H53" s="14">
        <f t="shared" si="0"/>
        <v>1.4999622258700001</v>
      </c>
      <c r="I53" s="4">
        <f t="shared" si="1"/>
        <v>4.8322546033719077E-2</v>
      </c>
    </row>
    <row r="54" spans="1:9">
      <c r="A54" s="38">
        <v>285.57693</v>
      </c>
      <c r="B54" s="38">
        <v>2.3374774583017777</v>
      </c>
      <c r="C54" s="38">
        <v>1.30593674024165</v>
      </c>
      <c r="D54" s="15"/>
      <c r="E54" s="40">
        <v>2.6090002013756601</v>
      </c>
      <c r="H54" s="14">
        <f t="shared" si="0"/>
        <v>2.0027210729121427</v>
      </c>
      <c r="I54" s="4">
        <f t="shared" si="1"/>
        <v>0.36757438161048223</v>
      </c>
    </row>
    <row r="55" spans="1:9">
      <c r="A55" s="38">
        <v>288.46154999999999</v>
      </c>
      <c r="B55" s="38">
        <v>2.5471237260391164</v>
      </c>
      <c r="C55" s="38">
        <v>1.98840149369932</v>
      </c>
      <c r="D55" s="15"/>
      <c r="E55" s="40">
        <v>3.2931272278995198</v>
      </c>
      <c r="H55" s="14">
        <f t="shared" si="0"/>
        <v>2.3658067584582052</v>
      </c>
      <c r="I55" s="4">
        <f t="shared" si="1"/>
        <v>0.85992325304486017</v>
      </c>
    </row>
    <row r="56" spans="1:9">
      <c r="A56" s="38">
        <v>291.34616</v>
      </c>
      <c r="B56" s="38">
        <v>2.9055091733558767</v>
      </c>
      <c r="C56" s="38">
        <v>2.3632331132486599</v>
      </c>
      <c r="D56" s="15"/>
      <c r="E56" s="40">
        <v>3.6279930369839999</v>
      </c>
      <c r="H56" s="14">
        <f t="shared" si="0"/>
        <v>2.7295293302080434</v>
      </c>
      <c r="I56" s="4">
        <f t="shared" si="1"/>
        <v>0.80723703239359179</v>
      </c>
    </row>
    <row r="57" spans="1:9">
      <c r="A57" s="38">
        <v>294.23077000000001</v>
      </c>
      <c r="B57" s="38">
        <v>3.3987825218180836</v>
      </c>
      <c r="C57" s="38">
        <v>2.6685498856795098</v>
      </c>
      <c r="D57" s="15"/>
      <c r="E57" s="40">
        <v>3.7586621293619999</v>
      </c>
      <c r="H57" s="14">
        <f t="shared" si="0"/>
        <v>3.1618068663858905</v>
      </c>
      <c r="I57" s="4">
        <f t="shared" si="1"/>
        <v>0.35623620494228081</v>
      </c>
    </row>
    <row r="58" spans="1:9">
      <c r="A58" s="38">
        <v>297.11538999999999</v>
      </c>
      <c r="B58" s="38">
        <v>3.1025161668411867</v>
      </c>
      <c r="C58" s="38">
        <v>2.90170738325132</v>
      </c>
      <c r="D58" s="15"/>
      <c r="E58" s="40">
        <v>3.8793174595695601</v>
      </c>
      <c r="H58" s="14">
        <f t="shared" si="0"/>
        <v>3.0373495462976488</v>
      </c>
      <c r="I58" s="4">
        <f t="shared" si="1"/>
        <v>0.70890996697945685</v>
      </c>
    </row>
    <row r="59" spans="1:9">
      <c r="A59" s="38">
        <v>300</v>
      </c>
      <c r="B59" s="38">
        <v>3.1590277341310147</v>
      </c>
      <c r="C59" s="38">
        <v>2.38030345229082</v>
      </c>
      <c r="D59" s="15"/>
      <c r="E59" s="40">
        <v>4.1749185168867902</v>
      </c>
      <c r="H59" s="14">
        <f t="shared" si="0"/>
        <v>2.9063155326251038</v>
      </c>
      <c r="I59" s="4">
        <f t="shared" si="1"/>
        <v>1.6093535316776566</v>
      </c>
    </row>
    <row r="60" spans="1:9">
      <c r="A60" s="38">
        <v>302.88461000000001</v>
      </c>
      <c r="B60" s="38">
        <v>3.4849501757859662</v>
      </c>
      <c r="C60" s="38">
        <v>2.7115146734674598</v>
      </c>
      <c r="D60" s="15"/>
      <c r="E60" s="40">
        <v>4.5333331732732001</v>
      </c>
      <c r="H60" s="14">
        <f t="shared" si="0"/>
        <v>3.2339542930688401</v>
      </c>
      <c r="I60" s="4">
        <f t="shared" si="1"/>
        <v>1.6883854743211364</v>
      </c>
    </row>
    <row r="61" spans="1:9">
      <c r="A61" s="38">
        <v>305.76922999999999</v>
      </c>
      <c r="B61" s="38">
        <v>3.6448917713944793</v>
      </c>
      <c r="C61" s="38">
        <v>2.7723253085311699</v>
      </c>
      <c r="D61" s="15"/>
      <c r="E61" s="40">
        <v>4.6313900132279704</v>
      </c>
      <c r="H61" s="14">
        <f t="shared" si="0"/>
        <v>3.3617258332920583</v>
      </c>
      <c r="I61" s="4">
        <f t="shared" si="1"/>
        <v>1.612047129812332</v>
      </c>
    </row>
    <row r="62" spans="1:9">
      <c r="A62" s="38">
        <v>308.65384</v>
      </c>
      <c r="B62" s="38">
        <v>3.6676122532453483</v>
      </c>
      <c r="C62" s="38">
        <v>2.7593494325340702</v>
      </c>
      <c r="D62" s="15"/>
      <c r="E62" s="40">
        <v>4.5464581043097798</v>
      </c>
      <c r="H62" s="14">
        <f t="shared" si="0"/>
        <v>3.3728621057020902</v>
      </c>
      <c r="I62" s="4">
        <f t="shared" si="1"/>
        <v>1.3773275679479802</v>
      </c>
    </row>
    <row r="63" spans="1:9">
      <c r="A63" s="38">
        <v>311.53845000000001</v>
      </c>
      <c r="B63" s="38">
        <v>3.4928979143935037</v>
      </c>
      <c r="C63" s="38">
        <v>3.0255934314834101</v>
      </c>
      <c r="D63" s="15"/>
      <c r="E63" s="40">
        <v>4.1746984342017299</v>
      </c>
      <c r="H63" s="14">
        <f t="shared" si="0"/>
        <v>3.3412479050079926</v>
      </c>
      <c r="I63" s="4">
        <f t="shared" si="1"/>
        <v>0.69463978461332077</v>
      </c>
    </row>
    <row r="64" spans="1:9">
      <c r="A64" s="38">
        <v>314.42307</v>
      </c>
      <c r="B64" s="38">
        <v>3.1091941126305405</v>
      </c>
      <c r="C64" s="38">
        <v>2.9329373225594102</v>
      </c>
      <c r="D64" s="15"/>
      <c r="E64" s="40">
        <v>4.18640283154381</v>
      </c>
      <c r="H64" s="14">
        <f t="shared" si="0"/>
        <v>3.0519951238639602</v>
      </c>
      <c r="I64" s="4">
        <f t="shared" si="1"/>
        <v>1.2868808472434514</v>
      </c>
    </row>
    <row r="65" spans="1:9">
      <c r="A65" s="38">
        <v>317.30768</v>
      </c>
      <c r="B65" s="38">
        <v>2.9750428209953106</v>
      </c>
      <c r="C65" s="38">
        <v>2.54960973539727</v>
      </c>
      <c r="D65" s="15"/>
      <c r="E65" s="40">
        <v>4.2412734464338202</v>
      </c>
      <c r="H65" s="14">
        <f t="shared" si="0"/>
        <v>2.8369809495960103</v>
      </c>
      <c r="I65" s="4">
        <f t="shared" si="1"/>
        <v>1.9720374166749703</v>
      </c>
    </row>
    <row r="66" spans="1:9">
      <c r="A66" s="38">
        <v>320.19232</v>
      </c>
      <c r="B66" s="38">
        <v>3.210331244253434</v>
      </c>
      <c r="C66" s="38">
        <v>1.8535965562368899</v>
      </c>
      <c r="D66" s="15"/>
      <c r="E66" s="40">
        <v>4.3046972747661298</v>
      </c>
      <c r="H66" s="14">
        <f t="shared" si="0"/>
        <v>2.7700426621921697</v>
      </c>
      <c r="I66" s="4">
        <f t="shared" si="1"/>
        <v>2.3551647798945319</v>
      </c>
    </row>
    <row r="67" spans="1:9">
      <c r="A67" s="38">
        <v>323.07693</v>
      </c>
      <c r="B67" s="38">
        <v>3.4730200380876011</v>
      </c>
      <c r="C67" s="38">
        <v>2.5469466369442801</v>
      </c>
      <c r="D67" s="15"/>
      <c r="E67" s="40">
        <v>4.6723754114420801</v>
      </c>
      <c r="H67" s="14">
        <f t="shared" si="0"/>
        <v>3.1724899873153798</v>
      </c>
      <c r="I67" s="4">
        <f t="shared" si="1"/>
        <v>2.2496562855077316</v>
      </c>
    </row>
    <row r="68" spans="1:9">
      <c r="A68" s="38">
        <v>325.96154999999999</v>
      </c>
      <c r="B68" s="38">
        <v>3.200768829416909</v>
      </c>
      <c r="C68" s="38">
        <v>3.3886066977086799</v>
      </c>
      <c r="D68" s="15"/>
      <c r="E68" s="40">
        <v>4.3981423820929502</v>
      </c>
      <c r="H68" s="14">
        <f t="shared" si="0"/>
        <v>3.2617261185745265</v>
      </c>
      <c r="I68" s="4">
        <f t="shared" si="1"/>
        <v>1.2914419239891752</v>
      </c>
    </row>
    <row r="69" spans="1:9">
      <c r="A69" s="38">
        <v>328.84616</v>
      </c>
      <c r="B69" s="38">
        <v>3.4731386111686695</v>
      </c>
      <c r="C69" s="38">
        <v>2.8426917285006699</v>
      </c>
      <c r="D69" s="15"/>
      <c r="E69" s="40">
        <v>4.9155967897139003</v>
      </c>
      <c r="H69" s="14">
        <f t="shared" si="0"/>
        <v>3.2685455050245054</v>
      </c>
      <c r="I69" s="4">
        <f t="shared" si="1"/>
        <v>2.7127779343969864</v>
      </c>
    </row>
    <row r="70" spans="1:9">
      <c r="A70" s="38">
        <v>331.73077000000001</v>
      </c>
      <c r="B70" s="38">
        <v>3.45934166138953</v>
      </c>
      <c r="C70" s="38">
        <v>2.9046127141976501</v>
      </c>
      <c r="D70" s="15"/>
      <c r="E70" s="40">
        <v>5.3037226085840397</v>
      </c>
      <c r="H70" s="14">
        <f t="shared" si="0"/>
        <v>3.2793205977691144</v>
      </c>
      <c r="I70" s="4">
        <f t="shared" si="1"/>
        <v>4.098203501391513</v>
      </c>
    </row>
    <row r="71" spans="1:9">
      <c r="A71" s="38">
        <v>334.61538999999999</v>
      </c>
      <c r="B71" s="38">
        <v>3.4333503739040467</v>
      </c>
      <c r="C71" s="38">
        <v>2.8273888098899902</v>
      </c>
      <c r="D71" s="15"/>
      <c r="E71" s="40">
        <v>5.3728985980032702</v>
      </c>
      <c r="H71" s="14">
        <f t="shared" si="0"/>
        <v>3.2367032621585543</v>
      </c>
      <c r="I71" s="4">
        <f t="shared" si="1"/>
        <v>4.5633305128847184</v>
      </c>
    </row>
    <row r="72" spans="1:9">
      <c r="A72" s="38">
        <v>337.5</v>
      </c>
      <c r="B72" s="38">
        <v>3.6441894942233368</v>
      </c>
      <c r="C72" s="38">
        <v>2.6614455231807002</v>
      </c>
      <c r="D72" s="15"/>
      <c r="E72" s="40">
        <v>6.0778934645746299</v>
      </c>
      <c r="H72" s="14">
        <f t="shared" ref="H72:H135" si="2">C72*(1-$G$7)+B72*$G$7</f>
        <v>3.3252686666205693</v>
      </c>
      <c r="I72" s="4">
        <f t="shared" ref="I72:I135" si="3">(H72-E72)^2</f>
        <v>7.5769432783116324</v>
      </c>
    </row>
    <row r="73" spans="1:9">
      <c r="A73" s="38">
        <v>340.38461000000001</v>
      </c>
      <c r="B73" s="38">
        <v>3.6763588772334646</v>
      </c>
      <c r="C73" s="38">
        <v>3.1423229590496602</v>
      </c>
      <c r="D73" s="15"/>
      <c r="E73" s="40">
        <v>5.3369450902704099</v>
      </c>
      <c r="H73" s="14">
        <f t="shared" si="2"/>
        <v>3.5030531312657862</v>
      </c>
      <c r="I73" s="4">
        <f t="shared" si="3"/>
        <v>3.3631597173018162</v>
      </c>
    </row>
    <row r="74" spans="1:9">
      <c r="A74" s="38">
        <v>343.26922999999999</v>
      </c>
      <c r="B74" s="38">
        <v>3.982740749767129</v>
      </c>
      <c r="C74" s="38">
        <v>3.5290555736537201</v>
      </c>
      <c r="D74" s="15"/>
      <c r="E74" s="40">
        <v>4.9326231865311803</v>
      </c>
      <c r="H74" s="14">
        <f t="shared" si="2"/>
        <v>3.8355104882742115</v>
      </c>
      <c r="I74" s="4">
        <f t="shared" si="3"/>
        <v>1.2036562726766866</v>
      </c>
    </row>
    <row r="75" spans="1:9">
      <c r="A75" s="38">
        <v>346.15384</v>
      </c>
      <c r="B75" s="38">
        <v>4.6800630719267078</v>
      </c>
      <c r="C75" s="38">
        <v>3.6510020727640198</v>
      </c>
      <c r="D75" s="15"/>
      <c r="E75" s="40">
        <v>6.3619801959596201</v>
      </c>
      <c r="H75" s="14">
        <f t="shared" si="2"/>
        <v>4.3461114068165116</v>
      </c>
      <c r="I75" s="4">
        <f t="shared" si="3"/>
        <v>4.0637269750413019</v>
      </c>
    </row>
    <row r="76" spans="1:9">
      <c r="A76" s="38">
        <v>349.03845000000001</v>
      </c>
      <c r="B76" s="38">
        <v>5.1879057506329733</v>
      </c>
      <c r="C76" s="38">
        <v>4.2519131244311197</v>
      </c>
      <c r="D76" s="15"/>
      <c r="E76" s="40">
        <v>6.5821229035748701</v>
      </c>
      <c r="H76" s="14">
        <f t="shared" si="2"/>
        <v>4.8841567053331243</v>
      </c>
      <c r="I76" s="4">
        <f t="shared" si="3"/>
        <v>2.8830892103715273</v>
      </c>
    </row>
    <row r="77" spans="1:9">
      <c r="A77" s="38">
        <v>351.92307</v>
      </c>
      <c r="B77" s="38">
        <v>5.4417640394227726</v>
      </c>
      <c r="C77" s="38">
        <v>4.8921323615284704</v>
      </c>
      <c r="D77" s="15"/>
      <c r="E77" s="40">
        <v>6.7543576121548901</v>
      </c>
      <c r="H77" s="14">
        <f t="shared" si="2"/>
        <v>5.2633971455462563</v>
      </c>
      <c r="I77" s="4">
        <f t="shared" si="3"/>
        <v>2.2229631129898348</v>
      </c>
    </row>
    <row r="78" spans="1:9">
      <c r="A78" s="38">
        <v>354.80768</v>
      </c>
      <c r="B78" s="38">
        <v>5.9183329647625547</v>
      </c>
      <c r="C78" s="38">
        <v>4.7815915849978801</v>
      </c>
      <c r="D78" s="15"/>
      <c r="E78" s="40">
        <v>8.1194904925780609</v>
      </c>
      <c r="H78" s="14">
        <f t="shared" si="2"/>
        <v>5.5494367799096098</v>
      </c>
      <c r="I78" s="4">
        <f t="shared" si="3"/>
        <v>6.6051760860008892</v>
      </c>
    </row>
    <row r="79" spans="1:9">
      <c r="A79" s="38">
        <v>357.69232</v>
      </c>
      <c r="B79" s="38">
        <v>6.3473976555905063</v>
      </c>
      <c r="C79" s="38">
        <v>4.5661264585735104</v>
      </c>
      <c r="D79" s="15"/>
      <c r="E79" s="40">
        <v>8.3908724507797601</v>
      </c>
      <c r="H79" s="14">
        <f t="shared" si="2"/>
        <v>5.7693381598553888</v>
      </c>
      <c r="I79" s="4">
        <f t="shared" si="3"/>
        <v>6.8724420384923466</v>
      </c>
    </row>
    <row r="80" spans="1:9">
      <c r="A80" s="38">
        <v>360.57693</v>
      </c>
      <c r="B80" s="38">
        <v>7.2070903876078756</v>
      </c>
      <c r="C80" s="38">
        <v>6.1919888790633504</v>
      </c>
      <c r="D80" s="15"/>
      <c r="E80" s="40">
        <v>8.6323331675710602</v>
      </c>
      <c r="H80" s="14">
        <f t="shared" si="2"/>
        <v>6.8776688671050623</v>
      </c>
      <c r="I80" s="4">
        <f t="shared" si="3"/>
        <v>3.0788468073298296</v>
      </c>
    </row>
    <row r="81" spans="1:9">
      <c r="A81" s="38">
        <v>363.46154999999999</v>
      </c>
      <c r="B81" s="38">
        <v>7.3115745608037868</v>
      </c>
      <c r="C81" s="38">
        <v>6.2528898263500601</v>
      </c>
      <c r="D81" s="15"/>
      <c r="E81" s="40">
        <v>9.3143393973115707</v>
      </c>
      <c r="H81" s="14">
        <f t="shared" si="2"/>
        <v>6.9680093783848243</v>
      </c>
      <c r="I81" s="4">
        <f t="shared" si="3"/>
        <v>5.505264557716786</v>
      </c>
    </row>
    <row r="82" spans="1:9">
      <c r="A82" s="38">
        <v>366.34616</v>
      </c>
      <c r="B82" s="38">
        <v>7.1683846827401965</v>
      </c>
      <c r="C82" s="38">
        <v>6.7815216073596698</v>
      </c>
      <c r="D82" s="15"/>
      <c r="E82" s="40">
        <v>8.87427406476613</v>
      </c>
      <c r="H82" s="14">
        <f t="shared" si="2"/>
        <v>7.0428395806538298</v>
      </c>
      <c r="I82" s="4">
        <f t="shared" si="3"/>
        <v>3.3541522695956876</v>
      </c>
    </row>
    <row r="83" spans="1:9">
      <c r="A83" s="38">
        <v>369.23077000000001</v>
      </c>
      <c r="B83" s="38">
        <v>7.7870107524101027</v>
      </c>
      <c r="C83" s="38">
        <v>6.1968351663445604</v>
      </c>
      <c r="D83" s="15"/>
      <c r="E83" s="40">
        <v>8.6032422381088605</v>
      </c>
      <c r="H83" s="14">
        <f t="shared" si="2"/>
        <v>7.2709657509803911</v>
      </c>
      <c r="I83" s="4">
        <f t="shared" si="3"/>
        <v>1.7749606381553746</v>
      </c>
    </row>
    <row r="84" spans="1:9">
      <c r="A84" s="38">
        <v>372.11538999999999</v>
      </c>
      <c r="B84" s="38">
        <v>7.730318913928528</v>
      </c>
      <c r="C84" s="38">
        <v>5.9509595250759704</v>
      </c>
      <c r="D84" s="15"/>
      <c r="E84" s="40">
        <v>9.2922210874625595</v>
      </c>
      <c r="H84" s="14">
        <f t="shared" si="2"/>
        <v>7.1528798396459825</v>
      </c>
      <c r="I84" s="4">
        <f t="shared" si="3"/>
        <v>4.576780974609389</v>
      </c>
    </row>
    <row r="85" spans="1:9">
      <c r="A85" s="38">
        <v>375</v>
      </c>
      <c r="B85" s="38">
        <v>8.0161361729490164</v>
      </c>
      <c r="C85" s="38">
        <v>6.3485586769007396</v>
      </c>
      <c r="D85" s="15"/>
      <c r="E85" s="40">
        <v>9.4663765176576806</v>
      </c>
      <c r="H85" s="14">
        <f t="shared" si="2"/>
        <v>7.474972644296451</v>
      </c>
      <c r="I85" s="4">
        <f t="shared" si="3"/>
        <v>3.965689386838108</v>
      </c>
    </row>
    <row r="86" spans="1:9">
      <c r="A86" s="38">
        <v>377.88461000000001</v>
      </c>
      <c r="B86" s="38">
        <v>8.1614885659513785</v>
      </c>
      <c r="C86" s="38">
        <v>6.58961289219714</v>
      </c>
      <c r="D86" s="15"/>
      <c r="E86" s="40">
        <v>9.4270417395815507</v>
      </c>
      <c r="H86" s="14">
        <f t="shared" si="2"/>
        <v>7.6513822661075803</v>
      </c>
      <c r="I86" s="4">
        <f t="shared" si="3"/>
        <v>3.1529665657378576</v>
      </c>
    </row>
    <row r="87" spans="1:9">
      <c r="A87" s="38">
        <v>380.76922999999999</v>
      </c>
      <c r="B87" s="38">
        <v>8.3180687160649498</v>
      </c>
      <c r="C87" s="38">
        <v>6.2534938276283301</v>
      </c>
      <c r="D87" s="15"/>
      <c r="E87" s="40">
        <v>9.30766689045074</v>
      </c>
      <c r="H87" s="14">
        <f t="shared" si="2"/>
        <v>7.6480712889939557</v>
      </c>
      <c r="I87" s="4">
        <f t="shared" si="3"/>
        <v>2.7542575603747057</v>
      </c>
    </row>
    <row r="88" spans="1:9">
      <c r="A88" s="38">
        <v>383.65384</v>
      </c>
      <c r="B88" s="38">
        <v>8.3449703638332657</v>
      </c>
      <c r="C88" s="38">
        <v>5.9498081156743599</v>
      </c>
      <c r="D88" s="15"/>
      <c r="E88" s="40">
        <v>9.0760798832121203</v>
      </c>
      <c r="H88" s="14">
        <f t="shared" si="2"/>
        <v>7.5676904731051415</v>
      </c>
      <c r="I88" s="4">
        <f t="shared" si="3"/>
        <v>2.2752386125228794</v>
      </c>
    </row>
    <row r="89" spans="1:9">
      <c r="A89" s="38">
        <v>386.53845000000001</v>
      </c>
      <c r="B89" s="38">
        <v>8.1357922268152141</v>
      </c>
      <c r="C89" s="38">
        <v>6.0749036694220298</v>
      </c>
      <c r="D89" s="15"/>
      <c r="E89" s="40">
        <v>9.9913637553628902</v>
      </c>
      <c r="H89" s="14">
        <f t="shared" si="2"/>
        <v>7.4669910907231847</v>
      </c>
      <c r="I89" s="4">
        <f t="shared" si="3"/>
        <v>6.3724573499801673</v>
      </c>
    </row>
    <row r="90" spans="1:9">
      <c r="A90" s="38">
        <v>389.42307</v>
      </c>
      <c r="B90" s="38">
        <v>8.4319120825004479</v>
      </c>
      <c r="C90" s="38">
        <v>6.14443717980906</v>
      </c>
      <c r="D90" s="15"/>
      <c r="E90" s="40">
        <v>9.6066392143528301</v>
      </c>
      <c r="H90" s="14">
        <f t="shared" si="2"/>
        <v>7.6895789717585785</v>
      </c>
      <c r="I90" s="4">
        <f t="shared" si="3"/>
        <v>3.6751199737355305</v>
      </c>
    </row>
    <row r="91" spans="1:9">
      <c r="A91" s="38">
        <v>392.30768</v>
      </c>
      <c r="B91" s="38">
        <v>8.5389042325883739</v>
      </c>
      <c r="C91" s="38">
        <v>6.32413892654598</v>
      </c>
      <c r="D91" s="15"/>
      <c r="E91" s="40">
        <v>9.06776675997172</v>
      </c>
      <c r="H91" s="14">
        <f t="shared" si="2"/>
        <v>7.8201668959455901</v>
      </c>
      <c r="I91" s="4">
        <f t="shared" si="3"/>
        <v>1.5565054207180178</v>
      </c>
    </row>
    <row r="92" spans="1:9">
      <c r="A92" s="38">
        <v>395.19232</v>
      </c>
      <c r="B92" s="38">
        <v>8.7983603296291673</v>
      </c>
      <c r="C92" s="38">
        <v>6.2485363147929602</v>
      </c>
      <c r="D92" s="15"/>
      <c r="E92" s="40">
        <v>9.4229401986326309</v>
      </c>
      <c r="H92" s="14">
        <f t="shared" si="2"/>
        <v>7.9708894836974205</v>
      </c>
      <c r="I92" s="4">
        <f t="shared" si="3"/>
        <v>2.1084512787438556</v>
      </c>
    </row>
    <row r="93" spans="1:9">
      <c r="A93" s="38">
        <v>398.07693</v>
      </c>
      <c r="B93" s="38">
        <v>8.5006650844328462</v>
      </c>
      <c r="C93" s="38">
        <v>6.4559137099678603</v>
      </c>
      <c r="D93" s="15"/>
      <c r="E93" s="40">
        <v>10.3236085797434</v>
      </c>
      <c r="H93" s="14">
        <f t="shared" si="2"/>
        <v>7.8371007993277306</v>
      </c>
      <c r="I93" s="4">
        <f t="shared" si="3"/>
        <v>6.1827209420676592</v>
      </c>
    </row>
    <row r="94" spans="1:9">
      <c r="A94" s="38">
        <v>400.96154999999999</v>
      </c>
      <c r="B94" s="38">
        <v>8.8222071285297545</v>
      </c>
      <c r="C94" s="38">
        <v>6.3085529650512102</v>
      </c>
      <c r="D94" s="15"/>
      <c r="E94" s="40">
        <v>10.550423794219499</v>
      </c>
      <c r="H94" s="14">
        <f t="shared" si="2"/>
        <v>8.0064741505159525</v>
      </c>
      <c r="I94" s="4">
        <f t="shared" si="3"/>
        <v>6.4716797896994036</v>
      </c>
    </row>
    <row r="95" spans="1:9">
      <c r="A95" s="38">
        <v>403.84616</v>
      </c>
      <c r="B95" s="38">
        <v>9.639319913314198</v>
      </c>
      <c r="C95" s="38">
        <v>7.01337674192684</v>
      </c>
      <c r="D95" s="15"/>
      <c r="E95" s="40">
        <v>11.066317615528201</v>
      </c>
      <c r="H95" s="14">
        <f t="shared" si="2"/>
        <v>8.7871468202875516</v>
      </c>
      <c r="I95" s="4">
        <f t="shared" si="3"/>
        <v>5.1946195138778926</v>
      </c>
    </row>
    <row r="96" spans="1:9">
      <c r="A96" s="38">
        <v>406.73077000000001</v>
      </c>
      <c r="B96" s="38">
        <v>10.053467609520771</v>
      </c>
      <c r="C96" s="38">
        <v>7.3894623568693403</v>
      </c>
      <c r="D96" s="15"/>
      <c r="E96" s="40">
        <v>11.5089038951934</v>
      </c>
      <c r="H96" s="14">
        <f t="shared" si="2"/>
        <v>9.1889425806749276</v>
      </c>
      <c r="I96" s="4">
        <f t="shared" si="3"/>
        <v>5.3822205008622799</v>
      </c>
    </row>
    <row r="97" spans="1:9">
      <c r="A97" s="38">
        <v>409.61538999999999</v>
      </c>
      <c r="B97" s="38">
        <v>10.62804597440414</v>
      </c>
      <c r="C97" s="38">
        <v>7.9861515443331799</v>
      </c>
      <c r="D97" s="15"/>
      <c r="E97" s="40">
        <v>11.7311874071088</v>
      </c>
      <c r="H97" s="14">
        <f t="shared" si="2"/>
        <v>9.7706963666691067</v>
      </c>
      <c r="I97" s="4">
        <f t="shared" si="3"/>
        <v>3.8435251196443123</v>
      </c>
    </row>
    <row r="98" spans="1:9">
      <c r="A98" s="38">
        <v>412.5</v>
      </c>
      <c r="B98" s="38">
        <v>10.996878379169656</v>
      </c>
      <c r="C98" s="38">
        <v>7.8991514371675198</v>
      </c>
      <c r="D98" s="15"/>
      <c r="E98" s="40">
        <v>12.963580417162699</v>
      </c>
      <c r="H98" s="14">
        <f t="shared" si="2"/>
        <v>9.9916016548743407</v>
      </c>
      <c r="I98" s="4">
        <f t="shared" si="3"/>
        <v>8.8326577634930441</v>
      </c>
    </row>
    <row r="99" spans="1:9">
      <c r="A99" s="38">
        <v>415.38461000000001</v>
      </c>
      <c r="B99" s="38">
        <v>12.034578039626444</v>
      </c>
      <c r="C99" s="38">
        <v>8.3447926170765907</v>
      </c>
      <c r="D99" s="15"/>
      <c r="E99" s="40">
        <v>13.309560401842999</v>
      </c>
      <c r="H99" s="14">
        <f t="shared" si="2"/>
        <v>10.837166042900826</v>
      </c>
      <c r="I99" s="4">
        <f t="shared" si="3"/>
        <v>6.11273386612908</v>
      </c>
    </row>
    <row r="100" spans="1:9">
      <c r="A100" s="38">
        <v>418.26922999999999</v>
      </c>
      <c r="B100" s="38">
        <v>13.024220684995084</v>
      </c>
      <c r="C100" s="38">
        <v>8.6579632879002695</v>
      </c>
      <c r="D100" s="15"/>
      <c r="E100" s="40">
        <v>13.069880354048999</v>
      </c>
      <c r="H100" s="14">
        <f t="shared" si="2"/>
        <v>11.607279483991501</v>
      </c>
      <c r="I100" s="4">
        <f t="shared" si="3"/>
        <v>2.1392013050929508</v>
      </c>
    </row>
    <row r="101" spans="1:9">
      <c r="A101" s="38">
        <v>421.15384</v>
      </c>
      <c r="B101" s="38">
        <v>13.386517624128121</v>
      </c>
      <c r="C101" s="38">
        <v>8.9884523509940397</v>
      </c>
      <c r="D101" s="15"/>
      <c r="E101" s="40">
        <v>13.946949869065801</v>
      </c>
      <c r="H101" s="14">
        <f t="shared" si="2"/>
        <v>11.959254106784131</v>
      </c>
      <c r="I101" s="4">
        <f t="shared" si="3"/>
        <v>3.9509344433925064</v>
      </c>
    </row>
    <row r="102" spans="1:9">
      <c r="A102" s="38">
        <v>424.03845000000001</v>
      </c>
      <c r="B102" s="38">
        <v>13.837230063740813</v>
      </c>
      <c r="C102" s="38">
        <v>9.7639769942757795</v>
      </c>
      <c r="D102" s="15"/>
      <c r="E102" s="40">
        <v>14.099037008204</v>
      </c>
      <c r="H102" s="14">
        <f t="shared" si="2"/>
        <v>12.515374851979924</v>
      </c>
      <c r="I102" s="4">
        <f t="shared" si="3"/>
        <v>2.5079858250562892</v>
      </c>
    </row>
    <row r="103" spans="1:9">
      <c r="A103" s="38">
        <v>426.92307</v>
      </c>
      <c r="B103" s="38">
        <v>14.780363407387961</v>
      </c>
      <c r="C103" s="38">
        <v>9.7194879864406492</v>
      </c>
      <c r="D103" s="15"/>
      <c r="E103" s="40">
        <v>14.098576835316999</v>
      </c>
      <c r="H103" s="14">
        <f t="shared" si="2"/>
        <v>13.138004232260549</v>
      </c>
      <c r="I103" s="4">
        <f t="shared" si="3"/>
        <v>0.92269972574264447</v>
      </c>
    </row>
    <row r="104" spans="1:9">
      <c r="A104" s="38">
        <v>429.80768</v>
      </c>
      <c r="B104" s="38">
        <v>15.532790985517876</v>
      </c>
      <c r="C104" s="38">
        <v>9.4790120448357005</v>
      </c>
      <c r="D104" s="15"/>
      <c r="E104" s="40">
        <v>15.694256332104001</v>
      </c>
      <c r="H104" s="14">
        <f t="shared" si="2"/>
        <v>13.568213998250048</v>
      </c>
      <c r="I104" s="4">
        <f t="shared" si="3"/>
        <v>4.5200560053391614</v>
      </c>
    </row>
    <row r="105" spans="1:9">
      <c r="A105" s="38">
        <v>432.69232</v>
      </c>
      <c r="B105" s="38">
        <v>15.698178525588924</v>
      </c>
      <c r="C105" s="38">
        <v>10.7376612293865</v>
      </c>
      <c r="D105" s="15"/>
      <c r="E105" s="40">
        <v>16.5357024634155</v>
      </c>
      <c r="H105" s="14">
        <f t="shared" si="2"/>
        <v>14.088387646114697</v>
      </c>
      <c r="I105" s="4">
        <f t="shared" si="3"/>
        <v>5.9893498149800655</v>
      </c>
    </row>
    <row r="106" spans="1:9">
      <c r="A106" s="38">
        <v>435.57693</v>
      </c>
      <c r="B106" s="38">
        <v>15.886405578225231</v>
      </c>
      <c r="C106" s="38">
        <v>11.051709407115</v>
      </c>
      <c r="D106" s="15"/>
      <c r="E106" s="40">
        <v>16.8258614761566</v>
      </c>
      <c r="H106" s="14">
        <f t="shared" si="2"/>
        <v>14.317446266816226</v>
      </c>
      <c r="I106" s="4">
        <f t="shared" si="3"/>
        <v>6.2921468624501111</v>
      </c>
    </row>
    <row r="107" spans="1:9">
      <c r="A107" s="38">
        <v>438.46154999999999</v>
      </c>
      <c r="B107" s="38">
        <v>16.043965964547422</v>
      </c>
      <c r="C107" s="38">
        <v>11.3088743520645</v>
      </c>
      <c r="D107" s="15"/>
      <c r="E107" s="40">
        <v>16.511733458260299</v>
      </c>
      <c r="H107" s="14">
        <f t="shared" si="2"/>
        <v>14.507330400936866</v>
      </c>
      <c r="I107" s="4">
        <f t="shared" si="3"/>
        <v>4.0176316162075256</v>
      </c>
    </row>
    <row r="108" spans="1:9">
      <c r="A108" s="38">
        <v>441.34616</v>
      </c>
      <c r="B108" s="38">
        <v>16.662282042539417</v>
      </c>
      <c r="C108" s="38">
        <v>11.647484768517399</v>
      </c>
      <c r="D108" s="15"/>
      <c r="E108" s="40">
        <v>17.6058745270598</v>
      </c>
      <c r="H108" s="14">
        <f t="shared" si="2"/>
        <v>15.034876183010802</v>
      </c>
      <c r="I108" s="4">
        <f t="shared" si="3"/>
        <v>6.6100324851026926</v>
      </c>
    </row>
    <row r="109" spans="1:9">
      <c r="A109" s="38">
        <v>444.23077000000001</v>
      </c>
      <c r="B109" s="38">
        <v>17.485109488959772</v>
      </c>
      <c r="C109" s="38">
        <v>12.637045530648701</v>
      </c>
      <c r="D109" s="15"/>
      <c r="E109" s="40">
        <v>19.642059521762299</v>
      </c>
      <c r="H109" s="14">
        <f t="shared" si="2"/>
        <v>15.911812052990424</v>
      </c>
      <c r="I109" s="4">
        <f t="shared" si="3"/>
        <v>13.91474617827898</v>
      </c>
    </row>
    <row r="110" spans="1:9">
      <c r="A110" s="38">
        <v>447.11538999999999</v>
      </c>
      <c r="B110" s="38">
        <v>17.153131461253231</v>
      </c>
      <c r="C110" s="38">
        <v>12.703454919985999</v>
      </c>
      <c r="D110" s="15"/>
      <c r="E110" s="40">
        <v>20.0135090753596</v>
      </c>
      <c r="H110" s="14">
        <f t="shared" si="2"/>
        <v>15.709119015570167</v>
      </c>
      <c r="I110" s="4">
        <f t="shared" si="3"/>
        <v>18.527773786814084</v>
      </c>
    </row>
    <row r="111" spans="1:9">
      <c r="A111" s="38">
        <v>450</v>
      </c>
      <c r="B111" s="38">
        <v>17.823376600024314</v>
      </c>
      <c r="C111" s="38">
        <v>13.560851800775801</v>
      </c>
      <c r="D111" s="15"/>
      <c r="E111" s="40">
        <v>19.976785278228999</v>
      </c>
      <c r="H111" s="14">
        <f t="shared" si="2"/>
        <v>16.440098781274227</v>
      </c>
      <c r="I111" s="4">
        <f t="shared" si="3"/>
        <v>12.508151377742216</v>
      </c>
    </row>
    <row r="112" spans="1:9">
      <c r="A112" s="38">
        <v>452.88461000000001</v>
      </c>
      <c r="B112" s="38">
        <v>18.275057817619288</v>
      </c>
      <c r="C112" s="38">
        <v>13.103088160313099</v>
      </c>
      <c r="D112" s="15"/>
      <c r="E112" s="40">
        <v>20.1555124260185</v>
      </c>
      <c r="H112" s="14">
        <f t="shared" si="2"/>
        <v>16.596646255659241</v>
      </c>
      <c r="I112" s="4">
        <f t="shared" si="3"/>
        <v>12.665528418527581</v>
      </c>
    </row>
    <row r="113" spans="1:9">
      <c r="A113" s="38">
        <v>455.76922999999999</v>
      </c>
      <c r="B113" s="38">
        <v>18.777466957136728</v>
      </c>
      <c r="C113" s="38">
        <v>12.5144084938705</v>
      </c>
      <c r="D113" s="15"/>
      <c r="E113" s="40">
        <v>20.307829651600098</v>
      </c>
      <c r="H113" s="14">
        <f t="shared" si="2"/>
        <v>16.744974418606848</v>
      </c>
      <c r="I113" s="4">
        <f t="shared" si="3"/>
        <v>12.693937411267388</v>
      </c>
    </row>
    <row r="114" spans="1:9">
      <c r="A114" s="38">
        <v>458.65384</v>
      </c>
      <c r="B114" s="38">
        <v>18.600288198148007</v>
      </c>
      <c r="C114" s="38">
        <v>12.353345631521901</v>
      </c>
      <c r="D114" s="15"/>
      <c r="E114" s="40">
        <v>20.8981614392527</v>
      </c>
      <c r="H114" s="14">
        <f t="shared" si="2"/>
        <v>16.573025602762499</v>
      </c>
      <c r="I114" s="4">
        <f t="shared" si="3"/>
        <v>18.706800004091789</v>
      </c>
    </row>
    <row r="115" spans="1:9">
      <c r="A115" s="38">
        <v>461.53845000000001</v>
      </c>
      <c r="B115" s="38">
        <v>18.654165347238802</v>
      </c>
      <c r="C115" s="38">
        <v>12.7242128693607</v>
      </c>
      <c r="D115" s="15"/>
      <c r="E115" s="40">
        <v>21.205807021698099</v>
      </c>
      <c r="H115" s="14">
        <f t="shared" si="2"/>
        <v>16.729772618699826</v>
      </c>
      <c r="I115" s="4">
        <f t="shared" si="3"/>
        <v>20.034883976824108</v>
      </c>
    </row>
    <row r="116" spans="1:9">
      <c r="A116" s="38">
        <v>464.42307</v>
      </c>
      <c r="B116" s="38">
        <v>18.965892411308218</v>
      </c>
      <c r="C116" s="38">
        <v>12.971007531099501</v>
      </c>
      <c r="D116" s="15"/>
      <c r="E116" s="40">
        <v>20.835067734948002</v>
      </c>
      <c r="H116" s="14">
        <f t="shared" si="2"/>
        <v>17.020427769738276</v>
      </c>
      <c r="I116" s="4">
        <f t="shared" si="3"/>
        <v>14.551478064175253</v>
      </c>
    </row>
    <row r="117" spans="1:9">
      <c r="A117" s="38">
        <v>467.30768</v>
      </c>
      <c r="B117" s="38">
        <v>18.874720942846217</v>
      </c>
      <c r="C117" s="38">
        <v>12.8470755643696</v>
      </c>
      <c r="D117" s="15"/>
      <c r="E117" s="40">
        <v>21.993733045505198</v>
      </c>
      <c r="H117" s="14">
        <f t="shared" si="2"/>
        <v>16.918624839239229</v>
      </c>
      <c r="I117" s="4">
        <f t="shared" si="3"/>
        <v>25.756723305308189</v>
      </c>
    </row>
    <row r="118" spans="1:9">
      <c r="A118" s="38">
        <v>470.19232</v>
      </c>
      <c r="B118" s="38">
        <v>19.385022246101816</v>
      </c>
      <c r="C118" s="38">
        <v>13.3580511569949</v>
      </c>
      <c r="D118" s="15"/>
      <c r="E118" s="40">
        <v>21.361315446213101</v>
      </c>
      <c r="H118" s="14">
        <f t="shared" si="2"/>
        <v>17.429144963398507</v>
      </c>
      <c r="I118" s="4">
        <f t="shared" si="3"/>
        <v>15.461964705918362</v>
      </c>
    </row>
    <row r="119" spans="1:9">
      <c r="A119" s="38">
        <v>473.07693</v>
      </c>
      <c r="B119" s="38">
        <v>19.587726048536165</v>
      </c>
      <c r="C119" s="38">
        <v>13.4558821190438</v>
      </c>
      <c r="D119" s="15"/>
      <c r="E119" s="40">
        <v>22.050564397043999</v>
      </c>
      <c r="H119" s="14">
        <f t="shared" si="2"/>
        <v>17.597815351195578</v>
      </c>
      <c r="I119" s="4">
        <f t="shared" si="3"/>
        <v>19.826974065304022</v>
      </c>
    </row>
    <row r="120" spans="1:9">
      <c r="A120" s="38">
        <v>475.96154999999999</v>
      </c>
      <c r="B120" s="38">
        <v>19.33631793610968</v>
      </c>
      <c r="C120" s="38">
        <v>14.843590428017</v>
      </c>
      <c r="D120" s="15"/>
      <c r="E120" s="40">
        <v>21.432172067045599</v>
      </c>
      <c r="H120" s="14">
        <f t="shared" si="2"/>
        <v>17.878334557636759</v>
      </c>
      <c r="I120" s="4">
        <f t="shared" si="3"/>
        <v>12.629761043281228</v>
      </c>
    </row>
    <row r="121" spans="1:9">
      <c r="A121" s="38">
        <v>478.84616</v>
      </c>
      <c r="B121" s="38">
        <v>19.948764930514717</v>
      </c>
      <c r="C121" s="38">
        <v>14.4451184108096</v>
      </c>
      <c r="D121" s="15"/>
      <c r="E121" s="40">
        <v>22.251479880991301</v>
      </c>
      <c r="H121" s="14">
        <f t="shared" si="2"/>
        <v>18.162717338652872</v>
      </c>
      <c r="I121" s="4">
        <f t="shared" si="3"/>
        <v>16.717979127629814</v>
      </c>
    </row>
    <row r="122" spans="1:9">
      <c r="A122" s="38">
        <v>481.73077000000001</v>
      </c>
      <c r="B122" s="38">
        <v>21.448667145299527</v>
      </c>
      <c r="C122" s="38">
        <v>14.095026419891299</v>
      </c>
      <c r="D122" s="15"/>
      <c r="E122" s="40">
        <v>23.4299426294459</v>
      </c>
      <c r="H122" s="14">
        <f t="shared" si="2"/>
        <v>19.062258014188348</v>
      </c>
      <c r="I122" s="4">
        <f t="shared" si="3"/>
        <v>19.076668898357511</v>
      </c>
    </row>
    <row r="123" spans="1:9">
      <c r="A123" s="38">
        <v>484.61538999999999</v>
      </c>
      <c r="B123" s="38">
        <v>20.944441481036016</v>
      </c>
      <c r="C123" s="38">
        <v>14.2155484326327</v>
      </c>
      <c r="D123" s="15"/>
      <c r="E123" s="40">
        <v>24.212906789080701</v>
      </c>
      <c r="H123" s="14">
        <f t="shared" si="2"/>
        <v>18.760775945473863</v>
      </c>
      <c r="I123" s="4">
        <f t="shared" si="3"/>
        <v>29.725730735809012</v>
      </c>
    </row>
    <row r="124" spans="1:9">
      <c r="A124" s="38">
        <v>487.5</v>
      </c>
      <c r="B124" s="38">
        <v>22.258861277617768</v>
      </c>
      <c r="C124" s="38">
        <v>14.2400953724049</v>
      </c>
      <c r="D124" s="15"/>
      <c r="E124" s="40">
        <v>24.5918491577286</v>
      </c>
      <c r="H124" s="14">
        <f t="shared" si="2"/>
        <v>19.656605212764848</v>
      </c>
      <c r="I124" s="4">
        <f t="shared" si="3"/>
        <v>24.356632796301373</v>
      </c>
    </row>
    <row r="125" spans="1:9">
      <c r="A125" s="38">
        <v>490.38461000000001</v>
      </c>
      <c r="B125" s="38">
        <v>22.932675822056193</v>
      </c>
      <c r="C125" s="38">
        <v>16.621241709703298</v>
      </c>
      <c r="D125" s="15"/>
      <c r="E125" s="40">
        <v>24.921913162775301</v>
      </c>
      <c r="H125" s="14">
        <f t="shared" si="2"/>
        <v>20.884484380763091</v>
      </c>
      <c r="I125" s="4">
        <f t="shared" si="3"/>
        <v>16.300831169820597</v>
      </c>
    </row>
    <row r="126" spans="1:9">
      <c r="A126" s="38">
        <v>493.26922999999999</v>
      </c>
      <c r="B126" s="38">
        <v>23.702111681890777</v>
      </c>
      <c r="C126" s="38">
        <v>17.5063574008893</v>
      </c>
      <c r="D126" s="15"/>
      <c r="E126" s="40">
        <v>25.4632565454841</v>
      </c>
      <c r="H126" s="14">
        <f t="shared" si="2"/>
        <v>21.6914607482361</v>
      </c>
      <c r="I126" s="4">
        <f t="shared" si="3"/>
        <v>14.226443536137676</v>
      </c>
    </row>
    <row r="127" spans="1:9">
      <c r="A127" s="38">
        <v>496.15384</v>
      </c>
      <c r="B127" s="38">
        <v>24.451773338670698</v>
      </c>
      <c r="C127" s="38">
        <v>17.064495686695</v>
      </c>
      <c r="D127" s="15"/>
      <c r="E127" s="40">
        <v>26.045655352716</v>
      </c>
      <c r="H127" s="14">
        <f t="shared" si="2"/>
        <v>22.054448326338154</v>
      </c>
      <c r="I127" s="4">
        <f t="shared" si="3"/>
        <v>15.929733527407894</v>
      </c>
    </row>
    <row r="128" spans="1:9">
      <c r="A128" s="38">
        <v>499.03845000000001</v>
      </c>
      <c r="B128" s="38">
        <v>25.155498432930347</v>
      </c>
      <c r="C128" s="38">
        <v>17.138506918088598</v>
      </c>
      <c r="D128" s="15"/>
      <c r="E128" s="40">
        <v>26.057119659856198</v>
      </c>
      <c r="H128" s="14">
        <f t="shared" si="2"/>
        <v>22.553818194602261</v>
      </c>
      <c r="I128" s="4">
        <f t="shared" si="3"/>
        <v>12.273121156450383</v>
      </c>
    </row>
    <row r="129" spans="1:9">
      <c r="A129" s="38">
        <v>501.92307</v>
      </c>
      <c r="B129" s="38">
        <v>25.796100645656537</v>
      </c>
      <c r="C129" s="38">
        <v>17.961467351430802</v>
      </c>
      <c r="D129" s="15"/>
      <c r="E129" s="40">
        <v>25.674946077241199</v>
      </c>
      <c r="H129" s="14">
        <f t="shared" si="2"/>
        <v>23.25359943701746</v>
      </c>
      <c r="I129" s="4">
        <f t="shared" si="3"/>
        <v>5.8629195521227873</v>
      </c>
    </row>
    <row r="130" spans="1:9">
      <c r="A130" s="38">
        <v>504.80768</v>
      </c>
      <c r="B130" s="38">
        <v>26.16287371288966</v>
      </c>
      <c r="C130" s="38">
        <v>18.871543151266401</v>
      </c>
      <c r="D130" s="15"/>
      <c r="E130" s="40">
        <v>27.550700798289899</v>
      </c>
      <c r="H130" s="14">
        <f t="shared" si="2"/>
        <v>23.796685523944404</v>
      </c>
      <c r="I130" s="4">
        <f t="shared" si="3"/>
        <v>14.09263068001928</v>
      </c>
    </row>
    <row r="131" spans="1:9">
      <c r="A131" s="38">
        <v>507.69232</v>
      </c>
      <c r="B131" s="38">
        <v>26.58137256616094</v>
      </c>
      <c r="C131" s="38">
        <v>19.408073355917701</v>
      </c>
      <c r="D131" s="15"/>
      <c r="E131" s="40">
        <v>29.364242145774199</v>
      </c>
      <c r="H131" s="14">
        <f t="shared" si="2"/>
        <v>24.253488001938262</v>
      </c>
      <c r="I131" s="4">
        <f t="shared" si="3"/>
        <v>26.1198079187362</v>
      </c>
    </row>
    <row r="132" spans="1:9">
      <c r="A132" s="38">
        <v>510.57693</v>
      </c>
      <c r="B132" s="38">
        <v>27.147449812514019</v>
      </c>
      <c r="C132" s="38">
        <v>19.6549850560483</v>
      </c>
      <c r="D132" s="15"/>
      <c r="E132" s="40">
        <v>29.492560354925299</v>
      </c>
      <c r="H132" s="14">
        <f t="shared" si="2"/>
        <v>24.715989400315831</v>
      </c>
      <c r="I132" s="4">
        <f t="shared" si="3"/>
        <v>22.815630084418807</v>
      </c>
    </row>
    <row r="133" spans="1:9">
      <c r="A133" s="38">
        <v>513.46154999999999</v>
      </c>
      <c r="B133" s="38">
        <v>27.766331369581277</v>
      </c>
      <c r="C133" s="38">
        <v>19.722534395001102</v>
      </c>
      <c r="D133" s="15"/>
      <c r="E133" s="40">
        <v>28.248663022697599</v>
      </c>
      <c r="H133" s="14">
        <f t="shared" si="2"/>
        <v>25.155952202889395</v>
      </c>
      <c r="I133" s="4">
        <f t="shared" si="3"/>
        <v>9.564860214958733</v>
      </c>
    </row>
    <row r="134" spans="1:9">
      <c r="A134" s="38">
        <v>516.34613000000002</v>
      </c>
      <c r="B134" s="38">
        <v>28.512473733812396</v>
      </c>
      <c r="C134" s="38">
        <v>19.593548963534101</v>
      </c>
      <c r="D134" s="15"/>
      <c r="E134" s="40">
        <v>28.837574276655701</v>
      </c>
      <c r="H134" s="14">
        <f t="shared" si="2"/>
        <v>25.618097423321071</v>
      </c>
      <c r="I134" s="4">
        <f t="shared" si="3"/>
        <v>10.365031209157451</v>
      </c>
    </row>
    <row r="135" spans="1:9">
      <c r="A135" s="38">
        <v>519.23077000000001</v>
      </c>
      <c r="B135" s="38">
        <v>28.107662830995057</v>
      </c>
      <c r="C135" s="38">
        <v>20.009315833021599</v>
      </c>
      <c r="D135" s="15"/>
      <c r="E135" s="40">
        <v>29.0263351941324</v>
      </c>
      <c r="H135" s="14">
        <f t="shared" si="2"/>
        <v>25.479581048851994</v>
      </c>
      <c r="I135" s="4">
        <f t="shared" si="3"/>
        <v>12.579464967063746</v>
      </c>
    </row>
    <row r="136" spans="1:9">
      <c r="A136" s="38">
        <v>522.11536000000001</v>
      </c>
      <c r="B136" s="38">
        <v>27.97419296430558</v>
      </c>
      <c r="C136" s="38">
        <v>19.656728732807601</v>
      </c>
      <c r="D136" s="15"/>
      <c r="E136" s="40">
        <v>29.6267107552307</v>
      </c>
      <c r="H136" s="14">
        <f t="shared" ref="H136:H199" si="4">C136*(1-$G$7)+B136*$G$7</f>
        <v>25.275003089396982</v>
      </c>
      <c r="I136" s="4">
        <f t="shared" ref="I136:I199" si="5">(H136-E136)^2</f>
        <v>18.937359608875948</v>
      </c>
    </row>
    <row r="137" spans="1:9">
      <c r="A137" s="38">
        <v>525</v>
      </c>
      <c r="B137" s="38">
        <v>28.231281174552361</v>
      </c>
      <c r="C137" s="38">
        <v>19.912127227519399</v>
      </c>
      <c r="D137" s="15"/>
      <c r="E137" s="40">
        <v>28.5882005869605</v>
      </c>
      <c r="H137" s="14">
        <f t="shared" si="4"/>
        <v>25.531542951861727</v>
      </c>
      <c r="I137" s="4">
        <f t="shared" si="5"/>
        <v>9.343155898207625</v>
      </c>
    </row>
    <row r="138" spans="1:9">
      <c r="A138" s="38">
        <v>527.88463999999999</v>
      </c>
      <c r="B138" s="38">
        <v>28.682767260982811</v>
      </c>
      <c r="C138" s="38">
        <v>19.602134765880301</v>
      </c>
      <c r="D138" s="15"/>
      <c r="E138" s="40">
        <v>27.5566530345451</v>
      </c>
      <c r="H138" s="14">
        <f t="shared" si="4"/>
        <v>25.735913435543232</v>
      </c>
      <c r="I138" s="4">
        <f t="shared" si="5"/>
        <v>3.3150926873734838</v>
      </c>
    </row>
    <row r="139" spans="1:9">
      <c r="A139" s="38">
        <v>530.76922999999999</v>
      </c>
      <c r="B139" s="38">
        <v>28.049869177203814</v>
      </c>
      <c r="C139" s="38">
        <v>19.571790616467801</v>
      </c>
      <c r="D139" s="15"/>
      <c r="E139" s="40">
        <v>26.666788712519299</v>
      </c>
      <c r="H139" s="14">
        <f t="shared" si="4"/>
        <v>25.298556616921616</v>
      </c>
      <c r="I139" s="4">
        <f t="shared" si="5"/>
        <v>1.8720590674236284</v>
      </c>
    </row>
    <row r="140" spans="1:9">
      <c r="A140" s="38">
        <v>533.65386999999998</v>
      </c>
      <c r="B140" s="38">
        <v>27.983581368462126</v>
      </c>
      <c r="C140" s="38">
        <v>18.872365778758599</v>
      </c>
      <c r="D140" s="15"/>
      <c r="E140" s="40">
        <v>27.104923319691199</v>
      </c>
      <c r="H140" s="14">
        <f t="shared" si="4"/>
        <v>25.026802693694332</v>
      </c>
      <c r="I140" s="4">
        <f t="shared" si="5"/>
        <v>4.3185853361936104</v>
      </c>
    </row>
    <row r="141" spans="1:9">
      <c r="A141" s="38">
        <v>536.53845000000001</v>
      </c>
      <c r="B141" s="38">
        <v>27.189489986276669</v>
      </c>
      <c r="C141" s="38">
        <v>20.611836854388802</v>
      </c>
      <c r="D141" s="15"/>
      <c r="E141" s="40">
        <v>28.081610260975001</v>
      </c>
      <c r="H141" s="14">
        <f t="shared" si="4"/>
        <v>25.054904944477819</v>
      </c>
      <c r="I141" s="4">
        <f t="shared" si="5"/>
        <v>9.1609450729123072</v>
      </c>
    </row>
    <row r="142" spans="1:9">
      <c r="A142" s="38">
        <v>539.42309999999998</v>
      </c>
      <c r="B142" s="38">
        <v>27.11298633668801</v>
      </c>
      <c r="C142" s="38">
        <v>19.4334187178614</v>
      </c>
      <c r="D142" s="15"/>
      <c r="E142" s="40">
        <v>27.499011378574899</v>
      </c>
      <c r="H142" s="14">
        <f t="shared" si="4"/>
        <v>24.620807160020906</v>
      </c>
      <c r="I142" s="4">
        <f t="shared" si="5"/>
        <v>8.284059523702</v>
      </c>
    </row>
    <row r="143" spans="1:9">
      <c r="A143" s="38">
        <v>542.30768</v>
      </c>
      <c r="B143" s="38">
        <v>27.508396091809054</v>
      </c>
      <c r="C143" s="38">
        <v>18.5279292239569</v>
      </c>
      <c r="D143" s="15"/>
      <c r="E143" s="40">
        <v>26.266188206909298</v>
      </c>
      <c r="H143" s="14">
        <f t="shared" si="4"/>
        <v>24.594048092588018</v>
      </c>
      <c r="I143" s="4">
        <f t="shared" si="5"/>
        <v>2.7960525619223842</v>
      </c>
    </row>
    <row r="144" spans="1:9">
      <c r="A144" s="38">
        <v>545.19232</v>
      </c>
      <c r="B144" s="38">
        <v>27.372648315299418</v>
      </c>
      <c r="C144" s="38">
        <v>18.311282031295701</v>
      </c>
      <c r="D144" s="15"/>
      <c r="E144" s="40">
        <v>25.348823553008899</v>
      </c>
      <c r="H144" s="14">
        <f t="shared" si="4"/>
        <v>24.432046775469768</v>
      </c>
      <c r="I144" s="4">
        <f t="shared" si="5"/>
        <v>0.84047965983503226</v>
      </c>
    </row>
    <row r="145" spans="1:9">
      <c r="A145" s="38">
        <v>548.07690000000002</v>
      </c>
      <c r="B145" s="38">
        <v>27.702497217938937</v>
      </c>
      <c r="C145" s="38">
        <v>18.609226407010802</v>
      </c>
      <c r="D145" s="15"/>
      <c r="E145" s="40">
        <v>24.291356262547801</v>
      </c>
      <c r="H145" s="14">
        <f t="shared" si="4"/>
        <v>24.75154199654947</v>
      </c>
      <c r="I145" s="4">
        <f t="shared" si="5"/>
        <v>0.21177090977865512</v>
      </c>
    </row>
    <row r="146" spans="1:9">
      <c r="A146" s="38">
        <v>550.96154999999999</v>
      </c>
      <c r="B146" s="38">
        <v>28.021579259225167</v>
      </c>
      <c r="C146" s="38">
        <v>18.795959373371701</v>
      </c>
      <c r="D146" s="15"/>
      <c r="E146" s="40">
        <v>23.091705553776599</v>
      </c>
      <c r="H146" s="14">
        <f t="shared" si="4"/>
        <v>25.027674014481327</v>
      </c>
      <c r="I146" s="4">
        <f t="shared" si="5"/>
        <v>3.747973880843436</v>
      </c>
    </row>
    <row r="147" spans="1:9">
      <c r="A147" s="38">
        <v>553.84613000000002</v>
      </c>
      <c r="B147" s="38">
        <v>27.780965500994796</v>
      </c>
      <c r="C147" s="38">
        <v>18.647829284206399</v>
      </c>
      <c r="D147" s="15"/>
      <c r="E147" s="40">
        <v>23.402002132201101</v>
      </c>
      <c r="H147" s="14">
        <f t="shared" si="4"/>
        <v>24.817073127504372</v>
      </c>
      <c r="I147" s="4">
        <f t="shared" si="5"/>
        <v>2.00242592174859</v>
      </c>
    </row>
    <row r="148" spans="1:9">
      <c r="A148" s="38">
        <v>556.73077000000001</v>
      </c>
      <c r="B148" s="38">
        <v>27.507574177600684</v>
      </c>
      <c r="C148" s="38">
        <v>18.780556859408499</v>
      </c>
      <c r="D148" s="15"/>
      <c r="E148" s="40">
        <v>25.5928452319536</v>
      </c>
      <c r="H148" s="14">
        <f t="shared" si="4"/>
        <v>24.67547582072276</v>
      </c>
      <c r="I148" s="4">
        <f t="shared" si="5"/>
        <v>0.8415666366620187</v>
      </c>
    </row>
    <row r="149" spans="1:9">
      <c r="A149" s="38">
        <v>559.61536000000001</v>
      </c>
      <c r="B149" s="38">
        <v>27.365381511411503</v>
      </c>
      <c r="C149" s="38">
        <v>19.099717507369899</v>
      </c>
      <c r="D149" s="15"/>
      <c r="E149" s="40">
        <v>25.4765315328969</v>
      </c>
      <c r="H149" s="14">
        <f t="shared" si="4"/>
        <v>24.683001886066556</v>
      </c>
      <c r="I149" s="4">
        <f t="shared" si="5"/>
        <v>0.62968930039868953</v>
      </c>
    </row>
    <row r="150" spans="1:9">
      <c r="A150" s="38">
        <v>562.5</v>
      </c>
      <c r="B150" s="38">
        <v>27.352260350449829</v>
      </c>
      <c r="C150" s="38">
        <v>19.199223194827599</v>
      </c>
      <c r="D150" s="15"/>
      <c r="E150" s="40">
        <v>25.097189013912502</v>
      </c>
      <c r="H150" s="14">
        <f t="shared" si="4"/>
        <v>24.706430476379456</v>
      </c>
      <c r="I150" s="4">
        <f t="shared" si="5"/>
        <v>0.15269223465496459</v>
      </c>
    </row>
    <row r="151" spans="1:9">
      <c r="A151" s="38">
        <v>565.38463999999999</v>
      </c>
      <c r="B151" s="38">
        <v>27.689179411651573</v>
      </c>
      <c r="C151" s="38">
        <v>19.454303743756601</v>
      </c>
      <c r="D151" s="15"/>
      <c r="E151" s="40">
        <v>23.9287700389036</v>
      </c>
      <c r="H151" s="14">
        <f t="shared" si="4"/>
        <v>25.016791240778716</v>
      </c>
      <c r="I151" s="4">
        <f t="shared" si="5"/>
        <v>1.1837901357297702</v>
      </c>
    </row>
    <row r="152" spans="1:9">
      <c r="A152" s="38">
        <v>568.26922999999999</v>
      </c>
      <c r="B152" s="38">
        <v>27.697767743346084</v>
      </c>
      <c r="C152" s="38">
        <v>19.2905931838126</v>
      </c>
      <c r="D152" s="15"/>
      <c r="E152" s="40">
        <v>23.040036141578401</v>
      </c>
      <c r="H152" s="14">
        <f t="shared" si="4"/>
        <v>24.969465003943142</v>
      </c>
      <c r="I152" s="4">
        <f t="shared" si="5"/>
        <v>3.722695734926099</v>
      </c>
    </row>
    <row r="153" spans="1:9">
      <c r="A153" s="38">
        <v>571.15386999999998</v>
      </c>
      <c r="B153" s="38">
        <v>28.370034549432702</v>
      </c>
      <c r="C153" s="38">
        <v>20.093092581920502</v>
      </c>
      <c r="D153" s="15"/>
      <c r="E153" s="40">
        <v>23.827411958672901</v>
      </c>
      <c r="H153" s="14">
        <f t="shared" si="4"/>
        <v>25.683994990727999</v>
      </c>
      <c r="I153" s="4">
        <f t="shared" si="5"/>
        <v>3.4469005549149037</v>
      </c>
    </row>
    <row r="154" spans="1:9">
      <c r="A154" s="38">
        <v>574.03845000000001</v>
      </c>
      <c r="B154" s="38">
        <v>28.778929213459243</v>
      </c>
      <c r="C154" s="38">
        <v>19.879963532097701</v>
      </c>
      <c r="D154" s="15"/>
      <c r="E154" s="40">
        <v>26.545022965127998</v>
      </c>
      <c r="H154" s="14">
        <f t="shared" si="4"/>
        <v>25.891030041819022</v>
      </c>
      <c r="I154" s="4">
        <f t="shared" si="5"/>
        <v>0.42770674373822082</v>
      </c>
    </row>
    <row r="155" spans="1:9">
      <c r="A155" s="38">
        <v>576.92309999999998</v>
      </c>
      <c r="B155" s="38">
        <v>28.851859845052132</v>
      </c>
      <c r="C155" s="38">
        <v>18.3423197138892</v>
      </c>
      <c r="D155" s="15"/>
      <c r="E155" s="40">
        <v>25.491837283267301</v>
      </c>
      <c r="H155" s="14">
        <f t="shared" si="4"/>
        <v>25.441295817069339</v>
      </c>
      <c r="I155" s="4">
        <f t="shared" si="5"/>
        <v>2.5544398054398211E-3</v>
      </c>
    </row>
    <row r="156" spans="1:9">
      <c r="A156" s="38">
        <v>579.80768</v>
      </c>
      <c r="B156" s="38">
        <v>29.317398880390389</v>
      </c>
      <c r="C156" s="38">
        <v>19.244440112787601</v>
      </c>
      <c r="D156" s="15"/>
      <c r="E156" s="40">
        <v>24.2698681894788</v>
      </c>
      <c r="H156" s="14">
        <f t="shared" si="4"/>
        <v>26.048514571525914</v>
      </c>
      <c r="I156" s="4">
        <f t="shared" si="5"/>
        <v>3.1635829523692887</v>
      </c>
    </row>
    <row r="157" spans="1:9">
      <c r="A157" s="38">
        <v>582.69232</v>
      </c>
      <c r="B157" s="38">
        <v>29.02184992313958</v>
      </c>
      <c r="C157" s="38">
        <v>20.8340192667427</v>
      </c>
      <c r="D157" s="15"/>
      <c r="E157" s="40">
        <v>23.4236002466127</v>
      </c>
      <c r="H157" s="14">
        <f t="shared" si="4"/>
        <v>26.364728835498621</v>
      </c>
      <c r="I157" s="4">
        <f t="shared" si="5"/>
        <v>8.6502373763620852</v>
      </c>
    </row>
    <row r="158" spans="1:9">
      <c r="A158" s="38">
        <v>585.57690000000002</v>
      </c>
      <c r="B158" s="38">
        <v>29.426113428662909</v>
      </c>
      <c r="C158" s="38">
        <v>20.0164017563004</v>
      </c>
      <c r="D158" s="15"/>
      <c r="E158" s="40">
        <v>24.5185216085683</v>
      </c>
      <c r="H158" s="14">
        <f t="shared" si="4"/>
        <v>26.37246657609618</v>
      </c>
      <c r="I158" s="4">
        <f t="shared" si="5"/>
        <v>3.4371119426219532</v>
      </c>
    </row>
    <row r="159" spans="1:9">
      <c r="A159" s="38">
        <v>588.46154999999999</v>
      </c>
      <c r="B159" s="38">
        <v>29.59466904933009</v>
      </c>
      <c r="C159" s="38">
        <v>20.084635272009798</v>
      </c>
      <c r="D159" s="15"/>
      <c r="E159" s="40">
        <v>24.968290586773499</v>
      </c>
      <c r="H159" s="14">
        <f t="shared" si="4"/>
        <v>26.50846559027913</v>
      </c>
      <c r="I159" s="4">
        <f t="shared" si="5"/>
        <v>2.3721390414235706</v>
      </c>
    </row>
    <row r="160" spans="1:9">
      <c r="A160" s="38">
        <v>591.34613000000002</v>
      </c>
      <c r="B160" s="38">
        <v>30.438413725209259</v>
      </c>
      <c r="C160" s="38">
        <v>19.1198446237638</v>
      </c>
      <c r="D160" s="15"/>
      <c r="E160" s="40">
        <v>24.296468183096401</v>
      </c>
      <c r="H160" s="14">
        <f t="shared" si="4"/>
        <v>26.765302994972593</v>
      </c>
      <c r="I160" s="4">
        <f t="shared" si="5"/>
        <v>6.0951453283317534</v>
      </c>
    </row>
    <row r="161" spans="1:9">
      <c r="A161" s="38">
        <v>594.23077000000001</v>
      </c>
      <c r="B161" s="38">
        <v>30.369157584609368</v>
      </c>
      <c r="C161" s="38">
        <v>18.549536272232999</v>
      </c>
      <c r="D161" s="15"/>
      <c r="E161" s="40">
        <v>24.454917712584599</v>
      </c>
      <c r="H161" s="14">
        <f t="shared" si="4"/>
        <v>26.533445006393162</v>
      </c>
      <c r="I161" s="4">
        <f t="shared" si="5"/>
        <v>4.320275711107147</v>
      </c>
    </row>
    <row r="162" spans="1:9">
      <c r="A162" s="38">
        <v>597.11536000000001</v>
      </c>
      <c r="B162" s="38">
        <v>30.382397239843712</v>
      </c>
      <c r="C162" s="38">
        <v>18.579311750748801</v>
      </c>
      <c r="D162" s="15"/>
      <c r="E162" s="40">
        <v>24.085678989596399</v>
      </c>
      <c r="H162" s="14">
        <f t="shared" si="4"/>
        <v>26.552050879687762</v>
      </c>
      <c r="I162" s="4">
        <f t="shared" si="5"/>
        <v>6.0829903002328418</v>
      </c>
    </row>
    <row r="163" spans="1:9">
      <c r="A163" s="38">
        <v>600</v>
      </c>
      <c r="B163" s="38">
        <v>29.83119040007162</v>
      </c>
      <c r="C163" s="38">
        <v>18.979468372648501</v>
      </c>
      <c r="D163" s="15"/>
      <c r="E163" s="40">
        <v>22.061828629015899</v>
      </c>
      <c r="H163" s="14">
        <f t="shared" si="4"/>
        <v>26.309581240537213</v>
      </c>
      <c r="I163" s="4">
        <f t="shared" si="5"/>
        <v>18.043402248686142</v>
      </c>
    </row>
    <row r="164" spans="1:9">
      <c r="A164" s="38">
        <v>602.88463999999999</v>
      </c>
      <c r="B164" s="38">
        <v>29.202466414629068</v>
      </c>
      <c r="C164" s="38">
        <v>18.6808042160959</v>
      </c>
      <c r="D164" s="15"/>
      <c r="E164" s="40">
        <v>19.9586584679864</v>
      </c>
      <c r="H164" s="14">
        <f t="shared" si="4"/>
        <v>25.787968524041275</v>
      </c>
      <c r="I164" s="4">
        <f t="shared" si="5"/>
        <v>33.980855729622498</v>
      </c>
    </row>
    <row r="165" spans="1:9">
      <c r="A165" s="38">
        <v>605.76922999999999</v>
      </c>
      <c r="B165" s="38">
        <v>29.312955019199389</v>
      </c>
      <c r="C165" s="38">
        <v>18.417463462619001</v>
      </c>
      <c r="D165" s="15"/>
      <c r="E165" s="40">
        <v>20.178240965130598</v>
      </c>
      <c r="H165" s="14">
        <f t="shared" si="4"/>
        <v>25.777141738475809</v>
      </c>
      <c r="I165" s="4">
        <f t="shared" si="5"/>
        <v>31.347689869765595</v>
      </c>
    </row>
    <row r="166" spans="1:9">
      <c r="A166" s="38">
        <v>608.65386999999998</v>
      </c>
      <c r="B166" s="38">
        <v>29.7146382062306</v>
      </c>
      <c r="C166" s="38">
        <v>18.163724805912199</v>
      </c>
      <c r="D166" s="15"/>
      <c r="E166" s="40">
        <v>21.603346377233901</v>
      </c>
      <c r="H166" s="14">
        <f t="shared" si="4"/>
        <v>25.966126925831588</v>
      </c>
      <c r="I166" s="4">
        <f t="shared" si="5"/>
        <v>19.033854115222336</v>
      </c>
    </row>
    <row r="167" spans="1:9">
      <c r="A167" s="38">
        <v>611.53845000000001</v>
      </c>
      <c r="B167" s="38">
        <v>28.9433528011626</v>
      </c>
      <c r="C167" s="38">
        <v>17.3473581304793</v>
      </c>
      <c r="D167" s="15"/>
      <c r="E167" s="40">
        <v>23.075759562867798</v>
      </c>
      <c r="H167" s="14">
        <f t="shared" si="4"/>
        <v>25.180211712311134</v>
      </c>
      <c r="I167" s="4">
        <f t="shared" si="5"/>
        <v>4.4287188492966774</v>
      </c>
    </row>
    <row r="168" spans="1:9">
      <c r="A168" s="38">
        <v>614.42309999999998</v>
      </c>
      <c r="B168" s="38">
        <v>27.557090386961772</v>
      </c>
      <c r="C168" s="38">
        <v>16.9294685468845</v>
      </c>
      <c r="D168" s="15"/>
      <c r="E168" s="40">
        <v>21.175505637468</v>
      </c>
      <c r="H168" s="14">
        <f t="shared" si="4"/>
        <v>24.108206392190723</v>
      </c>
      <c r="I168" s="4">
        <f t="shared" si="5"/>
        <v>8.6007337167512343</v>
      </c>
    </row>
    <row r="169" spans="1:9">
      <c r="A169" s="38">
        <v>617.30768</v>
      </c>
      <c r="B169" s="38">
        <v>27.059090895441312</v>
      </c>
      <c r="C169" s="38">
        <v>16.649923861385101</v>
      </c>
      <c r="D169" s="15"/>
      <c r="E169" s="40">
        <v>20.202880222099399</v>
      </c>
      <c r="H169" s="14">
        <f t="shared" si="4"/>
        <v>23.681100021954055</v>
      </c>
      <c r="I169" s="4">
        <f t="shared" si="5"/>
        <v>12.098012976100966</v>
      </c>
    </row>
    <row r="170" spans="1:9">
      <c r="A170" s="38">
        <v>620.19232</v>
      </c>
      <c r="B170" s="38">
        <v>26.597891489741844</v>
      </c>
      <c r="C170" s="38">
        <v>15.651241575853099</v>
      </c>
      <c r="D170" s="15"/>
      <c r="E170" s="40">
        <v>18.488906282090198</v>
      </c>
      <c r="H170" s="14">
        <f t="shared" si="4"/>
        <v>23.045476259647597</v>
      </c>
      <c r="I170" s="4">
        <f t="shared" si="5"/>
        <v>20.762329960377429</v>
      </c>
    </row>
    <row r="171" spans="1:9">
      <c r="A171" s="38">
        <v>623.07690000000002</v>
      </c>
      <c r="B171" s="38">
        <v>26.527482174432912</v>
      </c>
      <c r="C171" s="38">
        <v>15.8590227554783</v>
      </c>
      <c r="D171" s="15"/>
      <c r="E171" s="40">
        <v>19.101726518653098</v>
      </c>
      <c r="H171" s="14">
        <f t="shared" si="4"/>
        <v>23.065345537227401</v>
      </c>
      <c r="I171" s="4">
        <f t="shared" si="5"/>
        <v>15.710275724403918</v>
      </c>
    </row>
    <row r="172" spans="1:9">
      <c r="A172" s="38">
        <v>625.96154999999999</v>
      </c>
      <c r="B172" s="38">
        <v>25.927153284755803</v>
      </c>
      <c r="C172" s="38">
        <v>15.795288594782001</v>
      </c>
      <c r="D172" s="15"/>
      <c r="E172" s="40">
        <v>19.072995724493701</v>
      </c>
      <c r="H172" s="14">
        <f t="shared" si="4"/>
        <v>22.639152780761346</v>
      </c>
      <c r="I172" s="4">
        <f t="shared" si="5"/>
        <v>12.717476149967517</v>
      </c>
    </row>
    <row r="173" spans="1:9">
      <c r="A173" s="38">
        <v>628.84613000000002</v>
      </c>
      <c r="B173" s="38">
        <v>25.222676716895982</v>
      </c>
      <c r="C173" s="38">
        <v>16.5612370454601</v>
      </c>
      <c r="D173" s="15"/>
      <c r="E173" s="40">
        <v>17.556826099565601</v>
      </c>
      <c r="H173" s="14">
        <f t="shared" si="4"/>
        <v>22.411859668265183</v>
      </c>
      <c r="I173" s="4">
        <f t="shared" si="5"/>
        <v>23.571350953199801</v>
      </c>
    </row>
    <row r="174" spans="1:9">
      <c r="A174" s="38">
        <v>631.73077000000001</v>
      </c>
      <c r="B174" s="38">
        <v>24.804733346198347</v>
      </c>
      <c r="C174" s="38">
        <v>15.912801758119601</v>
      </c>
      <c r="D174" s="15"/>
      <c r="E174" s="40">
        <v>18.055693524056998</v>
      </c>
      <c r="H174" s="14">
        <f t="shared" si="4"/>
        <v>21.919116883907954</v>
      </c>
      <c r="I174" s="4">
        <f t="shared" si="5"/>
        <v>14.926040057442044</v>
      </c>
    </row>
    <row r="175" spans="1:9">
      <c r="A175" s="38">
        <v>634.61536000000001</v>
      </c>
      <c r="B175" s="38">
        <v>24.496718178121899</v>
      </c>
      <c r="C175" s="38">
        <v>17.602176598897199</v>
      </c>
      <c r="D175" s="15"/>
      <c r="E175" s="40">
        <v>17.907617892042001</v>
      </c>
      <c r="H175" s="14">
        <f t="shared" si="4"/>
        <v>22.259296254225262</v>
      </c>
      <c r="I175" s="4">
        <f t="shared" si="5"/>
        <v>18.937104567893989</v>
      </c>
    </row>
    <row r="176" spans="1:9">
      <c r="A176" s="38">
        <v>637.5</v>
      </c>
      <c r="B176" s="38">
        <v>24.725205129858285</v>
      </c>
      <c r="C176" s="38">
        <v>14.8385970241281</v>
      </c>
      <c r="D176" s="15"/>
      <c r="E176" s="40">
        <v>16.4820923220854</v>
      </c>
      <c r="H176" s="14">
        <f t="shared" si="4"/>
        <v>21.51679548078306</v>
      </c>
      <c r="I176" s="4">
        <f t="shared" si="5"/>
        <v>25.348235896200194</v>
      </c>
    </row>
    <row r="177" spans="1:9">
      <c r="A177" s="38">
        <v>640.38463999999999</v>
      </c>
      <c r="B177" s="38">
        <v>24.949171313284893</v>
      </c>
      <c r="C177" s="38">
        <v>16.896745990564</v>
      </c>
      <c r="D177" s="15"/>
      <c r="E177" s="40">
        <v>17.952584786104101</v>
      </c>
      <c r="H177" s="14">
        <f t="shared" si="4"/>
        <v>22.335992068433324</v>
      </c>
      <c r="I177" s="4">
        <f t="shared" si="5"/>
        <v>19.214259402776865</v>
      </c>
    </row>
    <row r="178" spans="1:9">
      <c r="A178" s="38">
        <v>643.26922999999999</v>
      </c>
      <c r="B178" s="38">
        <v>23.744479764928887</v>
      </c>
      <c r="C178" s="38">
        <v>16.523454529687399</v>
      </c>
      <c r="D178" s="15"/>
      <c r="E178" s="40">
        <v>17.612677082779999</v>
      </c>
      <c r="H178" s="14">
        <f t="shared" si="4"/>
        <v>21.401107114450657</v>
      </c>
      <c r="I178" s="4">
        <f t="shared" si="5"/>
        <v>14.352202104864137</v>
      </c>
    </row>
    <row r="179" spans="1:9">
      <c r="A179" s="38">
        <v>646.15386999999998</v>
      </c>
      <c r="B179" s="38">
        <v>24.140077482725406</v>
      </c>
      <c r="C179" s="38">
        <v>15.2256250227504</v>
      </c>
      <c r="D179" s="15"/>
      <c r="E179" s="40">
        <v>17.0921915363602</v>
      </c>
      <c r="H179" s="14">
        <f t="shared" si="4"/>
        <v>21.247152529805582</v>
      </c>
      <c r="I179" s="4">
        <f t="shared" si="5"/>
        <v>17.263700857052637</v>
      </c>
    </row>
    <row r="180" spans="1:9">
      <c r="A180" s="38">
        <v>649.03845000000001</v>
      </c>
      <c r="B180" s="38">
        <v>23.848613765985739</v>
      </c>
      <c r="C180" s="38">
        <v>16.511114349467199</v>
      </c>
      <c r="D180" s="15"/>
      <c r="E180" s="40">
        <v>16.736457887228202</v>
      </c>
      <c r="H180" s="14">
        <f t="shared" si="4"/>
        <v>21.46744282482166</v>
      </c>
      <c r="I180" s="4">
        <f t="shared" si="5"/>
        <v>22.382218479736178</v>
      </c>
    </row>
    <row r="181" spans="1:9">
      <c r="A181" s="38">
        <v>651.92309999999998</v>
      </c>
      <c r="B181" s="38">
        <v>24.712337794312759</v>
      </c>
      <c r="C181" s="38">
        <v>16.035001520963199</v>
      </c>
      <c r="D181" s="15"/>
      <c r="E181" s="40">
        <v>16.357815631332699</v>
      </c>
      <c r="H181" s="14">
        <f t="shared" si="4"/>
        <v>21.896361968230494</v>
      </c>
      <c r="I181" s="4">
        <f t="shared" si="5"/>
        <v>30.675495525963985</v>
      </c>
    </row>
    <row r="182" spans="1:9">
      <c r="A182" s="38">
        <v>654.80768</v>
      </c>
      <c r="B182" s="38">
        <v>25.460471648381976</v>
      </c>
      <c r="C182" s="38">
        <v>16.603566185085199</v>
      </c>
      <c r="D182" s="15"/>
      <c r="E182" s="40">
        <v>18.940706023252901</v>
      </c>
      <c r="H182" s="14">
        <f t="shared" si="4"/>
        <v>22.586221890983534</v>
      </c>
      <c r="I182" s="4">
        <f t="shared" si="5"/>
        <v>13.289785941875834</v>
      </c>
    </row>
    <row r="183" spans="1:9">
      <c r="A183" s="38">
        <v>657.69232</v>
      </c>
      <c r="B183" s="38">
        <v>25.751717493464568</v>
      </c>
      <c r="C183" s="38">
        <v>18.3543454384135</v>
      </c>
      <c r="D183" s="15"/>
      <c r="E183" s="40">
        <v>19.243529794143701</v>
      </c>
      <c r="H183" s="14">
        <f t="shared" si="4"/>
        <v>23.351116637699953</v>
      </c>
      <c r="I183" s="4">
        <f t="shared" si="5"/>
        <v>16.872269677356414</v>
      </c>
    </row>
    <row r="184" spans="1:9">
      <c r="A184" s="38">
        <v>660.57690000000002</v>
      </c>
      <c r="B184" s="38">
        <v>27.166800084159547</v>
      </c>
      <c r="C184" s="38">
        <v>17.836393799136498</v>
      </c>
      <c r="D184" s="15"/>
      <c r="E184" s="40">
        <v>19.467063775860598</v>
      </c>
      <c r="H184" s="14">
        <f t="shared" si="4"/>
        <v>24.138889476748133</v>
      </c>
      <c r="I184" s="4">
        <f t="shared" si="5"/>
        <v>21.825955379473307</v>
      </c>
    </row>
    <row r="185" spans="1:9">
      <c r="A185" s="38">
        <v>663.46154999999999</v>
      </c>
      <c r="B185" s="38">
        <v>28.560382997265027</v>
      </c>
      <c r="C185" s="38">
        <v>17.961075450978601</v>
      </c>
      <c r="D185" s="15"/>
      <c r="E185" s="40">
        <v>20.106654069934098</v>
      </c>
      <c r="H185" s="14">
        <f t="shared" si="4"/>
        <v>25.120687578842286</v>
      </c>
      <c r="I185" s="4">
        <f t="shared" si="5"/>
        <v>25.140532028454157</v>
      </c>
    </row>
    <row r="186" spans="1:9">
      <c r="A186" s="38">
        <v>666.34613000000002</v>
      </c>
      <c r="B186" s="38">
        <v>29.308447733463812</v>
      </c>
      <c r="C186" s="38">
        <v>19.280681646329001</v>
      </c>
      <c r="D186" s="15"/>
      <c r="E186" s="40">
        <v>19.716657548240899</v>
      </c>
      <c r="H186" s="14">
        <f t="shared" si="4"/>
        <v>26.054229387943934</v>
      </c>
      <c r="I186" s="4">
        <f t="shared" si="5"/>
        <v>40.164816823396912</v>
      </c>
    </row>
    <row r="187" spans="1:9">
      <c r="A187" s="38">
        <v>669.23077000000001</v>
      </c>
      <c r="B187" s="38">
        <v>30.322186929144642</v>
      </c>
      <c r="C187" s="38">
        <v>20.5664876204835</v>
      </c>
      <c r="D187" s="15"/>
      <c r="E187" s="40">
        <v>21.329543509496499</v>
      </c>
      <c r="H187" s="14">
        <f t="shared" si="4"/>
        <v>27.156259903348648</v>
      </c>
      <c r="I187" s="4">
        <f t="shared" si="5"/>
        <v>33.950623934385384</v>
      </c>
    </row>
    <row r="188" spans="1:9">
      <c r="A188" s="38">
        <v>672.11536000000001</v>
      </c>
      <c r="B188" s="38">
        <v>31.42384374344832</v>
      </c>
      <c r="C188" s="38">
        <v>21.5444899532501</v>
      </c>
      <c r="D188" s="15"/>
      <c r="E188" s="40">
        <v>21.766327609282801</v>
      </c>
      <c r="H188" s="14">
        <f t="shared" si="4"/>
        <v>28.217788270416211</v>
      </c>
      <c r="I188" s="4">
        <f t="shared" si="5"/>
        <v>41.621344662151941</v>
      </c>
    </row>
    <row r="189" spans="1:9">
      <c r="A189" s="38">
        <v>675</v>
      </c>
      <c r="B189" s="38">
        <v>31.793378067888472</v>
      </c>
      <c r="C189" s="38">
        <v>22.4442921810091</v>
      </c>
      <c r="D189" s="15"/>
      <c r="E189" s="40">
        <v>23.6350196768926</v>
      </c>
      <c r="H189" s="14">
        <f t="shared" si="4"/>
        <v>28.759405541748635</v>
      </c>
      <c r="I189" s="4">
        <f t="shared" si="5"/>
        <v>26.259330491936325</v>
      </c>
    </row>
    <row r="190" spans="1:9">
      <c r="A190" s="38">
        <v>677.88463999999999</v>
      </c>
      <c r="B190" s="38">
        <v>32.6478477197563</v>
      </c>
      <c r="C190" s="38">
        <v>22.432716568151299</v>
      </c>
      <c r="D190" s="15"/>
      <c r="E190" s="40">
        <v>26.6123282517242</v>
      </c>
      <c r="H190" s="14">
        <f t="shared" si="4"/>
        <v>29.332825519737799</v>
      </c>
      <c r="I190" s="4">
        <f t="shared" si="5"/>
        <v>7.4011053852694548</v>
      </c>
    </row>
    <row r="191" spans="1:9">
      <c r="A191" s="38">
        <v>680.76922999999999</v>
      </c>
      <c r="B191" s="38">
        <v>34.325689447339151</v>
      </c>
      <c r="C191" s="38">
        <v>21.490726420881401</v>
      </c>
      <c r="D191" s="15"/>
      <c r="E191" s="40">
        <v>26.759173421454399</v>
      </c>
      <c r="H191" s="14">
        <f t="shared" si="4"/>
        <v>30.16047739693499</v>
      </c>
      <c r="I191" s="4">
        <f t="shared" si="5"/>
        <v>11.568868733620072</v>
      </c>
    </row>
    <row r="192" spans="1:9">
      <c r="A192" s="38">
        <v>683.65386999999998</v>
      </c>
      <c r="B192" s="38">
        <v>34.42728484391332</v>
      </c>
      <c r="C192" s="38">
        <v>23.193651216771901</v>
      </c>
      <c r="D192" s="15"/>
      <c r="E192" s="40">
        <v>24.7598822877755</v>
      </c>
      <c r="H192" s="14">
        <f t="shared" si="4"/>
        <v>30.781737438974027</v>
      </c>
      <c r="I192" s="4">
        <f t="shared" si="5"/>
        <v>36.262739462016221</v>
      </c>
    </row>
    <row r="193" spans="1:9">
      <c r="A193" s="38">
        <v>686.53845000000001</v>
      </c>
      <c r="B193" s="38">
        <v>34.822105859458389</v>
      </c>
      <c r="C193" s="38">
        <v>24.675676022044101</v>
      </c>
      <c r="D193" s="15"/>
      <c r="E193" s="40">
        <v>25.744262119278201</v>
      </c>
      <c r="H193" s="14">
        <f t="shared" si="4"/>
        <v>31.529378662639814</v>
      </c>
      <c r="I193" s="4">
        <f t="shared" si="5"/>
        <v>33.467573420276224</v>
      </c>
    </row>
    <row r="194" spans="1:9">
      <c r="A194" s="38">
        <v>689.42309999999998</v>
      </c>
      <c r="B194" s="38">
        <v>36.437680665128866</v>
      </c>
      <c r="C194" s="38">
        <v>25.594903355170299</v>
      </c>
      <c r="D194" s="15"/>
      <c r="E194" s="40">
        <v>29.292575220510301</v>
      </c>
      <c r="H194" s="14">
        <f t="shared" si="4"/>
        <v>32.918974252169889</v>
      </c>
      <c r="I194" s="4">
        <f t="shared" si="5"/>
        <v>13.150769936821597</v>
      </c>
    </row>
    <row r="195" spans="1:9">
      <c r="A195" s="38">
        <v>692.30768</v>
      </c>
      <c r="B195" s="38">
        <v>37.153419709834949</v>
      </c>
      <c r="C195" s="38">
        <v>24.896497824401202</v>
      </c>
      <c r="D195" s="15"/>
      <c r="E195" s="40">
        <v>31.7945752219109</v>
      </c>
      <c r="H195" s="14">
        <f t="shared" si="4"/>
        <v>33.175794014082484</v>
      </c>
      <c r="I195" s="4">
        <f t="shared" si="5"/>
        <v>1.9077653518479292</v>
      </c>
    </row>
    <row r="196" spans="1:9">
      <c r="A196" s="38">
        <v>695.19232</v>
      </c>
      <c r="B196" s="38">
        <v>37.479717644235947</v>
      </c>
      <c r="C196" s="38">
        <v>23.720985283700902</v>
      </c>
      <c r="D196" s="15"/>
      <c r="E196" s="40">
        <v>30.6617196080567</v>
      </c>
      <c r="H196" s="14">
        <f t="shared" si="4"/>
        <v>33.014723260671886</v>
      </c>
      <c r="I196" s="4">
        <f t="shared" si="5"/>
        <v>5.5366261892204074</v>
      </c>
    </row>
    <row r="197" spans="1:9">
      <c r="A197" s="38">
        <v>698.07690000000002</v>
      </c>
      <c r="B197" s="38">
        <v>38.468414424825561</v>
      </c>
      <c r="C197" s="38">
        <v>24.491347115109601</v>
      </c>
      <c r="D197" s="15"/>
      <c r="E197" s="40">
        <v>31.2972883912486</v>
      </c>
      <c r="H197" s="14">
        <f t="shared" si="4"/>
        <v>33.932565816011447</v>
      </c>
      <c r="I197" s="4">
        <f t="shared" si="5"/>
        <v>6.9446871054647046</v>
      </c>
    </row>
    <row r="198" spans="1:9">
      <c r="A198" s="38">
        <v>700.96155001</v>
      </c>
      <c r="B198" s="38">
        <v>38.833535185798411</v>
      </c>
      <c r="C198" s="38">
        <v>24.797200267943602</v>
      </c>
      <c r="D198" s="15"/>
      <c r="E198" s="40">
        <v>28.527247686955999</v>
      </c>
      <c r="H198" s="14">
        <f t="shared" si="4"/>
        <v>34.278453007311384</v>
      </c>
      <c r="I198" s="4">
        <f t="shared" si="5"/>
        <v>33.076362636884092</v>
      </c>
    </row>
    <row r="199" spans="1:9">
      <c r="A199" s="38">
        <v>703.84613000000002</v>
      </c>
      <c r="B199" s="38">
        <v>40.104609106151635</v>
      </c>
      <c r="C199" s="38">
        <v>25.6520840167451</v>
      </c>
      <c r="D199" s="15"/>
      <c r="E199" s="40">
        <v>28.746149928528101</v>
      </c>
      <c r="H199" s="14">
        <f t="shared" si="4"/>
        <v>35.414464573824283</v>
      </c>
      <c r="I199" s="4">
        <f t="shared" si="5"/>
        <v>44.466420208671536</v>
      </c>
    </row>
    <row r="200" spans="1:9">
      <c r="A200" s="38">
        <v>706.73077000000001</v>
      </c>
      <c r="B200" s="38">
        <v>39.692085280642075</v>
      </c>
      <c r="C200" s="38">
        <v>24.0774306129405</v>
      </c>
      <c r="D200" s="15"/>
      <c r="E200" s="40">
        <v>31.459389292557201</v>
      </c>
      <c r="H200" s="14">
        <f t="shared" ref="H200:H263" si="6">C200*(1-$G$7)+B200*$G$7</f>
        <v>34.624805565792769</v>
      </c>
      <c r="I200" s="4">
        <f t="shared" ref="I200:I263" si="7">(H200-E200)^2</f>
        <v>10.019860182864551</v>
      </c>
    </row>
    <row r="201" spans="1:9">
      <c r="A201" s="38">
        <v>709.61536000000001</v>
      </c>
      <c r="B201" s="38">
        <v>40.293654760177795</v>
      </c>
      <c r="C201" s="38">
        <v>24.3068290569739</v>
      </c>
      <c r="D201" s="15"/>
      <c r="E201" s="40">
        <v>32.674185691564297</v>
      </c>
      <c r="H201" s="14">
        <f t="shared" si="6"/>
        <v>35.105597815297507</v>
      </c>
      <c r="I201" s="4">
        <f t="shared" si="7"/>
        <v>5.9117649154368399</v>
      </c>
    </row>
    <row r="202" spans="1:9">
      <c r="A202" s="38">
        <v>712.5</v>
      </c>
      <c r="B202" s="38">
        <v>39.238113367858304</v>
      </c>
      <c r="C202" s="38">
        <v>25.4194084390593</v>
      </c>
      <c r="D202" s="15"/>
      <c r="E202" s="40">
        <v>31.643828586399898</v>
      </c>
      <c r="H202" s="14">
        <f t="shared" si="6"/>
        <v>34.753656640420573</v>
      </c>
      <c r="I202" s="4">
        <f t="shared" si="7"/>
        <v>9.6710305255740145</v>
      </c>
    </row>
    <row r="203" spans="1:9">
      <c r="A203" s="38">
        <v>715.38463999999999</v>
      </c>
      <c r="B203" s="38">
        <v>39.724781408296266</v>
      </c>
      <c r="C203" s="38">
        <v>25.1990280952262</v>
      </c>
      <c r="D203" s="15"/>
      <c r="E203" s="40">
        <v>32.644414506530097</v>
      </c>
      <c r="H203" s="14">
        <f t="shared" si="6"/>
        <v>35.010872796633095</v>
      </c>
      <c r="I203" s="4">
        <f t="shared" si="7"/>
        <v>5.6001248387972016</v>
      </c>
    </row>
    <row r="204" spans="1:9">
      <c r="A204" s="38">
        <v>718.26923001</v>
      </c>
      <c r="B204" s="38">
        <v>39.506878092635311</v>
      </c>
      <c r="C204" s="38">
        <v>25.4588170676601</v>
      </c>
      <c r="D204" s="15"/>
      <c r="E204" s="40">
        <v>32.934733579405801</v>
      </c>
      <c r="H204" s="14">
        <f t="shared" si="6"/>
        <v>34.947990548867409</v>
      </c>
      <c r="I204" s="4">
        <f t="shared" si="7"/>
        <v>4.0532036250857377</v>
      </c>
    </row>
    <row r="205" spans="1:9">
      <c r="A205" s="38">
        <v>721.15387000999999</v>
      </c>
      <c r="B205" s="38">
        <v>39.805468623986201</v>
      </c>
      <c r="C205" s="38">
        <v>24.677561763480501</v>
      </c>
      <c r="D205" s="15"/>
      <c r="E205" s="40">
        <v>30.312278322965899</v>
      </c>
      <c r="H205" s="14">
        <f t="shared" si="6"/>
        <v>34.896148681039691</v>
      </c>
      <c r="I205" s="4">
        <f t="shared" si="7"/>
        <v>21.011867459627556</v>
      </c>
    </row>
    <row r="206" spans="1:9">
      <c r="A206" s="38">
        <v>724.03845000000001</v>
      </c>
      <c r="B206" s="38">
        <v>38.869172640286983</v>
      </c>
      <c r="C206" s="38">
        <v>24.824162456164402</v>
      </c>
      <c r="D206" s="15"/>
      <c r="E206" s="40">
        <v>34.1448882345097</v>
      </c>
      <c r="H206" s="14">
        <f t="shared" si="6"/>
        <v>34.311275157733675</v>
      </c>
      <c r="I206" s="4">
        <f t="shared" si="7"/>
        <v>2.7684608219940867E-2</v>
      </c>
    </row>
    <row r="207" spans="1:9">
      <c r="A207" s="38">
        <v>726.92309999999998</v>
      </c>
      <c r="B207" s="38">
        <v>37.193769847083907</v>
      </c>
      <c r="C207" s="38">
        <v>25.586144354478499</v>
      </c>
      <c r="D207" s="15"/>
      <c r="E207" s="40">
        <v>34.3658712578316</v>
      </c>
      <c r="H207" s="14">
        <f t="shared" si="6"/>
        <v>33.426854314977234</v>
      </c>
      <c r="I207" s="4">
        <f t="shared" si="7"/>
        <v>0.88175281896755919</v>
      </c>
    </row>
    <row r="208" spans="1:9">
      <c r="A208" s="38">
        <v>729.80768</v>
      </c>
      <c r="B208" s="38">
        <v>37.297444124374138</v>
      </c>
      <c r="C208" s="38">
        <v>24.3405888024189</v>
      </c>
      <c r="D208" s="15"/>
      <c r="E208" s="40">
        <v>34.359278781038</v>
      </c>
      <c r="H208" s="14">
        <f t="shared" si="6"/>
        <v>33.092675492699662</v>
      </c>
      <c r="I208" s="4">
        <f t="shared" si="7"/>
        <v>1.6042838900294911</v>
      </c>
    </row>
    <row r="209" spans="1:9">
      <c r="A209" s="38">
        <v>732.69232</v>
      </c>
      <c r="B209" s="38">
        <v>37.459304237436569</v>
      </c>
      <c r="C209" s="38">
        <v>23.576073312729001</v>
      </c>
      <c r="D209" s="15"/>
      <c r="E209" s="40">
        <v>35.2554454708634</v>
      </c>
      <c r="H209" s="14">
        <f t="shared" si="6"/>
        <v>32.953907484291818</v>
      </c>
      <c r="I209" s="4">
        <f t="shared" si="7"/>
        <v>5.2970771036319695</v>
      </c>
    </row>
    <row r="210" spans="1:9">
      <c r="A210" s="38">
        <v>735.57690000000002</v>
      </c>
      <c r="B210" s="38">
        <v>36.73288625389015</v>
      </c>
      <c r="C210" s="38">
        <v>22.717038170955401</v>
      </c>
      <c r="D210" s="15"/>
      <c r="E210" s="40">
        <v>33.999023433103801</v>
      </c>
      <c r="H210" s="14">
        <f t="shared" si="6"/>
        <v>32.184452478792196</v>
      </c>
      <c r="I210" s="4">
        <f t="shared" si="7"/>
        <v>3.2926677482313309</v>
      </c>
    </row>
    <row r="211" spans="1:9">
      <c r="A211" s="38">
        <v>738.46154999999999</v>
      </c>
      <c r="B211" s="38">
        <v>35.823096773549885</v>
      </c>
      <c r="C211" s="38">
        <v>21.742788447126799</v>
      </c>
      <c r="D211" s="15"/>
      <c r="E211" s="40">
        <v>32.283118767721</v>
      </c>
      <c r="H211" s="14">
        <f t="shared" si="6"/>
        <v>31.253744310770781</v>
      </c>
      <c r="I211" s="4">
        <f t="shared" si="7"/>
        <v>1.0596117726215579</v>
      </c>
    </row>
    <row r="212" spans="1:9">
      <c r="A212" s="38">
        <v>741.34613001000002</v>
      </c>
      <c r="B212" s="38">
        <v>34.865319390864876</v>
      </c>
      <c r="C212" s="38">
        <v>22.648216310563299</v>
      </c>
      <c r="D212" s="15"/>
      <c r="E212" s="40">
        <v>30.221474207859899</v>
      </c>
      <c r="H212" s="14">
        <f t="shared" si="6"/>
        <v>30.900615724309329</v>
      </c>
      <c r="I212" s="4">
        <f t="shared" si="7"/>
        <v>0.46123319936523183</v>
      </c>
    </row>
    <row r="213" spans="1:9">
      <c r="A213" s="38">
        <v>744.23077001000001</v>
      </c>
      <c r="B213" s="38">
        <v>34.236547374306518</v>
      </c>
      <c r="C213" s="38">
        <v>23.249456368043599</v>
      </c>
      <c r="D213" s="15"/>
      <c r="E213" s="40">
        <v>31.020944568874501</v>
      </c>
      <c r="H213" s="14">
        <f t="shared" si="6"/>
        <v>30.671008169882061</v>
      </c>
      <c r="I213" s="4">
        <f t="shared" si="7"/>
        <v>0.12245548333979647</v>
      </c>
    </row>
    <row r="214" spans="1:9">
      <c r="A214" s="38">
        <v>747.11536000000001</v>
      </c>
      <c r="B214" s="38">
        <v>33.885430676873717</v>
      </c>
      <c r="C214" s="38">
        <v>21.5818176371791</v>
      </c>
      <c r="D214" s="15"/>
      <c r="E214" s="40">
        <v>30.753223986251601</v>
      </c>
      <c r="H214" s="14">
        <f t="shared" si="6"/>
        <v>29.892652731911518</v>
      </c>
      <c r="I214" s="4">
        <f t="shared" si="7"/>
        <v>0.74058288379646453</v>
      </c>
    </row>
    <row r="215" spans="1:9">
      <c r="A215" s="38">
        <v>750</v>
      </c>
      <c r="B215" s="38">
        <v>32.71024428535614</v>
      </c>
      <c r="C215" s="38">
        <v>20.821165389441799</v>
      </c>
      <c r="D215" s="15"/>
      <c r="E215" s="40">
        <v>31.608415281621301</v>
      </c>
      <c r="H215" s="14">
        <f t="shared" si="6"/>
        <v>28.851991278831107</v>
      </c>
      <c r="I215" s="4">
        <f t="shared" si="7"/>
        <v>7.5978732831579148</v>
      </c>
    </row>
    <row r="216" spans="1:9">
      <c r="A216" s="38">
        <v>752.88463999999999</v>
      </c>
      <c r="B216" s="38">
        <v>31.26938067356414</v>
      </c>
      <c r="C216" s="38">
        <v>21.000447841242899</v>
      </c>
      <c r="D216" s="15"/>
      <c r="E216" s="40">
        <v>30.610690436397</v>
      </c>
      <c r="H216" s="14">
        <f t="shared" si="6"/>
        <v>27.936898710834257</v>
      </c>
      <c r="I216" s="4">
        <f t="shared" si="7"/>
        <v>7.1491621916877941</v>
      </c>
    </row>
    <row r="217" spans="1:9">
      <c r="A217" s="38">
        <v>755.76922999999999</v>
      </c>
      <c r="B217" s="38">
        <v>30.677867814488966</v>
      </c>
      <c r="C217" s="38">
        <v>20.347255096514999</v>
      </c>
      <c r="D217" s="15"/>
      <c r="E217" s="40">
        <v>32.382316036134803</v>
      </c>
      <c r="H217" s="14">
        <f t="shared" si="6"/>
        <v>27.325369447936286</v>
      </c>
      <c r="I217" s="4">
        <f t="shared" si="7"/>
        <v>25.572708795892627</v>
      </c>
    </row>
    <row r="218" spans="1:9">
      <c r="A218" s="38">
        <v>758.65386999999998</v>
      </c>
      <c r="B218" s="38">
        <v>29.537728965214836</v>
      </c>
      <c r="C218" s="38">
        <v>21.320785745673</v>
      </c>
      <c r="D218" s="15"/>
      <c r="E218" s="40">
        <v>33.252592999189801</v>
      </c>
      <c r="H218" s="14">
        <f t="shared" si="6"/>
        <v>26.871160246242212</v>
      </c>
      <c r="I218" s="4">
        <f t="shared" si="7"/>
        <v>40.72268398039224</v>
      </c>
    </row>
    <row r="219" spans="1:9">
      <c r="A219" s="38">
        <v>761.53845001000002</v>
      </c>
      <c r="B219" s="38">
        <v>27.886369964276764</v>
      </c>
      <c r="C219" s="38">
        <v>21.703042280494099</v>
      </c>
      <c r="D219" s="15"/>
      <c r="E219" s="40">
        <v>33.317117240947297</v>
      </c>
      <c r="H219" s="14">
        <f t="shared" si="6"/>
        <v>25.879751719487228</v>
      </c>
      <c r="I219" s="4">
        <f t="shared" si="7"/>
        <v>55.314405899803013</v>
      </c>
    </row>
    <row r="220" spans="1:9">
      <c r="A220" s="38">
        <v>764.42309999999895</v>
      </c>
      <c r="B220" s="38">
        <v>27.68878595739471</v>
      </c>
      <c r="C220" s="38">
        <v>21.0712180325392</v>
      </c>
      <c r="D220" s="15"/>
      <c r="E220" s="40">
        <v>33.9260060004544</v>
      </c>
      <c r="H220" s="14">
        <f t="shared" si="6"/>
        <v>25.541247736352918</v>
      </c>
      <c r="I220" s="4">
        <f t="shared" si="7"/>
        <v>70.304171147418089</v>
      </c>
    </row>
    <row r="221" spans="1:9">
      <c r="A221" s="38">
        <v>767.30768</v>
      </c>
      <c r="B221" s="38">
        <v>27.432794948611885</v>
      </c>
      <c r="C221" s="38">
        <v>21.389863440840301</v>
      </c>
      <c r="D221" s="15"/>
      <c r="E221" s="40">
        <v>33.601284002399701</v>
      </c>
      <c r="H221" s="14">
        <f t="shared" si="6"/>
        <v>25.471738178596105</v>
      </c>
      <c r="I221" s="4">
        <f t="shared" si="7"/>
        <v>66.089515301322493</v>
      </c>
    </row>
    <row r="222" spans="1:9">
      <c r="A222" s="38">
        <v>770.19232</v>
      </c>
      <c r="B222" s="38">
        <v>25.834885060654155</v>
      </c>
      <c r="C222" s="38">
        <v>20.702670717174598</v>
      </c>
      <c r="D222" s="15"/>
      <c r="E222" s="40">
        <v>30.786066325118298</v>
      </c>
      <c r="H222" s="14">
        <f t="shared" si="6"/>
        <v>24.169374923643829</v>
      </c>
      <c r="I222" s="4">
        <f t="shared" si="7"/>
        <v>43.780605102346172</v>
      </c>
    </row>
    <row r="223" spans="1:9">
      <c r="A223" s="38">
        <v>773.07690000000002</v>
      </c>
      <c r="B223" s="38">
        <v>25.634175299839757</v>
      </c>
      <c r="C223" s="38">
        <v>18.160273662867201</v>
      </c>
      <c r="D223" s="15"/>
      <c r="E223" s="40">
        <v>32.697094298327897</v>
      </c>
      <c r="H223" s="14">
        <f t="shared" si="6"/>
        <v>23.208739005424114</v>
      </c>
      <c r="I223" s="4">
        <f t="shared" si="7"/>
        <v>90.028886164375237</v>
      </c>
    </row>
    <row r="224" spans="1:9">
      <c r="A224" s="38">
        <v>775.96154999999999</v>
      </c>
      <c r="B224" s="38">
        <v>23.280567884409407</v>
      </c>
      <c r="C224" s="38">
        <v>18.7543564043592</v>
      </c>
      <c r="D224" s="15"/>
      <c r="E224" s="40">
        <v>33.578265354293599</v>
      </c>
      <c r="H224" s="14">
        <f t="shared" si="6"/>
        <v>21.811718261662516</v>
      </c>
      <c r="I224" s="4">
        <f t="shared" si="7"/>
        <v>138.45163048310499</v>
      </c>
    </row>
    <row r="225" spans="1:9">
      <c r="A225" s="38">
        <v>778.84613001000002</v>
      </c>
      <c r="B225" s="38">
        <v>23.788475972614279</v>
      </c>
      <c r="C225" s="38">
        <v>17.685351235416601</v>
      </c>
      <c r="D225" s="15"/>
      <c r="E225" s="40">
        <v>32.438927304988503</v>
      </c>
      <c r="H225" s="14">
        <f t="shared" si="6"/>
        <v>21.80788524959517</v>
      </c>
      <c r="I225" s="4">
        <f t="shared" si="7"/>
        <v>113.01905518354171</v>
      </c>
    </row>
    <row r="226" spans="1:9">
      <c r="A226" s="38">
        <v>781.73077001000001</v>
      </c>
      <c r="B226" s="38">
        <v>22.831959180338213</v>
      </c>
      <c r="C226" s="38">
        <v>17.1661998045453</v>
      </c>
      <c r="D226" s="15"/>
      <c r="E226" s="40">
        <v>34.763950816321703</v>
      </c>
      <c r="H226" s="14">
        <f t="shared" si="6"/>
        <v>20.993302600019572</v>
      </c>
      <c r="I226" s="4">
        <f t="shared" si="7"/>
        <v>189.63075229714508</v>
      </c>
    </row>
    <row r="227" spans="1:9">
      <c r="A227" s="38">
        <v>784.61536000000001</v>
      </c>
      <c r="B227" s="38">
        <v>22.670968400543178</v>
      </c>
      <c r="C227" s="38">
        <v>16.5372550043733</v>
      </c>
      <c r="D227" s="15"/>
      <c r="E227" s="40">
        <v>34.464658372150403</v>
      </c>
      <c r="H227" s="14">
        <f t="shared" si="6"/>
        <v>20.680451022441844</v>
      </c>
      <c r="I227" s="4">
        <f t="shared" si="7"/>
        <v>190.00437225975946</v>
      </c>
    </row>
    <row r="228" spans="1:9">
      <c r="A228" s="38">
        <v>787.5</v>
      </c>
      <c r="B228" s="38">
        <v>22.770904555658849</v>
      </c>
      <c r="C228" s="38">
        <v>19.862409786762601</v>
      </c>
      <c r="D228" s="15"/>
      <c r="E228" s="40">
        <v>34.045360842068398</v>
      </c>
      <c r="H228" s="14">
        <f t="shared" si="6"/>
        <v>21.827037601389364</v>
      </c>
      <c r="I228" s="4">
        <f t="shared" si="7"/>
        <v>149.2874228137174</v>
      </c>
    </row>
    <row r="229" spans="1:9">
      <c r="A229" s="38">
        <v>790.38463999999999</v>
      </c>
      <c r="B229" s="38">
        <v>20.841419361987761</v>
      </c>
      <c r="C229" s="38">
        <v>17.444714471303602</v>
      </c>
      <c r="D229" s="15"/>
      <c r="E229" s="40">
        <v>34.945939189353403</v>
      </c>
      <c r="H229" s="14">
        <f t="shared" si="6"/>
        <v>19.739118084361952</v>
      </c>
      <c r="I229" s="4">
        <f t="shared" si="7"/>
        <v>231.24740811921345</v>
      </c>
    </row>
    <row r="230" spans="1:9">
      <c r="A230" s="38">
        <v>793.26922999999999</v>
      </c>
      <c r="B230" s="38">
        <v>20.413260862464199</v>
      </c>
      <c r="C230" s="38">
        <v>18.260766792179201</v>
      </c>
      <c r="D230" s="15"/>
      <c r="E230" s="40">
        <v>31.740394866351298</v>
      </c>
      <c r="H230" s="14">
        <f t="shared" si="6"/>
        <v>19.714731835033962</v>
      </c>
      <c r="I230" s="4">
        <f t="shared" si="7"/>
        <v>144.61657134279247</v>
      </c>
    </row>
    <row r="231" spans="1:9">
      <c r="A231" s="38">
        <v>796.15386999999998</v>
      </c>
      <c r="B231" s="38">
        <v>20.277039940952481</v>
      </c>
      <c r="C231" s="38">
        <v>18.0088570494501</v>
      </c>
      <c r="D231" s="15"/>
      <c r="E231" s="40">
        <v>32.340640378590201</v>
      </c>
      <c r="H231" s="14">
        <f t="shared" si="6"/>
        <v>19.54096748848562</v>
      </c>
      <c r="I231" s="4">
        <f t="shared" si="7"/>
        <v>163.83162609367815</v>
      </c>
    </row>
    <row r="232" spans="1:9">
      <c r="A232" s="38">
        <v>799.03845001000002</v>
      </c>
      <c r="B232" s="38">
        <v>20.258902460582554</v>
      </c>
      <c r="C232" s="38">
        <v>18.1181608969944</v>
      </c>
      <c r="D232" s="15"/>
      <c r="E232" s="40">
        <v>34.115487188536697</v>
      </c>
      <c r="H232" s="14">
        <f t="shared" si="6"/>
        <v>19.564187365643999</v>
      </c>
      <c r="I232" s="4">
        <f t="shared" si="7"/>
        <v>211.74032653571706</v>
      </c>
    </row>
    <row r="233" spans="1:9">
      <c r="A233" s="38">
        <v>801.92309999999895</v>
      </c>
      <c r="B233" s="38">
        <v>19.159423723541611</v>
      </c>
      <c r="C233" s="38">
        <v>16.665944244474598</v>
      </c>
      <c r="D233" s="15"/>
      <c r="E233" s="40">
        <v>32.361818335148499</v>
      </c>
      <c r="H233" s="14">
        <f t="shared" si="6"/>
        <v>18.350237849594318</v>
      </c>
      <c r="I233" s="4">
        <f t="shared" si="7"/>
        <v>196.32438770316273</v>
      </c>
    </row>
    <row r="234" spans="1:9">
      <c r="A234" s="38">
        <v>804.80768</v>
      </c>
      <c r="B234" s="38">
        <v>19.018442296904347</v>
      </c>
      <c r="C234" s="38">
        <v>16.199174498113798</v>
      </c>
      <c r="D234" s="15"/>
      <c r="E234" s="40">
        <v>32.9356239139045</v>
      </c>
      <c r="H234" s="14">
        <f t="shared" si="6"/>
        <v>18.103531347442917</v>
      </c>
      <c r="I234" s="4">
        <f t="shared" si="7"/>
        <v>219.99096990008493</v>
      </c>
    </row>
    <row r="235" spans="1:9">
      <c r="A235" s="38">
        <v>807.69232</v>
      </c>
      <c r="B235" s="38">
        <v>21.246307784710798</v>
      </c>
      <c r="C235" s="38">
        <v>19.666674488087502</v>
      </c>
      <c r="D235" s="15"/>
      <c r="E235" s="40">
        <v>34.236082496193802</v>
      </c>
      <c r="H235" s="14">
        <f t="shared" si="6"/>
        <v>20.733683975140632</v>
      </c>
      <c r="I235" s="4">
        <f t="shared" si="7"/>
        <v>182.31476582133882</v>
      </c>
    </row>
    <row r="236" spans="1:9">
      <c r="A236" s="38">
        <v>810.57690000000002</v>
      </c>
      <c r="B236" s="38">
        <v>20.19817228974976</v>
      </c>
      <c r="C236" s="38">
        <v>18.219919412975401</v>
      </c>
      <c r="D236" s="15"/>
      <c r="E236" s="40">
        <v>32.223446348793203</v>
      </c>
      <c r="H236" s="14">
        <f t="shared" si="6"/>
        <v>19.556188148143601</v>
      </c>
      <c r="I236" s="4">
        <f t="shared" si="7"/>
        <v>160.4594303219246</v>
      </c>
    </row>
    <row r="237" spans="1:9">
      <c r="A237" s="38">
        <v>813.46154999999999</v>
      </c>
      <c r="B237" s="38">
        <v>20.599735991893713</v>
      </c>
      <c r="C237" s="38">
        <v>18.149778145162099</v>
      </c>
      <c r="D237" s="15"/>
      <c r="E237" s="40">
        <v>34.401214536301303</v>
      </c>
      <c r="H237" s="14">
        <f t="shared" si="6"/>
        <v>19.804673791468733</v>
      </c>
      <c r="I237" s="4">
        <f t="shared" si="7"/>
        <v>213.05900171555734</v>
      </c>
    </row>
    <row r="238" spans="1:9">
      <c r="A238" s="38">
        <v>816.34613001000002</v>
      </c>
      <c r="B238" s="38">
        <v>20.555555079670416</v>
      </c>
      <c r="C238" s="38">
        <v>20.357494233228699</v>
      </c>
      <c r="D238" s="15"/>
      <c r="E238" s="40">
        <v>35.552777178385902</v>
      </c>
      <c r="H238" s="14">
        <f t="shared" si="6"/>
        <v>20.491280221798856</v>
      </c>
      <c r="I238" s="4">
        <f t="shared" si="7"/>
        <v>226.84869057328086</v>
      </c>
    </row>
    <row r="239" spans="1:9">
      <c r="A239" s="38">
        <v>819.23077001000001</v>
      </c>
      <c r="B239" s="38">
        <v>22.471351151078192</v>
      </c>
      <c r="C239" s="38">
        <v>20.306581936861502</v>
      </c>
      <c r="D239" s="15"/>
      <c r="E239" s="40">
        <v>36.126112580496503</v>
      </c>
      <c r="H239" s="14">
        <f t="shared" si="6"/>
        <v>21.76883858451977</v>
      </c>
      <c r="I239" s="4">
        <f t="shared" si="7"/>
        <v>206.13131659554972</v>
      </c>
    </row>
    <row r="240" spans="1:9">
      <c r="A240" s="38">
        <v>822.11536000000001</v>
      </c>
      <c r="B240" s="38">
        <v>22.579072770949779</v>
      </c>
      <c r="C240" s="38">
        <v>20.894337783163099</v>
      </c>
      <c r="D240" s="15"/>
      <c r="E240" s="40">
        <v>37.183919998743498</v>
      </c>
      <c r="H240" s="14">
        <f t="shared" si="6"/>
        <v>22.032341279912266</v>
      </c>
      <c r="I240" s="4">
        <f t="shared" si="7"/>
        <v>229.57033767293947</v>
      </c>
    </row>
    <row r="241" spans="1:9">
      <c r="A241" s="38">
        <v>825</v>
      </c>
      <c r="B241" s="38">
        <v>23.214284769884298</v>
      </c>
      <c r="C241" s="38">
        <v>21.350343471431099</v>
      </c>
      <c r="D241" s="15"/>
      <c r="E241" s="40">
        <v>36.405667609320801</v>
      </c>
      <c r="H241" s="14">
        <f t="shared" si="6"/>
        <v>22.609397109393239</v>
      </c>
      <c r="I241" s="4">
        <f t="shared" si="7"/>
        <v>190.33707970717151</v>
      </c>
    </row>
    <row r="242" spans="1:9">
      <c r="A242" s="38">
        <v>827.88463999999999</v>
      </c>
      <c r="B242" s="38">
        <v>24.003380050313982</v>
      </c>
      <c r="C242" s="38">
        <v>21.1829570139693</v>
      </c>
      <c r="D242" s="15"/>
      <c r="E242" s="40">
        <v>35.780612776220003</v>
      </c>
      <c r="H242" s="14">
        <f t="shared" si="6"/>
        <v>23.088094202275002</v>
      </c>
      <c r="I242" s="4">
        <f t="shared" si="7"/>
        <v>161.10002774993885</v>
      </c>
    </row>
    <row r="243" spans="1:9">
      <c r="A243" s="38">
        <v>830.76922999999999</v>
      </c>
      <c r="B243" s="38">
        <v>25.064078135942481</v>
      </c>
      <c r="C243" s="38">
        <v>21.791753592670201</v>
      </c>
      <c r="D243" s="15"/>
      <c r="E243" s="40">
        <v>36.1328951286999</v>
      </c>
      <c r="H243" s="14">
        <f t="shared" si="6"/>
        <v>24.002140864103481</v>
      </c>
      <c r="I243" s="4">
        <f t="shared" si="7"/>
        <v>147.15519902802421</v>
      </c>
    </row>
    <row r="244" spans="1:9">
      <c r="A244" s="38">
        <v>833.65386999999998</v>
      </c>
      <c r="B244" s="38">
        <v>27.434094194767844</v>
      </c>
      <c r="C244" s="38">
        <v>24.1009633169739</v>
      </c>
      <c r="D244" s="15"/>
      <c r="E244" s="40">
        <v>39.336238624851298</v>
      </c>
      <c r="H244" s="14">
        <f t="shared" si="6"/>
        <v>26.352424004589423</v>
      </c>
      <c r="I244" s="4">
        <f t="shared" si="7"/>
        <v>168.57944209332601</v>
      </c>
    </row>
    <row r="245" spans="1:9">
      <c r="A245" s="38">
        <v>836.53845001000002</v>
      </c>
      <c r="B245" s="38">
        <v>29.286798496002174</v>
      </c>
      <c r="C245" s="38">
        <v>26.767307258692501</v>
      </c>
      <c r="D245" s="15"/>
      <c r="E245" s="40">
        <v>42.928018056383799</v>
      </c>
      <c r="H245" s="14">
        <f t="shared" si="6"/>
        <v>28.469171266309548</v>
      </c>
      <c r="I245" s="4">
        <f t="shared" si="7"/>
        <v>209.05825049884047</v>
      </c>
    </row>
    <row r="246" spans="1:9">
      <c r="A246" s="38">
        <v>839.42309999999895</v>
      </c>
      <c r="B246" s="38">
        <v>30.587509872524958</v>
      </c>
      <c r="C246" s="38">
        <v>26.932489265761699</v>
      </c>
      <c r="D246" s="15"/>
      <c r="E246" s="40">
        <v>41.783878203040899</v>
      </c>
      <c r="H246" s="14">
        <f t="shared" si="6"/>
        <v>29.401379780495592</v>
      </c>
      <c r="I246" s="4">
        <f t="shared" si="7"/>
        <v>153.32626718433701</v>
      </c>
    </row>
    <row r="247" spans="1:9">
      <c r="A247" s="38">
        <v>842.30768</v>
      </c>
      <c r="B247" s="38">
        <v>31.947652184772156</v>
      </c>
      <c r="C247" s="38">
        <v>28.823570960145101</v>
      </c>
      <c r="D247" s="15"/>
      <c r="E247" s="40">
        <v>42.946214892935302</v>
      </c>
      <c r="H247" s="14">
        <f t="shared" si="6"/>
        <v>30.93382294845614</v>
      </c>
      <c r="I247" s="4">
        <f t="shared" si="7"/>
        <v>144.29756022778787</v>
      </c>
    </row>
    <row r="248" spans="1:9">
      <c r="A248" s="38">
        <v>845.19232</v>
      </c>
      <c r="B248" s="38">
        <v>33.666445829523347</v>
      </c>
      <c r="C248" s="38">
        <v>31.614373107720802</v>
      </c>
      <c r="D248" s="15"/>
      <c r="E248" s="40">
        <v>44.371630421549398</v>
      </c>
      <c r="H248" s="14">
        <f t="shared" si="6"/>
        <v>33.000505615162126</v>
      </c>
      <c r="I248" s="4">
        <f t="shared" si="7"/>
        <v>129.30247936243597</v>
      </c>
    </row>
    <row r="249" spans="1:9">
      <c r="A249" s="38">
        <v>848.07690000000002</v>
      </c>
      <c r="B249" s="38">
        <v>36.113706946840594</v>
      </c>
      <c r="C249" s="38">
        <v>33.050171843311603</v>
      </c>
      <c r="D249" s="15"/>
      <c r="E249" s="40">
        <v>43.664384709335302</v>
      </c>
      <c r="H249" s="14">
        <f t="shared" si="6"/>
        <v>35.119526184204091</v>
      </c>
      <c r="I249" s="4">
        <f t="shared" si="7"/>
        <v>73.014607214507535</v>
      </c>
    </row>
    <row r="250" spans="1:9">
      <c r="A250" s="38">
        <v>850.96154999999999</v>
      </c>
      <c r="B250" s="38">
        <v>39.033048317244173</v>
      </c>
      <c r="C250" s="38">
        <v>36.722893173306701</v>
      </c>
      <c r="D250" s="15"/>
      <c r="E250" s="40">
        <v>44.118965495336603</v>
      </c>
      <c r="H250" s="14">
        <f t="shared" si="6"/>
        <v>38.283354997209173</v>
      </c>
      <c r="I250" s="4">
        <f t="shared" si="7"/>
        <v>34.054349885855068</v>
      </c>
    </row>
    <row r="251" spans="1:9">
      <c r="A251" s="38">
        <v>853.84613001000002</v>
      </c>
      <c r="B251" s="38">
        <v>41.125311148267137</v>
      </c>
      <c r="C251" s="38">
        <v>39.451550021700903</v>
      </c>
      <c r="D251" s="15"/>
      <c r="E251" s="40">
        <v>47.292547810212298</v>
      </c>
      <c r="H251" s="14">
        <f t="shared" si="6"/>
        <v>40.582140903093801</v>
      </c>
      <c r="I251" s="4">
        <f t="shared" si="7"/>
        <v>45.029560859103626</v>
      </c>
    </row>
    <row r="252" spans="1:9">
      <c r="A252" s="38">
        <v>856.73077001000001</v>
      </c>
      <c r="B252" s="38">
        <v>42.275786477335977</v>
      </c>
      <c r="C252" s="38">
        <v>40.237789472977497</v>
      </c>
      <c r="D252" s="15"/>
      <c r="E252" s="40">
        <v>45.872764397584199</v>
      </c>
      <c r="H252" s="14">
        <f t="shared" si="6"/>
        <v>41.614414125600867</v>
      </c>
      <c r="I252" s="4">
        <f t="shared" si="7"/>
        <v>18.133547038900517</v>
      </c>
    </row>
    <row r="253" spans="1:9">
      <c r="A253" s="38">
        <v>859.61536000000001</v>
      </c>
      <c r="B253" s="38">
        <v>43.170592161517298</v>
      </c>
      <c r="C253" s="38">
        <v>41.9193941409386</v>
      </c>
      <c r="D253" s="15"/>
      <c r="E253" s="40">
        <v>49.057931064701002</v>
      </c>
      <c r="H253" s="14">
        <f t="shared" si="6"/>
        <v>42.764552419757749</v>
      </c>
      <c r="I253" s="4">
        <f t="shared" si="7"/>
        <v>39.606614768627779</v>
      </c>
    </row>
    <row r="254" spans="1:9">
      <c r="A254" s="38">
        <v>862.5</v>
      </c>
      <c r="B254" s="38">
        <v>45.271282773346393</v>
      </c>
      <c r="C254" s="38">
        <v>43.599702226385098</v>
      </c>
      <c r="D254" s="15"/>
      <c r="E254" s="40">
        <v>51.930040116071602</v>
      </c>
      <c r="H254" s="14">
        <f t="shared" si="6"/>
        <v>44.728820171539745</v>
      </c>
      <c r="I254" s="4">
        <f t="shared" si="7"/>
        <v>51.857568689523404</v>
      </c>
    </row>
    <row r="255" spans="1:9">
      <c r="A255" s="38">
        <v>865.38463999999999</v>
      </c>
      <c r="B255" s="38">
        <v>48.978802614568821</v>
      </c>
      <c r="C255" s="38">
        <v>46.450724275321498</v>
      </c>
      <c r="D255" s="15"/>
      <c r="E255" s="40">
        <v>53.796121202735797</v>
      </c>
      <c r="H255" s="14">
        <f t="shared" si="6"/>
        <v>48.158388691965975</v>
      </c>
      <c r="I255" s="4">
        <f t="shared" si="7"/>
        <v>31.784027862991007</v>
      </c>
    </row>
    <row r="256" spans="1:9">
      <c r="A256" s="38">
        <v>868.26922999999999</v>
      </c>
      <c r="B256" s="38">
        <v>51.37294616576429</v>
      </c>
      <c r="C256" s="38">
        <v>47.461863795812498</v>
      </c>
      <c r="D256" s="15"/>
      <c r="E256" s="40">
        <v>56.857611404604597</v>
      </c>
      <c r="H256" s="14">
        <f t="shared" si="6"/>
        <v>50.103718713853006</v>
      </c>
      <c r="I256" s="4">
        <f t="shared" si="7"/>
        <v>45.615066478187771</v>
      </c>
    </row>
    <row r="257" spans="1:9">
      <c r="A257" s="38">
        <v>871.15386999999998</v>
      </c>
      <c r="B257" s="38">
        <v>53.897143011727877</v>
      </c>
      <c r="C257" s="38">
        <v>48.725854540784603</v>
      </c>
      <c r="D257" s="15"/>
      <c r="E257" s="40">
        <v>54.610807280295198</v>
      </c>
      <c r="H257" s="14">
        <f t="shared" si="6"/>
        <v>52.218952508889039</v>
      </c>
      <c r="I257" s="4">
        <f t="shared" si="7"/>
        <v>5.7209692474984086</v>
      </c>
    </row>
    <row r="258" spans="1:9">
      <c r="A258" s="38">
        <v>874.03845001000002</v>
      </c>
      <c r="B258" s="38">
        <v>55.68252609788675</v>
      </c>
      <c r="C258" s="38">
        <v>51.189995866282302</v>
      </c>
      <c r="D258" s="15"/>
      <c r="E258" s="40">
        <v>57.634303207715099</v>
      </c>
      <c r="H258" s="14">
        <f t="shared" si="6"/>
        <v>54.224606739731172</v>
      </c>
      <c r="I258" s="4">
        <f t="shared" si="7"/>
        <v>11.62603000378207</v>
      </c>
    </row>
    <row r="259" spans="1:9">
      <c r="A259" s="38">
        <v>876.92309999999895</v>
      </c>
      <c r="B259" s="38">
        <v>58.842238214409797</v>
      </c>
      <c r="C259" s="38">
        <v>52.762329568527399</v>
      </c>
      <c r="D259" s="15"/>
      <c r="E259" s="40">
        <v>59.198580906846701</v>
      </c>
      <c r="H259" s="14">
        <f t="shared" si="6"/>
        <v>56.869181595159461</v>
      </c>
      <c r="I259" s="4">
        <f t="shared" si="7"/>
        <v>5.4261011532889878</v>
      </c>
    </row>
    <row r="260" spans="1:9">
      <c r="A260" s="38">
        <v>879.80768</v>
      </c>
      <c r="B260" s="38">
        <v>60.724957646815398</v>
      </c>
      <c r="C260" s="38">
        <v>54.9023316356339</v>
      </c>
      <c r="D260" s="15"/>
      <c r="E260" s="40">
        <v>58.938273109207103</v>
      </c>
      <c r="H260" s="14">
        <f t="shared" si="6"/>
        <v>58.83539458560702</v>
      </c>
      <c r="I260" s="4">
        <f t="shared" si="7"/>
        <v>1.0583990618132809E-2</v>
      </c>
    </row>
    <row r="261" spans="1:9">
      <c r="A261" s="38">
        <v>882.69232</v>
      </c>
      <c r="B261" s="38">
        <v>61.857321070610389</v>
      </c>
      <c r="C261" s="38">
        <v>55.1968346195384</v>
      </c>
      <c r="D261" s="15"/>
      <c r="E261" s="40">
        <v>56.9511065307236</v>
      </c>
      <c r="H261" s="14">
        <f t="shared" si="6"/>
        <v>59.695854896506795</v>
      </c>
      <c r="I261" s="4">
        <f t="shared" si="7"/>
        <v>7.533643591469521</v>
      </c>
    </row>
    <row r="262" spans="1:9">
      <c r="A262" s="38">
        <v>885.57690000000002</v>
      </c>
      <c r="B262" s="38">
        <v>65.0497010958494</v>
      </c>
      <c r="C262" s="38">
        <v>57.959117327325103</v>
      </c>
      <c r="D262" s="15"/>
      <c r="E262" s="40">
        <v>63.787024785211798</v>
      </c>
      <c r="H262" s="14">
        <f t="shared" si="6"/>
        <v>62.748659410246006</v>
      </c>
      <c r="I262" s="4">
        <f t="shared" si="7"/>
        <v>1.0782026519278507</v>
      </c>
    </row>
    <row r="263" spans="1:9">
      <c r="A263" s="38">
        <v>888.46154999999999</v>
      </c>
      <c r="B263" s="38">
        <v>67.210231978611105</v>
      </c>
      <c r="C263" s="38">
        <v>57.9795947009071</v>
      </c>
      <c r="D263" s="15"/>
      <c r="E263" s="40">
        <v>64.849423928570005</v>
      </c>
      <c r="H263" s="14">
        <f t="shared" si="6"/>
        <v>64.214698486013774</v>
      </c>
      <c r="I263" s="4">
        <f t="shared" si="7"/>
        <v>0.40287638742820353</v>
      </c>
    </row>
    <row r="264" spans="1:9">
      <c r="A264" s="38">
        <v>891.34613001000002</v>
      </c>
      <c r="B264" s="38">
        <v>68.511282666027995</v>
      </c>
      <c r="C264" s="38">
        <v>62.4973168422366</v>
      </c>
      <c r="D264" s="15"/>
      <c r="E264" s="40">
        <v>69.080693616591702</v>
      </c>
      <c r="H264" s="14">
        <f t="shared" ref="H264:H327" si="8">C264*(1-$G$7)+B264*$G$7</f>
        <v>66.559625862004623</v>
      </c>
      <c r="I264" s="4">
        <f t="shared" ref="I264:I327" si="9">(H264-E264)^2</f>
        <v>6.3557826232187384</v>
      </c>
    </row>
    <row r="265" spans="1:9">
      <c r="A265" s="38">
        <v>894.23077001000001</v>
      </c>
      <c r="B265" s="38">
        <v>71.545496213692786</v>
      </c>
      <c r="C265" s="38">
        <v>62.6771496190104</v>
      </c>
      <c r="D265" s="15"/>
      <c r="E265" s="40">
        <v>69.551120355917703</v>
      </c>
      <c r="H265" s="14">
        <f t="shared" si="8"/>
        <v>68.667533571557598</v>
      </c>
      <c r="I265" s="4">
        <f t="shared" si="9"/>
        <v>0.78072560549583081</v>
      </c>
    </row>
    <row r="266" spans="1:9">
      <c r="A266" s="38">
        <v>897.11536000000001</v>
      </c>
      <c r="B266" s="38">
        <v>74.699611827613907</v>
      </c>
      <c r="C266" s="38">
        <v>63.494243681238103</v>
      </c>
      <c r="D266" s="15"/>
      <c r="E266" s="40">
        <v>70.542142683006006</v>
      </c>
      <c r="H266" s="14">
        <f t="shared" si="8"/>
        <v>71.063237158182517</v>
      </c>
      <c r="I266" s="4">
        <f t="shared" si="9"/>
        <v>0.27153945205948365</v>
      </c>
    </row>
    <row r="267" spans="1:9">
      <c r="A267" s="38">
        <v>900</v>
      </c>
      <c r="B267" s="38">
        <v>77.137687580668356</v>
      </c>
      <c r="C267" s="38">
        <v>66.421571699902699</v>
      </c>
      <c r="D267" s="15"/>
      <c r="E267" s="40">
        <v>71.5802326934229</v>
      </c>
      <c r="H267" s="14">
        <f t="shared" si="8"/>
        <v>73.660085431906182</v>
      </c>
      <c r="I267" s="4">
        <f t="shared" si="9"/>
        <v>4.3257874137764087</v>
      </c>
    </row>
    <row r="268" spans="1:9">
      <c r="A268" s="38">
        <v>902.88463999999999</v>
      </c>
      <c r="B268" s="38">
        <v>77.765605374607304</v>
      </c>
      <c r="C268" s="38">
        <v>68.712606644778603</v>
      </c>
      <c r="D268" s="15"/>
      <c r="E268" s="40">
        <v>73.787732050931496</v>
      </c>
      <c r="H268" s="14">
        <f t="shared" si="8"/>
        <v>74.827719279879474</v>
      </c>
      <c r="I268" s="4">
        <f t="shared" si="9"/>
        <v>1.0815734363748957</v>
      </c>
    </row>
    <row r="269" spans="1:9">
      <c r="A269" s="38">
        <v>905.76922999999999</v>
      </c>
      <c r="B269" s="38">
        <v>79.895804531011592</v>
      </c>
      <c r="C269" s="38">
        <v>73.230630645500497</v>
      </c>
      <c r="D269" s="15"/>
      <c r="E269" s="40">
        <v>76.691412963850496</v>
      </c>
      <c r="H269" s="14">
        <f t="shared" si="8"/>
        <v>77.732817187086866</v>
      </c>
      <c r="I269" s="4">
        <f t="shared" si="9"/>
        <v>1.0845227561745467</v>
      </c>
    </row>
    <row r="270" spans="1:9">
      <c r="A270" s="38">
        <v>908.65386999999998</v>
      </c>
      <c r="B270" s="38">
        <v>83.291029246781463</v>
      </c>
      <c r="C270" s="38">
        <v>74.204130970231802</v>
      </c>
      <c r="D270" s="15"/>
      <c r="E270" s="40">
        <v>80.474464256221097</v>
      </c>
      <c r="H270" s="14">
        <f t="shared" si="8"/>
        <v>80.34214204513853</v>
      </c>
      <c r="I270" s="4">
        <f t="shared" si="9"/>
        <v>1.7509167545779365E-2</v>
      </c>
    </row>
    <row r="271" spans="1:9">
      <c r="A271" s="38">
        <v>911.53845001000002</v>
      </c>
      <c r="B271" s="38">
        <v>83.967966473801624</v>
      </c>
      <c r="C271" s="38">
        <v>73.060001020724897</v>
      </c>
      <c r="D271" s="15"/>
      <c r="E271" s="40">
        <v>79.901508996930104</v>
      </c>
      <c r="H271" s="14">
        <f t="shared" si="8"/>
        <v>80.428105154615068</v>
      </c>
      <c r="I271" s="4">
        <f t="shared" si="9"/>
        <v>0.27730351328856678</v>
      </c>
    </row>
    <row r="272" spans="1:9">
      <c r="A272" s="38">
        <v>914.42309999999895</v>
      </c>
      <c r="B272" s="38">
        <v>85.736303232496596</v>
      </c>
      <c r="C272" s="38">
        <v>75.832766110446997</v>
      </c>
      <c r="D272" s="15"/>
      <c r="E272" s="40">
        <v>82.465212180216</v>
      </c>
      <c r="H272" s="14">
        <f t="shared" si="8"/>
        <v>82.522399766054718</v>
      </c>
      <c r="I272" s="4">
        <f t="shared" si="9"/>
        <v>3.2704199740608247E-3</v>
      </c>
    </row>
    <row r="273" spans="1:9">
      <c r="A273" s="38">
        <v>917.30768</v>
      </c>
      <c r="B273" s="38">
        <v>87.361136352879967</v>
      </c>
      <c r="C273" s="38">
        <v>78.231800680007495</v>
      </c>
      <c r="D273" s="15"/>
      <c r="E273" s="40">
        <v>86.562991715987707</v>
      </c>
      <c r="H273" s="14">
        <f t="shared" si="8"/>
        <v>84.398477334817528</v>
      </c>
      <c r="I273" s="4">
        <f t="shared" si="9"/>
        <v>4.6851225062925215</v>
      </c>
    </row>
    <row r="274" spans="1:9">
      <c r="A274" s="38">
        <v>920.19232</v>
      </c>
      <c r="B274" s="38">
        <v>90.063586128572666</v>
      </c>
      <c r="C274" s="38">
        <v>79.343057911094107</v>
      </c>
      <c r="D274" s="15"/>
      <c r="E274" s="40">
        <v>87.303639977539603</v>
      </c>
      <c r="H274" s="14">
        <f t="shared" si="8"/>
        <v>86.584552084914563</v>
      </c>
      <c r="I274" s="4">
        <f t="shared" si="9"/>
        <v>0.51708739731992193</v>
      </c>
    </row>
    <row r="275" spans="1:9">
      <c r="A275" s="38">
        <v>923.07690000000002</v>
      </c>
      <c r="B275" s="38">
        <v>91.314250002465172</v>
      </c>
      <c r="C275" s="38">
        <v>83.351983968217894</v>
      </c>
      <c r="D275" s="15"/>
      <c r="E275" s="40">
        <v>89.203203643608902</v>
      </c>
      <c r="H275" s="14">
        <f t="shared" si="8"/>
        <v>88.73032931909384</v>
      </c>
      <c r="I275" s="4">
        <f t="shared" si="9"/>
        <v>0.22361012678557529</v>
      </c>
    </row>
    <row r="276" spans="1:9">
      <c r="A276" s="38">
        <v>925.96154999999999</v>
      </c>
      <c r="B276" s="38">
        <v>92.518636847774232</v>
      </c>
      <c r="C276" s="38">
        <v>85.957430601958194</v>
      </c>
      <c r="D276" s="15"/>
      <c r="E276" s="40">
        <v>90.509574447119803</v>
      </c>
      <c r="H276" s="14">
        <f t="shared" si="8"/>
        <v>90.38938916206412</v>
      </c>
      <c r="I276" s="4">
        <f t="shared" si="9"/>
        <v>1.4444502743915844E-2</v>
      </c>
    </row>
    <row r="277" spans="1:9">
      <c r="A277" s="38">
        <v>928.84613001000002</v>
      </c>
      <c r="B277" s="38">
        <v>93.632589735746606</v>
      </c>
      <c r="C277" s="38">
        <v>84.551264232923003</v>
      </c>
      <c r="D277" s="15"/>
      <c r="E277" s="40">
        <v>92.088047479438004</v>
      </c>
      <c r="H277" s="14">
        <f t="shared" si="8"/>
        <v>90.685511014909594</v>
      </c>
      <c r="I277" s="4">
        <f t="shared" si="9"/>
        <v>1.9671085343318517</v>
      </c>
    </row>
    <row r="278" spans="1:9">
      <c r="A278" s="38">
        <v>931.73077001000001</v>
      </c>
      <c r="B278" s="38">
        <v>95.149058006375739</v>
      </c>
      <c r="C278" s="38">
        <v>88.862043951992007</v>
      </c>
      <c r="D278" s="15"/>
      <c r="E278" s="40">
        <v>93.552137538072998</v>
      </c>
      <c r="H278" s="14">
        <f t="shared" si="8"/>
        <v>93.108791381033797</v>
      </c>
      <c r="I278" s="4">
        <f t="shared" si="9"/>
        <v>0.19655581496142807</v>
      </c>
    </row>
    <row r="279" spans="1:9">
      <c r="A279" s="38">
        <v>934.61536000000001</v>
      </c>
      <c r="B279" s="38">
        <v>95.613334617815369</v>
      </c>
      <c r="C279" s="38">
        <v>90.237027875435999</v>
      </c>
      <c r="D279" s="15"/>
      <c r="E279" s="40">
        <v>96.870064083075903</v>
      </c>
      <c r="H279" s="14">
        <f t="shared" si="8"/>
        <v>93.868611428206918</v>
      </c>
      <c r="I279" s="4">
        <f t="shared" si="9"/>
        <v>9.0087180394200743</v>
      </c>
    </row>
    <row r="280" spans="1:9">
      <c r="A280" s="38">
        <v>937.5</v>
      </c>
      <c r="B280" s="38">
        <v>97.181057722062107</v>
      </c>
      <c r="C280" s="38">
        <v>90.992992502208097</v>
      </c>
      <c r="D280" s="15"/>
      <c r="E280" s="40">
        <v>95.021019396987299</v>
      </c>
      <c r="H280" s="14">
        <f t="shared" si="8"/>
        <v>95.172902048431297</v>
      </c>
      <c r="I280" s="4">
        <f t="shared" si="9"/>
        <v>2.3068339809658965E-2</v>
      </c>
    </row>
    <row r="281" spans="1:9">
      <c r="A281" s="38">
        <v>940.38463999999999</v>
      </c>
      <c r="B281" s="38">
        <v>97.387668436271099</v>
      </c>
      <c r="C281" s="38">
        <v>91.894827461844798</v>
      </c>
      <c r="D281" s="15"/>
      <c r="E281" s="40">
        <v>90.769161974153704</v>
      </c>
      <c r="H281" s="14">
        <f t="shared" si="8"/>
        <v>95.605127468254892</v>
      </c>
      <c r="I281" s="4">
        <f t="shared" si="9"/>
        <v>23.38656226013735</v>
      </c>
    </row>
    <row r="282" spans="1:9">
      <c r="A282" s="38">
        <v>943.26922999999999</v>
      </c>
      <c r="B282" s="38">
        <v>97.840581468447212</v>
      </c>
      <c r="C282" s="38">
        <v>94.247672795357303</v>
      </c>
      <c r="D282" s="15"/>
      <c r="E282" s="40">
        <v>94.894912018445197</v>
      </c>
      <c r="H282" s="14">
        <f t="shared" si="8"/>
        <v>96.674607988795842</v>
      </c>
      <c r="I282" s="4">
        <f t="shared" si="9"/>
        <v>3.1673177468823224</v>
      </c>
    </row>
    <row r="283" spans="1:9">
      <c r="A283" s="38">
        <v>946.15386999999998</v>
      </c>
      <c r="B283" s="38">
        <v>97.746226223196302</v>
      </c>
      <c r="C283" s="38">
        <v>94.273566193970595</v>
      </c>
      <c r="D283" s="15"/>
      <c r="E283" s="40">
        <v>100</v>
      </c>
      <c r="H283" s="14">
        <f t="shared" si="8"/>
        <v>96.61927592572593</v>
      </c>
      <c r="I283" s="4">
        <f t="shared" si="9"/>
        <v>11.42929526637627</v>
      </c>
    </row>
    <row r="284" spans="1:9">
      <c r="A284" s="38">
        <v>949.03845001000002</v>
      </c>
      <c r="B284" s="38">
        <v>100</v>
      </c>
      <c r="C284" s="38">
        <v>96.762919712038496</v>
      </c>
      <c r="D284" s="15"/>
      <c r="E284" s="40">
        <v>98.568712265198002</v>
      </c>
      <c r="H284" s="14">
        <f t="shared" si="8"/>
        <v>98.949500220939541</v>
      </c>
      <c r="I284" s="4">
        <f t="shared" si="9"/>
        <v>0.14499946723782028</v>
      </c>
    </row>
    <row r="285" spans="1:9">
      <c r="A285" s="38">
        <v>951.92309999999895</v>
      </c>
      <c r="B285" s="38">
        <v>96.130266334671248</v>
      </c>
      <c r="C285" s="38">
        <v>94.336289358165402</v>
      </c>
      <c r="D285" s="15"/>
      <c r="E285" s="40">
        <v>99.351136221878605</v>
      </c>
      <c r="H285" s="14">
        <f t="shared" si="8"/>
        <v>95.548083549626483</v>
      </c>
      <c r="I285" s="4">
        <f t="shared" si="9"/>
        <v>14.463209627924003</v>
      </c>
    </row>
    <row r="286" spans="1:9">
      <c r="A286" s="38">
        <v>954.80768</v>
      </c>
      <c r="B286" s="38">
        <v>97.12314441410993</v>
      </c>
      <c r="C286" s="38">
        <v>98.407486017958703</v>
      </c>
      <c r="D286" s="15"/>
      <c r="E286" s="40">
        <v>97.157151941984594</v>
      </c>
      <c r="H286" s="14">
        <f t="shared" si="8"/>
        <v>97.539939936945387</v>
      </c>
      <c r="I286" s="4">
        <f t="shared" si="9"/>
        <v>0.14652664908610433</v>
      </c>
    </row>
    <row r="287" spans="1:9">
      <c r="A287" s="38">
        <v>957.69232</v>
      </c>
      <c r="B287" s="38">
        <v>98.617261708223339</v>
      </c>
      <c r="C287" s="38">
        <v>98.397628155266204</v>
      </c>
      <c r="D287" s="15"/>
      <c r="E287" s="40">
        <v>96.260535083030703</v>
      </c>
      <c r="H287" s="14">
        <f t="shared" si="8"/>
        <v>98.545986059079326</v>
      </c>
      <c r="I287" s="4">
        <f t="shared" si="9"/>
        <v>5.2232861639216006</v>
      </c>
    </row>
    <row r="288" spans="1:9">
      <c r="A288" s="38">
        <v>960.57690000000002</v>
      </c>
      <c r="B288" s="38">
        <v>96.523860241242929</v>
      </c>
      <c r="C288" s="38">
        <v>97.948641203194001</v>
      </c>
      <c r="D288" s="15"/>
      <c r="E288" s="40">
        <v>98.809912884270602</v>
      </c>
      <c r="H288" s="14">
        <f t="shared" si="8"/>
        <v>96.986231252337518</v>
      </c>
      <c r="I288" s="4">
        <f t="shared" si="9"/>
        <v>3.3258146946501173</v>
      </c>
    </row>
    <row r="289" spans="1:9">
      <c r="A289" s="38">
        <v>963.46154999999999</v>
      </c>
      <c r="B289" s="38">
        <v>95.820608580263425</v>
      </c>
      <c r="C289" s="38">
        <v>96.035114260472994</v>
      </c>
      <c r="D289" s="15"/>
      <c r="E289" s="40">
        <v>99.651979248603595</v>
      </c>
      <c r="H289" s="14">
        <f t="shared" si="8"/>
        <v>95.890220128208455</v>
      </c>
      <c r="I289" s="4">
        <f t="shared" si="9"/>
        <v>14.150831679876022</v>
      </c>
    </row>
    <row r="290" spans="1:9">
      <c r="A290" s="38">
        <v>966.34613001000002</v>
      </c>
      <c r="B290" s="38">
        <v>96.418947899022655</v>
      </c>
      <c r="C290" s="38">
        <v>100</v>
      </c>
      <c r="D290" s="15"/>
      <c r="E290" s="40">
        <v>96.151804232850196</v>
      </c>
      <c r="H290" s="14">
        <f t="shared" si="8"/>
        <v>97.581073674793771</v>
      </c>
      <c r="I290" s="4">
        <f t="shared" si="9"/>
        <v>2.0428111376736977</v>
      </c>
    </row>
    <row r="291" spans="1:9">
      <c r="A291" s="38">
        <v>969.23077001000001</v>
      </c>
      <c r="B291" s="38">
        <v>95.673299296872401</v>
      </c>
      <c r="C291" s="38">
        <v>99.056044685653703</v>
      </c>
      <c r="D291" s="15"/>
      <c r="E291" s="40">
        <v>97.228428720670294</v>
      </c>
      <c r="H291" s="14">
        <f t="shared" si="8"/>
        <v>96.771070426228704</v>
      </c>
      <c r="I291" s="4">
        <f t="shared" si="9"/>
        <v>0.20917660949452047</v>
      </c>
    </row>
    <row r="292" spans="1:9">
      <c r="A292" s="38">
        <v>972.11536000000001</v>
      </c>
      <c r="B292" s="38">
        <v>93.074460648584775</v>
      </c>
      <c r="C292" s="38">
        <v>97.574208956377902</v>
      </c>
      <c r="D292" s="15"/>
      <c r="E292" s="40">
        <v>94.942319829560006</v>
      </c>
      <c r="H292" s="14">
        <f t="shared" si="8"/>
        <v>94.534722422363984</v>
      </c>
      <c r="I292" s="4">
        <f t="shared" si="9"/>
        <v>0.16613564635291958</v>
      </c>
    </row>
    <row r="293" spans="1:9">
      <c r="A293" s="38">
        <v>975</v>
      </c>
      <c r="B293" s="38">
        <v>90.596028984621057</v>
      </c>
      <c r="C293" s="38">
        <v>98.539959784982202</v>
      </c>
      <c r="D293" s="15"/>
      <c r="E293" s="40">
        <v>95.176287731300604</v>
      </c>
      <c r="H293" s="14">
        <f t="shared" si="8"/>
        <v>93.173999503821904</v>
      </c>
      <c r="I293" s="4">
        <f t="shared" si="9"/>
        <v>4.0091581458997974</v>
      </c>
    </row>
    <row r="294" spans="1:9">
      <c r="A294" s="38">
        <v>977.88463999999999</v>
      </c>
      <c r="B294" s="38">
        <v>91.443321563131377</v>
      </c>
      <c r="C294" s="38">
        <v>96.829401410535397</v>
      </c>
      <c r="D294" s="15"/>
      <c r="E294" s="40">
        <v>95.480101874274197</v>
      </c>
      <c r="H294" s="14">
        <f t="shared" si="8"/>
        <v>93.191216328281911</v>
      </c>
      <c r="I294" s="4">
        <f t="shared" si="9"/>
        <v>5.2389970426524073</v>
      </c>
    </row>
    <row r="295" spans="1:9">
      <c r="A295" s="38">
        <v>980.76922999999999</v>
      </c>
      <c r="B295" s="38">
        <v>90.931178977760069</v>
      </c>
      <c r="C295" s="38">
        <v>94.174603051283896</v>
      </c>
      <c r="D295" s="15"/>
      <c r="E295" s="40">
        <v>93.041405656104999</v>
      </c>
      <c r="H295" s="14">
        <f t="shared" si="8"/>
        <v>91.983737446979191</v>
      </c>
      <c r="I295" s="4">
        <f t="shared" si="9"/>
        <v>1.1186620405953935</v>
      </c>
    </row>
    <row r="296" spans="1:9">
      <c r="A296" s="38">
        <v>983.65386999999998</v>
      </c>
      <c r="B296" s="38">
        <v>89.703327469527309</v>
      </c>
      <c r="C296" s="38">
        <v>92.147174653604594</v>
      </c>
      <c r="D296" s="15"/>
      <c r="E296" s="40">
        <v>92.820792771844395</v>
      </c>
      <c r="H296" s="14">
        <f t="shared" si="8"/>
        <v>90.496406633018609</v>
      </c>
      <c r="I296" s="4">
        <f t="shared" si="9"/>
        <v>5.4027709223654501</v>
      </c>
    </row>
    <row r="297" spans="1:9">
      <c r="A297" s="38">
        <v>986.53845001000002</v>
      </c>
      <c r="B297" s="38">
        <v>87.456739316900894</v>
      </c>
      <c r="C297" s="38">
        <v>95.497744721738101</v>
      </c>
      <c r="D297" s="15"/>
      <c r="E297" s="40">
        <v>91.911211041988494</v>
      </c>
      <c r="H297" s="14">
        <f t="shared" si="8"/>
        <v>90.066212561237649</v>
      </c>
      <c r="I297" s="4">
        <f t="shared" si="9"/>
        <v>3.4040193939729289</v>
      </c>
    </row>
    <row r="298" spans="1:9">
      <c r="A298" s="38">
        <v>989.42309999999895</v>
      </c>
      <c r="B298" s="38">
        <v>88.339990331684191</v>
      </c>
      <c r="C298" s="38">
        <v>93.627522991248497</v>
      </c>
      <c r="D298" s="15"/>
      <c r="E298" s="40">
        <v>91.958268721558596</v>
      </c>
      <c r="H298" s="14">
        <f t="shared" si="8"/>
        <v>90.055904487815653</v>
      </c>
      <c r="I298" s="4">
        <f t="shared" si="9"/>
        <v>3.6189896778243771</v>
      </c>
    </row>
    <row r="299" spans="1:9">
      <c r="A299" s="38">
        <v>992.30768</v>
      </c>
      <c r="B299" s="38">
        <v>85.613847138618567</v>
      </c>
      <c r="C299" s="38">
        <v>93.923024179940896</v>
      </c>
      <c r="D299" s="15"/>
      <c r="E299" s="40">
        <v>90.001973741534698</v>
      </c>
      <c r="H299" s="14">
        <f t="shared" si="8"/>
        <v>88.310347648212087</v>
      </c>
      <c r="I299" s="4">
        <f t="shared" si="9"/>
        <v>2.8615988396099201</v>
      </c>
    </row>
    <row r="300" spans="1:9">
      <c r="A300" s="38">
        <v>995.19232</v>
      </c>
      <c r="B300" s="38">
        <v>84.370546365181568</v>
      </c>
      <c r="C300" s="38">
        <v>92.309764568129793</v>
      </c>
      <c r="D300" s="15"/>
      <c r="E300" s="40">
        <v>89.367005183847596</v>
      </c>
      <c r="H300" s="14">
        <f t="shared" si="8"/>
        <v>86.946987548653709</v>
      </c>
      <c r="I300" s="4">
        <f t="shared" si="9"/>
        <v>5.8564853546494104</v>
      </c>
    </row>
    <row r="301" spans="1:9">
      <c r="A301" s="38">
        <v>998.07690000000002</v>
      </c>
      <c r="B301" s="38">
        <v>83.679237111016249</v>
      </c>
      <c r="C301" s="38">
        <v>89.7824526311461</v>
      </c>
      <c r="D301" s="15"/>
      <c r="E301" s="40">
        <v>89.688976148338796</v>
      </c>
      <c r="H301" s="14">
        <f t="shared" si="8"/>
        <v>85.659857294982174</v>
      </c>
      <c r="I301" s="4">
        <f t="shared" si="9"/>
        <v>16.233798734473776</v>
      </c>
    </row>
    <row r="302" spans="1:9">
      <c r="A302" s="38">
        <v>1000.9615</v>
      </c>
      <c r="B302" s="38">
        <v>83.50756175795253</v>
      </c>
      <c r="C302" s="38">
        <v>87.666723444947294</v>
      </c>
      <c r="D302" s="15"/>
      <c r="E302" s="40">
        <v>86.347450737241999</v>
      </c>
      <c r="H302" s="14">
        <f t="shared" si="8"/>
        <v>84.857296100197146</v>
      </c>
      <c r="I302" s="4">
        <f t="shared" si="9"/>
        <v>2.220560842306277</v>
      </c>
    </row>
    <row r="303" spans="1:9">
      <c r="A303" s="38">
        <v>1003.8461</v>
      </c>
      <c r="B303" s="38">
        <v>81.775662296807269</v>
      </c>
      <c r="C303" s="38">
        <v>87.436402790803996</v>
      </c>
      <c r="D303" s="15"/>
      <c r="E303" s="40">
        <v>83.670004820811201</v>
      </c>
      <c r="H303" s="14">
        <f t="shared" si="8"/>
        <v>83.612690145754115</v>
      </c>
      <c r="I303" s="4">
        <f t="shared" si="9"/>
        <v>3.284971976899316E-3</v>
      </c>
    </row>
    <row r="304" spans="1:9">
      <c r="A304" s="38">
        <v>1006.7308</v>
      </c>
      <c r="B304" s="38">
        <v>80.929386876565275</v>
      </c>
      <c r="C304" s="38">
        <v>84.737070970988</v>
      </c>
      <c r="D304" s="15"/>
      <c r="E304" s="40">
        <v>85.214745179763995</v>
      </c>
      <c r="H304" s="14">
        <f t="shared" si="8"/>
        <v>82.165059440758</v>
      </c>
      <c r="I304" s="4">
        <f t="shared" si="9"/>
        <v>9.3005831066965374</v>
      </c>
    </row>
    <row r="305" spans="1:9">
      <c r="A305" s="38">
        <v>1009.6154</v>
      </c>
      <c r="B305" s="38">
        <v>77.551128317810452</v>
      </c>
      <c r="C305" s="38">
        <v>85.351087069355799</v>
      </c>
      <c r="D305" s="15"/>
      <c r="E305" s="40">
        <v>83.081093566853099</v>
      </c>
      <c r="H305" s="14">
        <f t="shared" si="8"/>
        <v>80.082376917250969</v>
      </c>
      <c r="I305" s="4">
        <f t="shared" si="9"/>
        <v>8.992301544601025</v>
      </c>
    </row>
    <row r="306" spans="1:9">
      <c r="A306" s="38">
        <v>1012.5</v>
      </c>
      <c r="B306" s="38">
        <v>78.17336260755846</v>
      </c>
      <c r="C306" s="38">
        <v>86.221439822631993</v>
      </c>
      <c r="D306" s="15"/>
      <c r="E306" s="40">
        <v>82.021615520951201</v>
      </c>
      <c r="H306" s="14">
        <f t="shared" si="8"/>
        <v>80.785130801179733</v>
      </c>
      <c r="I306" s="4">
        <f t="shared" si="9"/>
        <v>1.528894462228326</v>
      </c>
    </row>
    <row r="307" spans="1:9">
      <c r="A307" s="38">
        <v>1015.3846</v>
      </c>
      <c r="B307" s="38">
        <v>77.128276742559237</v>
      </c>
      <c r="C307" s="38">
        <v>86.465335144277802</v>
      </c>
      <c r="D307" s="15"/>
      <c r="E307" s="40">
        <v>85.402545736433098</v>
      </c>
      <c r="H307" s="14">
        <f t="shared" si="8"/>
        <v>80.158346099985266</v>
      </c>
      <c r="I307" s="4">
        <f t="shared" si="9"/>
        <v>27.501629826919565</v>
      </c>
    </row>
    <row r="308" spans="1:9">
      <c r="A308" s="38">
        <v>1018.2692</v>
      </c>
      <c r="B308" s="38">
        <v>76.966735479253472</v>
      </c>
      <c r="C308" s="38">
        <v>83.284332111063705</v>
      </c>
      <c r="D308" s="15"/>
      <c r="E308" s="40">
        <v>81.639001772965997</v>
      </c>
      <c r="H308" s="14">
        <f t="shared" si="8"/>
        <v>79.016926786089755</v>
      </c>
      <c r="I308" s="4">
        <f t="shared" si="9"/>
        <v>6.8752772368020469</v>
      </c>
    </row>
    <row r="309" spans="1:9">
      <c r="A309" s="38">
        <v>1021.1539</v>
      </c>
      <c r="B309" s="38">
        <v>74.704508470006616</v>
      </c>
      <c r="C309" s="38">
        <v>82.629950134407494</v>
      </c>
      <c r="D309" s="15"/>
      <c r="E309" s="40">
        <v>81.204068368486006</v>
      </c>
      <c r="H309" s="14">
        <f t="shared" si="8"/>
        <v>77.276478880617788</v>
      </c>
      <c r="I309" s="4">
        <f t="shared" si="9"/>
        <v>15.425959185212932</v>
      </c>
    </row>
    <row r="310" spans="1:9">
      <c r="A310" s="38">
        <v>1024.0385000000001</v>
      </c>
      <c r="B310" s="38">
        <v>73.971459213293016</v>
      </c>
      <c r="C310" s="38">
        <v>81.770611410060397</v>
      </c>
      <c r="D310" s="15"/>
      <c r="E310" s="40">
        <v>80.101374086244206</v>
      </c>
      <c r="H310" s="14">
        <f t="shared" si="8"/>
        <v>76.502446068958079</v>
      </c>
      <c r="I310" s="4">
        <f t="shared" si="9"/>
        <v>12.952282873607054</v>
      </c>
    </row>
    <row r="311" spans="1:9">
      <c r="A311" s="38">
        <v>1026.9231</v>
      </c>
      <c r="B311" s="38">
        <v>73.179701555977488</v>
      </c>
      <c r="C311" s="38">
        <v>79.774045380938603</v>
      </c>
      <c r="D311" s="15"/>
      <c r="E311" s="40">
        <v>78.105874377003403</v>
      </c>
      <c r="H311" s="14">
        <f t="shared" si="8"/>
        <v>75.319703074300264</v>
      </c>
      <c r="I311" s="4">
        <f t="shared" si="9"/>
        <v>7.7627505280065039</v>
      </c>
    </row>
    <row r="312" spans="1:9">
      <c r="A312" s="38">
        <v>1029.8077000000001</v>
      </c>
      <c r="B312" s="38">
        <v>71.783503796856635</v>
      </c>
      <c r="C312" s="38">
        <v>78.936235027478205</v>
      </c>
      <c r="D312" s="15"/>
      <c r="E312" s="40">
        <v>76.463617381050099</v>
      </c>
      <c r="H312" s="14">
        <f t="shared" si="8"/>
        <v>74.104713624549419</v>
      </c>
      <c r="I312" s="4">
        <f t="shared" si="9"/>
        <v>5.5644269324330216</v>
      </c>
    </row>
    <row r="313" spans="1:9">
      <c r="A313" s="38">
        <v>1032.6922999999999</v>
      </c>
      <c r="B313" s="38">
        <v>70.882449516622003</v>
      </c>
      <c r="C313" s="38">
        <v>76.318331167083002</v>
      </c>
      <c r="D313" s="15"/>
      <c r="E313" s="40">
        <v>76.661771827675594</v>
      </c>
      <c r="H313" s="14">
        <f t="shared" si="8"/>
        <v>72.646506001116592</v>
      </c>
      <c r="I313" s="4">
        <f t="shared" si="9"/>
        <v>16.122359657932545</v>
      </c>
    </row>
    <row r="314" spans="1:9">
      <c r="A314" s="38">
        <v>1035.5769</v>
      </c>
      <c r="B314" s="38">
        <v>69.269763234684916</v>
      </c>
      <c r="C314" s="38">
        <v>73.341999718931802</v>
      </c>
      <c r="D314" s="15"/>
      <c r="E314" s="40">
        <v>77.729082816414106</v>
      </c>
      <c r="H314" s="14">
        <f t="shared" si="8"/>
        <v>70.591288543430721</v>
      </c>
      <c r="I314" s="4">
        <f t="shared" si="9"/>
        <v>50.948107083434408</v>
      </c>
    </row>
    <row r="315" spans="1:9">
      <c r="A315" s="38">
        <v>1038.4614999999999</v>
      </c>
      <c r="B315" s="38">
        <v>67.437338592968445</v>
      </c>
      <c r="C315" s="38">
        <v>71.996142671448993</v>
      </c>
      <c r="D315" s="15"/>
      <c r="E315" s="40">
        <v>76.118487715834803</v>
      </c>
      <c r="H315" s="14">
        <f t="shared" si="8"/>
        <v>68.91676519076826</v>
      </c>
      <c r="I315" s="4">
        <f t="shared" si="9"/>
        <v>51.86480732805083</v>
      </c>
    </row>
    <row r="316" spans="1:9">
      <c r="A316" s="38">
        <v>1041.3462</v>
      </c>
      <c r="B316" s="38">
        <v>67.13609850443477</v>
      </c>
      <c r="C316" s="38">
        <v>72.109847229255905</v>
      </c>
      <c r="D316" s="15"/>
      <c r="E316" s="40">
        <v>75.558637380063701</v>
      </c>
      <c r="H316" s="14">
        <f t="shared" si="8"/>
        <v>68.750183257277627</v>
      </c>
      <c r="I316" s="4">
        <f t="shared" si="9"/>
        <v>46.355047542082687</v>
      </c>
    </row>
    <row r="317" spans="1:9">
      <c r="A317" s="38">
        <v>1044.2307000000001</v>
      </c>
      <c r="B317" s="38">
        <v>64.291417586230239</v>
      </c>
      <c r="C317" s="38">
        <v>70.536688665532694</v>
      </c>
      <c r="D317" s="15"/>
      <c r="E317" s="40">
        <v>71.367362718173098</v>
      </c>
      <c r="H317" s="14">
        <f t="shared" si="8"/>
        <v>66.318137749266839</v>
      </c>
      <c r="I317" s="4">
        <f t="shared" si="9"/>
        <v>25.49467278662641</v>
      </c>
    </row>
    <row r="318" spans="1:9">
      <c r="A318" s="38">
        <v>1047.1153999999999</v>
      </c>
      <c r="B318" s="38">
        <v>64.003226823872097</v>
      </c>
      <c r="C318" s="38">
        <v>67.924002352204596</v>
      </c>
      <c r="D318" s="15"/>
      <c r="E318" s="40">
        <v>64.767413117108106</v>
      </c>
      <c r="H318" s="14">
        <f t="shared" si="8"/>
        <v>65.275599906979238</v>
      </c>
      <c r="I318" s="4">
        <f t="shared" si="9"/>
        <v>0.25825381339952636</v>
      </c>
    </row>
    <row r="319" spans="1:9">
      <c r="A319" s="38">
        <v>1050</v>
      </c>
      <c r="B319" s="38">
        <v>63.503271591017828</v>
      </c>
      <c r="C319" s="38">
        <v>67.237369854193304</v>
      </c>
      <c r="D319" s="15"/>
      <c r="E319" s="40">
        <v>62.229669686901403</v>
      </c>
      <c r="H319" s="14">
        <f t="shared" si="8"/>
        <v>64.715064024787239</v>
      </c>
      <c r="I319" s="4">
        <f t="shared" si="9"/>
        <v>6.1771850147949738</v>
      </c>
    </row>
    <row r="320" spans="1:9">
      <c r="A320" s="38">
        <v>1052.8846000000001</v>
      </c>
      <c r="B320" s="38">
        <v>60.957842483194042</v>
      </c>
      <c r="C320" s="38">
        <v>66.842116928462204</v>
      </c>
      <c r="D320" s="15"/>
      <c r="E320" s="40">
        <v>64.653050150941695</v>
      </c>
      <c r="H320" s="14">
        <f t="shared" si="8"/>
        <v>62.867411741538874</v>
      </c>
      <c r="I320" s="4">
        <f t="shared" si="9"/>
        <v>3.1885045291346383</v>
      </c>
    </row>
    <row r="321" spans="1:9">
      <c r="A321" s="38">
        <v>1055.7692999999999</v>
      </c>
      <c r="B321" s="38">
        <v>58.377209521585335</v>
      </c>
      <c r="C321" s="38">
        <v>64.034439130536796</v>
      </c>
      <c r="D321" s="15"/>
      <c r="E321" s="40">
        <v>63.438303770726698</v>
      </c>
      <c r="H321" s="14">
        <f t="shared" si="8"/>
        <v>60.213098015423171</v>
      </c>
      <c r="I321" s="4">
        <f t="shared" si="9"/>
        <v>10.401952164042996</v>
      </c>
    </row>
    <row r="322" spans="1:9">
      <c r="A322" s="38">
        <v>1058.6538</v>
      </c>
      <c r="B322" s="38">
        <v>56.853767313798897</v>
      </c>
      <c r="C322" s="38">
        <v>60.611648405375</v>
      </c>
      <c r="D322" s="15"/>
      <c r="E322" s="40">
        <v>61.020455385088098</v>
      </c>
      <c r="H322" s="14">
        <f t="shared" si="8"/>
        <v>58.073277769290918</v>
      </c>
      <c r="I322" s="4">
        <f t="shared" si="9"/>
        <v>8.6858558990559516</v>
      </c>
    </row>
    <row r="323" spans="1:9">
      <c r="A323" s="38">
        <v>1061.5385000000001</v>
      </c>
      <c r="B323" s="38">
        <v>53.465313682553969</v>
      </c>
      <c r="C323" s="38">
        <v>63.421240047740497</v>
      </c>
      <c r="D323" s="15"/>
      <c r="E323" s="40">
        <v>57.8819762584803</v>
      </c>
      <c r="H323" s="14">
        <f t="shared" si="8"/>
        <v>56.696218546380138</v>
      </c>
      <c r="I323" s="4">
        <f t="shared" si="9"/>
        <v>1.406021351805012</v>
      </c>
    </row>
    <row r="324" spans="1:9">
      <c r="A324" s="38">
        <v>1064.4231</v>
      </c>
      <c r="B324" s="38">
        <v>52.400790159303867</v>
      </c>
      <c r="C324" s="38">
        <v>59.465329011692397</v>
      </c>
      <c r="D324" s="15"/>
      <c r="E324" s="40">
        <v>54.885670546424301</v>
      </c>
      <c r="H324" s="14">
        <f t="shared" si="8"/>
        <v>54.693379728737014</v>
      </c>
      <c r="I324" s="4">
        <f t="shared" si="9"/>
        <v>3.6975758566845297E-2</v>
      </c>
    </row>
    <row r="325" spans="1:9">
      <c r="A325" s="38">
        <v>1067.3077000000001</v>
      </c>
      <c r="B325" s="38">
        <v>51.539152863354929</v>
      </c>
      <c r="C325" s="38">
        <v>55.670417217722097</v>
      </c>
      <c r="D325" s="15"/>
      <c r="E325" s="40">
        <v>53.586732535413603</v>
      </c>
      <c r="H325" s="14">
        <f t="shared" si="8"/>
        <v>52.879833941807888</v>
      </c>
      <c r="I325" s="4">
        <f t="shared" si="9"/>
        <v>0.49970562164173726</v>
      </c>
    </row>
    <row r="326" spans="1:9">
      <c r="A326" s="38">
        <v>1070.1922999999999</v>
      </c>
      <c r="B326" s="38">
        <v>48.554990774494847</v>
      </c>
      <c r="C326" s="38">
        <v>54.143869652823803</v>
      </c>
      <c r="D326" s="15"/>
      <c r="E326" s="40">
        <v>49.5271273417423</v>
      </c>
      <c r="H326" s="14">
        <f t="shared" si="8"/>
        <v>50.368698036781339</v>
      </c>
      <c r="I326" s="4">
        <f t="shared" si="9"/>
        <v>0.70824123474849066</v>
      </c>
    </row>
    <row r="327" spans="1:9">
      <c r="A327" s="38">
        <v>1073.0769</v>
      </c>
      <c r="B327" s="38">
        <v>47.679405472419447</v>
      </c>
      <c r="C327" s="38">
        <v>50.290555370615301</v>
      </c>
      <c r="D327" s="15"/>
      <c r="E327" s="40">
        <v>45.677611078482201</v>
      </c>
      <c r="H327" s="14">
        <f t="shared" si="8"/>
        <v>48.5267778410782</v>
      </c>
      <c r="I327" s="4">
        <f t="shared" si="9"/>
        <v>8.1177512410817663</v>
      </c>
    </row>
    <row r="328" spans="1:9">
      <c r="A328" s="38">
        <v>1075.9614999999999</v>
      </c>
      <c r="B328" s="38">
        <v>44.729974786541163</v>
      </c>
      <c r="C328" s="38">
        <v>44.973457270960999</v>
      </c>
      <c r="D328" s="15"/>
      <c r="E328" s="40">
        <v>48.537295461905003</v>
      </c>
      <c r="H328" s="14">
        <f t="shared" ref="H328:H388" si="10">C328*(1-$G$7)+B328*$G$7</f>
        <v>44.808989909224202</v>
      </c>
      <c r="I328" s="4">
        <f t="shared" ref="I328:I388" si="11">(H328-E328)^2</f>
        <v>13.900262294150496</v>
      </c>
    </row>
    <row r="329" spans="1:9">
      <c r="A329" s="38">
        <v>1078.8462</v>
      </c>
      <c r="B329" s="38">
        <v>43.27428588552511</v>
      </c>
      <c r="C329" s="38">
        <v>47.908782436089098</v>
      </c>
      <c r="D329" s="15"/>
      <c r="E329" s="40">
        <v>46.186712347829101</v>
      </c>
      <c r="H329" s="14">
        <f t="shared" si="10"/>
        <v>44.778276262448941</v>
      </c>
      <c r="I329" s="4">
        <f t="shared" si="11"/>
        <v>1.983692206600989</v>
      </c>
    </row>
    <row r="330" spans="1:9">
      <c r="A330" s="38">
        <v>1081.7307000000001</v>
      </c>
      <c r="B330" s="38">
        <v>41.903141742853549</v>
      </c>
      <c r="C330" s="38">
        <v>45.875288302225897</v>
      </c>
      <c r="D330" s="15"/>
      <c r="E330" s="40">
        <v>43.118619665408303</v>
      </c>
      <c r="H330" s="14">
        <f t="shared" si="10"/>
        <v>43.192185792373905</v>
      </c>
      <c r="I330" s="4">
        <f t="shared" si="11"/>
        <v>5.4119750367190812E-3</v>
      </c>
    </row>
    <row r="331" spans="1:9">
      <c r="A331" s="38">
        <v>1084.6153999999999</v>
      </c>
      <c r="B331" s="38">
        <v>38.706723944225843</v>
      </c>
      <c r="C331" s="38">
        <v>42.6107644468362</v>
      </c>
      <c r="D331" s="15"/>
      <c r="E331" s="40">
        <v>42.261597682249203</v>
      </c>
      <c r="H331" s="14">
        <f t="shared" si="10"/>
        <v>39.973666163943818</v>
      </c>
      <c r="I331" s="4">
        <f t="shared" si="11"/>
        <v>5.2346306324551835</v>
      </c>
    </row>
    <row r="332" spans="1:9">
      <c r="A332" s="38">
        <v>1087.5</v>
      </c>
      <c r="B332" s="38">
        <v>37.023005635985349</v>
      </c>
      <c r="C332" s="38">
        <v>42.248168489287998</v>
      </c>
      <c r="D332" s="15"/>
      <c r="E332" s="40">
        <v>41.4394688084313</v>
      </c>
      <c r="H332" s="14">
        <f t="shared" si="10"/>
        <v>38.718679494728583</v>
      </c>
      <c r="I332" s="4">
        <f t="shared" si="11"/>
        <v>7.4026944895589022</v>
      </c>
    </row>
    <row r="333" spans="1:9">
      <c r="A333" s="38">
        <v>1090.3846000000001</v>
      </c>
      <c r="B333" s="38">
        <v>36.573867380324629</v>
      </c>
      <c r="C333" s="38">
        <v>35.2557488547424</v>
      </c>
      <c r="D333" s="15"/>
      <c r="E333" s="40">
        <v>39.516846479222203</v>
      </c>
      <c r="H333" s="14">
        <f t="shared" si="10"/>
        <v>36.146110544929108</v>
      </c>
      <c r="I333" s="4">
        <f t="shared" si="11"/>
        <v>11.361860738734739</v>
      </c>
    </row>
    <row r="334" spans="1:9">
      <c r="A334" s="38">
        <v>1093.2692999999999</v>
      </c>
      <c r="B334" s="38">
        <v>33.008506466074373</v>
      </c>
      <c r="C334" s="38">
        <v>37.082230469997199</v>
      </c>
      <c r="D334" s="15"/>
      <c r="E334" s="40">
        <v>36.257571969788998</v>
      </c>
      <c r="H334" s="14">
        <f t="shared" si="10"/>
        <v>34.330514505846878</v>
      </c>
      <c r="I334" s="4">
        <f t="shared" si="11"/>
        <v>3.7135504693350345</v>
      </c>
    </row>
    <row r="335" spans="1:9">
      <c r="A335" s="38">
        <v>1096.1538</v>
      </c>
      <c r="B335" s="38">
        <v>32.177481613335672</v>
      </c>
      <c r="C335" s="38">
        <v>33.870546001652798</v>
      </c>
      <c r="D335" s="15"/>
      <c r="E335" s="40">
        <v>36.150281660819999</v>
      </c>
      <c r="H335" s="14">
        <f t="shared" si="10"/>
        <v>32.726916167824989</v>
      </c>
      <c r="I335" s="4">
        <f t="shared" si="11"/>
        <v>11.719431298628972</v>
      </c>
    </row>
    <row r="336" spans="1:9">
      <c r="A336" s="38">
        <v>1099.0385000000001</v>
      </c>
      <c r="B336" s="38">
        <v>30.471318880180537</v>
      </c>
      <c r="C336" s="38">
        <v>34.350521175374801</v>
      </c>
      <c r="D336" s="15"/>
      <c r="E336" s="40">
        <v>34.151890865398101</v>
      </c>
      <c r="H336" s="14">
        <f t="shared" si="10"/>
        <v>31.73020058576796</v>
      </c>
      <c r="I336" s="4">
        <f t="shared" si="11"/>
        <v>5.8645838104551116</v>
      </c>
    </row>
    <row r="337" spans="1:9">
      <c r="A337" s="38">
        <v>1101.9231</v>
      </c>
      <c r="B337" s="38">
        <v>30.050111436103251</v>
      </c>
      <c r="C337" s="38">
        <v>32.220356215054203</v>
      </c>
      <c r="D337" s="15"/>
      <c r="E337" s="40">
        <v>30.015126683094799</v>
      </c>
      <c r="H337" s="14">
        <f t="shared" si="10"/>
        <v>30.754400937130974</v>
      </c>
      <c r="I337" s="4">
        <f t="shared" si="11"/>
        <v>0.54652642268074325</v>
      </c>
    </row>
    <row r="338" spans="1:9">
      <c r="A338" s="38">
        <v>1104.8077000000001</v>
      </c>
      <c r="B338" s="38">
        <v>28.301860101769662</v>
      </c>
      <c r="C338" s="38">
        <v>30.790819648445002</v>
      </c>
      <c r="D338" s="15"/>
      <c r="E338" s="40">
        <v>26.7403963669151</v>
      </c>
      <c r="H338" s="14">
        <f t="shared" si="10"/>
        <v>29.109579163788787</v>
      </c>
      <c r="I338" s="4">
        <f t="shared" si="11"/>
        <v>5.6130271250022279</v>
      </c>
    </row>
    <row r="339" spans="1:9">
      <c r="A339" s="38">
        <v>1107.6922999999999</v>
      </c>
      <c r="B339" s="38">
        <v>26.498783504681469</v>
      </c>
      <c r="C339" s="38">
        <v>30.217953794524099</v>
      </c>
      <c r="D339" s="15"/>
      <c r="E339" s="40">
        <v>25.995116365218401</v>
      </c>
      <c r="H339" s="14">
        <f t="shared" si="10"/>
        <v>27.705731501089758</v>
      </c>
      <c r="I339" s="4">
        <f t="shared" si="11"/>
        <v>2.9262041430721828</v>
      </c>
    </row>
    <row r="340" spans="1:9">
      <c r="A340" s="38">
        <v>1110.5769</v>
      </c>
      <c r="B340" s="38">
        <v>24.908095361436427</v>
      </c>
      <c r="C340" s="38">
        <v>27.426752173842999</v>
      </c>
      <c r="D340" s="15"/>
      <c r="E340" s="40">
        <v>27.4846960002873</v>
      </c>
      <c r="H340" s="14">
        <f t="shared" si="10"/>
        <v>25.725451802919196</v>
      </c>
      <c r="I340" s="4">
        <f t="shared" si="11"/>
        <v>3.094940145973347</v>
      </c>
    </row>
    <row r="341" spans="1:9">
      <c r="A341" s="38">
        <v>1113.4614999999999</v>
      </c>
      <c r="B341" s="38">
        <v>24.082542679441435</v>
      </c>
      <c r="C341" s="38">
        <v>25.952987608607501</v>
      </c>
      <c r="D341" s="15"/>
      <c r="E341" s="40">
        <v>25.175498434761899</v>
      </c>
      <c r="H341" s="14">
        <f t="shared" si="10"/>
        <v>24.689540903162069</v>
      </c>
      <c r="I341" s="4">
        <f t="shared" si="11"/>
        <v>0.23615472251859967</v>
      </c>
    </row>
    <row r="342" spans="1:9">
      <c r="A342" s="38">
        <v>1116.3462</v>
      </c>
      <c r="B342" s="38">
        <v>23.473037821697403</v>
      </c>
      <c r="C342" s="38">
        <v>23.610185102193402</v>
      </c>
      <c r="D342" s="15"/>
      <c r="E342" s="40">
        <v>21.422388391318599</v>
      </c>
      <c r="H342" s="14">
        <f t="shared" si="10"/>
        <v>23.517544962405523</v>
      </c>
      <c r="I342" s="4">
        <f t="shared" si="11"/>
        <v>4.3896810573687199</v>
      </c>
    </row>
    <row r="343" spans="1:9">
      <c r="A343" s="38">
        <v>1119.2307000000001</v>
      </c>
      <c r="B343" s="38">
        <v>23.439442097935551</v>
      </c>
      <c r="C343" s="38">
        <v>21.252657781579199</v>
      </c>
      <c r="D343" s="15"/>
      <c r="E343" s="40">
        <v>22.956194642327102</v>
      </c>
      <c r="H343" s="14">
        <f t="shared" si="10"/>
        <v>22.72978517353722</v>
      </c>
      <c r="I343" s="4">
        <f t="shared" si="11"/>
        <v>5.1261247557716501E-2</v>
      </c>
    </row>
    <row r="344" spans="1:9">
      <c r="A344" s="38">
        <v>1122.1153999999999</v>
      </c>
      <c r="B344" s="38">
        <v>21.241915606906222</v>
      </c>
      <c r="C344" s="38">
        <v>21.887445781951499</v>
      </c>
      <c r="D344" s="15"/>
      <c r="E344" s="40">
        <v>22.602801872663601</v>
      </c>
      <c r="H344" s="14">
        <f t="shared" si="10"/>
        <v>21.451403554666999</v>
      </c>
      <c r="I344" s="4">
        <f t="shared" si="11"/>
        <v>1.3257180866854039</v>
      </c>
    </row>
    <row r="345" spans="1:9">
      <c r="A345" s="38">
        <v>1125</v>
      </c>
      <c r="B345" s="38">
        <v>21.025394914477179</v>
      </c>
      <c r="C345" s="38">
        <v>19.792749939064301</v>
      </c>
      <c r="D345" s="15"/>
      <c r="E345" s="40">
        <v>20.295394979893899</v>
      </c>
      <c r="H345" s="14">
        <f t="shared" si="10"/>
        <v>20.625376021171739</v>
      </c>
      <c r="I345" s="4">
        <f t="shared" si="11"/>
        <v>0.10888748760280748</v>
      </c>
    </row>
    <row r="346" spans="1:9">
      <c r="A346" s="38">
        <v>1127.8846000000001</v>
      </c>
      <c r="B346" s="38">
        <v>19.678257434252316</v>
      </c>
      <c r="C346" s="38">
        <v>20.303492622469101</v>
      </c>
      <c r="D346" s="15"/>
      <c r="E346" s="40">
        <v>19.689587377977901</v>
      </c>
      <c r="H346" s="14">
        <f t="shared" si="10"/>
        <v>19.881159237313916</v>
      </c>
      <c r="I346" s="4">
        <f t="shared" si="11"/>
        <v>3.6699777289458071E-2</v>
      </c>
    </row>
    <row r="347" spans="1:9">
      <c r="A347" s="38">
        <v>1130.7692999999999</v>
      </c>
      <c r="B347" s="38">
        <v>18.974972148367911</v>
      </c>
      <c r="C347" s="38">
        <v>20.154521507517501</v>
      </c>
      <c r="D347" s="15"/>
      <c r="E347" s="40">
        <v>19.279493305634901</v>
      </c>
      <c r="H347" s="14">
        <f t="shared" si="10"/>
        <v>19.357760411540049</v>
      </c>
      <c r="I347" s="4">
        <f t="shared" si="11"/>
        <v>6.1257398667676644E-3</v>
      </c>
    </row>
    <row r="348" spans="1:9">
      <c r="A348" s="38">
        <v>1133.6538</v>
      </c>
      <c r="B348" s="38">
        <v>19.406584538680946</v>
      </c>
      <c r="C348" s="38">
        <v>18.377255657587501</v>
      </c>
      <c r="D348" s="15"/>
      <c r="E348" s="40">
        <v>20.0791837493346</v>
      </c>
      <c r="H348" s="14">
        <f t="shared" si="10"/>
        <v>19.072545940321017</v>
      </c>
      <c r="I348" s="4">
        <f t="shared" si="11"/>
        <v>1.0133196785356664</v>
      </c>
    </row>
    <row r="349" spans="1:9">
      <c r="A349" s="38">
        <v>1136.5385000000001</v>
      </c>
      <c r="B349" s="38">
        <v>18.499782477805741</v>
      </c>
      <c r="C349" s="38">
        <v>18.537758140748402</v>
      </c>
      <c r="D349" s="15"/>
      <c r="E349" s="40">
        <v>18.9594630702755</v>
      </c>
      <c r="H349" s="14">
        <f t="shared" si="10"/>
        <v>18.512106369084961</v>
      </c>
      <c r="I349" s="4">
        <f t="shared" si="11"/>
        <v>0.20012801810008163</v>
      </c>
    </row>
    <row r="350" spans="1:9">
      <c r="A350" s="38">
        <v>1139.4231</v>
      </c>
      <c r="B350" s="38">
        <v>16.892571590691926</v>
      </c>
      <c r="C350" s="38">
        <v>16.550638807569101</v>
      </c>
      <c r="D350" s="15"/>
      <c r="E350" s="40">
        <v>15.189826817935501</v>
      </c>
      <c r="H350" s="14">
        <f t="shared" si="10"/>
        <v>16.781607301526812</v>
      </c>
      <c r="I350" s="4">
        <f t="shared" si="11"/>
        <v>2.5337651079421879</v>
      </c>
    </row>
    <row r="351" spans="1:9">
      <c r="A351" s="38">
        <v>1142.3077000000001</v>
      </c>
      <c r="B351" s="38">
        <v>16.625513622705633</v>
      </c>
      <c r="C351" s="38">
        <v>16.113045373787902</v>
      </c>
      <c r="D351" s="15"/>
      <c r="E351" s="40">
        <v>15.160535813305099</v>
      </c>
      <c r="H351" s="14">
        <f t="shared" si="10"/>
        <v>16.459207033318382</v>
      </c>
      <c r="I351" s="4">
        <f t="shared" si="11"/>
        <v>1.6865469376907885</v>
      </c>
    </row>
    <row r="352" spans="1:9">
      <c r="A352" s="38">
        <v>1145.1922999999999</v>
      </c>
      <c r="B352" s="38">
        <v>16.034800195137013</v>
      </c>
      <c r="C352" s="38">
        <v>15.547853942220801</v>
      </c>
      <c r="D352" s="15"/>
      <c r="E352" s="40">
        <v>12.994882177234</v>
      </c>
      <c r="H352" s="14">
        <f t="shared" si="10"/>
        <v>15.876776023476776</v>
      </c>
      <c r="I352" s="4">
        <f t="shared" si="11"/>
        <v>8.3053121410119761</v>
      </c>
    </row>
    <row r="353" spans="1:9">
      <c r="A353" s="38">
        <v>1148.0769</v>
      </c>
      <c r="B353" s="38">
        <v>15.343974628904565</v>
      </c>
      <c r="C353" s="38">
        <v>14.7427600873368</v>
      </c>
      <c r="D353" s="15"/>
      <c r="E353" s="40">
        <v>14.4141553981831</v>
      </c>
      <c r="H353" s="14">
        <f t="shared" si="10"/>
        <v>15.148868024526024</v>
      </c>
      <c r="I353" s="4">
        <f t="shared" si="11"/>
        <v>0.53980264330771743</v>
      </c>
    </row>
    <row r="354" spans="1:9">
      <c r="A354" s="38">
        <v>1150.9614999999999</v>
      </c>
      <c r="B354" s="38">
        <v>13.851360182339034</v>
      </c>
      <c r="C354" s="38">
        <v>14.2876974343712</v>
      </c>
      <c r="D354" s="15"/>
      <c r="E354" s="40">
        <v>15.1475609386447</v>
      </c>
      <c r="H354" s="14">
        <f t="shared" si="10"/>
        <v>13.992960682196976</v>
      </c>
      <c r="I354" s="4">
        <f t="shared" si="11"/>
        <v>1.3331017521891495</v>
      </c>
    </row>
    <row r="355" spans="1:9">
      <c r="A355" s="38">
        <v>1153.8462</v>
      </c>
      <c r="B355" s="38">
        <v>14.077584142577406</v>
      </c>
      <c r="C355" s="38">
        <v>12.5880587429402</v>
      </c>
      <c r="D355" s="15"/>
      <c r="E355" s="40">
        <v>13.370303222920899</v>
      </c>
      <c r="H355" s="14">
        <f t="shared" si="10"/>
        <v>13.594202216882508</v>
      </c>
      <c r="I355" s="4">
        <f t="shared" si="11"/>
        <v>5.0130759497020304E-2</v>
      </c>
    </row>
    <row r="356" spans="1:9">
      <c r="A356" s="38">
        <v>1156.7307000000001</v>
      </c>
      <c r="B356" s="38">
        <v>13.856100452072548</v>
      </c>
      <c r="C356" s="38">
        <v>12.0369970845215</v>
      </c>
      <c r="D356" s="15"/>
      <c r="E356" s="40">
        <v>11.579340358172599</v>
      </c>
      <c r="H356" s="14">
        <f t="shared" si="10"/>
        <v>13.265763631324765</v>
      </c>
      <c r="I356" s="4">
        <f t="shared" si="11"/>
        <v>2.8440234562292628</v>
      </c>
    </row>
    <row r="357" spans="1:9">
      <c r="A357" s="38">
        <v>1159.6153999999999</v>
      </c>
      <c r="B357" s="38">
        <v>12.461123384762699</v>
      </c>
      <c r="C357" s="38">
        <v>10.832109211974201</v>
      </c>
      <c r="D357" s="15"/>
      <c r="E357" s="40">
        <v>11.216213931574099</v>
      </c>
      <c r="H357" s="14">
        <f t="shared" si="10"/>
        <v>11.93247445536641</v>
      </c>
      <c r="I357" s="4">
        <f t="shared" si="11"/>
        <v>0.51302913794323568</v>
      </c>
    </row>
    <row r="358" spans="1:9">
      <c r="A358" s="38">
        <v>1162.5</v>
      </c>
      <c r="B358" s="38">
        <v>9.452060375300098</v>
      </c>
      <c r="C358" s="38">
        <v>11.4368186146508</v>
      </c>
      <c r="D358" s="15"/>
      <c r="E358" s="40">
        <v>10.643468751209801</v>
      </c>
      <c r="H358" s="14">
        <f t="shared" si="10"/>
        <v>10.096155642161497</v>
      </c>
      <c r="I358" s="4">
        <f t="shared" si="11"/>
        <v>0.29955163933612033</v>
      </c>
    </row>
    <row r="359" spans="1:9">
      <c r="A359" s="38">
        <v>1165.3846000000001</v>
      </c>
      <c r="B359" s="38">
        <v>9.625096581338779</v>
      </c>
      <c r="C359" s="38">
        <v>12.3646795588652</v>
      </c>
      <c r="D359" s="15"/>
      <c r="E359" s="40">
        <v>11.5242696681143</v>
      </c>
      <c r="H359" s="14">
        <f t="shared" si="10"/>
        <v>10.514148151456499</v>
      </c>
      <c r="I359" s="4">
        <f t="shared" si="11"/>
        <v>1.0203454784150559</v>
      </c>
    </row>
    <row r="360" spans="1:9">
      <c r="A360" s="38">
        <v>1168.2692999999999</v>
      </c>
      <c r="B360" s="38">
        <v>9.5294179670774515</v>
      </c>
      <c r="C360" s="38">
        <v>9.8833639930736403</v>
      </c>
      <c r="D360" s="15"/>
      <c r="E360" s="40">
        <v>11.881533892283301</v>
      </c>
      <c r="H360" s="14">
        <f t="shared" si="10"/>
        <v>9.6442808030383329</v>
      </c>
      <c r="I360" s="4">
        <f t="shared" si="11"/>
        <v>5.0053013853361517</v>
      </c>
    </row>
    <row r="361" spans="1:9">
      <c r="A361" s="38">
        <v>1171.1538</v>
      </c>
      <c r="B361" s="38">
        <v>8.7216699516750236</v>
      </c>
      <c r="C361" s="38">
        <v>8.1183026688035103</v>
      </c>
      <c r="D361" s="15"/>
      <c r="E361" s="40">
        <v>11.342771479244799</v>
      </c>
      <c r="H361" s="14">
        <f t="shared" si="10"/>
        <v>8.5258647380366614</v>
      </c>
      <c r="I361" s="4">
        <f t="shared" si="11"/>
        <v>7.9349635886638508</v>
      </c>
    </row>
    <row r="362" spans="1:9">
      <c r="A362" s="38">
        <v>1174.0385000000001</v>
      </c>
      <c r="B362" s="38">
        <v>7.1091973580157664</v>
      </c>
      <c r="C362" s="38">
        <v>9.3600535994849601</v>
      </c>
      <c r="D362" s="15"/>
      <c r="E362" s="40">
        <v>8.4853879602566593</v>
      </c>
      <c r="H362" s="14">
        <f t="shared" si="10"/>
        <v>7.8396469527180539</v>
      </c>
      <c r="I362" s="4">
        <f t="shared" si="11"/>
        <v>0.41698144881697324</v>
      </c>
    </row>
    <row r="363" spans="1:9">
      <c r="A363" s="38">
        <v>1176.9231</v>
      </c>
      <c r="B363" s="38">
        <v>6.6722434976110945</v>
      </c>
      <c r="C363" s="38">
        <v>6.9852732553664598</v>
      </c>
      <c r="D363" s="15"/>
      <c r="E363" s="40">
        <v>6.6476075061400604</v>
      </c>
      <c r="H363" s="14">
        <f t="shared" si="10"/>
        <v>6.7738281548048889</v>
      </c>
      <c r="I363" s="4">
        <f t="shared" si="11"/>
        <v>1.5931652149370076E-2</v>
      </c>
    </row>
    <row r="364" spans="1:9">
      <c r="A364" s="38">
        <v>1179.8077000000001</v>
      </c>
      <c r="B364" s="38">
        <v>5.9809934388484418</v>
      </c>
      <c r="C364" s="38">
        <v>3.60602620421241</v>
      </c>
      <c r="D364" s="15"/>
      <c r="E364" s="40">
        <v>6.6140048816340302</v>
      </c>
      <c r="H364" s="14">
        <f t="shared" si="10"/>
        <v>5.2102672494056392</v>
      </c>
      <c r="I364" s="4">
        <f t="shared" si="11"/>
        <v>1.9704793401341694</v>
      </c>
    </row>
    <row r="365" spans="1:9">
      <c r="A365" s="38">
        <v>1182.6922999999999</v>
      </c>
      <c r="B365" s="38">
        <v>4.9214674128741773</v>
      </c>
      <c r="C365" s="38">
        <v>3.9653750593658499</v>
      </c>
      <c r="D365" s="15"/>
      <c r="E365" s="40">
        <v>0.24689275760903401</v>
      </c>
      <c r="H365" s="14">
        <f t="shared" si="10"/>
        <v>4.6111955886450726</v>
      </c>
      <c r="I365" s="4">
        <f t="shared" si="11"/>
        <v>19.047139200989182</v>
      </c>
    </row>
    <row r="366" spans="1:9">
      <c r="A366" s="38">
        <v>1185.5769</v>
      </c>
      <c r="B366" s="38">
        <v>4.2095540319702014</v>
      </c>
      <c r="C366" s="38">
        <v>5.3733629416332196</v>
      </c>
      <c r="D366" s="15"/>
      <c r="E366" s="40">
        <v>0.82236896401978099</v>
      </c>
      <c r="H366" s="14">
        <f t="shared" si="10"/>
        <v>4.5872341923963411</v>
      </c>
      <c r="I366" s="4">
        <f t="shared" si="11"/>
        <v>14.17421018783889</v>
      </c>
    </row>
    <row r="367" spans="1:9">
      <c r="A367" s="38">
        <v>1188.4614999999999</v>
      </c>
      <c r="B367" s="38">
        <v>1.7001699507128369</v>
      </c>
      <c r="C367" s="38">
        <v>4.9115947597153102</v>
      </c>
      <c r="D367" s="15"/>
      <c r="E367" s="40">
        <v>3.6225109773741999</v>
      </c>
      <c r="H367" s="14">
        <f t="shared" si="10"/>
        <v>2.7423439940544814</v>
      </c>
      <c r="I367" s="4">
        <f t="shared" si="11"/>
        <v>0.77469391852613367</v>
      </c>
    </row>
    <row r="368" spans="1:9">
      <c r="A368" s="38">
        <v>1191.3462</v>
      </c>
      <c r="B368" s="38">
        <v>0.63963599474078869</v>
      </c>
      <c r="C368" s="38">
        <v>1.66582107419098</v>
      </c>
      <c r="D368" s="15"/>
      <c r="E368" s="40">
        <v>3.2742401320175998</v>
      </c>
      <c r="H368" s="14">
        <f t="shared" si="10"/>
        <v>0.97265436417901552</v>
      </c>
      <c r="I368" s="4">
        <f t="shared" si="11"/>
        <v>5.2972970467171248</v>
      </c>
    </row>
    <row r="369" spans="1:9">
      <c r="A369" s="38">
        <v>1194.2307000000001</v>
      </c>
      <c r="B369" s="38">
        <v>0.60232657439054649</v>
      </c>
      <c r="C369" s="38">
        <v>1.07641487226085</v>
      </c>
      <c r="D369" s="15"/>
      <c r="E369" s="40">
        <v>2.58150987325938</v>
      </c>
      <c r="H369" s="14">
        <f t="shared" si="10"/>
        <v>0.7561780726125843</v>
      </c>
      <c r="I369" s="4">
        <f t="shared" si="11"/>
        <v>3.331836182452474</v>
      </c>
    </row>
    <row r="370" spans="1:9">
      <c r="A370" s="38">
        <v>1197.1153999999999</v>
      </c>
      <c r="B370" s="38">
        <v>0.19133076720602182</v>
      </c>
      <c r="C370" s="38">
        <v>4.0723689482547698</v>
      </c>
      <c r="D370" s="15"/>
      <c r="E370" s="40">
        <v>1.7109828162440599</v>
      </c>
      <c r="H370" s="14">
        <f t="shared" si="10"/>
        <v>1.4508082558797293</v>
      </c>
      <c r="I370" s="4">
        <f t="shared" si="11"/>
        <v>6.7690801860772712E-2</v>
      </c>
    </row>
    <row r="371" spans="1:9">
      <c r="A371" s="38">
        <v>1200</v>
      </c>
      <c r="B371" s="38">
        <v>-0.87092133388614601</v>
      </c>
      <c r="C371" s="38">
        <v>3.12890051469462</v>
      </c>
      <c r="D371" s="15"/>
      <c r="E371" s="40">
        <v>-0.49650653750614099</v>
      </c>
      <c r="H371" s="14">
        <f t="shared" si="10"/>
        <v>0.42710392172508005</v>
      </c>
      <c r="I371" s="4">
        <f t="shared" si="11"/>
        <v>0.8530562804013071</v>
      </c>
    </row>
    <row r="372" spans="1:9">
      <c r="A372" s="38">
        <v>1202.8846000000001</v>
      </c>
      <c r="B372" s="38">
        <v>-1.6203697129402033</v>
      </c>
      <c r="C372" s="38">
        <v>2.23279311644934</v>
      </c>
      <c r="D372" s="15"/>
      <c r="E372" s="40">
        <v>3.7255997078102201</v>
      </c>
      <c r="H372" s="14">
        <f t="shared" si="10"/>
        <v>-0.36993835477741621</v>
      </c>
      <c r="I372" s="4">
        <f t="shared" si="11"/>
        <v>16.773432022104085</v>
      </c>
    </row>
    <row r="373" spans="1:9">
      <c r="A373" s="38">
        <v>1205.7692999999999</v>
      </c>
      <c r="B373" s="38">
        <v>-1.8778567288990711</v>
      </c>
      <c r="C373" s="38">
        <v>1.24048815633258</v>
      </c>
      <c r="D373" s="15"/>
      <c r="E373" s="40">
        <v>1.3169847911860499</v>
      </c>
      <c r="H373" s="14">
        <f t="shared" si="10"/>
        <v>-0.8658890538454953</v>
      </c>
      <c r="I373" s="4">
        <f t="shared" si="11"/>
        <v>4.7649382233228019</v>
      </c>
    </row>
    <row r="374" spans="1:9">
      <c r="A374" s="38">
        <v>1208.6538</v>
      </c>
      <c r="B374" s="38">
        <v>-2.4786712717773498</v>
      </c>
      <c r="C374" s="38">
        <v>0.71869380426768203</v>
      </c>
      <c r="D374" s="15"/>
      <c r="E374" s="40">
        <v>0.83418340270439595</v>
      </c>
      <c r="H374" s="14">
        <f t="shared" si="10"/>
        <v>-1.4410599037639535</v>
      </c>
      <c r="I374" s="4">
        <f t="shared" si="11"/>
        <v>5.1767321036290275</v>
      </c>
    </row>
    <row r="375" spans="1:9">
      <c r="A375" s="38">
        <v>1211.5385000000001</v>
      </c>
      <c r="B375" s="38">
        <v>-2.7819850552807441</v>
      </c>
      <c r="C375" s="38">
        <v>2.5415810711920899</v>
      </c>
      <c r="D375" s="15"/>
      <c r="E375" s="40">
        <v>-4.1881434855075099</v>
      </c>
      <c r="H375" s="14">
        <f t="shared" si="10"/>
        <v>-1.0543772908174232</v>
      </c>
      <c r="I375" s="4">
        <f t="shared" si="11"/>
        <v>9.8204905629823873</v>
      </c>
    </row>
    <row r="376" spans="1:9">
      <c r="A376" s="38">
        <v>1214.4231</v>
      </c>
      <c r="B376" s="38">
        <v>-2.3685314474880976</v>
      </c>
      <c r="C376" s="38">
        <v>0.473454418728877</v>
      </c>
      <c r="D376" s="15"/>
      <c r="E376" s="40">
        <v>-2.9415951573006001</v>
      </c>
      <c r="H376" s="14">
        <f t="shared" si="10"/>
        <v>-1.4462480133524707</v>
      </c>
      <c r="I376" s="4">
        <f t="shared" si="11"/>
        <v>2.2360630809138278</v>
      </c>
    </row>
    <row r="377" spans="1:9">
      <c r="A377" s="38">
        <v>1217.3077000000001</v>
      </c>
      <c r="B377" s="38">
        <v>-3.3476124018539788</v>
      </c>
      <c r="C377" s="38">
        <v>-2.2365600412896498</v>
      </c>
      <c r="D377" s="15"/>
      <c r="E377" s="40">
        <v>-1.9951995964884</v>
      </c>
      <c r="H377" s="14">
        <f t="shared" si="10"/>
        <v>-2.9870528372246969</v>
      </c>
      <c r="I377" s="4">
        <f t="shared" si="11"/>
        <v>0.98377285115909474</v>
      </c>
    </row>
    <row r="378" spans="1:9">
      <c r="A378" s="38">
        <v>1220.1922999999999</v>
      </c>
      <c r="B378" s="38">
        <v>-3.0053306702803653</v>
      </c>
      <c r="C378" s="38">
        <v>-1.84682017216853</v>
      </c>
      <c r="D378" s="15"/>
      <c r="E378" s="40">
        <v>-2.8979387555904799</v>
      </c>
      <c r="H378" s="14">
        <f t="shared" si="10"/>
        <v>-2.6293699544366134</v>
      </c>
      <c r="I378" s="4">
        <f t="shared" si="11"/>
        <v>7.2129200953225087E-2</v>
      </c>
    </row>
    <row r="379" spans="1:9">
      <c r="A379" s="38">
        <v>1223.0769</v>
      </c>
      <c r="B379" s="38">
        <v>-3.7727839362827527</v>
      </c>
      <c r="C379" s="38">
        <v>7.3570307957695202E-2</v>
      </c>
      <c r="D379" s="15"/>
      <c r="E379" s="40">
        <v>-3.3995472098867499</v>
      </c>
      <c r="H379" s="14">
        <f t="shared" si="10"/>
        <v>-2.5245621053971967</v>
      </c>
      <c r="I379" s="4">
        <f t="shared" si="11"/>
        <v>0.76559893307859417</v>
      </c>
    </row>
    <row r="380" spans="1:9">
      <c r="A380" s="38">
        <v>1225.9614999999999</v>
      </c>
      <c r="B380" s="38">
        <v>-2.937205000922007</v>
      </c>
      <c r="C380" s="38">
        <v>-0.59044643828369603</v>
      </c>
      <c r="D380" s="15"/>
      <c r="E380" s="40">
        <v>-0.205177085030846</v>
      </c>
      <c r="H380" s="14">
        <f t="shared" si="10"/>
        <v>-2.1756331113621568</v>
      </c>
      <c r="I380" s="4">
        <f t="shared" si="11"/>
        <v>3.8826969517053791</v>
      </c>
    </row>
    <row r="381" spans="1:9">
      <c r="A381" s="38">
        <v>1228.8462</v>
      </c>
      <c r="B381" s="38">
        <v>-3.5867975106217505</v>
      </c>
      <c r="C381" s="38">
        <v>-0.338918693620259</v>
      </c>
      <c r="D381" s="15"/>
      <c r="E381" s="40">
        <v>1.65922337022019</v>
      </c>
      <c r="H381" s="14">
        <f t="shared" si="10"/>
        <v>-2.5327933846308577</v>
      </c>
      <c r="I381" s="4">
        <f t="shared" si="11"/>
        <v>17.573004472951911</v>
      </c>
    </row>
    <row r="382" spans="1:9">
      <c r="A382" s="38">
        <v>1231.7307000000001</v>
      </c>
      <c r="B382" s="38">
        <v>-3.1728691888998033</v>
      </c>
      <c r="C382" s="38">
        <v>-3.0856715919159901</v>
      </c>
      <c r="D382" s="15"/>
      <c r="E382" s="40">
        <v>-0.28477699071541202</v>
      </c>
      <c r="H382" s="14">
        <f t="shared" si="10"/>
        <v>-3.1445717578145267</v>
      </c>
      <c r="I382" s="4">
        <f t="shared" si="11"/>
        <v>8.1784261099274804</v>
      </c>
    </row>
    <row r="383" spans="1:9">
      <c r="A383" s="38">
        <v>1234.6153999999999</v>
      </c>
      <c r="B383" s="38">
        <v>-2.1253896346759711</v>
      </c>
      <c r="C383" s="38">
        <v>0.42996616995611697</v>
      </c>
      <c r="D383" s="15"/>
      <c r="E383" s="40">
        <v>-1.47876557222549</v>
      </c>
      <c r="H383" s="14">
        <f t="shared" si="10"/>
        <v>-1.2961236080747816</v>
      </c>
      <c r="I383" s="4">
        <f t="shared" si="11"/>
        <v>3.3358087068828667E-2</v>
      </c>
    </row>
    <row r="384" spans="1:9">
      <c r="A384" s="38">
        <v>1237.5</v>
      </c>
      <c r="B384" s="38">
        <v>-3.1043039957726242</v>
      </c>
      <c r="C384" s="38">
        <v>-2.5162530935410801</v>
      </c>
      <c r="D384" s="15"/>
      <c r="E384" s="40">
        <v>-1.8339990334368601</v>
      </c>
      <c r="H384" s="14">
        <f t="shared" si="10"/>
        <v>-2.913469265732747</v>
      </c>
      <c r="I384" s="4">
        <f t="shared" si="11"/>
        <v>1.165255982412936</v>
      </c>
    </row>
    <row r="385" spans="1:9">
      <c r="A385" s="38">
        <v>1240.3846000000001</v>
      </c>
      <c r="B385" s="38">
        <v>-3.6346682061847524</v>
      </c>
      <c r="C385" s="38">
        <v>-2.4276462818239499E-2</v>
      </c>
      <c r="D385" s="15"/>
      <c r="E385" s="40">
        <v>-0.492855165685748</v>
      </c>
      <c r="H385" s="14">
        <f t="shared" si="10"/>
        <v>-2.4630211071513743</v>
      </c>
      <c r="I385" s="4">
        <f t="shared" si="11"/>
        <v>3.8815538369111375</v>
      </c>
    </row>
    <row r="386" spans="1:9">
      <c r="A386" s="38">
        <v>1243.2692999999999</v>
      </c>
      <c r="B386" s="38">
        <v>-2.3994945264685326</v>
      </c>
      <c r="C386" s="38">
        <v>0.649142395573023</v>
      </c>
      <c r="D386" s="15"/>
      <c r="E386" s="40">
        <v>1.49743258542234</v>
      </c>
      <c r="H386" s="14">
        <f t="shared" si="10"/>
        <v>-1.4101485331206227</v>
      </c>
      <c r="I386" s="4">
        <f t="shared" si="11"/>
        <v>8.4540279609075455</v>
      </c>
    </row>
    <row r="387" spans="1:9">
      <c r="A387" s="38">
        <v>1246.1538</v>
      </c>
      <c r="B387" s="38">
        <v>-1.8191327267394299</v>
      </c>
      <c r="C387" s="38">
        <v>-0.90786287752929196</v>
      </c>
      <c r="D387" s="15"/>
      <c r="E387" s="40">
        <v>-0.73494611925700504</v>
      </c>
      <c r="H387" s="14">
        <f t="shared" si="10"/>
        <v>-1.523406736000243</v>
      </c>
      <c r="I387" s="4">
        <f t="shared" si="11"/>
        <v>0.62167014415512722</v>
      </c>
    </row>
    <row r="388" spans="1:9">
      <c r="A388" s="38">
        <v>1249.0385000000001</v>
      </c>
      <c r="B388" s="38">
        <v>-0.59813495628057689</v>
      </c>
      <c r="C388" s="38">
        <v>0.64736173662074803</v>
      </c>
      <c r="D388" s="15"/>
      <c r="E388" s="40">
        <v>-0.23276745073124</v>
      </c>
      <c r="H388" s="14">
        <f t="shared" si="10"/>
        <v>-0.19394541375387195</v>
      </c>
      <c r="I388" s="4">
        <f t="shared" si="11"/>
        <v>1.5071505550721324E-3</v>
      </c>
    </row>
    <row r="389" spans="1:9">
      <c r="A389" s="15"/>
      <c r="B389" s="15"/>
      <c r="C389" s="15"/>
      <c r="D389" s="15"/>
      <c r="E389" s="29"/>
      <c r="H389" s="4"/>
    </row>
    <row r="390" spans="1:9">
      <c r="A390" s="15"/>
      <c r="B390" s="15"/>
      <c r="C390" s="15"/>
      <c r="D390" s="15"/>
      <c r="E390" s="29"/>
      <c r="H390" s="4"/>
    </row>
    <row r="391" spans="1:9">
      <c r="A391" s="15"/>
      <c r="B391" s="15"/>
      <c r="C391" s="15"/>
      <c r="D391" s="15"/>
      <c r="E391" s="29"/>
      <c r="H391" s="4"/>
    </row>
    <row r="392" spans="1:9">
      <c r="A392" s="15"/>
      <c r="B392" s="15"/>
      <c r="C392" s="15"/>
      <c r="D392" s="15"/>
      <c r="E392" s="29"/>
      <c r="H392" s="4"/>
    </row>
    <row r="393" spans="1:9">
      <c r="A393" s="15"/>
      <c r="B393" s="15"/>
      <c r="C393" s="15"/>
      <c r="D393" s="15"/>
      <c r="E393" s="29"/>
      <c r="H393" s="4"/>
    </row>
    <row r="394" spans="1:9">
      <c r="A394" s="15"/>
      <c r="B394" s="15"/>
      <c r="C394" s="15"/>
      <c r="D394" s="15"/>
      <c r="E394" s="29"/>
      <c r="H394" s="4"/>
    </row>
    <row r="395" spans="1:9">
      <c r="A395" s="15"/>
      <c r="B395" s="15"/>
      <c r="C395" s="15"/>
      <c r="D395" s="15"/>
      <c r="E395" s="29"/>
      <c r="H395" s="4"/>
    </row>
    <row r="396" spans="1:9">
      <c r="A396" s="15"/>
      <c r="B396" s="15"/>
      <c r="C396" s="15"/>
      <c r="D396" s="15"/>
      <c r="E396" s="29"/>
      <c r="H396" s="4"/>
    </row>
    <row r="397" spans="1:9">
      <c r="A397" s="15"/>
      <c r="B397" s="15"/>
      <c r="C397" s="15"/>
      <c r="D397" s="15"/>
      <c r="E397" s="29"/>
      <c r="H397" s="4"/>
    </row>
    <row r="398" spans="1:9">
      <c r="A398" s="15"/>
      <c r="B398" s="15"/>
      <c r="C398" s="15"/>
      <c r="D398" s="15"/>
      <c r="E398" s="29"/>
      <c r="H398" s="4"/>
    </row>
    <row r="399" spans="1:9">
      <c r="A399" s="15"/>
      <c r="B399" s="15"/>
      <c r="C399" s="15"/>
      <c r="D399" s="15"/>
      <c r="E399" s="29"/>
      <c r="H399" s="4"/>
    </row>
    <row r="400" spans="1:9">
      <c r="A400" s="15"/>
      <c r="B400" s="15"/>
      <c r="C400" s="15"/>
      <c r="D400" s="15"/>
      <c r="E400" s="29"/>
      <c r="H400" s="4"/>
    </row>
    <row r="401" spans="1:8">
      <c r="A401" s="15"/>
      <c r="B401" s="15"/>
      <c r="C401" s="15"/>
      <c r="D401" s="15"/>
      <c r="E401" s="29"/>
      <c r="H401" s="4"/>
    </row>
    <row r="402" spans="1:8">
      <c r="A402" s="15"/>
      <c r="B402" s="15"/>
      <c r="C402" s="15"/>
      <c r="D402" s="15"/>
      <c r="E402" s="29"/>
      <c r="H402" s="4"/>
    </row>
    <row r="403" spans="1:8">
      <c r="A403" s="15"/>
      <c r="B403" s="15"/>
      <c r="C403" s="15"/>
      <c r="D403" s="15"/>
      <c r="E403" s="29"/>
      <c r="H403" s="4"/>
    </row>
    <row r="404" spans="1:8">
      <c r="A404" s="15"/>
      <c r="B404" s="15"/>
      <c r="C404" s="15"/>
      <c r="D404" s="15"/>
      <c r="E404" s="29"/>
      <c r="H404" s="4"/>
    </row>
    <row r="405" spans="1:8">
      <c r="A405" s="15"/>
      <c r="B405" s="15"/>
      <c r="C405" s="15"/>
      <c r="D405" s="15"/>
      <c r="E405" s="29"/>
      <c r="H405" s="4"/>
    </row>
    <row r="406" spans="1:8">
      <c r="A406" s="15"/>
      <c r="B406" s="15"/>
      <c r="C406" s="15"/>
      <c r="D406" s="15"/>
      <c r="E406" s="29"/>
      <c r="H406" s="4"/>
    </row>
    <row r="407" spans="1:8">
      <c r="A407" s="15"/>
      <c r="B407" s="15"/>
      <c r="C407" s="15"/>
      <c r="D407" s="15"/>
      <c r="E407" s="29"/>
      <c r="H407" s="4"/>
    </row>
    <row r="408" spans="1:8">
      <c r="A408" s="15"/>
      <c r="B408" s="15"/>
      <c r="C408" s="15"/>
      <c r="D408" s="15"/>
      <c r="E408" s="29"/>
      <c r="H408" s="4"/>
    </row>
    <row r="409" spans="1:8">
      <c r="A409" s="15"/>
      <c r="B409" s="15"/>
      <c r="C409" s="15"/>
      <c r="D409" s="15"/>
      <c r="E409" s="29"/>
      <c r="H409" s="4"/>
    </row>
    <row r="410" spans="1:8">
      <c r="A410" s="15"/>
      <c r="B410" s="15"/>
      <c r="C410" s="15"/>
      <c r="D410" s="15"/>
      <c r="E410" s="29"/>
      <c r="H410" s="4"/>
    </row>
    <row r="411" spans="1:8">
      <c r="A411" s="15"/>
      <c r="B411" s="15"/>
      <c r="C411" s="15"/>
      <c r="D411" s="15"/>
      <c r="E411" s="29"/>
      <c r="H411" s="4"/>
    </row>
    <row r="412" spans="1:8">
      <c r="A412" s="15"/>
      <c r="B412" s="15"/>
      <c r="C412" s="15"/>
      <c r="D412" s="15"/>
      <c r="E412" s="29"/>
      <c r="H412" s="4"/>
    </row>
    <row r="413" spans="1:8">
      <c r="A413" s="15"/>
      <c r="B413" s="15"/>
      <c r="C413" s="15"/>
      <c r="D413" s="15"/>
      <c r="E413" s="29"/>
      <c r="H413" s="4"/>
    </row>
    <row r="414" spans="1:8">
      <c r="A414" s="15"/>
      <c r="B414" s="15"/>
      <c r="C414" s="15"/>
      <c r="D414" s="15"/>
      <c r="E414" s="29"/>
      <c r="H414" s="4"/>
    </row>
    <row r="415" spans="1:8">
      <c r="A415" s="15"/>
      <c r="B415" s="15"/>
      <c r="C415" s="15"/>
      <c r="D415" s="15"/>
      <c r="E415" s="29"/>
      <c r="H415" s="4"/>
    </row>
    <row r="416" spans="1:8">
      <c r="A416" s="15"/>
      <c r="B416" s="15"/>
      <c r="C416" s="15"/>
      <c r="D416" s="15"/>
      <c r="E416" s="29"/>
      <c r="H416" s="4"/>
    </row>
    <row r="417" spans="1:8">
      <c r="A417" s="15"/>
      <c r="B417" s="15"/>
      <c r="C417" s="15"/>
      <c r="D417" s="15"/>
      <c r="E417" s="29"/>
      <c r="H417" s="4"/>
    </row>
    <row r="418" spans="1:8">
      <c r="A418" s="15"/>
      <c r="B418" s="15"/>
      <c r="C418" s="15"/>
      <c r="D418" s="15"/>
      <c r="E418" s="29"/>
      <c r="H418" s="4"/>
    </row>
    <row r="419" spans="1:8">
      <c r="A419" s="15"/>
      <c r="B419" s="15"/>
      <c r="C419" s="15"/>
      <c r="D419" s="15"/>
      <c r="E419" s="29"/>
      <c r="H419" s="4"/>
    </row>
    <row r="420" spans="1:8">
      <c r="A420" s="15"/>
      <c r="B420" s="15"/>
      <c r="C420" s="15"/>
      <c r="D420" s="15"/>
      <c r="E420" s="29"/>
      <c r="H420" s="4"/>
    </row>
    <row r="421" spans="1:8">
      <c r="A421" s="15"/>
      <c r="B421" s="15"/>
      <c r="C421" s="15"/>
      <c r="D421" s="15"/>
      <c r="E421" s="29"/>
      <c r="H421" s="4"/>
    </row>
    <row r="422" spans="1:8">
      <c r="A422" s="15"/>
      <c r="B422" s="15"/>
      <c r="C422" s="15"/>
      <c r="D422" s="15"/>
      <c r="E422" s="29"/>
      <c r="H422" s="4"/>
    </row>
    <row r="423" spans="1:8">
      <c r="A423" s="15"/>
      <c r="B423" s="15"/>
      <c r="C423" s="15"/>
      <c r="D423" s="15"/>
      <c r="E423" s="29"/>
      <c r="H423" s="4"/>
    </row>
    <row r="424" spans="1:8">
      <c r="A424" s="15"/>
      <c r="B424" s="15"/>
      <c r="C424" s="15"/>
      <c r="D424" s="15"/>
      <c r="E424" s="29"/>
      <c r="H424" s="4"/>
    </row>
    <row r="425" spans="1:8">
      <c r="A425" s="15"/>
      <c r="B425" s="15"/>
      <c r="C425" s="15"/>
      <c r="D425" s="15"/>
      <c r="E425" s="29"/>
      <c r="H425" s="4"/>
    </row>
    <row r="426" spans="1:8">
      <c r="A426" s="15"/>
      <c r="B426" s="15"/>
      <c r="C426" s="15"/>
      <c r="D426" s="15"/>
      <c r="E426" s="29"/>
      <c r="H426" s="4"/>
    </row>
    <row r="427" spans="1:8">
      <c r="A427" s="15"/>
      <c r="B427" s="15"/>
      <c r="C427" s="15"/>
      <c r="D427" s="15"/>
      <c r="E427" s="29"/>
      <c r="H427" s="4"/>
    </row>
    <row r="428" spans="1:8">
      <c r="A428" s="15"/>
      <c r="B428" s="15"/>
      <c r="C428" s="15"/>
      <c r="D428" s="15"/>
      <c r="E428" s="29"/>
      <c r="H428" s="4"/>
    </row>
    <row r="429" spans="1:8">
      <c r="A429" s="15"/>
      <c r="B429" s="15"/>
      <c r="C429" s="15"/>
      <c r="D429" s="15"/>
      <c r="E429" s="29"/>
      <c r="H429" s="4"/>
    </row>
    <row r="430" spans="1:8">
      <c r="A430" s="15"/>
      <c r="B430" s="15"/>
      <c r="C430" s="15"/>
      <c r="D430" s="15"/>
      <c r="E430" s="29"/>
      <c r="H430" s="4"/>
    </row>
    <row r="431" spans="1:8">
      <c r="A431" s="15"/>
      <c r="B431" s="15"/>
      <c r="C431" s="15"/>
      <c r="D431" s="15"/>
      <c r="E431" s="29"/>
      <c r="H431" s="4"/>
    </row>
    <row r="432" spans="1:8">
      <c r="A432" s="15"/>
      <c r="B432" s="15"/>
      <c r="C432" s="15"/>
      <c r="D432" s="15"/>
      <c r="E432" s="29"/>
      <c r="H432" s="4"/>
    </row>
    <row r="433" spans="1:8">
      <c r="A433" s="15"/>
      <c r="B433" s="15"/>
      <c r="C433" s="15"/>
      <c r="D433" s="15"/>
      <c r="E433" s="29"/>
      <c r="H433" s="4"/>
    </row>
    <row r="434" spans="1:8">
      <c r="A434" s="15"/>
      <c r="B434" s="15"/>
      <c r="C434" s="15"/>
      <c r="D434" s="15"/>
      <c r="E434" s="29"/>
      <c r="H434" s="4"/>
    </row>
    <row r="435" spans="1:8">
      <c r="A435" s="15"/>
      <c r="B435" s="15"/>
      <c r="C435" s="15"/>
      <c r="D435" s="15"/>
      <c r="E435" s="29"/>
      <c r="H435" s="4"/>
    </row>
    <row r="436" spans="1:8">
      <c r="A436" s="15"/>
      <c r="B436" s="15"/>
      <c r="C436" s="15"/>
      <c r="D436" s="15"/>
      <c r="E436" s="29"/>
      <c r="H436" s="4"/>
    </row>
    <row r="437" spans="1:8">
      <c r="A437" s="15"/>
      <c r="B437" s="15"/>
      <c r="C437" s="15"/>
      <c r="D437" s="15"/>
      <c r="E437" s="29"/>
      <c r="H437" s="4"/>
    </row>
    <row r="438" spans="1:8">
      <c r="A438" s="15"/>
      <c r="B438" s="15"/>
      <c r="C438" s="15"/>
      <c r="D438" s="15"/>
      <c r="E438" s="29"/>
      <c r="H438" s="4"/>
    </row>
    <row r="439" spans="1:8">
      <c r="A439" s="15"/>
      <c r="B439" s="15"/>
      <c r="C439" s="15"/>
      <c r="D439" s="15"/>
      <c r="E439" s="29"/>
      <c r="H439" s="4"/>
    </row>
    <row r="440" spans="1:8">
      <c r="A440" s="15"/>
      <c r="B440" s="15"/>
      <c r="C440" s="15"/>
      <c r="D440" s="15"/>
      <c r="E440" s="29"/>
      <c r="H440" s="4"/>
    </row>
    <row r="441" spans="1:8">
      <c r="A441" s="15"/>
      <c r="B441" s="15"/>
      <c r="C441" s="15"/>
      <c r="D441" s="15"/>
      <c r="E441" s="29"/>
      <c r="H441" s="4"/>
    </row>
    <row r="442" spans="1:8">
      <c r="A442" s="15"/>
      <c r="B442" s="15"/>
      <c r="C442" s="15"/>
      <c r="D442" s="15"/>
      <c r="E442" s="29"/>
      <c r="H442" s="4"/>
    </row>
    <row r="443" spans="1:8">
      <c r="A443" s="15"/>
      <c r="B443" s="15"/>
      <c r="C443" s="15"/>
      <c r="D443" s="15"/>
      <c r="E443" s="29"/>
      <c r="H443" s="4"/>
    </row>
    <row r="444" spans="1:8">
      <c r="A444" s="15"/>
      <c r="B444" s="15"/>
      <c r="C444" s="15"/>
      <c r="D444" s="15"/>
      <c r="E444" s="29"/>
      <c r="H444" s="4"/>
    </row>
    <row r="445" spans="1:8">
      <c r="A445" s="15"/>
      <c r="B445" s="15"/>
      <c r="C445" s="15"/>
      <c r="D445" s="15"/>
      <c r="E445" s="29"/>
      <c r="H445" s="4"/>
    </row>
    <row r="446" spans="1:8">
      <c r="A446" s="15"/>
      <c r="B446" s="15"/>
      <c r="C446" s="15"/>
      <c r="D446" s="15"/>
      <c r="E446" s="29"/>
      <c r="H446" s="4"/>
    </row>
    <row r="447" spans="1:8">
      <c r="A447" s="15"/>
      <c r="B447" s="15"/>
      <c r="C447" s="15"/>
      <c r="D447" s="15"/>
      <c r="E447" s="29"/>
      <c r="H447" s="4"/>
    </row>
    <row r="448" spans="1:8">
      <c r="A448" s="15"/>
      <c r="B448" s="15"/>
      <c r="C448" s="15"/>
      <c r="D448" s="15"/>
      <c r="E448" s="29"/>
      <c r="H448" s="4"/>
    </row>
    <row r="449" spans="1:8">
      <c r="A449" s="15"/>
      <c r="B449" s="15"/>
      <c r="C449" s="15"/>
      <c r="D449" s="15"/>
      <c r="E449" s="29"/>
      <c r="H449" s="4"/>
    </row>
    <row r="450" spans="1:8">
      <c r="A450" s="15"/>
      <c r="B450" s="15"/>
      <c r="C450" s="15"/>
      <c r="D450" s="15"/>
      <c r="E450" s="29"/>
      <c r="H450" s="4"/>
    </row>
    <row r="451" spans="1:8">
      <c r="A451" s="15"/>
      <c r="B451" s="15"/>
      <c r="C451" s="15"/>
      <c r="D451" s="15"/>
      <c r="E451" s="29"/>
      <c r="H451" s="4"/>
    </row>
    <row r="452" spans="1:8">
      <c r="A452" s="15"/>
      <c r="B452" s="15"/>
      <c r="C452" s="15"/>
      <c r="D452" s="15"/>
      <c r="E452" s="29"/>
      <c r="H452" s="4"/>
    </row>
    <row r="453" spans="1:8">
      <c r="A453" s="15"/>
      <c r="B453" s="15"/>
      <c r="C453" s="15"/>
      <c r="D453" s="15"/>
      <c r="E453" s="29"/>
      <c r="H453" s="4"/>
    </row>
    <row r="454" spans="1:8">
      <c r="A454" s="15"/>
      <c r="B454" s="15"/>
      <c r="C454" s="15"/>
      <c r="D454" s="15"/>
      <c r="E454" s="29"/>
      <c r="H454" s="4"/>
    </row>
    <row r="455" spans="1:8">
      <c r="A455" s="15"/>
      <c r="B455" s="15"/>
      <c r="C455" s="15"/>
      <c r="D455" s="15"/>
      <c r="E455" s="29"/>
      <c r="H455" s="4"/>
    </row>
    <row r="456" spans="1:8">
      <c r="A456" s="15"/>
      <c r="B456" s="15"/>
      <c r="C456" s="15"/>
      <c r="D456" s="15"/>
      <c r="E456" s="29"/>
      <c r="H456" s="4"/>
    </row>
    <row r="457" spans="1:8">
      <c r="A457" s="15"/>
      <c r="B457" s="15"/>
      <c r="C457" s="15"/>
      <c r="D457" s="15"/>
      <c r="E457" s="29"/>
      <c r="H457" s="4"/>
    </row>
    <row r="458" spans="1:8">
      <c r="A458" s="15"/>
      <c r="B458" s="15"/>
      <c r="C458" s="15"/>
      <c r="D458" s="15"/>
      <c r="E458" s="29"/>
      <c r="H458" s="4"/>
    </row>
    <row r="459" spans="1:8">
      <c r="A459" s="15"/>
      <c r="B459" s="15"/>
      <c r="C459" s="15"/>
      <c r="D459" s="15"/>
      <c r="E459" s="29"/>
      <c r="H459" s="4"/>
    </row>
    <row r="460" spans="1:8">
      <c r="A460" s="15"/>
      <c r="B460" s="15"/>
      <c r="C460" s="15"/>
      <c r="D460" s="15"/>
      <c r="E460" s="29"/>
      <c r="H460" s="4"/>
    </row>
    <row r="461" spans="1:8">
      <c r="A461" s="15"/>
      <c r="B461" s="15"/>
      <c r="C461" s="15"/>
      <c r="D461" s="15"/>
      <c r="E461" s="29"/>
      <c r="H461" s="4"/>
    </row>
    <row r="462" spans="1:8">
      <c r="A462" s="15"/>
      <c r="B462" s="15"/>
      <c r="C462" s="15"/>
      <c r="D462" s="15"/>
      <c r="E462" s="29"/>
      <c r="H462" s="4"/>
    </row>
    <row r="463" spans="1:8">
      <c r="A463" s="15"/>
      <c r="B463" s="15"/>
      <c r="C463" s="15"/>
      <c r="D463" s="15"/>
      <c r="E463" s="29"/>
      <c r="H463" s="4"/>
    </row>
    <row r="464" spans="1:8">
      <c r="A464" s="15"/>
      <c r="B464" s="15"/>
      <c r="C464" s="15"/>
      <c r="D464" s="15"/>
      <c r="E464" s="29"/>
      <c r="H464" s="4"/>
    </row>
    <row r="465" spans="1:8">
      <c r="A465" s="15"/>
      <c r="B465" s="15"/>
      <c r="C465" s="15"/>
      <c r="D465" s="15"/>
      <c r="E465" s="29"/>
      <c r="H465" s="4"/>
    </row>
    <row r="466" spans="1:8">
      <c r="A466" s="15"/>
      <c r="B466" s="15"/>
      <c r="C466" s="15"/>
      <c r="D466" s="15"/>
      <c r="E466" s="29"/>
      <c r="H466" s="4"/>
    </row>
    <row r="467" spans="1:8">
      <c r="A467" s="15"/>
      <c r="B467" s="15"/>
      <c r="C467" s="15"/>
      <c r="D467" s="15"/>
      <c r="E467" s="29"/>
      <c r="H467" s="4"/>
    </row>
    <row r="468" spans="1:8">
      <c r="A468" s="15"/>
      <c r="B468" s="15"/>
      <c r="C468" s="15"/>
      <c r="D468" s="15"/>
      <c r="E468" s="29"/>
      <c r="H468" s="4"/>
    </row>
    <row r="469" spans="1:8">
      <c r="A469" s="15"/>
      <c r="B469" s="15"/>
      <c r="C469" s="15"/>
      <c r="D469" s="15"/>
      <c r="E469" s="29"/>
      <c r="H469" s="4"/>
    </row>
    <row r="470" spans="1:8">
      <c r="A470" s="15"/>
      <c r="B470" s="15"/>
      <c r="C470" s="15"/>
      <c r="D470" s="15"/>
      <c r="E470" s="29"/>
      <c r="H470" s="4"/>
    </row>
    <row r="471" spans="1:8">
      <c r="A471" s="15"/>
      <c r="B471" s="15"/>
      <c r="C471" s="15"/>
      <c r="D471" s="15"/>
      <c r="E471" s="29"/>
      <c r="H471" s="4"/>
    </row>
    <row r="472" spans="1:8">
      <c r="A472" s="15"/>
      <c r="B472" s="15"/>
      <c r="C472" s="15"/>
      <c r="D472" s="15"/>
      <c r="E472" s="29"/>
      <c r="H472" s="4"/>
    </row>
    <row r="473" spans="1:8">
      <c r="A473" s="15"/>
      <c r="B473" s="15"/>
      <c r="C473" s="15"/>
      <c r="D473" s="15"/>
      <c r="E473" s="29"/>
      <c r="H473" s="4"/>
    </row>
    <row r="474" spans="1:8">
      <c r="A474" s="15"/>
      <c r="B474" s="15"/>
      <c r="C474" s="15"/>
      <c r="D474" s="15"/>
      <c r="E474" s="29"/>
      <c r="H474" s="4"/>
    </row>
    <row r="475" spans="1:8">
      <c r="A475" s="15"/>
      <c r="B475" s="15"/>
      <c r="C475" s="15"/>
      <c r="D475" s="15"/>
      <c r="E475" s="29"/>
      <c r="H475" s="4"/>
    </row>
    <row r="476" spans="1:8">
      <c r="A476" s="15"/>
      <c r="B476" s="15"/>
      <c r="C476" s="15"/>
      <c r="D476" s="15"/>
      <c r="E476" s="29"/>
      <c r="H476" s="4"/>
    </row>
    <row r="477" spans="1:8">
      <c r="A477" s="15"/>
      <c r="B477" s="15"/>
      <c r="C477" s="15"/>
      <c r="D477" s="15"/>
      <c r="E477" s="29"/>
      <c r="H477" s="4"/>
    </row>
    <row r="478" spans="1:8">
      <c r="A478" s="15"/>
      <c r="B478" s="15"/>
      <c r="C478" s="15"/>
      <c r="D478" s="15"/>
      <c r="E478" s="29"/>
      <c r="H478" s="4"/>
    </row>
    <row r="479" spans="1:8">
      <c r="A479" s="15"/>
      <c r="B479" s="15"/>
      <c r="C479" s="15"/>
      <c r="D479" s="15"/>
      <c r="E479" s="29"/>
      <c r="H479" s="4"/>
    </row>
    <row r="480" spans="1:8">
      <c r="A480" s="15"/>
      <c r="B480" s="15"/>
      <c r="C480" s="15"/>
      <c r="D480" s="15"/>
      <c r="E480" s="29"/>
      <c r="H480" s="4"/>
    </row>
    <row r="481" spans="1:8">
      <c r="A481" s="15"/>
      <c r="B481" s="15"/>
      <c r="C481" s="15"/>
      <c r="D481" s="15"/>
      <c r="E481" s="29"/>
      <c r="H481" s="4"/>
    </row>
    <row r="482" spans="1:8">
      <c r="A482" s="15"/>
      <c r="B482" s="15"/>
      <c r="C482" s="15"/>
      <c r="D482" s="15"/>
      <c r="E482" s="29"/>
      <c r="H482" s="4"/>
    </row>
    <row r="483" spans="1:8">
      <c r="A483" s="15"/>
      <c r="B483" s="15"/>
      <c r="C483" s="15"/>
      <c r="D483" s="15"/>
      <c r="E483" s="29"/>
      <c r="H483" s="4"/>
    </row>
    <row r="484" spans="1:8">
      <c r="A484" s="15"/>
      <c r="B484" s="15"/>
      <c r="C484" s="22"/>
      <c r="D484" s="22"/>
      <c r="E484" s="29"/>
      <c r="H484" s="4"/>
    </row>
    <row r="485" spans="1:8">
      <c r="A485" s="15"/>
      <c r="B485" s="15"/>
      <c r="C485" s="15"/>
      <c r="D485" s="15"/>
      <c r="E485" s="29"/>
      <c r="H485" s="4"/>
    </row>
    <row r="486" spans="1:8">
      <c r="A486" s="15"/>
      <c r="B486" s="15"/>
      <c r="C486" s="15"/>
      <c r="D486" s="15"/>
      <c r="E486" s="29"/>
      <c r="H486" s="4"/>
    </row>
    <row r="487" spans="1:8">
      <c r="A487" s="15"/>
      <c r="B487" s="15"/>
      <c r="C487" s="15"/>
      <c r="D487" s="15"/>
      <c r="E487" s="29"/>
      <c r="H487" s="4"/>
    </row>
    <row r="488" spans="1:8">
      <c r="A488" s="15"/>
      <c r="B488" s="15"/>
      <c r="C488" s="15"/>
      <c r="D488" s="15"/>
      <c r="E488" s="29"/>
      <c r="H488" s="4"/>
    </row>
    <row r="489" spans="1:8">
      <c r="A489" s="15"/>
      <c r="B489" s="15"/>
      <c r="C489" s="15"/>
      <c r="D489" s="15"/>
      <c r="E489" s="29"/>
      <c r="H489" s="4"/>
    </row>
    <row r="490" spans="1:8">
      <c r="A490" s="15"/>
      <c r="B490" s="15"/>
      <c r="C490" s="15"/>
      <c r="D490" s="15"/>
      <c r="E490" s="29"/>
      <c r="H490" s="4"/>
    </row>
    <row r="491" spans="1:8">
      <c r="A491" s="15"/>
      <c r="B491" s="15"/>
      <c r="C491" s="15"/>
      <c r="D491" s="15"/>
      <c r="E491" s="29"/>
      <c r="H491" s="4"/>
    </row>
    <row r="492" spans="1:8">
      <c r="A492" s="15"/>
      <c r="B492" s="15"/>
      <c r="C492" s="15"/>
      <c r="D492" s="15"/>
      <c r="E492" s="29"/>
      <c r="H492" s="4"/>
    </row>
    <row r="493" spans="1:8">
      <c r="A493" s="15"/>
      <c r="B493" s="15"/>
      <c r="C493" s="15"/>
      <c r="D493" s="15"/>
      <c r="E493" s="29"/>
      <c r="H493" s="4"/>
    </row>
    <row r="494" spans="1:8">
      <c r="A494" s="15"/>
      <c r="B494" s="15"/>
      <c r="C494" s="15"/>
      <c r="D494" s="15"/>
      <c r="E494" s="29"/>
      <c r="H494" s="4"/>
    </row>
    <row r="495" spans="1:8">
      <c r="A495" s="15"/>
      <c r="B495" s="15"/>
      <c r="C495" s="15"/>
      <c r="D495" s="15"/>
      <c r="E495" s="29"/>
      <c r="H495" s="4"/>
    </row>
    <row r="496" spans="1:8">
      <c r="A496" s="15"/>
      <c r="B496" s="15"/>
      <c r="C496" s="15"/>
      <c r="D496" s="15"/>
      <c r="E496" s="29"/>
      <c r="H496" s="4"/>
    </row>
    <row r="497" spans="1:8">
      <c r="A497" s="15"/>
      <c r="B497" s="15"/>
      <c r="C497" s="15"/>
      <c r="D497" s="15"/>
      <c r="E497" s="29"/>
      <c r="H497" s="4"/>
    </row>
    <row r="498" spans="1:8">
      <c r="A498" s="15"/>
      <c r="B498" s="15"/>
      <c r="C498" s="15"/>
      <c r="D498" s="15"/>
      <c r="E498" s="15"/>
    </row>
    <row r="499" spans="1:8">
      <c r="A499" s="15"/>
      <c r="B499" s="15"/>
      <c r="C499" s="15"/>
      <c r="D499" s="15"/>
      <c r="E499" s="15"/>
    </row>
  </sheetData>
  <scenarios current="3" show="0">
    <scenario name="Ramam" locked="1" count="1" user="danilodigenova" comment="Created by danilodigenova on 16.01.2015">
      <inputCells r="G7" val="0.9967"/>
    </scenario>
    <scenario name="ETN1" count="1" user="danilodigenova" comment="Created by danilodigenova on 1/16/2015">
      <inputCells r="G7" val="0.994489999017033" numFmtId="164"/>
    </scenario>
    <scenario name="MP2" count="1" user="danilodigenova" comment="Created by danilodigenova on 1/16/2015">
      <inputCells r="G7" val="0.491681604502805" numFmtId="164"/>
    </scenario>
    <scenario name="MPI DING 2" count="1" user="danilodigenova" comment="Created by danilodigenova on 1/16/2015">
      <inputCells r="G7" val="0.491681604502805" numFmtId="164"/>
    </scenario>
  </scenarios>
  <mergeCells count="3">
    <mergeCell ref="M5:O5"/>
    <mergeCell ref="U14:Y14"/>
    <mergeCell ref="A2:R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9"/>
  <sheetViews>
    <sheetView zoomScale="80" zoomScaleNormal="80" zoomScalePageLayoutView="80" workbookViewId="0">
      <selection activeCell="S2" sqref="S2"/>
    </sheetView>
  </sheetViews>
  <sheetFormatPr baseColWidth="10" defaultColWidth="8.83203125" defaultRowHeight="13" x14ac:dyDescent="0"/>
  <cols>
    <col min="1" max="1" width="9.5" style="4" bestFit="1" customWidth="1"/>
    <col min="2" max="2" width="16.83203125" style="4" bestFit="1" customWidth="1"/>
    <col min="3" max="3" width="15.6640625" style="4" bestFit="1" customWidth="1"/>
    <col min="4" max="4" width="4.33203125" style="4" customWidth="1"/>
    <col min="5" max="5" width="24.6640625" style="4" bestFit="1" customWidth="1"/>
    <col min="6" max="6" width="4.33203125" style="4" customWidth="1"/>
    <col min="7" max="7" width="6.33203125" style="4" customWidth="1"/>
    <col min="8" max="8" width="28.5" style="1" hidden="1" customWidth="1"/>
    <col min="9" max="9" width="12.5" style="4" hidden="1" customWidth="1"/>
    <col min="10" max="10" width="12" style="4" hidden="1" customWidth="1"/>
    <col min="11" max="11" width="20.1640625" style="4" customWidth="1"/>
    <col min="12" max="12" width="15.5" style="4" customWidth="1"/>
    <col min="13" max="13" width="19.1640625" style="4" customWidth="1"/>
    <col min="14" max="14" width="8.83203125" style="4"/>
    <col min="15" max="15" width="18.83203125" style="4" customWidth="1"/>
    <col min="16" max="20" width="8.83203125" style="4"/>
    <col min="21" max="21" width="11.6640625" style="4" bestFit="1" customWidth="1"/>
    <col min="22" max="22" width="15.6640625" style="4" bestFit="1" customWidth="1"/>
    <col min="23" max="23" width="17.33203125" style="4" bestFit="1" customWidth="1"/>
    <col min="24" max="24" width="15.6640625" style="4" bestFit="1" customWidth="1"/>
    <col min="25" max="16384" width="8.83203125" style="4"/>
  </cols>
  <sheetData>
    <row r="1" spans="1:26" s="3" customFormat="1" ht="20">
      <c r="A1" s="2" t="s">
        <v>17</v>
      </c>
      <c r="B1" s="2"/>
      <c r="C1" s="2"/>
      <c r="D1" s="2"/>
      <c r="E1" s="2"/>
      <c r="F1" s="2"/>
      <c r="G1" s="2"/>
      <c r="H1" s="13"/>
      <c r="L1" s="12"/>
    </row>
    <row r="2" spans="1:26" ht="15">
      <c r="A2" s="45" t="s">
        <v>23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</row>
    <row r="5" spans="1:26" ht="17">
      <c r="A5" s="20" t="s">
        <v>0</v>
      </c>
      <c r="B5" s="20" t="s">
        <v>20</v>
      </c>
      <c r="C5" s="20" t="s">
        <v>21</v>
      </c>
      <c r="D5" s="15"/>
      <c r="E5" s="21" t="s">
        <v>3</v>
      </c>
      <c r="F5" s="15"/>
      <c r="G5" s="16" t="s">
        <v>8</v>
      </c>
      <c r="H5" s="18" t="s">
        <v>4</v>
      </c>
      <c r="I5" s="18" t="s">
        <v>1</v>
      </c>
      <c r="J5" s="18" t="s">
        <v>2</v>
      </c>
      <c r="K5" s="19" t="s">
        <v>16</v>
      </c>
      <c r="L5" s="27"/>
      <c r="M5" s="41" t="s">
        <v>5</v>
      </c>
      <c r="N5" s="42"/>
      <c r="O5" s="43"/>
    </row>
    <row r="6" spans="1:26" ht="16">
      <c r="A6" s="20" t="s">
        <v>9</v>
      </c>
      <c r="B6" s="20" t="s">
        <v>10</v>
      </c>
      <c r="C6" s="20" t="s">
        <v>10</v>
      </c>
      <c r="D6" s="15"/>
      <c r="E6" s="21" t="s">
        <v>10</v>
      </c>
      <c r="F6" s="15"/>
      <c r="G6" s="19"/>
      <c r="H6" s="18" t="s">
        <v>4</v>
      </c>
      <c r="I6" s="18" t="s">
        <v>1</v>
      </c>
      <c r="J6" s="18" t="s">
        <v>2</v>
      </c>
      <c r="K6" s="19" t="s">
        <v>22</v>
      </c>
      <c r="L6" s="27"/>
      <c r="M6" s="5"/>
      <c r="N6" s="8" t="s">
        <v>6</v>
      </c>
      <c r="O6" s="9"/>
    </row>
    <row r="7" spans="1:26" ht="16">
      <c r="A7" s="38">
        <v>180</v>
      </c>
      <c r="B7" s="38">
        <v>-0.94289753909155305</v>
      </c>
      <c r="C7" s="38">
        <v>-2.0594207579066501</v>
      </c>
      <c r="D7" s="39"/>
      <c r="E7" s="40">
        <v>-1.3635230446884501</v>
      </c>
      <c r="G7" s="23">
        <v>0.10386366615984748</v>
      </c>
      <c r="H7" s="39">
        <f>C7*(1-$G$7)+B7*$G$7</f>
        <v>-1.9434545630479207</v>
      </c>
      <c r="I7" s="39">
        <f>(H7-E7)^2</f>
        <v>0.33632056598672105</v>
      </c>
      <c r="J7" s="39">
        <f>SUM(I7:I497)</f>
        <v>5713.0986831249566</v>
      </c>
      <c r="K7" s="24">
        <f>SQRT((0.0571+0.076*G7)/(1-0.8189*G7))</f>
        <v>0.26652483544032579</v>
      </c>
      <c r="L7" s="28"/>
      <c r="M7" s="6"/>
      <c r="N7" s="8" t="s">
        <v>7</v>
      </c>
      <c r="O7" s="9"/>
    </row>
    <row r="8" spans="1:26" ht="16">
      <c r="A8" s="38">
        <v>182.87744000000001</v>
      </c>
      <c r="B8" s="38">
        <v>-0.76710693335646796</v>
      </c>
      <c r="C8" s="38">
        <v>-1.60396296824234</v>
      </c>
      <c r="D8" s="39"/>
      <c r="E8" s="40">
        <v>-1.2533228945416901</v>
      </c>
      <c r="H8" s="39">
        <f t="shared" ref="H8:H71" si="0">C8*(1-$G$7)+B8*$G$7</f>
        <v>-1.5170440324111001</v>
      </c>
      <c r="I8" s="39">
        <f t="shared" ref="I8:I71" si="1">(H8-E8)^2</f>
        <v>6.954883855913635E-2</v>
      </c>
      <c r="M8" s="7"/>
      <c r="N8" s="10" t="s">
        <v>11</v>
      </c>
      <c r="O8" s="11"/>
    </row>
    <row r="9" spans="1:26">
      <c r="A9" s="38">
        <v>185.75488000000001</v>
      </c>
      <c r="B9" s="38">
        <v>-1.06151040036226</v>
      </c>
      <c r="C9" s="38">
        <v>-1.7764284388565901</v>
      </c>
      <c r="D9" s="39"/>
      <c r="E9" s="40">
        <v>-0.86131309031163705</v>
      </c>
      <c r="H9" s="39">
        <f t="shared" si="0"/>
        <v>-1.7021744303747621</v>
      </c>
      <c r="I9" s="39">
        <f t="shared" si="1"/>
        <v>0.70704779321275446</v>
      </c>
      <c r="R9" s="30"/>
      <c r="S9" s="30"/>
      <c r="T9" s="30"/>
      <c r="U9" s="30"/>
      <c r="V9" s="30"/>
      <c r="W9" s="30"/>
      <c r="X9" s="30"/>
      <c r="Y9" s="30"/>
      <c r="Z9" s="30"/>
    </row>
    <row r="10" spans="1:26">
      <c r="A10" s="38">
        <v>188.63231999999999</v>
      </c>
      <c r="B10" s="38">
        <v>-0.74485358451621697</v>
      </c>
      <c r="C10" s="38">
        <v>-1.7344318976573501</v>
      </c>
      <c r="D10" s="39"/>
      <c r="E10" s="40">
        <v>-0.88441023886653203</v>
      </c>
      <c r="H10" s="39">
        <f t="shared" si="0"/>
        <v>-1.6316506661022345</v>
      </c>
      <c r="I10" s="39">
        <f t="shared" si="1"/>
        <v>0.5583682560953952</v>
      </c>
      <c r="R10" s="30"/>
      <c r="S10" s="30"/>
      <c r="T10" s="30"/>
      <c r="U10" s="30"/>
      <c r="V10" s="30"/>
      <c r="W10" s="30"/>
      <c r="X10" s="30"/>
      <c r="Y10" s="30"/>
      <c r="Z10" s="30"/>
    </row>
    <row r="11" spans="1:26">
      <c r="A11" s="38">
        <v>191.50977</v>
      </c>
      <c r="B11" s="38">
        <v>-0.53186334276177105</v>
      </c>
      <c r="C11" s="38">
        <v>-1.3747784531870799</v>
      </c>
      <c r="D11" s="39"/>
      <c r="E11" s="40">
        <v>-0.95017460774306906</v>
      </c>
      <c r="H11" s="39">
        <f t="shared" si="0"/>
        <v>-1.2872301995567745</v>
      </c>
      <c r="I11" s="39">
        <f t="shared" si="1"/>
        <v>0.11360647197288724</v>
      </c>
      <c r="R11" s="30"/>
      <c r="S11" s="30"/>
      <c r="T11" s="30"/>
      <c r="U11" s="30"/>
      <c r="V11" s="30"/>
      <c r="W11" s="30"/>
      <c r="X11" s="30"/>
      <c r="Y11" s="30"/>
      <c r="Z11" s="30"/>
    </row>
    <row r="12" spans="1:26">
      <c r="A12" s="38">
        <v>194.38721000000001</v>
      </c>
      <c r="B12" s="38">
        <v>-0.54882727681886401</v>
      </c>
      <c r="C12" s="38">
        <v>-1.3145272689505401</v>
      </c>
      <c r="D12" s="39"/>
      <c r="E12" s="40">
        <v>-0.80403970819713499</v>
      </c>
      <c r="H12" s="39">
        <f t="shared" si="0"/>
        <v>-1.2349988605891777</v>
      </c>
      <c r="I12" s="39">
        <f t="shared" si="1"/>
        <v>0.18572579103046791</v>
      </c>
      <c r="R12" s="30"/>
      <c r="S12" s="30"/>
      <c r="T12" s="30"/>
      <c r="U12" s="30"/>
      <c r="V12" s="30"/>
      <c r="W12" s="30"/>
      <c r="X12" s="30"/>
      <c r="Y12" s="30"/>
      <c r="Z12" s="30"/>
    </row>
    <row r="13" spans="1:26">
      <c r="A13" s="38">
        <v>197.26464999999999</v>
      </c>
      <c r="B13" s="38">
        <v>-0.526193941171194</v>
      </c>
      <c r="C13" s="38">
        <v>-1.09527550965498</v>
      </c>
      <c r="D13" s="39"/>
      <c r="E13" s="40">
        <v>-0.74395452524168404</v>
      </c>
      <c r="H13" s="39">
        <f t="shared" si="0"/>
        <v>-1.0361686116082576</v>
      </c>
      <c r="I13" s="39">
        <f t="shared" si="1"/>
        <v>8.5389072271051303E-2</v>
      </c>
      <c r="R13" s="30"/>
      <c r="S13" s="30"/>
      <c r="T13" s="30"/>
      <c r="U13" s="30"/>
      <c r="V13" s="30"/>
      <c r="W13" s="30"/>
      <c r="X13" s="30"/>
      <c r="Y13" s="30"/>
      <c r="Z13" s="30"/>
    </row>
    <row r="14" spans="1:26">
      <c r="A14" s="38">
        <v>200.14209</v>
      </c>
      <c r="B14" s="38">
        <v>-0.42863310533105797</v>
      </c>
      <c r="C14" s="38">
        <v>-1.0584111549392701</v>
      </c>
      <c r="D14" s="39"/>
      <c r="E14" s="40">
        <v>-0.74082137161435502</v>
      </c>
      <c r="H14" s="39">
        <f t="shared" si="0"/>
        <v>-0.9930000978399629</v>
      </c>
      <c r="I14" s="39">
        <f t="shared" si="1"/>
        <v>6.3594109960770098E-2</v>
      </c>
      <c r="R14" s="30"/>
      <c r="S14" s="30"/>
      <c r="T14" s="30"/>
      <c r="U14" s="44"/>
      <c r="V14" s="44"/>
      <c r="W14" s="44"/>
      <c r="X14" s="44"/>
      <c r="Y14" s="44"/>
      <c r="Z14" s="30"/>
    </row>
    <row r="15" spans="1:26" ht="15">
      <c r="A15" s="38">
        <v>203.01953</v>
      </c>
      <c r="B15" s="38">
        <v>-0.31972805125357601</v>
      </c>
      <c r="C15" s="38">
        <v>-0.90034664495252803</v>
      </c>
      <c r="D15" s="39"/>
      <c r="E15" s="40">
        <v>-0.54873722949820603</v>
      </c>
      <c r="H15" s="39">
        <f t="shared" si="0"/>
        <v>-0.84004146917038003</v>
      </c>
      <c r="I15" s="39">
        <f t="shared" si="1"/>
        <v>8.48581600509834E-2</v>
      </c>
      <c r="R15" s="30"/>
      <c r="S15" s="30"/>
      <c r="T15" s="30"/>
      <c r="U15" s="33"/>
      <c r="V15" s="33"/>
      <c r="W15" s="34"/>
      <c r="X15" s="34"/>
      <c r="Y15" s="34"/>
      <c r="Z15" s="30"/>
    </row>
    <row r="16" spans="1:26" ht="15">
      <c r="A16" s="38">
        <v>205.89698999999999</v>
      </c>
      <c r="B16" s="38">
        <v>-0.27199490369770801</v>
      </c>
      <c r="C16" s="38">
        <v>-0.88203967750819201</v>
      </c>
      <c r="D16" s="39"/>
      <c r="E16" s="40">
        <v>-0.26257920134115198</v>
      </c>
      <c r="H16" s="39">
        <f t="shared" si="0"/>
        <v>-0.81867819077858028</v>
      </c>
      <c r="I16" s="39">
        <f t="shared" si="1"/>
        <v>0.30924608605332898</v>
      </c>
      <c r="R16" s="30"/>
      <c r="S16" s="30"/>
      <c r="T16" s="30"/>
      <c r="U16" s="35"/>
      <c r="V16" s="31"/>
      <c r="W16" s="31"/>
      <c r="X16" s="31"/>
      <c r="Y16" s="36"/>
      <c r="Z16" s="30"/>
    </row>
    <row r="17" spans="1:26" ht="15">
      <c r="A17" s="38">
        <v>208.77443</v>
      </c>
      <c r="B17" s="38">
        <v>-0.296931067844521</v>
      </c>
      <c r="C17" s="38">
        <v>-1.1373769683764301</v>
      </c>
      <c r="D17" s="39"/>
      <c r="E17" s="40">
        <v>-0.12217238293218199</v>
      </c>
      <c r="H17" s="39">
        <f t="shared" si="0"/>
        <v>-1.0500851759381717</v>
      </c>
      <c r="I17" s="39">
        <f t="shared" si="1"/>
        <v>0.86102215142417671</v>
      </c>
      <c r="R17" s="30"/>
      <c r="S17" s="30"/>
      <c r="T17" s="30"/>
      <c r="U17" s="35"/>
      <c r="V17" s="31"/>
      <c r="W17" s="32"/>
      <c r="X17" s="31"/>
      <c r="Y17" s="37"/>
      <c r="Z17" s="30"/>
    </row>
    <row r="18" spans="1:26">
      <c r="A18" s="38">
        <v>211.65187</v>
      </c>
      <c r="B18" s="38">
        <v>-0.299992781572953</v>
      </c>
      <c r="C18" s="38">
        <v>-0.669911912902875</v>
      </c>
      <c r="D18" s="39"/>
      <c r="E18" s="40">
        <v>-0.19470675149506</v>
      </c>
      <c r="H18" s="39">
        <f t="shared" si="0"/>
        <v>-0.63149075574028324</v>
      </c>
      <c r="I18" s="39">
        <f t="shared" si="1"/>
        <v>0.19078026636449119</v>
      </c>
      <c r="M18" s="30"/>
      <c r="N18" s="30"/>
      <c r="O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26">
      <c r="A19" s="38">
        <v>214.52931000000001</v>
      </c>
      <c r="B19" s="38">
        <v>-0.16159461518660501</v>
      </c>
      <c r="C19" s="38">
        <v>-0.401139230372066</v>
      </c>
      <c r="D19" s="39"/>
      <c r="E19" s="40">
        <v>-0.62538545019604197</v>
      </c>
      <c r="H19" s="39">
        <f t="shared" si="0"/>
        <v>-0.37625924843005421</v>
      </c>
      <c r="I19" s="39">
        <f t="shared" si="1"/>
        <v>6.2063864406347646E-2</v>
      </c>
      <c r="M19" s="30"/>
      <c r="N19" s="30"/>
      <c r="O19" s="30"/>
      <c r="R19" s="30"/>
      <c r="S19" s="30"/>
      <c r="T19" s="30"/>
      <c r="U19" s="30"/>
      <c r="V19" s="30"/>
      <c r="W19" s="30"/>
      <c r="X19" s="30"/>
      <c r="Y19" s="30"/>
      <c r="Z19" s="30"/>
    </row>
    <row r="20" spans="1:26" ht="15">
      <c r="A20" s="38">
        <v>217.40674999999999</v>
      </c>
      <c r="B20" s="38">
        <v>-0.166866527768576</v>
      </c>
      <c r="C20" s="38">
        <v>-0.128936581805009</v>
      </c>
      <c r="D20" s="39"/>
      <c r="E20" s="40">
        <v>0.28434074502102502</v>
      </c>
      <c r="H20" s="39">
        <f t="shared" si="0"/>
        <v>-0.13287612505002999</v>
      </c>
      <c r="I20" s="39">
        <f t="shared" si="1"/>
        <v>0.17406991667188759</v>
      </c>
      <c r="M20" s="31"/>
      <c r="N20" s="32"/>
      <c r="O20" s="31"/>
      <c r="R20" s="30"/>
      <c r="S20" s="30"/>
      <c r="T20" s="30"/>
      <c r="U20" s="30"/>
      <c r="V20" s="30"/>
      <c r="W20" s="30"/>
      <c r="X20" s="30"/>
      <c r="Y20" s="30"/>
      <c r="Z20" s="30"/>
    </row>
    <row r="21" spans="1:26">
      <c r="A21" s="38">
        <v>220.28419</v>
      </c>
      <c r="B21" s="38">
        <v>0.16579183533150599</v>
      </c>
      <c r="C21" s="38">
        <v>0.14663718312639301</v>
      </c>
      <c r="D21" s="39"/>
      <c r="E21" s="40">
        <v>0.27860283848664602</v>
      </c>
      <c r="H21" s="39">
        <f t="shared" si="0"/>
        <v>0.14862665552843285</v>
      </c>
      <c r="I21" s="39">
        <f t="shared" si="1"/>
        <v>1.6893808136386905E-2</v>
      </c>
      <c r="M21" s="30"/>
      <c r="N21" s="30"/>
      <c r="O21" s="30"/>
      <c r="R21" s="30"/>
      <c r="S21" s="30"/>
      <c r="T21" s="30"/>
      <c r="U21" s="30"/>
      <c r="V21" s="30"/>
      <c r="W21" s="30"/>
      <c r="X21" s="30"/>
      <c r="Y21" s="30"/>
      <c r="Z21" s="30"/>
    </row>
    <row r="22" spans="1:26">
      <c r="A22" s="38">
        <v>223.16164000000001</v>
      </c>
      <c r="B22" s="38">
        <v>-3.2649947290797003E-2</v>
      </c>
      <c r="C22" s="38">
        <v>0.96525179955097695</v>
      </c>
      <c r="D22" s="39"/>
      <c r="E22" s="40">
        <v>0.25040905775757899</v>
      </c>
      <c r="H22" s="39">
        <f t="shared" si="0"/>
        <v>0.8616060656566743</v>
      </c>
      <c r="I22" s="39">
        <f t="shared" si="1"/>
        <v>0.37356178246480687</v>
      </c>
      <c r="M22" s="30"/>
      <c r="N22" s="30"/>
      <c r="O22" s="30"/>
      <c r="R22" s="30"/>
      <c r="S22" s="30"/>
      <c r="T22" s="30"/>
      <c r="U22" s="30"/>
      <c r="V22" s="30"/>
      <c r="W22" s="30"/>
      <c r="X22" s="30"/>
      <c r="Y22" s="30"/>
      <c r="Z22" s="30"/>
    </row>
    <row r="23" spans="1:26">
      <c r="A23" s="38">
        <v>226.03908000000001</v>
      </c>
      <c r="B23" s="38">
        <v>0.179582384476005</v>
      </c>
      <c r="C23" s="38">
        <v>0.38650279960170397</v>
      </c>
      <c r="D23" s="39"/>
      <c r="E23" s="40">
        <v>0.55879971076823498</v>
      </c>
      <c r="H23" s="39">
        <f t="shared" si="0"/>
        <v>0.36501128668343136</v>
      </c>
      <c r="I23" s="39">
        <f t="shared" si="1"/>
        <v>3.75539533092717E-2</v>
      </c>
      <c r="M23" s="30"/>
      <c r="N23" s="30"/>
      <c r="O23" s="30"/>
    </row>
    <row r="24" spans="1:26">
      <c r="A24" s="38">
        <v>228.91651999999999</v>
      </c>
      <c r="B24" s="38">
        <v>0.29220717611570102</v>
      </c>
      <c r="C24" s="38">
        <v>0.67804476814790804</v>
      </c>
      <c r="D24" s="39"/>
      <c r="E24" s="40">
        <v>0.81351462229628202</v>
      </c>
      <c r="H24" s="39">
        <f t="shared" si="0"/>
        <v>0.63797026129715551</v>
      </c>
      <c r="I24" s="39">
        <f t="shared" si="1"/>
        <v>3.0815822678591651E-2</v>
      </c>
      <c r="M24" s="30"/>
      <c r="N24" s="30"/>
      <c r="O24" s="30"/>
    </row>
    <row r="25" spans="1:26">
      <c r="A25" s="38">
        <v>231.79396</v>
      </c>
      <c r="B25" s="38">
        <v>0.37224907683248099</v>
      </c>
      <c r="C25" s="38">
        <v>1.12700500143738</v>
      </c>
      <c r="D25" s="39"/>
      <c r="E25" s="40">
        <v>1.3087725034153599</v>
      </c>
      <c r="H25" s="39">
        <f t="shared" si="0"/>
        <v>1.0486132840520499</v>
      </c>
      <c r="I25" s="39">
        <f t="shared" si="1"/>
        <v>6.7682819419726842E-2</v>
      </c>
    </row>
    <row r="26" spans="1:26">
      <c r="A26" s="38">
        <v>234.67140000000001</v>
      </c>
      <c r="B26" s="38">
        <v>0.601430315223905</v>
      </c>
      <c r="C26" s="38">
        <v>1.5262301646482901</v>
      </c>
      <c r="D26" s="39"/>
      <c r="E26" s="40">
        <v>1.6032535479572201</v>
      </c>
      <c r="H26" s="39">
        <f t="shared" si="0"/>
        <v>1.4301770618229988</v>
      </c>
      <c r="I26" s="39">
        <f t="shared" si="1"/>
        <v>2.9955470052569308E-2</v>
      </c>
    </row>
    <row r="27" spans="1:26">
      <c r="A27" s="38">
        <v>237.54884000000001</v>
      </c>
      <c r="B27" s="38">
        <v>0.771723749394019</v>
      </c>
      <c r="C27" s="38">
        <v>1.8652756118801701</v>
      </c>
      <c r="D27" s="39"/>
      <c r="E27" s="40">
        <v>1.62759879799749</v>
      </c>
      <c r="H27" s="39">
        <f t="shared" si="0"/>
        <v>1.7516953063064291</v>
      </c>
      <c r="I27" s="39">
        <f t="shared" si="1"/>
        <v>1.5399943374470603E-2</v>
      </c>
    </row>
    <row r="28" spans="1:26">
      <c r="A28" s="38">
        <v>240.42627999999999</v>
      </c>
      <c r="B28" s="38">
        <v>0.72517054363814104</v>
      </c>
      <c r="C28" s="38">
        <v>2.18646040054877</v>
      </c>
      <c r="D28" s="39"/>
      <c r="E28" s="40">
        <v>1.89120788310009</v>
      </c>
      <c r="H28" s="39">
        <f t="shared" si="0"/>
        <v>2.034685478687833</v>
      </c>
      <c r="I28" s="39">
        <f t="shared" si="1"/>
        <v>2.0585820435639925E-2</v>
      </c>
    </row>
    <row r="29" spans="1:26">
      <c r="A29" s="38">
        <v>243.30373</v>
      </c>
      <c r="B29" s="38">
        <v>0.88270918905885698</v>
      </c>
      <c r="C29" s="38">
        <v>2.35082242449276</v>
      </c>
      <c r="D29" s="39"/>
      <c r="E29" s="40">
        <v>1.8673499059129</v>
      </c>
      <c r="H29" s="39">
        <f t="shared" si="0"/>
        <v>2.1983388015227994</v>
      </c>
      <c r="I29" s="39">
        <f t="shared" si="1"/>
        <v>0.1095536490170609</v>
      </c>
    </row>
    <row r="30" spans="1:26">
      <c r="A30" s="38">
        <v>246.18117000000001</v>
      </c>
      <c r="B30" s="38">
        <v>1.0838565439244601</v>
      </c>
      <c r="C30" s="38">
        <v>2.6428133328505901</v>
      </c>
      <c r="D30" s="39"/>
      <c r="E30" s="40">
        <v>2.48613888220344</v>
      </c>
      <c r="H30" s="39">
        <f t="shared" si="0"/>
        <v>2.4808943653679387</v>
      </c>
      <c r="I30" s="39">
        <f t="shared" si="1"/>
        <v>2.7504956837856692E-5</v>
      </c>
    </row>
    <row r="31" spans="1:26">
      <c r="A31" s="38">
        <v>249.05860999999999</v>
      </c>
      <c r="B31" s="38">
        <v>0.89305031558816494</v>
      </c>
      <c r="C31" s="38">
        <v>2.9029807566283798</v>
      </c>
      <c r="D31" s="39"/>
      <c r="E31" s="40">
        <v>2.4830398361970198</v>
      </c>
      <c r="H31" s="39">
        <f t="shared" si="0"/>
        <v>2.6942220122956644</v>
      </c>
      <c r="I31" s="39">
        <f t="shared" si="1"/>
        <v>4.4597911501758909E-2</v>
      </c>
    </row>
    <row r="32" spans="1:26">
      <c r="A32" s="38">
        <v>251.93604999999999</v>
      </c>
      <c r="B32" s="38">
        <v>1.3280076313201901</v>
      </c>
      <c r="C32" s="38">
        <v>2.65893035864516</v>
      </c>
      <c r="D32" s="39"/>
      <c r="E32" s="40">
        <v>2.7288447502234101</v>
      </c>
      <c r="H32" s="39">
        <f t="shared" si="0"/>
        <v>2.5206958448097256</v>
      </c>
      <c r="I32" s="39">
        <f t="shared" si="1"/>
        <v>4.3325966824914963E-2</v>
      </c>
    </row>
    <row r="33" spans="1:9">
      <c r="A33" s="38">
        <v>254.81349</v>
      </c>
      <c r="B33" s="38">
        <v>1.44090778356655</v>
      </c>
      <c r="C33" s="38">
        <v>3.0546400163195599</v>
      </c>
      <c r="D33" s="39"/>
      <c r="E33" s="40">
        <v>2.6425746479035599</v>
      </c>
      <c r="H33" s="39">
        <f t="shared" si="0"/>
        <v>2.8870318704255165</v>
      </c>
      <c r="I33" s="39">
        <f t="shared" si="1"/>
        <v>5.9759333643149386E-2</v>
      </c>
    </row>
    <row r="34" spans="1:9">
      <c r="A34" s="38">
        <v>257.69094999999999</v>
      </c>
      <c r="B34" s="38">
        <v>1.2739060988866699</v>
      </c>
      <c r="C34" s="38">
        <v>2.96979071692722</v>
      </c>
      <c r="D34" s="39"/>
      <c r="E34" s="40">
        <v>3.5942779446926201</v>
      </c>
      <c r="H34" s="39">
        <f t="shared" si="0"/>
        <v>2.7936499231134357</v>
      </c>
      <c r="I34" s="39">
        <f t="shared" si="1"/>
        <v>0.64100522893779888</v>
      </c>
    </row>
    <row r="35" spans="1:9">
      <c r="A35" s="38">
        <v>260.56839000000002</v>
      </c>
      <c r="B35" s="38">
        <v>1.35946644022514</v>
      </c>
      <c r="C35" s="38">
        <v>3.61421010275521</v>
      </c>
      <c r="D35" s="39"/>
      <c r="E35" s="40">
        <v>3.46746386706115</v>
      </c>
      <c r="H35" s="39">
        <f t="shared" si="0"/>
        <v>3.3800241597141554</v>
      </c>
      <c r="I35" s="39">
        <f t="shared" si="1"/>
        <v>7.645702420928057E-3</v>
      </c>
    </row>
    <row r="36" spans="1:9">
      <c r="A36" s="38">
        <v>263.44583</v>
      </c>
      <c r="B36" s="38">
        <v>1.52265094872218</v>
      </c>
      <c r="C36" s="38">
        <v>4.1102176548787899</v>
      </c>
      <c r="D36" s="39"/>
      <c r="E36" s="40">
        <v>3.67213270701706</v>
      </c>
      <c r="H36" s="39">
        <f t="shared" si="0"/>
        <v>3.841463490344204</v>
      </c>
      <c r="I36" s="39">
        <f t="shared" si="1"/>
        <v>2.8672914182184196E-2</v>
      </c>
    </row>
    <row r="37" spans="1:9">
      <c r="A37" s="38">
        <v>266.32326999999998</v>
      </c>
      <c r="B37" s="38">
        <v>1.69128428822841</v>
      </c>
      <c r="C37" s="38">
        <v>4.3436938923513599</v>
      </c>
      <c r="D37" s="39"/>
      <c r="E37" s="40">
        <v>4.14490697896328</v>
      </c>
      <c r="H37" s="39">
        <f t="shared" si="0"/>
        <v>4.0682049067095605</v>
      </c>
      <c r="I37" s="39">
        <f t="shared" si="1"/>
        <v>5.8832078880148072E-3</v>
      </c>
    </row>
    <row r="38" spans="1:9">
      <c r="A38" s="38">
        <v>269.20071000000002</v>
      </c>
      <c r="B38" s="38">
        <v>1.8130718963968999</v>
      </c>
      <c r="C38" s="38">
        <v>4.6669482554087898</v>
      </c>
      <c r="D38" s="39"/>
      <c r="E38" s="40">
        <v>4.2463541953806399</v>
      </c>
      <c r="H38" s="39">
        <f t="shared" si="0"/>
        <v>4.3705341939948976</v>
      </c>
      <c r="I38" s="39">
        <f t="shared" si="1"/>
        <v>1.5420672055837062E-2</v>
      </c>
    </row>
    <row r="39" spans="1:9">
      <c r="A39" s="38">
        <v>272.07816000000003</v>
      </c>
      <c r="B39" s="38">
        <v>1.84639120653431</v>
      </c>
      <c r="C39" s="38">
        <v>4.7587275504375803</v>
      </c>
      <c r="D39" s="39"/>
      <c r="E39" s="40">
        <v>4.92996143354413</v>
      </c>
      <c r="H39" s="39">
        <f t="shared" si="0"/>
        <v>4.4562416206692204</v>
      </c>
      <c r="I39" s="39">
        <f t="shared" si="1"/>
        <v>0.22441046111023938</v>
      </c>
    </row>
    <row r="40" spans="1:9">
      <c r="A40" s="38">
        <v>274.9556</v>
      </c>
      <c r="B40" s="38">
        <v>2.4558996641461102</v>
      </c>
      <c r="C40" s="38">
        <v>5.5026514005511</v>
      </c>
      <c r="D40" s="39"/>
      <c r="E40" s="40">
        <v>4.8929382295036499</v>
      </c>
      <c r="H40" s="39">
        <f t="shared" si="0"/>
        <v>5.1862045953291966</v>
      </c>
      <c r="I40" s="39">
        <f t="shared" si="1"/>
        <v>8.6005161324523433E-2</v>
      </c>
    </row>
    <row r="41" spans="1:9">
      <c r="A41" s="38">
        <v>277.83303999999998</v>
      </c>
      <c r="B41" s="38">
        <v>2.7222524575821101</v>
      </c>
      <c r="C41" s="38">
        <v>5.5537330660917004</v>
      </c>
      <c r="D41" s="39"/>
      <c r="E41" s="40">
        <v>5.40820942089747</v>
      </c>
      <c r="H41" s="39">
        <f t="shared" si="0"/>
        <v>5.2596451094313785</v>
      </c>
      <c r="I41" s="39">
        <f t="shared" si="1"/>
        <v>2.2071354641393846E-2</v>
      </c>
    </row>
    <row r="42" spans="1:9">
      <c r="A42" s="38">
        <v>280.71048000000002</v>
      </c>
      <c r="B42" s="38">
        <v>2.4028300255216499</v>
      </c>
      <c r="C42" s="38">
        <v>6.5996376876207803</v>
      </c>
      <c r="D42" s="39"/>
      <c r="E42" s="40">
        <v>5.9037987635971296</v>
      </c>
      <c r="H42" s="39">
        <f t="shared" si="0"/>
        <v>6.1637418576674268</v>
      </c>
      <c r="I42" s="39">
        <f t="shared" si="1"/>
        <v>6.7570412154839346E-2</v>
      </c>
    </row>
    <row r="43" spans="1:9">
      <c r="A43" s="38">
        <v>283.58792</v>
      </c>
      <c r="B43" s="38">
        <v>2.8853163283643899</v>
      </c>
      <c r="C43" s="38">
        <v>6.5755655369720003</v>
      </c>
      <c r="D43" s="39"/>
      <c r="E43" s="40">
        <v>6.0176182537043204</v>
      </c>
      <c r="H43" s="39">
        <f t="shared" si="0"/>
        <v>6.1922827251225385</v>
      </c>
      <c r="I43" s="39">
        <f t="shared" si="1"/>
        <v>3.0507677575805553E-2</v>
      </c>
    </row>
    <row r="44" spans="1:9">
      <c r="A44" s="38">
        <v>286.46535999999998</v>
      </c>
      <c r="B44" s="38">
        <v>3.2899577606416499</v>
      </c>
      <c r="C44" s="38">
        <v>7.7851061089485398</v>
      </c>
      <c r="D44" s="39"/>
      <c r="E44" s="40">
        <v>6.3233695843282298</v>
      </c>
      <c r="H44" s="39">
        <f t="shared" si="0"/>
        <v>7.3182235215610039</v>
      </c>
      <c r="I44" s="39">
        <f t="shared" si="1"/>
        <v>0.98973435642755236</v>
      </c>
    </row>
    <row r="45" spans="1:9">
      <c r="A45" s="38">
        <v>289.34280000000001</v>
      </c>
      <c r="B45" s="38">
        <v>3.6290342188586902</v>
      </c>
      <c r="C45" s="38">
        <v>7.9863116414042903</v>
      </c>
      <c r="D45" s="39"/>
      <c r="E45" s="40">
        <v>6.7578329116109401</v>
      </c>
      <c r="H45" s="39">
        <f t="shared" si="0"/>
        <v>7.5337488338231733</v>
      </c>
      <c r="I45" s="39">
        <f t="shared" si="1"/>
        <v>0.60204551834246023</v>
      </c>
    </row>
    <row r="46" spans="1:9">
      <c r="A46" s="38">
        <v>292.22025000000002</v>
      </c>
      <c r="B46" s="38">
        <v>3.9473132324110298</v>
      </c>
      <c r="C46" s="38">
        <v>8.0800551789396593</v>
      </c>
      <c r="D46" s="39"/>
      <c r="E46" s="40">
        <v>7.6172270312282704</v>
      </c>
      <c r="H46" s="39">
        <f t="shared" si="0"/>
        <v>7.6508134490806112</v>
      </c>
      <c r="I46" s="39">
        <f t="shared" si="1"/>
        <v>1.1280474641520398E-3</v>
      </c>
    </row>
    <row r="47" spans="1:9">
      <c r="A47" s="38">
        <v>295.09769</v>
      </c>
      <c r="B47" s="38">
        <v>4.1209669323536602</v>
      </c>
      <c r="C47" s="38">
        <v>8.5542955120019908</v>
      </c>
      <c r="D47" s="39"/>
      <c r="E47" s="40">
        <v>8.0249907310380202</v>
      </c>
      <c r="H47" s="39">
        <f t="shared" si="0"/>
        <v>8.0938337524284858</v>
      </c>
      <c r="I47" s="39">
        <f t="shared" si="1"/>
        <v>4.7393615941681054E-3</v>
      </c>
    </row>
    <row r="48" spans="1:9">
      <c r="A48" s="38">
        <v>297.97512999999998</v>
      </c>
      <c r="B48" s="38">
        <v>4.4130520853368198</v>
      </c>
      <c r="C48" s="38">
        <v>9.2059634719726802</v>
      </c>
      <c r="D48" s="39"/>
      <c r="E48" s="40">
        <v>8.3855593826704702</v>
      </c>
      <c r="H48" s="39">
        <f t="shared" si="0"/>
        <v>8.7081541237774029</v>
      </c>
      <c r="I48" s="39">
        <f t="shared" si="1"/>
        <v>0.10406736698984898</v>
      </c>
    </row>
    <row r="49" spans="1:9">
      <c r="A49" s="38">
        <v>300.85257000000001</v>
      </c>
      <c r="B49" s="38">
        <v>4.6438235734062596</v>
      </c>
      <c r="C49" s="38">
        <v>9.4076397152740991</v>
      </c>
      <c r="D49" s="39"/>
      <c r="E49" s="40">
        <v>9.1933057132792602</v>
      </c>
      <c r="H49" s="39">
        <f t="shared" si="0"/>
        <v>8.9128523058682454</v>
      </c>
      <c r="I49" s="39">
        <f t="shared" si="1"/>
        <v>7.8654113728448632E-2</v>
      </c>
    </row>
    <row r="50" spans="1:9">
      <c r="A50" s="38">
        <v>303.73000999999999</v>
      </c>
      <c r="B50" s="38">
        <v>4.5269959029362399</v>
      </c>
      <c r="C50" s="38">
        <v>9.3345736903325403</v>
      </c>
      <c r="D50" s="39"/>
      <c r="E50" s="40">
        <v>9.5719548921697104</v>
      </c>
      <c r="H50" s="39">
        <f t="shared" si="0"/>
        <v>8.8352410359849127</v>
      </c>
      <c r="I50" s="39">
        <f t="shared" si="1"/>
        <v>0.54274730589467479</v>
      </c>
    </row>
    <row r="51" spans="1:9">
      <c r="A51" s="38">
        <v>306.60744999999997</v>
      </c>
      <c r="B51" s="38">
        <v>4.97403997193096</v>
      </c>
      <c r="C51" s="38">
        <v>10.5606900457493</v>
      </c>
      <c r="D51" s="39"/>
      <c r="E51" s="40">
        <v>9.4834114846866093</v>
      </c>
      <c r="H51" s="39">
        <f t="shared" si="0"/>
        <v>9.9804400875303454</v>
      </c>
      <c r="I51" s="39">
        <f t="shared" si="1"/>
        <v>0.24703743204479631</v>
      </c>
    </row>
    <row r="52" spans="1:9">
      <c r="A52" s="38">
        <v>309.48489000000001</v>
      </c>
      <c r="B52" s="38">
        <v>5.4047942317903503</v>
      </c>
      <c r="C52" s="38">
        <v>11.665845453907201</v>
      </c>
      <c r="D52" s="39"/>
      <c r="E52" s="40">
        <v>10.412427654951699</v>
      </c>
      <c r="H52" s="39">
        <f t="shared" si="0"/>
        <v>11.015549719963552</v>
      </c>
      <c r="I52" s="39">
        <f t="shared" si="1"/>
        <v>0.36375622530416152</v>
      </c>
    </row>
    <row r="53" spans="1:9">
      <c r="A53" s="38">
        <v>312.36234000000002</v>
      </c>
      <c r="B53" s="38">
        <v>5.0447641771153799</v>
      </c>
      <c r="C53" s="38">
        <v>11.0691611936371</v>
      </c>
      <c r="D53" s="39"/>
      <c r="E53" s="40">
        <v>9.6083074353077809</v>
      </c>
      <c r="H53" s="39">
        <f t="shared" si="0"/>
        <v>10.443445233098709</v>
      </c>
      <c r="I53" s="39">
        <f t="shared" si="1"/>
        <v>0.69745514129908093</v>
      </c>
    </row>
    <row r="54" spans="1:9">
      <c r="A54" s="38">
        <v>315.23978</v>
      </c>
      <c r="B54" s="38">
        <v>5.2307457065883103</v>
      </c>
      <c r="C54" s="38">
        <v>11.012585228802401</v>
      </c>
      <c r="D54" s="39"/>
      <c r="E54" s="40">
        <v>11.197015618703199</v>
      </c>
      <c r="H54" s="39">
        <f t="shared" si="0"/>
        <v>10.412062178877344</v>
      </c>
      <c r="I54" s="39">
        <f t="shared" si="1"/>
        <v>0.61615190269444298</v>
      </c>
    </row>
    <row r="55" spans="1:9">
      <c r="A55" s="38">
        <v>318.11721999999997</v>
      </c>
      <c r="B55" s="38">
        <v>5.8164641984490704</v>
      </c>
      <c r="C55" s="38">
        <v>11.7870120785213</v>
      </c>
      <c r="D55" s="39"/>
      <c r="E55" s="40">
        <v>10.570050024380899</v>
      </c>
      <c r="H55" s="39">
        <f t="shared" si="0"/>
        <v>11.166889086714095</v>
      </c>
      <c r="I55" s="39">
        <f t="shared" si="1"/>
        <v>0.35621686632676813</v>
      </c>
    </row>
    <row r="56" spans="1:9">
      <c r="A56" s="38">
        <v>320.99466000000001</v>
      </c>
      <c r="B56" s="38">
        <v>6.0406974998237501</v>
      </c>
      <c r="C56" s="38">
        <v>11.497274494627399</v>
      </c>
      <c r="D56" s="39"/>
      <c r="E56" s="40">
        <v>11.504573165784601</v>
      </c>
      <c r="H56" s="39">
        <f t="shared" si="0"/>
        <v>10.930534403263611</v>
      </c>
      <c r="I56" s="39">
        <f t="shared" si="1"/>
        <v>0.32952050087662976</v>
      </c>
    </row>
    <row r="57" spans="1:9">
      <c r="A57" s="38">
        <v>323.87209999999999</v>
      </c>
      <c r="B57" s="38">
        <v>5.9731538751108699</v>
      </c>
      <c r="C57" s="38">
        <v>12.3884150508846</v>
      </c>
      <c r="D57" s="39"/>
      <c r="E57" s="40">
        <v>11.2530302573348</v>
      </c>
      <c r="H57" s="39">
        <f t="shared" si="0"/>
        <v>11.722102505795807</v>
      </c>
      <c r="I57" s="39">
        <f t="shared" si="1"/>
        <v>0.22002877427626472</v>
      </c>
    </row>
    <row r="58" spans="1:9">
      <c r="A58" s="38">
        <v>326.74954000000002</v>
      </c>
      <c r="B58" s="38">
        <v>6.3172418397353596</v>
      </c>
      <c r="C58" s="38">
        <v>13.027181996924</v>
      </c>
      <c r="D58" s="39"/>
      <c r="E58" s="40">
        <v>11.735571881826401</v>
      </c>
      <c r="H58" s="39">
        <f t="shared" si="0"/>
        <v>12.330263012485204</v>
      </c>
      <c r="I58" s="39">
        <f t="shared" si="1"/>
        <v>0.3536575408842465</v>
      </c>
    </row>
    <row r="59" spans="1:9">
      <c r="A59" s="38">
        <v>329.62698</v>
      </c>
      <c r="B59" s="38">
        <v>6.7113062101809504</v>
      </c>
      <c r="C59" s="38">
        <v>13.261039254275399</v>
      </c>
      <c r="D59" s="39"/>
      <c r="E59" s="40">
        <v>12.3485650559865</v>
      </c>
      <c r="H59" s="39">
        <f t="shared" si="0"/>
        <v>12.580759967947452</v>
      </c>
      <c r="I59" s="39">
        <f t="shared" si="1"/>
        <v>5.3914477140554605E-2</v>
      </c>
    </row>
    <row r="60" spans="1:9">
      <c r="A60" s="38">
        <v>332.50445999999999</v>
      </c>
      <c r="B60" s="38">
        <v>6.8358409996159102</v>
      </c>
      <c r="C60" s="38">
        <v>13.616055239783099</v>
      </c>
      <c r="D60" s="39"/>
      <c r="E60" s="40">
        <v>12.6885012468565</v>
      </c>
      <c r="H60" s="39">
        <f t="shared" si="0"/>
        <v>12.911837331450132</v>
      </c>
      <c r="I60" s="39">
        <f t="shared" si="1"/>
        <v>4.9879006681613686E-2</v>
      </c>
    </row>
    <row r="61" spans="1:9">
      <c r="A61" s="38">
        <v>335.38189999999997</v>
      </c>
      <c r="B61" s="38">
        <v>7.1444281429932701</v>
      </c>
      <c r="C61" s="38">
        <v>13.953204432118</v>
      </c>
      <c r="D61" s="39"/>
      <c r="E61" s="40">
        <v>13.5164950145156</v>
      </c>
      <c r="H61" s="39">
        <f t="shared" si="0"/>
        <v>13.246019964667264</v>
      </c>
      <c r="I61" s="39">
        <f t="shared" si="1"/>
        <v>7.3156752590460047E-2</v>
      </c>
    </row>
    <row r="62" spans="1:9">
      <c r="A62" s="38">
        <v>338.25934000000001</v>
      </c>
      <c r="B62" s="38">
        <v>7.7140355087241304</v>
      </c>
      <c r="C62" s="38">
        <v>14.597230167176701</v>
      </c>
      <c r="D62" s="39"/>
      <c r="E62" s="40">
        <v>14.271531401635301</v>
      </c>
      <c r="H62" s="39">
        <f t="shared" si="0"/>
        <v>13.882316335057938</v>
      </c>
      <c r="I62" s="39">
        <f t="shared" si="1"/>
        <v>0.15148836805082064</v>
      </c>
    </row>
    <row r="63" spans="1:9">
      <c r="A63" s="38">
        <v>341.13677999999999</v>
      </c>
      <c r="B63" s="38">
        <v>7.9168064949883004</v>
      </c>
      <c r="C63" s="38">
        <v>16.119813929292398</v>
      </c>
      <c r="D63" s="39"/>
      <c r="E63" s="40">
        <v>14.9301189098385</v>
      </c>
      <c r="H63" s="39">
        <f t="shared" si="0"/>
        <v>15.26781950362909</v>
      </c>
      <c r="I63" s="39">
        <f t="shared" si="1"/>
        <v>0.11404169104651701</v>
      </c>
    </row>
    <row r="64" spans="1:9">
      <c r="A64" s="38">
        <v>344.01422000000002</v>
      </c>
      <c r="B64" s="38">
        <v>9.0618692077078702</v>
      </c>
      <c r="C64" s="38">
        <v>16.5242078072061</v>
      </c>
      <c r="D64" s="39"/>
      <c r="E64" s="40">
        <v>15.3799283547378</v>
      </c>
      <c r="H64" s="39">
        <f t="shared" si="0"/>
        <v>15.749141962136074</v>
      </c>
      <c r="I64" s="39">
        <f t="shared" si="1"/>
        <v>0.13631868788804691</v>
      </c>
    </row>
    <row r="65" spans="1:9">
      <c r="A65" s="38">
        <v>346.89166</v>
      </c>
      <c r="B65" s="38">
        <v>9.0661416073112999</v>
      </c>
      <c r="C65" s="38">
        <v>16.6484191052736</v>
      </c>
      <c r="D65" s="39"/>
      <c r="E65" s="40">
        <v>16.143362329646799</v>
      </c>
      <c r="H65" s="39">
        <f t="shared" si="0"/>
        <v>15.860895966493921</v>
      </c>
      <c r="I65" s="39">
        <f t="shared" si="1"/>
        <v>7.978724631281349E-2</v>
      </c>
    </row>
    <row r="66" spans="1:9">
      <c r="A66" s="38">
        <v>349.76909999999998</v>
      </c>
      <c r="B66" s="38">
        <v>9.4423825159416701</v>
      </c>
      <c r="C66" s="38">
        <v>17.325733326076101</v>
      </c>
      <c r="D66" s="39"/>
      <c r="E66" s="40">
        <v>16.427267366305699</v>
      </c>
      <c r="H66" s="39">
        <f t="shared" si="0"/>
        <v>16.506939609311335</v>
      </c>
      <c r="I66" s="39">
        <f t="shared" si="1"/>
        <v>6.3476663055490471E-3</v>
      </c>
    </row>
    <row r="67" spans="1:9">
      <c r="A67" s="38">
        <v>352.64654999999999</v>
      </c>
      <c r="B67" s="38">
        <v>9.7552221852671295</v>
      </c>
      <c r="C67" s="38">
        <v>18.8693165347816</v>
      </c>
      <c r="D67" s="39"/>
      <c r="E67" s="40">
        <v>17.883579183819499</v>
      </c>
      <c r="H67" s="39">
        <f t="shared" si="0"/>
        <v>17.922693281914277</v>
      </c>
      <c r="I67" s="39">
        <f t="shared" si="1"/>
        <v>1.5299126697679293E-3</v>
      </c>
    </row>
    <row r="68" spans="1:9">
      <c r="A68" s="38">
        <v>355.52399000000003</v>
      </c>
      <c r="B68" s="38">
        <v>10.148805457615</v>
      </c>
      <c r="C68" s="38">
        <v>18.7813516408584</v>
      </c>
      <c r="D68" s="39"/>
      <c r="E68" s="40">
        <v>18.246962015804499</v>
      </c>
      <c r="H68" s="39">
        <f t="shared" si="0"/>
        <v>17.884743745972543</v>
      </c>
      <c r="I68" s="39">
        <f t="shared" si="1"/>
        <v>0.13120207500005587</v>
      </c>
    </row>
    <row r="69" spans="1:9">
      <c r="A69" s="38">
        <v>358.40143</v>
      </c>
      <c r="B69" s="38">
        <v>10.920675687559299</v>
      </c>
      <c r="C69" s="38">
        <v>19.381642617510099</v>
      </c>
      <c r="D69" s="39"/>
      <c r="E69" s="40">
        <v>18.8241522165318</v>
      </c>
      <c r="H69" s="39">
        <f t="shared" si="0"/>
        <v>18.502855572908182</v>
      </c>
      <c r="I69" s="39">
        <f t="shared" si="1"/>
        <v>0.1032315332038026</v>
      </c>
    </row>
    <row r="70" spans="1:9">
      <c r="A70" s="38">
        <v>361.27886999999998</v>
      </c>
      <c r="B70" s="38">
        <v>11.375099311108</v>
      </c>
      <c r="C70" s="38">
        <v>20.584340751939301</v>
      </c>
      <c r="D70" s="39"/>
      <c r="E70" s="40">
        <v>19.621489437426899</v>
      </c>
      <c r="H70" s="39">
        <f t="shared" si="0"/>
        <v>19.627835173343367</v>
      </c>
      <c r="I70" s="39">
        <f t="shared" si="1"/>
        <v>4.0268364321560822E-5</v>
      </c>
    </row>
    <row r="71" spans="1:9">
      <c r="A71" s="38">
        <v>364.15631000000002</v>
      </c>
      <c r="B71" s="38">
        <v>11.738871127616999</v>
      </c>
      <c r="C71" s="38">
        <v>21.624457915895199</v>
      </c>
      <c r="D71" s="39"/>
      <c r="E71" s="40">
        <v>20.726123557278999</v>
      </c>
      <c r="H71" s="39">
        <f t="shared" si="0"/>
        <v>20.597704629923275</v>
      </c>
      <c r="I71" s="39">
        <f t="shared" si="1"/>
        <v>1.6491420903194866E-2</v>
      </c>
    </row>
    <row r="72" spans="1:9">
      <c r="A72" s="38">
        <v>367.03375</v>
      </c>
      <c r="B72" s="38">
        <v>12.5068090982958</v>
      </c>
      <c r="C72" s="38">
        <v>22.317194597109498</v>
      </c>
      <c r="D72" s="39"/>
      <c r="E72" s="40">
        <v>21.938582380705999</v>
      </c>
      <c r="H72" s="39">
        <f t="shared" ref="H72:H135" si="2">C72*(1-$G$7)+B72*$G$7</f>
        <v>21.298251992761305</v>
      </c>
      <c r="I72" s="39">
        <f t="shared" ref="I72:I135" si="3">(H72-E72)^2</f>
        <v>0.41002300572540201</v>
      </c>
    </row>
    <row r="73" spans="1:9">
      <c r="A73" s="38">
        <v>369.91118999999998</v>
      </c>
      <c r="B73" s="38">
        <v>13.054926356153301</v>
      </c>
      <c r="C73" s="38">
        <v>22.590401188493399</v>
      </c>
      <c r="D73" s="39"/>
      <c r="E73" s="40">
        <v>22.7343206285843</v>
      </c>
      <c r="H73" s="39">
        <f t="shared" si="2"/>
        <v>21.6000118138316</v>
      </c>
      <c r="I73" s="39">
        <f t="shared" si="3"/>
        <v>1.2866564872256747</v>
      </c>
    </row>
    <row r="74" spans="1:9">
      <c r="A74" s="38">
        <v>372.78863999999999</v>
      </c>
      <c r="B74" s="38">
        <v>13.021308437879201</v>
      </c>
      <c r="C74" s="38">
        <v>23.053156410145402</v>
      </c>
      <c r="D74" s="39"/>
      <c r="E74" s="40">
        <v>23.054027814935299</v>
      </c>
      <c r="H74" s="39">
        <f t="shared" si="2"/>
        <v>22.011211901387604</v>
      </c>
      <c r="I74" s="39">
        <f t="shared" si="3"/>
        <v>1.0874650295483144</v>
      </c>
    </row>
    <row r="75" spans="1:9">
      <c r="A75" s="38">
        <v>375.66608000000002</v>
      </c>
      <c r="B75" s="38">
        <v>13.7707735706829</v>
      </c>
      <c r="C75" s="38">
        <v>24.9038224452378</v>
      </c>
      <c r="D75" s="39"/>
      <c r="E75" s="40">
        <v>23.225883444739502</v>
      </c>
      <c r="H75" s="39">
        <f t="shared" si="2"/>
        <v>23.747503173589767</v>
      </c>
      <c r="I75" s="39">
        <f t="shared" si="3"/>
        <v>0.27208714152582386</v>
      </c>
    </row>
    <row r="76" spans="1:9">
      <c r="A76" s="38">
        <v>378.54352</v>
      </c>
      <c r="B76" s="38">
        <v>14.164521529333401</v>
      </c>
      <c r="C76" s="38">
        <v>25.387867280324599</v>
      </c>
      <c r="D76" s="39"/>
      <c r="E76" s="40">
        <v>23.439974433061</v>
      </c>
      <c r="H76" s="39">
        <f t="shared" si="2"/>
        <v>24.222169444047108</v>
      </c>
      <c r="I76" s="39">
        <f t="shared" si="3"/>
        <v>0.61182903521155729</v>
      </c>
    </row>
    <row r="77" spans="1:9">
      <c r="A77" s="38">
        <v>381.42095999999998</v>
      </c>
      <c r="B77" s="38">
        <v>13.7767066271795</v>
      </c>
      <c r="C77" s="38">
        <v>25.0625149270621</v>
      </c>
      <c r="D77" s="39"/>
      <c r="E77" s="40">
        <v>23.265740801877801</v>
      </c>
      <c r="H77" s="39">
        <f t="shared" si="2"/>
        <v>23.89032950145906</v>
      </c>
      <c r="I77" s="39">
        <f t="shared" si="3"/>
        <v>0.39011104364460913</v>
      </c>
    </row>
    <row r="78" spans="1:9">
      <c r="A78" s="38">
        <v>384.29840000000002</v>
      </c>
      <c r="B78" s="38">
        <v>14.6053936364927</v>
      </c>
      <c r="C78" s="38">
        <v>26.825118244106299</v>
      </c>
      <c r="D78" s="39"/>
      <c r="E78" s="40">
        <v>24.055338567094001</v>
      </c>
      <c r="H78" s="39">
        <f t="shared" si="2"/>
        <v>25.55593284689585</v>
      </c>
      <c r="I78" s="39">
        <f t="shared" si="3"/>
        <v>2.2517831925740293</v>
      </c>
    </row>
    <row r="79" spans="1:9">
      <c r="A79" s="38">
        <v>387.17583999999999</v>
      </c>
      <c r="B79" s="38">
        <v>15.279488199112601</v>
      </c>
      <c r="C79" s="38">
        <v>26.2351783131529</v>
      </c>
      <c r="D79" s="39"/>
      <c r="E79" s="40">
        <v>25.281807439550398</v>
      </c>
      <c r="H79" s="39">
        <f t="shared" si="2"/>
        <v>25.097280172597479</v>
      </c>
      <c r="I79" s="39">
        <f t="shared" si="3"/>
        <v>3.4050312249113993E-2</v>
      </c>
    </row>
    <row r="80" spans="1:9">
      <c r="A80" s="38">
        <v>390.05327999999997</v>
      </c>
      <c r="B80" s="38">
        <v>15.8127974518684</v>
      </c>
      <c r="C80" s="38">
        <v>27.782018562405501</v>
      </c>
      <c r="D80" s="39"/>
      <c r="E80" s="40">
        <v>25.916429879750002</v>
      </c>
      <c r="H80" s="39">
        <f t="shared" si="2"/>
        <v>26.538851376787278</v>
      </c>
      <c r="I80" s="39">
        <f t="shared" si="3"/>
        <v>0.38740851997412418</v>
      </c>
    </row>
    <row r="81" spans="1:9">
      <c r="A81" s="38">
        <v>392.93072999999998</v>
      </c>
      <c r="B81" s="38">
        <v>15.903448150077899</v>
      </c>
      <c r="C81" s="38">
        <v>27.134792769208801</v>
      </c>
      <c r="D81" s="39"/>
      <c r="E81" s="40">
        <v>26.989554087438499</v>
      </c>
      <c r="H81" s="39">
        <f t="shared" si="2"/>
        <v>25.968264141161189</v>
      </c>
      <c r="I81" s="39">
        <f t="shared" si="3"/>
        <v>1.0430331543671112</v>
      </c>
    </row>
    <row r="82" spans="1:9">
      <c r="A82" s="38">
        <v>395.80817000000002</v>
      </c>
      <c r="B82" s="38">
        <v>16.6164640787898</v>
      </c>
      <c r="C82" s="38">
        <v>27.892975427789398</v>
      </c>
      <c r="D82" s="39"/>
      <c r="E82" s="40">
        <v>27.288008188842799</v>
      </c>
      <c r="H82" s="39">
        <f t="shared" si="2"/>
        <v>26.721755617589174</v>
      </c>
      <c r="I82" s="39">
        <f t="shared" si="3"/>
        <v>0.32064197445134096</v>
      </c>
    </row>
    <row r="83" spans="1:9">
      <c r="A83" s="38">
        <v>398.68561</v>
      </c>
      <c r="B83" s="38">
        <v>16.7892235427726</v>
      </c>
      <c r="C83" s="38">
        <v>28.307319676976</v>
      </c>
      <c r="D83" s="39"/>
      <c r="E83" s="40">
        <v>27.929571768320699</v>
      </c>
      <c r="H83" s="39">
        <f t="shared" si="2"/>
        <v>27.111007985296069</v>
      </c>
      <c r="I83" s="39">
        <f t="shared" si="3"/>
        <v>0.67004666687959236</v>
      </c>
    </row>
    <row r="84" spans="1:9">
      <c r="A84" s="38">
        <v>401.56304999999998</v>
      </c>
      <c r="B84" s="38">
        <v>16.688953845666401</v>
      </c>
      <c r="C84" s="38">
        <v>28.8032250805648</v>
      </c>
      <c r="D84" s="39"/>
      <c r="E84" s="40">
        <v>28.345076964143601</v>
      </c>
      <c r="H84" s="39">
        <f t="shared" si="2"/>
        <v>27.544992457253471</v>
      </c>
      <c r="I84" s="39">
        <f t="shared" si="3"/>
        <v>0.64013521816562224</v>
      </c>
    </row>
    <row r="85" spans="1:9">
      <c r="A85" s="38">
        <v>404.44049000000001</v>
      </c>
      <c r="B85" s="38">
        <v>17.147602416062501</v>
      </c>
      <c r="C85" s="38">
        <v>29.720820470450601</v>
      </c>
      <c r="D85" s="39"/>
      <c r="E85" s="40">
        <v>28.338882576404401</v>
      </c>
      <c r="H85" s="39">
        <f t="shared" si="2"/>
        <v>28.414919947894671</v>
      </c>
      <c r="I85" s="39">
        <f t="shared" si="3"/>
        <v>5.7816818631491913E-3</v>
      </c>
    </row>
    <row r="86" spans="1:9">
      <c r="A86" s="38">
        <v>407.31792999999999</v>
      </c>
      <c r="B86" s="38">
        <v>17.959941737637699</v>
      </c>
      <c r="C86" s="38">
        <v>30.1088142090607</v>
      </c>
      <c r="D86" s="39"/>
      <c r="E86" s="40">
        <v>29.060245705303299</v>
      </c>
      <c r="H86" s="39">
        <f t="shared" si="2"/>
        <v>28.846987774470261</v>
      </c>
      <c r="I86" s="39">
        <f t="shared" si="3"/>
        <v>4.5478945063188732E-2</v>
      </c>
    </row>
    <row r="87" spans="1:9">
      <c r="A87" s="38">
        <v>410.19537000000003</v>
      </c>
      <c r="B87" s="38">
        <v>18.668949616362401</v>
      </c>
      <c r="C87" s="38">
        <v>30.803968038235102</v>
      </c>
      <c r="D87" s="39"/>
      <c r="E87" s="40">
        <v>30.7506225376716</v>
      </c>
      <c r="H87" s="39">
        <f t="shared" si="2"/>
        <v>29.543580536022116</v>
      </c>
      <c r="I87" s="39">
        <f t="shared" si="3"/>
        <v>1.456950393745992</v>
      </c>
    </row>
    <row r="88" spans="1:9">
      <c r="A88" s="38">
        <v>413.07281</v>
      </c>
      <c r="B88" s="38">
        <v>19.119749659846899</v>
      </c>
      <c r="C88" s="38">
        <v>31.890814707520601</v>
      </c>
      <c r="D88" s="39"/>
      <c r="E88" s="40">
        <v>32.5470187143749</v>
      </c>
      <c r="H88" s="39">
        <f t="shared" si="2"/>
        <v>30.564365070903325</v>
      </c>
      <c r="I88" s="39">
        <f t="shared" si="3"/>
        <v>3.9309154699711137</v>
      </c>
    </row>
    <row r="89" spans="1:9">
      <c r="A89" s="38">
        <v>415.95026000000001</v>
      </c>
      <c r="B89" s="38">
        <v>19.8585023137436</v>
      </c>
      <c r="C89" s="38">
        <v>33.346477720374097</v>
      </c>
      <c r="D89" s="39"/>
      <c r="E89" s="40">
        <v>31.957428790404201</v>
      </c>
      <c r="H89" s="39">
        <f t="shared" si="2"/>
        <v>31.945567145567594</v>
      </c>
      <c r="I89" s="39">
        <f t="shared" si="3"/>
        <v>1.4069861822980313E-4</v>
      </c>
    </row>
    <row r="90" spans="1:9">
      <c r="A90" s="38">
        <v>418.82769999999999</v>
      </c>
      <c r="B90" s="38">
        <v>20.509492221659698</v>
      </c>
      <c r="C90" s="38">
        <v>34.271492751561198</v>
      </c>
      <c r="D90" s="39"/>
      <c r="E90" s="40">
        <v>33.772311611043598</v>
      </c>
      <c r="H90" s="39">
        <f t="shared" si="2"/>
        <v>32.842120922831867</v>
      </c>
      <c r="I90" s="39">
        <f t="shared" si="3"/>
        <v>0.86525471643581331</v>
      </c>
    </row>
    <row r="91" spans="1:9">
      <c r="A91" s="38">
        <v>421.70513999999997</v>
      </c>
      <c r="B91" s="38">
        <v>20.582984075797601</v>
      </c>
      <c r="C91" s="38">
        <v>34.939185039586597</v>
      </c>
      <c r="D91" s="39"/>
      <c r="E91" s="40">
        <v>34.075810787864299</v>
      </c>
      <c r="H91" s="39">
        <f t="shared" si="2"/>
        <v>33.448097375359936</v>
      </c>
      <c r="I91" s="39">
        <f t="shared" si="3"/>
        <v>0.3940241282378727</v>
      </c>
    </row>
    <row r="92" spans="1:9">
      <c r="A92" s="38">
        <v>424.58258000000001</v>
      </c>
      <c r="B92" s="38">
        <v>21.857899931325601</v>
      </c>
      <c r="C92" s="38">
        <v>36.719435687967298</v>
      </c>
      <c r="D92" s="39"/>
      <c r="E92" s="40">
        <v>36.389484487132499</v>
      </c>
      <c r="H92" s="39">
        <f t="shared" si="2"/>
        <v>35.175862099516834</v>
      </c>
      <c r="I92" s="39">
        <f t="shared" si="3"/>
        <v>1.4728792997219471</v>
      </c>
    </row>
    <row r="93" spans="1:9">
      <c r="A93" s="38">
        <v>427.46001999999999</v>
      </c>
      <c r="B93" s="38">
        <v>22.6801723883904</v>
      </c>
      <c r="C93" s="38">
        <v>37.815495420894997</v>
      </c>
      <c r="D93" s="39"/>
      <c r="E93" s="40">
        <v>36.829095909047901</v>
      </c>
      <c r="H93" s="39">
        <f t="shared" si="2"/>
        <v>36.243485282225492</v>
      </c>
      <c r="I93" s="39">
        <f t="shared" si="3"/>
        <v>0.34293980624733378</v>
      </c>
    </row>
    <row r="94" spans="1:9">
      <c r="A94" s="38">
        <v>430.33746000000002</v>
      </c>
      <c r="B94" s="38">
        <v>23.264751324744601</v>
      </c>
      <c r="C94" s="38">
        <v>38.029052008750902</v>
      </c>
      <c r="D94" s="39"/>
      <c r="E94" s="40">
        <v>37.212041710578603</v>
      </c>
      <c r="H94" s="39">
        <f t="shared" si="2"/>
        <v>36.49557761142367</v>
      </c>
      <c r="I94" s="39">
        <f t="shared" si="3"/>
        <v>0.51332080537789015</v>
      </c>
    </row>
    <row r="95" spans="1:9">
      <c r="A95" s="38">
        <v>433.21494000000001</v>
      </c>
      <c r="B95" s="38">
        <v>24.338985999596499</v>
      </c>
      <c r="C95" s="38">
        <v>38.2496354911978</v>
      </c>
      <c r="D95" s="39"/>
      <c r="E95" s="40">
        <v>38.5791271113671</v>
      </c>
      <c r="H95" s="39">
        <f t="shared" si="2"/>
        <v>36.804824436335466</v>
      </c>
      <c r="I95" s="39">
        <f t="shared" si="3"/>
        <v>3.1481499826244144</v>
      </c>
    </row>
    <row r="96" spans="1:9">
      <c r="A96" s="38">
        <v>436.09237999999999</v>
      </c>
      <c r="B96" s="38">
        <v>24.6524828709213</v>
      </c>
      <c r="C96" s="38">
        <v>38.888914768544801</v>
      </c>
      <c r="D96" s="39"/>
      <c r="E96" s="40">
        <v>39.552328086215098</v>
      </c>
      <c r="H96" s="39">
        <f t="shared" si="2"/>
        <v>37.410266758622626</v>
      </c>
      <c r="I96" s="39">
        <f t="shared" si="3"/>
        <v>4.5884267311672247</v>
      </c>
    </row>
    <row r="97" spans="1:9">
      <c r="A97" s="38">
        <v>438.96982000000003</v>
      </c>
      <c r="B97" s="38">
        <v>24.929084851028101</v>
      </c>
      <c r="C97" s="38">
        <v>40.675997394591398</v>
      </c>
      <c r="D97" s="39"/>
      <c r="E97" s="40">
        <v>40.463510751989404</v>
      </c>
      <c r="H97" s="39">
        <f t="shared" si="2"/>
        <v>39.040465327118426</v>
      </c>
      <c r="I97" s="39">
        <f t="shared" si="3"/>
        <v>2.0250582812462214</v>
      </c>
    </row>
    <row r="98" spans="1:9">
      <c r="A98" s="38">
        <v>441.84726000000001</v>
      </c>
      <c r="B98" s="38">
        <v>25.364643884384702</v>
      </c>
      <c r="C98" s="38">
        <v>41.9013195096787</v>
      </c>
      <c r="D98" s="39"/>
      <c r="E98" s="40">
        <v>41.5853182905743</v>
      </c>
      <c r="H98" s="39">
        <f t="shared" si="2"/>
        <v>40.183759753139476</v>
      </c>
      <c r="I98" s="39">
        <f t="shared" si="3"/>
        <v>1.9643663338564412</v>
      </c>
    </row>
    <row r="99" spans="1:9">
      <c r="A99" s="38">
        <v>444.72469999999998</v>
      </c>
      <c r="B99" s="38">
        <v>25.881525440615398</v>
      </c>
      <c r="C99" s="38">
        <v>41.847510382252104</v>
      </c>
      <c r="D99" s="39"/>
      <c r="E99" s="40">
        <v>42.0620212109676</v>
      </c>
      <c r="H99" s="39">
        <f t="shared" si="2"/>
        <v>40.189224652360799</v>
      </c>
      <c r="I99" s="39">
        <f t="shared" si="3"/>
        <v>3.5073669499294766</v>
      </c>
    </row>
    <row r="100" spans="1:9">
      <c r="A100" s="38">
        <v>447.60214000000002</v>
      </c>
      <c r="B100" s="38">
        <v>26.5394247754407</v>
      </c>
      <c r="C100" s="38">
        <v>42.030978350977399</v>
      </c>
      <c r="D100" s="39"/>
      <c r="E100" s="40">
        <v>42.131423666189001</v>
      </c>
      <c r="H100" s="39">
        <f t="shared" si="2"/>
        <v>40.421968802110463</v>
      </c>
      <c r="I100" s="39">
        <f t="shared" si="3"/>
        <v>2.9222359323217715</v>
      </c>
    </row>
    <row r="101" spans="1:9">
      <c r="A101" s="38">
        <v>450.47958</v>
      </c>
      <c r="B101" s="38">
        <v>26.503921850121099</v>
      </c>
      <c r="C101" s="38">
        <v>42.281918276167303</v>
      </c>
      <c r="D101" s="39"/>
      <c r="E101" s="40">
        <v>42.916526786297403</v>
      </c>
      <c r="H101" s="39">
        <f t="shared" si="2"/>
        <v>40.643157722701176</v>
      </c>
      <c r="I101" s="39">
        <f t="shared" si="3"/>
        <v>5.168206899316389</v>
      </c>
    </row>
    <row r="102" spans="1:9">
      <c r="A102" s="38">
        <v>453.35703000000001</v>
      </c>
      <c r="B102" s="38">
        <v>26.999879656736098</v>
      </c>
      <c r="C102" s="38">
        <v>42.6718403371055</v>
      </c>
      <c r="D102" s="39"/>
      <c r="E102" s="40">
        <v>43.360403323633598</v>
      </c>
      <c r="H102" s="39">
        <f t="shared" si="2"/>
        <v>41.044093044929362</v>
      </c>
      <c r="I102" s="39">
        <f t="shared" si="3"/>
        <v>5.3652933072308961</v>
      </c>
    </row>
    <row r="103" spans="1:9">
      <c r="A103" s="38">
        <v>456.23446999999999</v>
      </c>
      <c r="B103" s="38">
        <v>27.668503621270698</v>
      </c>
      <c r="C103" s="38">
        <v>42.5855301264655</v>
      </c>
      <c r="D103" s="39"/>
      <c r="E103" s="40">
        <v>43.710542189035301</v>
      </c>
      <c r="H103" s="39">
        <f t="shared" si="2"/>
        <v>41.036193065432357</v>
      </c>
      <c r="I103" s="39">
        <f t="shared" si="3"/>
        <v>7.1521432349158358</v>
      </c>
    </row>
    <row r="104" spans="1:9">
      <c r="A104" s="38">
        <v>459.11191000000002</v>
      </c>
      <c r="B104" s="38">
        <v>26.5802056705014</v>
      </c>
      <c r="C104" s="38">
        <v>43.105964126977099</v>
      </c>
      <c r="D104" s="39"/>
      <c r="E104" s="40">
        <v>42.190994570552</v>
      </c>
      <c r="H104" s="39">
        <f t="shared" si="2"/>
        <v>41.389538267615436</v>
      </c>
      <c r="I104" s="39">
        <f t="shared" si="3"/>
        <v>0.64233220551674652</v>
      </c>
    </row>
    <row r="105" spans="1:9">
      <c r="A105" s="38">
        <v>461.98935</v>
      </c>
      <c r="B105" s="38">
        <v>27.2462157018368</v>
      </c>
      <c r="C105" s="38">
        <v>44.547368765959099</v>
      </c>
      <c r="D105" s="39"/>
      <c r="E105" s="40">
        <v>42.622171284524399</v>
      </c>
      <c r="H105" s="39">
        <f t="shared" si="2"/>
        <v>42.750407579926687</v>
      </c>
      <c r="I105" s="39">
        <f t="shared" si="3"/>
        <v>1.6444547458503038E-2</v>
      </c>
    </row>
    <row r="106" spans="1:9">
      <c r="A106" s="38">
        <v>464.86678999999998</v>
      </c>
      <c r="B106" s="38">
        <v>27.904802094132499</v>
      </c>
      <c r="C106" s="38">
        <v>42.429740538717397</v>
      </c>
      <c r="D106" s="39"/>
      <c r="E106" s="40">
        <v>43.007112051442299</v>
      </c>
      <c r="H106" s="39">
        <f t="shared" si="2"/>
        <v>40.921127181116702</v>
      </c>
      <c r="I106" s="39">
        <f t="shared" si="3"/>
        <v>4.3513328792272947</v>
      </c>
    </row>
    <row r="107" spans="1:9">
      <c r="A107" s="38">
        <v>467.74423000000002</v>
      </c>
      <c r="B107" s="38">
        <v>26.958208289760801</v>
      </c>
      <c r="C107" s="38">
        <v>41.670148467693899</v>
      </c>
      <c r="D107" s="39"/>
      <c r="E107" s="40">
        <v>41.575833984085101</v>
      </c>
      <c r="H107" s="39">
        <f t="shared" si="2"/>
        <v>40.142112424489412</v>
      </c>
      <c r="I107" s="39">
        <f t="shared" si="3"/>
        <v>2.0555575104494954</v>
      </c>
    </row>
    <row r="108" spans="1:9">
      <c r="A108" s="38">
        <v>470.62166999999999</v>
      </c>
      <c r="B108" s="38">
        <v>26.531799282322901</v>
      </c>
      <c r="C108" s="38">
        <v>43.036818727636501</v>
      </c>
      <c r="D108" s="39"/>
      <c r="E108" s="40">
        <v>42.9637447932353</v>
      </c>
      <c r="H108" s="39">
        <f t="shared" si="2"/>
        <v>41.322546898006657</v>
      </c>
      <c r="I108" s="39">
        <f t="shared" si="3"/>
        <v>2.6935305313029287</v>
      </c>
    </row>
    <row r="109" spans="1:9">
      <c r="A109" s="38">
        <v>473.49910999999997</v>
      </c>
      <c r="B109" s="38">
        <v>26.589300118452901</v>
      </c>
      <c r="C109" s="38">
        <v>44.271085388017198</v>
      </c>
      <c r="D109" s="39"/>
      <c r="E109" s="40">
        <v>42.822183198432803</v>
      </c>
      <c r="H109" s="39">
        <f t="shared" si="2"/>
        <v>42.434590345669065</v>
      </c>
      <c r="I109" s="39">
        <f t="shared" si="3"/>
        <v>0.15022821951353305</v>
      </c>
    </row>
    <row r="110" spans="1:9">
      <c r="A110" s="38">
        <v>476.37655999999998</v>
      </c>
      <c r="B110" s="38">
        <v>26.855118868184402</v>
      </c>
      <c r="C110" s="38">
        <v>43.626227782878502</v>
      </c>
      <c r="D110" s="39"/>
      <c r="E110" s="40">
        <v>41.902011908976199</v>
      </c>
      <c r="H110" s="39">
        <f t="shared" si="2"/>
        <v>41.884318925432268</v>
      </c>
      <c r="I110" s="39">
        <f t="shared" si="3"/>
        <v>3.1304166668581339E-4</v>
      </c>
    </row>
    <row r="111" spans="1:9">
      <c r="A111" s="38">
        <v>479.25400000000002</v>
      </c>
      <c r="B111" s="38">
        <v>26.834060603776098</v>
      </c>
      <c r="C111" s="38">
        <v>43.4869854691093</v>
      </c>
      <c r="D111" s="39"/>
      <c r="E111" s="40">
        <v>41.513855164472403</v>
      </c>
      <c r="H111" s="39">
        <f t="shared" si="2"/>
        <v>41.757351640311313</v>
      </c>
      <c r="I111" s="39">
        <f t="shared" si="3"/>
        <v>5.9290533745968876E-2</v>
      </c>
    </row>
    <row r="112" spans="1:9">
      <c r="A112" s="38">
        <v>482.13144</v>
      </c>
      <c r="B112" s="38">
        <v>26.407366087570399</v>
      </c>
      <c r="C112" s="38">
        <v>43.0953150925111</v>
      </c>
      <c r="D112" s="39"/>
      <c r="E112" s="40">
        <v>42.005179233321698</v>
      </c>
      <c r="H112" s="39">
        <f t="shared" si="2"/>
        <v>41.36204352816938</v>
      </c>
      <c r="I112" s="39">
        <f t="shared" si="3"/>
        <v>0.41362353524176915</v>
      </c>
    </row>
    <row r="113" spans="1:9">
      <c r="A113" s="38">
        <v>485.00887999999998</v>
      </c>
      <c r="B113" s="38">
        <v>26.147327224020199</v>
      </c>
      <c r="C113" s="38">
        <v>42.089274935952702</v>
      </c>
      <c r="D113" s="39"/>
      <c r="E113" s="40">
        <v>42.568297674404597</v>
      </c>
      <c r="H113" s="39">
        <f t="shared" si="2"/>
        <v>40.433485800862805</v>
      </c>
      <c r="I113" s="39">
        <f t="shared" si="3"/>
        <v>4.5574217354150193</v>
      </c>
    </row>
    <row r="114" spans="1:9">
      <c r="A114" s="38">
        <v>487.88632000000001</v>
      </c>
      <c r="B114" s="38">
        <v>26.053047809105301</v>
      </c>
      <c r="C114" s="38">
        <v>41.348856901262003</v>
      </c>
      <c r="D114" s="39"/>
      <c r="E114" s="40">
        <v>42.371470466259602</v>
      </c>
      <c r="H114" s="39">
        <f t="shared" si="2"/>
        <v>39.760178092069481</v>
      </c>
      <c r="I114" s="39">
        <f t="shared" si="3"/>
        <v>6.8188478635034802</v>
      </c>
    </row>
    <row r="115" spans="1:9">
      <c r="A115" s="38">
        <v>490.76375999999999</v>
      </c>
      <c r="B115" s="38">
        <v>25.7078191733724</v>
      </c>
      <c r="C115" s="38">
        <v>39.707031483983499</v>
      </c>
      <c r="D115" s="39"/>
      <c r="E115" s="40">
        <v>41.381384462475097</v>
      </c>
      <c r="H115" s="39">
        <f t="shared" si="2"/>
        <v>38.253021970053368</v>
      </c>
      <c r="I115" s="39">
        <f t="shared" si="3"/>
        <v>9.7866518839910945</v>
      </c>
    </row>
    <row r="116" spans="1:9">
      <c r="A116" s="38">
        <v>493.64120000000003</v>
      </c>
      <c r="B116" s="38">
        <v>25.6605597116349</v>
      </c>
      <c r="C116" s="38">
        <v>38.630923388994603</v>
      </c>
      <c r="D116" s="39"/>
      <c r="E116" s="40">
        <v>39.675710237014897</v>
      </c>
      <c r="H116" s="39">
        <f t="shared" si="2"/>
        <v>37.283773866037507</v>
      </c>
      <c r="I116" s="39">
        <f t="shared" si="3"/>
        <v>5.7213596028044886</v>
      </c>
    </row>
    <row r="117" spans="1:9">
      <c r="A117" s="38">
        <v>496.51864999999998</v>
      </c>
      <c r="B117" s="38">
        <v>25.0139046917425</v>
      </c>
      <c r="C117" s="38">
        <v>38.998000667629398</v>
      </c>
      <c r="D117" s="39"/>
      <c r="E117" s="40">
        <v>39.298618189356397</v>
      </c>
      <c r="H117" s="39">
        <f t="shared" si="2"/>
        <v>37.545561191642619</v>
      </c>
      <c r="I117" s="39">
        <f t="shared" si="3"/>
        <v>3.0732088372332425</v>
      </c>
    </row>
    <row r="118" spans="1:9">
      <c r="A118" s="38">
        <v>499.39609000000002</v>
      </c>
      <c r="B118" s="38">
        <v>24.3108713748578</v>
      </c>
      <c r="C118" s="38">
        <v>37.016193041768602</v>
      </c>
      <c r="D118" s="39"/>
      <c r="E118" s="40">
        <v>38.248297702381002</v>
      </c>
      <c r="H118" s="39">
        <f t="shared" si="2"/>
        <v>35.696571753703104</v>
      </c>
      <c r="I118" s="39">
        <f t="shared" si="3"/>
        <v>6.5113053171561202</v>
      </c>
    </row>
    <row r="119" spans="1:9">
      <c r="A119" s="38">
        <v>502.27352999999999</v>
      </c>
      <c r="B119" s="38">
        <v>24.3926426738856</v>
      </c>
      <c r="C119" s="38">
        <v>34.927708253735901</v>
      </c>
      <c r="D119" s="39"/>
      <c r="E119" s="40">
        <v>37.476672495739798</v>
      </c>
      <c r="H119" s="39">
        <f t="shared" si="2"/>
        <v>33.833497719378229</v>
      </c>
      <c r="I119" s="39">
        <f t="shared" si="3"/>
        <v>13.272722451117168</v>
      </c>
    </row>
    <row r="120" spans="1:9">
      <c r="A120" s="38">
        <v>505.15096999999997</v>
      </c>
      <c r="B120" s="38">
        <v>24.071094318767599</v>
      </c>
      <c r="C120" s="38">
        <v>34.577552174915098</v>
      </c>
      <c r="D120" s="39"/>
      <c r="E120" s="40">
        <v>34.930132397998797</v>
      </c>
      <c r="H120" s="39">
        <f t="shared" si="2"/>
        <v>33.486312943621691</v>
      </c>
      <c r="I120" s="39">
        <f t="shared" si="3"/>
        <v>2.0846146168378046</v>
      </c>
    </row>
    <row r="121" spans="1:9">
      <c r="A121" s="38">
        <v>508.02841000000001</v>
      </c>
      <c r="B121" s="38">
        <v>23.414577502910799</v>
      </c>
      <c r="C121" s="38">
        <v>32.957550088213701</v>
      </c>
      <c r="D121" s="39"/>
      <c r="E121" s="40">
        <v>34.001500904658101</v>
      </c>
      <c r="H121" s="39">
        <f t="shared" si="2"/>
        <v>31.966381969441226</v>
      </c>
      <c r="I121" s="39">
        <f t="shared" si="3"/>
        <v>4.1417090804782681</v>
      </c>
    </row>
    <row r="122" spans="1:9">
      <c r="A122" s="38">
        <v>510.90584999999999</v>
      </c>
      <c r="B122" s="38">
        <v>23.0363580977757</v>
      </c>
      <c r="C122" s="38">
        <v>31.979523369976601</v>
      </c>
      <c r="D122" s="39"/>
      <c r="E122" s="40">
        <v>34.691113046482897</v>
      </c>
      <c r="H122" s="39">
        <f t="shared" si="2"/>
        <v>31.050653437732386</v>
      </c>
      <c r="I122" s="39">
        <f t="shared" si="3"/>
        <v>13.252946162943925</v>
      </c>
    </row>
    <row r="123" spans="1:9">
      <c r="A123" s="38">
        <v>513.78332999999998</v>
      </c>
      <c r="B123" s="38">
        <v>22.134077113908301</v>
      </c>
      <c r="C123" s="38">
        <v>29.786423207062999</v>
      </c>
      <c r="D123" s="39"/>
      <c r="E123" s="40">
        <v>32.3987671459846</v>
      </c>
      <c r="H123" s="39">
        <f t="shared" si="2"/>
        <v>28.991622487103967</v>
      </c>
      <c r="I123" s="39">
        <f t="shared" si="3"/>
        <v>11.608634726538821</v>
      </c>
    </row>
    <row r="124" spans="1:9">
      <c r="A124" s="38">
        <v>516.66076999999996</v>
      </c>
      <c r="B124" s="38">
        <v>21.428028313168699</v>
      </c>
      <c r="C124" s="38">
        <v>28.619335071753099</v>
      </c>
      <c r="D124" s="39"/>
      <c r="E124" s="40">
        <v>31.073125236694299</v>
      </c>
      <c r="H124" s="39">
        <f t="shared" si="2"/>
        <v>27.872419587326437</v>
      </c>
      <c r="I124" s="39">
        <f t="shared" si="3"/>
        <v>10.244516653895346</v>
      </c>
    </row>
    <row r="125" spans="1:9">
      <c r="A125" s="38">
        <v>519.53821000000005</v>
      </c>
      <c r="B125" s="38">
        <v>21.4463225120858</v>
      </c>
      <c r="C125" s="38">
        <v>26.743261521151801</v>
      </c>
      <c r="D125" s="39"/>
      <c r="E125" s="40">
        <v>31.259609902472999</v>
      </c>
      <c r="H125" s="39">
        <f t="shared" si="2"/>
        <v>26.193102016245096</v>
      </c>
      <c r="I125" s="39">
        <f t="shared" si="3"/>
        <v>25.669502161209536</v>
      </c>
    </row>
    <row r="126" spans="1:9">
      <c r="A126" s="38">
        <v>522.41565000000003</v>
      </c>
      <c r="B126" s="38">
        <v>21.101271243340499</v>
      </c>
      <c r="C126" s="38">
        <v>25.404758321156802</v>
      </c>
      <c r="D126" s="39"/>
      <c r="E126" s="40">
        <v>29.210490325773801</v>
      </c>
      <c r="H126" s="39">
        <f t="shared" si="2"/>
        <v>24.957782375983271</v>
      </c>
      <c r="I126" s="39">
        <f t="shared" si="3"/>
        <v>18.085524906211571</v>
      </c>
    </row>
    <row r="127" spans="1:9">
      <c r="A127" s="38">
        <v>525.29309000000001</v>
      </c>
      <c r="B127" s="38">
        <v>20.643075804018</v>
      </c>
      <c r="C127" s="38">
        <v>25.388548150364901</v>
      </c>
      <c r="D127" s="39"/>
      <c r="E127" s="40">
        <v>27.053239410798401</v>
      </c>
      <c r="H127" s="39">
        <f t="shared" si="2"/>
        <v>24.89566599481314</v>
      </c>
      <c r="I127" s="39">
        <f t="shared" si="3"/>
        <v>4.6551230453663104</v>
      </c>
    </row>
    <row r="128" spans="1:9">
      <c r="A128" s="38">
        <v>528.17052999999999</v>
      </c>
      <c r="B128" s="38">
        <v>20.728069657140999</v>
      </c>
      <c r="C128" s="38">
        <v>25.333473879867601</v>
      </c>
      <c r="D128" s="39"/>
      <c r="E128" s="40">
        <v>27.206277745030999</v>
      </c>
      <c r="H128" s="39">
        <f t="shared" si="2"/>
        <v>24.855139713147175</v>
      </c>
      <c r="I128" s="39">
        <f t="shared" si="3"/>
        <v>5.5278500449705419</v>
      </c>
    </row>
    <row r="129" spans="1:9">
      <c r="A129" s="38">
        <v>531.04796999999996</v>
      </c>
      <c r="B129" s="38">
        <v>20.255513697510899</v>
      </c>
      <c r="C129" s="38">
        <v>24.7574261115012</v>
      </c>
      <c r="D129" s="39"/>
      <c r="E129" s="40">
        <v>26.9033561335564</v>
      </c>
      <c r="H129" s="39">
        <f t="shared" si="2"/>
        <v>24.28984098345364</v>
      </c>
      <c r="I129" s="39">
        <f t="shared" si="3"/>
        <v>6.8304614398166521</v>
      </c>
    </row>
    <row r="130" spans="1:9">
      <c r="A130" s="38">
        <v>533.92542000000003</v>
      </c>
      <c r="B130" s="38">
        <v>19.126423905721602</v>
      </c>
      <c r="C130" s="38">
        <v>24.146514999404399</v>
      </c>
      <c r="D130" s="39"/>
      <c r="E130" s="40">
        <v>25.075165031161699</v>
      </c>
      <c r="H130" s="39">
        <f t="shared" si="2"/>
        <v>23.625109933958104</v>
      </c>
      <c r="I130" s="39">
        <f t="shared" si="3"/>
        <v>2.1026597849261282</v>
      </c>
    </row>
    <row r="131" spans="1:9">
      <c r="A131" s="38">
        <v>536.80286000000001</v>
      </c>
      <c r="B131" s="38">
        <v>18.874658721621</v>
      </c>
      <c r="C131" s="38">
        <v>23.1979805329172</v>
      </c>
      <c r="D131" s="39"/>
      <c r="E131" s="40">
        <v>24.3346611159558</v>
      </c>
      <c r="H131" s="39">
        <f t="shared" si="2"/>
        <v>22.748944479607147</v>
      </c>
      <c r="I131" s="39">
        <f t="shared" si="3"/>
        <v>2.5144972507928878</v>
      </c>
    </row>
    <row r="132" spans="1:9">
      <c r="A132" s="38">
        <v>539.68029999999999</v>
      </c>
      <c r="B132" s="38">
        <v>18.0628126248806</v>
      </c>
      <c r="C132" s="38">
        <v>21.9619599692622</v>
      </c>
      <c r="D132" s="39"/>
      <c r="E132" s="40">
        <v>23.644741024807999</v>
      </c>
      <c r="H132" s="39">
        <f t="shared" si="2"/>
        <v>21.556980231177295</v>
      </c>
      <c r="I132" s="39">
        <f t="shared" si="3"/>
        <v>4.3587451314215055</v>
      </c>
    </row>
    <row r="133" spans="1:9">
      <c r="A133" s="38">
        <v>542.55773999999997</v>
      </c>
      <c r="B133" s="38">
        <v>18.083072386336401</v>
      </c>
      <c r="C133" s="38">
        <v>19.950151465816301</v>
      </c>
      <c r="D133" s="39"/>
      <c r="E133" s="40">
        <v>23.787345690037299</v>
      </c>
      <c r="H133" s="39">
        <f t="shared" si="2"/>
        <v>19.756229787611165</v>
      </c>
      <c r="I133" s="39">
        <f t="shared" si="3"/>
        <v>16.24989541879286</v>
      </c>
    </row>
    <row r="134" spans="1:9">
      <c r="A134" s="38">
        <v>545.43517999999904</v>
      </c>
      <c r="B134" s="38">
        <v>17.845807296553001</v>
      </c>
      <c r="C134" s="38">
        <v>19.772788088391</v>
      </c>
      <c r="D134" s="39"/>
      <c r="E134" s="40">
        <v>21.393677846237001</v>
      </c>
      <c r="H134" s="39">
        <f t="shared" si="2"/>
        <v>19.572644798731101</v>
      </c>
      <c r="I134" s="39">
        <f t="shared" si="3"/>
        <v>3.3161613601086239</v>
      </c>
    </row>
    <row r="135" spans="1:9">
      <c r="A135" s="38">
        <v>548.31262000000004</v>
      </c>
      <c r="B135" s="38">
        <v>16.845070596519101</v>
      </c>
      <c r="C135" s="38">
        <v>19.337883998054501</v>
      </c>
      <c r="D135" s="39"/>
      <c r="E135" s="40">
        <v>21.404485699304001</v>
      </c>
      <c r="H135" s="39">
        <f t="shared" si="2"/>
        <v>19.078971259118635</v>
      </c>
      <c r="I135" s="39">
        <f t="shared" si="3"/>
        <v>5.4080174115106541</v>
      </c>
    </row>
    <row r="136" spans="1:9">
      <c r="A136" s="38">
        <v>551.19006000000002</v>
      </c>
      <c r="B136" s="38">
        <v>16.881329345744501</v>
      </c>
      <c r="C136" s="38">
        <v>19.2647006196941</v>
      </c>
      <c r="D136" s="39"/>
      <c r="E136" s="40">
        <v>22.249928474810599</v>
      </c>
      <c r="H136" s="39">
        <f t="shared" ref="H136:H199" si="4">C136*(1-$G$7)+B136*$G$7</f>
        <v>19.017154941361628</v>
      </c>
      <c r="I136" s="39">
        <f t="shared" ref="I136:I199" si="5">(H136-E136)^2</f>
        <v>10.450824718568141</v>
      </c>
    </row>
    <row r="137" spans="1:9">
      <c r="A137" s="38">
        <v>554.0675</v>
      </c>
      <c r="B137" s="38">
        <v>14.8173571196092</v>
      </c>
      <c r="C137" s="38">
        <v>18.274809783967701</v>
      </c>
      <c r="D137" s="39"/>
      <c r="E137" s="40">
        <v>18.907113451382799</v>
      </c>
      <c r="H137" s="39">
        <f t="shared" si="4"/>
        <v>17.915706074673295</v>
      </c>
      <c r="I137" s="39">
        <f t="shared" si="5"/>
        <v>0.98288858659401901</v>
      </c>
    </row>
    <row r="138" spans="1:9">
      <c r="A138" s="38">
        <v>556.94494999999995</v>
      </c>
      <c r="B138" s="38">
        <v>14.426060485293799</v>
      </c>
      <c r="C138" s="38">
        <v>17.6984224697744</v>
      </c>
      <c r="D138" s="39"/>
      <c r="E138" s="40">
        <v>20.306248253025899</v>
      </c>
      <c r="H138" s="39">
        <f t="shared" si="4"/>
        <v>17.358542957064131</v>
      </c>
      <c r="I138" s="39">
        <f t="shared" si="5"/>
        <v>8.6889665118410537</v>
      </c>
    </row>
    <row r="139" spans="1:9">
      <c r="A139" s="38">
        <v>559.82239000000004</v>
      </c>
      <c r="B139" s="38">
        <v>14.3589771866923</v>
      </c>
      <c r="C139" s="38">
        <v>17.630009631819298</v>
      </c>
      <c r="D139" s="39"/>
      <c r="E139" s="40">
        <v>18.858516751202401</v>
      </c>
      <c r="H139" s="39">
        <f t="shared" si="4"/>
        <v>17.290268209940599</v>
      </c>
      <c r="I139" s="39">
        <f t="shared" si="5"/>
        <v>2.4594034871697703</v>
      </c>
    </row>
    <row r="140" spans="1:9">
      <c r="A140" s="38">
        <v>562.69983000000002</v>
      </c>
      <c r="B140" s="38">
        <v>14.3632891443471</v>
      </c>
      <c r="C140" s="38">
        <v>18.1012457091195</v>
      </c>
      <c r="D140" s="39"/>
      <c r="E140" s="40">
        <v>19.501045708607901</v>
      </c>
      <c r="H140" s="39">
        <f t="shared" si="4"/>
        <v>17.713007836355967</v>
      </c>
      <c r="I140" s="39">
        <f t="shared" si="5"/>
        <v>3.1970794326072229</v>
      </c>
    </row>
    <row r="141" spans="1:9">
      <c r="A141" s="38">
        <v>565.57727</v>
      </c>
      <c r="B141" s="38">
        <v>13.8413249209203</v>
      </c>
      <c r="C141" s="38">
        <v>15.9677444643249</v>
      </c>
      <c r="D141" s="39"/>
      <c r="E141" s="40">
        <v>20.5080957523503</v>
      </c>
      <c r="H141" s="39">
        <f t="shared" si="4"/>
        <v>15.74688673475295</v>
      </c>
      <c r="I141" s="39">
        <f t="shared" si="5"/>
        <v>22.669111309250326</v>
      </c>
    </row>
    <row r="142" spans="1:9">
      <c r="A142" s="38">
        <v>568.45470999999998</v>
      </c>
      <c r="B142" s="38">
        <v>13.272173323835</v>
      </c>
      <c r="C142" s="38">
        <v>15.1878950931702</v>
      </c>
      <c r="D142" s="39"/>
      <c r="E142" s="40">
        <v>18.5309858163093</v>
      </c>
      <c r="H142" s="39">
        <f t="shared" si="4"/>
        <v>14.988921206864816</v>
      </c>
      <c r="I142" s="39">
        <f t="shared" si="5"/>
        <v>12.546221697479105</v>
      </c>
    </row>
    <row r="143" spans="1:9">
      <c r="A143" s="38">
        <v>571.33214999999996</v>
      </c>
      <c r="B143" s="38">
        <v>12.3539841988018</v>
      </c>
      <c r="C143" s="38">
        <v>15.0960110837858</v>
      </c>
      <c r="D143" s="39"/>
      <c r="E143" s="40">
        <v>17.5003068597848</v>
      </c>
      <c r="H143" s="39">
        <f t="shared" si="4"/>
        <v>14.811214118802496</v>
      </c>
      <c r="I143" s="39">
        <f t="shared" si="5"/>
        <v>7.2312197696037179</v>
      </c>
    </row>
    <row r="144" spans="1:9">
      <c r="A144" s="38">
        <v>574.20959000000005</v>
      </c>
      <c r="B144" s="38">
        <v>11.649609329548101</v>
      </c>
      <c r="C144" s="38">
        <v>15.2245674705848</v>
      </c>
      <c r="D144" s="39"/>
      <c r="E144" s="40">
        <v>17.078395826998701</v>
      </c>
      <c r="H144" s="39">
        <f t="shared" si="4"/>
        <v>14.853259211688737</v>
      </c>
      <c r="I144" s="39">
        <f t="shared" si="5"/>
        <v>4.9512329567930822</v>
      </c>
    </row>
    <row r="145" spans="1:9">
      <c r="A145" s="38">
        <v>577.08704</v>
      </c>
      <c r="B145" s="38">
        <v>11.489243246231601</v>
      </c>
      <c r="C145" s="38">
        <v>15.680345307643799</v>
      </c>
      <c r="D145" s="39"/>
      <c r="E145" s="40">
        <v>17.3770095709679</v>
      </c>
      <c r="H145" s="39">
        <f t="shared" si="4"/>
        <v>15.245042082295436</v>
      </c>
      <c r="I145" s="39">
        <f t="shared" si="5"/>
        <v>4.5452853727563722</v>
      </c>
    </row>
    <row r="146" spans="1:9">
      <c r="A146" s="38">
        <v>579.96447999999998</v>
      </c>
      <c r="B146" s="38">
        <v>11.5224756083422</v>
      </c>
      <c r="C146" s="38">
        <v>15.9074523431452</v>
      </c>
      <c r="D146" s="39"/>
      <c r="E146" s="40">
        <v>17.8932805677624</v>
      </c>
      <c r="H146" s="39">
        <f t="shared" si="4"/>
        <v>15.452012583442926</v>
      </c>
      <c r="I146" s="39">
        <f t="shared" si="5"/>
        <v>5.9597893712632661</v>
      </c>
    </row>
    <row r="147" spans="1:9">
      <c r="A147" s="38">
        <v>582.84191999999996</v>
      </c>
      <c r="B147" s="38">
        <v>11.674825782904</v>
      </c>
      <c r="C147" s="38">
        <v>15.7640593601805</v>
      </c>
      <c r="D147" s="39"/>
      <c r="E147" s="40">
        <v>16.482843106438501</v>
      </c>
      <c r="H147" s="39">
        <f t="shared" si="4"/>
        <v>15.339336569060615</v>
      </c>
      <c r="I147" s="39">
        <f t="shared" si="5"/>
        <v>1.3076072010259638</v>
      </c>
    </row>
    <row r="148" spans="1:9">
      <c r="A148" s="38">
        <v>585.71936000000005</v>
      </c>
      <c r="B148" s="38">
        <v>11.3613461857323</v>
      </c>
      <c r="C148" s="38">
        <v>15.0533033720875</v>
      </c>
      <c r="D148" s="39"/>
      <c r="E148" s="40">
        <v>16.592932717421299</v>
      </c>
      <c r="H148" s="39">
        <f t="shared" si="4"/>
        <v>14.669843163407453</v>
      </c>
      <c r="I148" s="39">
        <f t="shared" si="5"/>
        <v>3.6982734327571714</v>
      </c>
    </row>
    <row r="149" spans="1:9">
      <c r="A149" s="38">
        <v>588.59680000000003</v>
      </c>
      <c r="B149" s="38">
        <v>10.3864681594012</v>
      </c>
      <c r="C149" s="38">
        <v>15.2206896317947</v>
      </c>
      <c r="D149" s="39"/>
      <c r="E149" s="40">
        <v>16.964192019354801</v>
      </c>
      <c r="H149" s="39">
        <f t="shared" si="4"/>
        <v>14.718589666643256</v>
      </c>
      <c r="I149" s="39">
        <f t="shared" si="5"/>
        <v>5.0427299265036272</v>
      </c>
    </row>
    <row r="150" spans="1:9">
      <c r="A150" s="38">
        <v>591.47424000000001</v>
      </c>
      <c r="B150" s="38">
        <v>9.9776055739651106</v>
      </c>
      <c r="C150" s="38">
        <v>14.354289197117</v>
      </c>
      <c r="D150" s="39"/>
      <c r="E150" s="40">
        <v>17.106942294650899</v>
      </c>
      <c r="H150" s="39">
        <f t="shared" si="4"/>
        <v>13.89971079039468</v>
      </c>
      <c r="I150" s="39">
        <f t="shared" si="5"/>
        <v>10.286333921893611</v>
      </c>
    </row>
    <row r="151" spans="1:9">
      <c r="A151" s="38">
        <v>594.35167999999999</v>
      </c>
      <c r="B151" s="38">
        <v>9.1354752816400406</v>
      </c>
      <c r="C151" s="38">
        <v>14.3630716783835</v>
      </c>
      <c r="D151" s="39"/>
      <c r="E151" s="40">
        <v>15.526824980102599</v>
      </c>
      <c r="H151" s="39">
        <f t="shared" si="4"/>
        <v>13.820114351413718</v>
      </c>
      <c r="I151" s="39">
        <f t="shared" si="5"/>
        <v>2.9128611700795974</v>
      </c>
    </row>
    <row r="152" spans="1:9">
      <c r="A152" s="38">
        <v>597.22913000000005</v>
      </c>
      <c r="B152" s="38">
        <v>9.7546040681591304</v>
      </c>
      <c r="C152" s="38">
        <v>11.996287361494399</v>
      </c>
      <c r="D152" s="39"/>
      <c r="E152" s="40">
        <v>16.287600875412501</v>
      </c>
      <c r="H152" s="39">
        <f t="shared" si="4"/>
        <v>11.763457916279318</v>
      </c>
      <c r="I152" s="39">
        <f t="shared" si="5"/>
        <v>20.467869514674355</v>
      </c>
    </row>
    <row r="153" spans="1:9">
      <c r="A153" s="38">
        <v>600.10657000000003</v>
      </c>
      <c r="B153" s="38">
        <v>9.2118575180435904</v>
      </c>
      <c r="C153" s="38">
        <v>12.5302762103242</v>
      </c>
      <c r="D153" s="39"/>
      <c r="E153" s="40">
        <v>15.5451240936028</v>
      </c>
      <c r="H153" s="39">
        <f t="shared" si="4"/>
        <v>12.185613079090569</v>
      </c>
      <c r="I153" s="39">
        <f t="shared" si="5"/>
        <v>11.286314256628998</v>
      </c>
    </row>
    <row r="154" spans="1:9">
      <c r="A154" s="38">
        <v>602.98401000000001</v>
      </c>
      <c r="B154" s="38">
        <v>9.1697015700248201</v>
      </c>
      <c r="C154" s="38">
        <v>12.024687733760301</v>
      </c>
      <c r="D154" s="39"/>
      <c r="E154" s="40">
        <v>13.1562930323923</v>
      </c>
      <c r="H154" s="39">
        <f t="shared" si="4"/>
        <v>11.728158403959096</v>
      </c>
      <c r="I154" s="39">
        <f t="shared" si="5"/>
        <v>2.0395685169300459</v>
      </c>
    </row>
    <row r="155" spans="1:9">
      <c r="A155" s="38">
        <v>605.86144999999999</v>
      </c>
      <c r="B155" s="38">
        <v>8.3152934369630405</v>
      </c>
      <c r="C155" s="38">
        <v>9.8305100942431505</v>
      </c>
      <c r="D155" s="39"/>
      <c r="E155" s="40">
        <v>12.4197331672567</v>
      </c>
      <c r="H155" s="39">
        <f t="shared" si="4"/>
        <v>9.6731341371915693</v>
      </c>
      <c r="I155" s="39">
        <f t="shared" si="5"/>
        <v>7.5438062319547159</v>
      </c>
    </row>
    <row r="156" spans="1:9">
      <c r="A156" s="38">
        <v>608.73888999999997</v>
      </c>
      <c r="B156" s="38">
        <v>7.6809898172929501</v>
      </c>
      <c r="C156" s="38">
        <v>8.4947016909688902</v>
      </c>
      <c r="D156" s="39"/>
      <c r="E156" s="40">
        <v>10.8393220641979</v>
      </c>
      <c r="H156" s="39">
        <f t="shared" si="4"/>
        <v>8.4101865925711081</v>
      </c>
      <c r="I156" s="39">
        <f t="shared" si="5"/>
        <v>5.9006991395155142</v>
      </c>
    </row>
    <row r="157" spans="1:9">
      <c r="A157" s="38">
        <v>611.61632999999995</v>
      </c>
      <c r="B157" s="38">
        <v>7.0374108006293197</v>
      </c>
      <c r="C157" s="38">
        <v>8.4021231798150406</v>
      </c>
      <c r="D157" s="39"/>
      <c r="E157" s="40">
        <v>10.0573921540092</v>
      </c>
      <c r="H157" s="39">
        <f t="shared" si="4"/>
        <v>8.2603791488590836</v>
      </c>
      <c r="I157" s="39">
        <f t="shared" si="5"/>
        <v>3.2292557406786528</v>
      </c>
    </row>
    <row r="158" spans="1:9">
      <c r="A158" s="38">
        <v>614.49377000000004</v>
      </c>
      <c r="B158" s="38">
        <v>6.6592305712116397</v>
      </c>
      <c r="C158" s="38">
        <v>7.42489361714612</v>
      </c>
      <c r="D158" s="39"/>
      <c r="E158" s="40">
        <v>9.1408492699056101</v>
      </c>
      <c r="H158" s="39">
        <f t="shared" si="4"/>
        <v>7.3453690461522489</v>
      </c>
      <c r="I158" s="39">
        <f t="shared" si="5"/>
        <v>3.2237492338894196</v>
      </c>
    </row>
    <row r="159" spans="1:9">
      <c r="A159" s="38">
        <v>617.37121999999999</v>
      </c>
      <c r="B159" s="38">
        <v>5.7508879585733501</v>
      </c>
      <c r="C159" s="38">
        <v>6.7735847546011403</v>
      </c>
      <c r="D159" s="39"/>
      <c r="E159" s="40">
        <v>7.8632256730269798</v>
      </c>
      <c r="H159" s="39">
        <f t="shared" si="4"/>
        <v>6.6673637159957648</v>
      </c>
      <c r="I159" s="39">
        <f t="shared" si="5"/>
        <v>1.4300858202745275</v>
      </c>
    </row>
    <row r="160" spans="1:9">
      <c r="A160" s="38">
        <v>620.24865999999997</v>
      </c>
      <c r="B160" s="38">
        <v>4.5314847573568198</v>
      </c>
      <c r="C160" s="38">
        <v>5.7158835957352201</v>
      </c>
      <c r="D160" s="39"/>
      <c r="E160" s="40">
        <v>7.2520965901016501</v>
      </c>
      <c r="H160" s="39">
        <f t="shared" si="4"/>
        <v>5.592867590185775</v>
      </c>
      <c r="I160" s="39">
        <f t="shared" si="5"/>
        <v>2.7530408741618353</v>
      </c>
    </row>
    <row r="161" spans="1:9">
      <c r="A161" s="38">
        <v>623.12609999999904</v>
      </c>
      <c r="B161" s="38">
        <v>4.4519557586573804</v>
      </c>
      <c r="C161" s="38">
        <v>5.5914411956250598</v>
      </c>
      <c r="D161" s="39"/>
      <c r="E161" s="40">
        <v>6.3572698370051102</v>
      </c>
      <c r="H161" s="39">
        <f t="shared" si="4"/>
        <v>5.4730900606058412</v>
      </c>
      <c r="I161" s="39">
        <f t="shared" si="5"/>
        <v>0.78177387699346124</v>
      </c>
    </row>
    <row r="162" spans="1:9">
      <c r="A162" s="38">
        <v>626.00354000000004</v>
      </c>
      <c r="B162" s="38">
        <v>4.22609969139328</v>
      </c>
      <c r="C162" s="38">
        <v>4.7991272245988599</v>
      </c>
      <c r="D162" s="39"/>
      <c r="E162" s="40">
        <v>5.9662908115383599</v>
      </c>
      <c r="H162" s="39">
        <f t="shared" si="4"/>
        <v>4.739610484189595</v>
      </c>
      <c r="I162" s="39">
        <f t="shared" si="5"/>
        <v>1.5047446255044732</v>
      </c>
    </row>
    <row r="163" spans="1:9">
      <c r="A163" s="38">
        <v>628.88098000000002</v>
      </c>
      <c r="B163" s="38">
        <v>4.30627437480869</v>
      </c>
      <c r="C163" s="38">
        <v>3.4689633259725001</v>
      </c>
      <c r="D163" s="39"/>
      <c r="E163" s="40">
        <v>5.4174331265593203</v>
      </c>
      <c r="H163" s="39">
        <f t="shared" si="4"/>
        <v>3.555929521220774</v>
      </c>
      <c r="I163" s="39">
        <f t="shared" si="5"/>
        <v>3.4651956726884063</v>
      </c>
    </row>
    <row r="164" spans="1:9">
      <c r="A164" s="38">
        <v>631.75842</v>
      </c>
      <c r="B164" s="38">
        <v>4.13577086451886</v>
      </c>
      <c r="C164" s="38">
        <v>2.8307220611393</v>
      </c>
      <c r="D164" s="39"/>
      <c r="E164" s="40">
        <v>4.1681460643603403</v>
      </c>
      <c r="H164" s="39">
        <f t="shared" si="4"/>
        <v>2.9662692143758234</v>
      </c>
      <c r="I164" s="39">
        <f t="shared" si="5"/>
        <v>1.4445079625287049</v>
      </c>
    </row>
    <row r="165" spans="1:9">
      <c r="A165" s="38">
        <v>634.63585999999998</v>
      </c>
      <c r="B165" s="38">
        <v>3.0433715573467999</v>
      </c>
      <c r="C165" s="38">
        <v>2.6048882418192099</v>
      </c>
      <c r="D165" s="39"/>
      <c r="E165" s="40">
        <v>3.1376861378994798</v>
      </c>
      <c r="H165" s="39">
        <f t="shared" si="4"/>
        <v>2.6504307265198306</v>
      </c>
      <c r="I165" s="39">
        <f t="shared" si="5"/>
        <v>0.23741783591875121</v>
      </c>
    </row>
    <row r="166" spans="1:9">
      <c r="A166" s="38">
        <v>637.51331000000005</v>
      </c>
      <c r="B166" s="38">
        <v>3.1735440857660202</v>
      </c>
      <c r="C166" s="38">
        <v>2.6084858309830898</v>
      </c>
      <c r="D166" s="39"/>
      <c r="E166" s="40">
        <v>2.7668019025848301</v>
      </c>
      <c r="H166" s="39">
        <f t="shared" si="4"/>
        <v>2.66717485291873</v>
      </c>
      <c r="I166" s="39">
        <f t="shared" si="5"/>
        <v>9.9255490251715615E-3</v>
      </c>
    </row>
    <row r="167" spans="1:9">
      <c r="A167" s="38">
        <v>640.39075000000003</v>
      </c>
      <c r="B167" s="38">
        <v>3.2316235953974299</v>
      </c>
      <c r="C167" s="38">
        <v>1.7078112021604701</v>
      </c>
      <c r="D167" s="39"/>
      <c r="E167" s="40">
        <v>2.9130098578416899</v>
      </c>
      <c r="H167" s="39">
        <f t="shared" si="4"/>
        <v>1.866079943861872</v>
      </c>
      <c r="I167" s="39">
        <f t="shared" si="5"/>
        <v>1.0960622447857888</v>
      </c>
    </row>
    <row r="168" spans="1:9">
      <c r="A168" s="38">
        <v>643.26819</v>
      </c>
      <c r="B168" s="38">
        <v>1.8308261760892199</v>
      </c>
      <c r="C168" s="38">
        <v>0.53291659457458296</v>
      </c>
      <c r="D168" s="39"/>
      <c r="E168" s="40">
        <v>1.7400372717516901</v>
      </c>
      <c r="H168" s="39">
        <f t="shared" si="4"/>
        <v>0.66772224205468655</v>
      </c>
      <c r="I168" s="39">
        <f t="shared" si="5"/>
        <v>1.1498595229140858</v>
      </c>
    </row>
    <row r="169" spans="1:9">
      <c r="A169" s="38">
        <v>646.14562999999998</v>
      </c>
      <c r="B169" s="38">
        <v>1.28464676378759</v>
      </c>
      <c r="C169" s="38">
        <v>1.46676772145901</v>
      </c>
      <c r="D169" s="39"/>
      <c r="E169" s="40">
        <v>1.47778690501843</v>
      </c>
      <c r="H169" s="39">
        <f t="shared" si="4"/>
        <v>1.4478519711107141</v>
      </c>
      <c r="I169" s="39">
        <f t="shared" si="5"/>
        <v>8.961002680593224E-4</v>
      </c>
    </row>
    <row r="170" spans="1:9">
      <c r="A170" s="38">
        <v>649.02306999999996</v>
      </c>
      <c r="B170" s="38">
        <v>0.49830571348014502</v>
      </c>
      <c r="C170" s="38">
        <v>0.96632973442298098</v>
      </c>
      <c r="D170" s="39"/>
      <c r="E170" s="40">
        <v>1.40814742359839</v>
      </c>
      <c r="H170" s="39">
        <f t="shared" si="4"/>
        <v>0.91771904375698488</v>
      </c>
      <c r="I170" s="39">
        <f t="shared" si="5"/>
        <v>0.24051999575386551</v>
      </c>
    </row>
    <row r="171" spans="1:9">
      <c r="A171" s="38">
        <v>651.90051000000005</v>
      </c>
      <c r="B171" s="38">
        <v>1.27669199943731</v>
      </c>
      <c r="C171" s="38">
        <v>2.96591948377249</v>
      </c>
      <c r="D171" s="39"/>
      <c r="E171" s="40">
        <v>1.2287887716243699</v>
      </c>
      <c r="H171" s="39">
        <f t="shared" si="4"/>
        <v>2.790470124271462</v>
      </c>
      <c r="I171" s="39">
        <f t="shared" si="5"/>
        <v>2.438848647205651</v>
      </c>
    </row>
    <row r="172" spans="1:9">
      <c r="A172" s="38">
        <v>654.77795000000003</v>
      </c>
      <c r="B172" s="38">
        <v>1.11513277977124</v>
      </c>
      <c r="C172" s="38">
        <v>1.7806283106674301</v>
      </c>
      <c r="D172" s="39"/>
      <c r="E172" s="40">
        <v>0.50362305000274699</v>
      </c>
      <c r="H172" s="39">
        <f t="shared" si="4"/>
        <v>1.7115075050155579</v>
      </c>
      <c r="I172" s="39">
        <f t="shared" si="5"/>
        <v>1.4589848566615953</v>
      </c>
    </row>
    <row r="173" spans="1:9">
      <c r="A173" s="38">
        <v>657.65539999999999</v>
      </c>
      <c r="B173" s="38">
        <v>1.7873735875336201</v>
      </c>
      <c r="C173" s="38">
        <v>1.5005129533131001</v>
      </c>
      <c r="D173" s="39"/>
      <c r="E173" s="40">
        <v>1.07861928855963</v>
      </c>
      <c r="H173" s="39">
        <f t="shared" si="4"/>
        <v>1.5303073504601825</v>
      </c>
      <c r="I173" s="39">
        <f t="shared" si="5"/>
        <v>0.20402210526347739</v>
      </c>
    </row>
    <row r="174" spans="1:9">
      <c r="A174" s="38">
        <v>660.53283999999996</v>
      </c>
      <c r="B174" s="38">
        <v>1.14163105118034</v>
      </c>
      <c r="C174" s="38">
        <v>0.46019786269506802</v>
      </c>
      <c r="D174" s="39"/>
      <c r="E174" s="40">
        <v>0.59419184965406102</v>
      </c>
      <c r="H174" s="39">
        <f t="shared" si="4"/>
        <v>0.53097401189414273</v>
      </c>
      <c r="I174" s="39">
        <f t="shared" si="5"/>
        <v>3.9964950110393509E-3</v>
      </c>
    </row>
    <row r="175" spans="1:9">
      <c r="A175" s="38">
        <v>663.41027999999903</v>
      </c>
      <c r="B175" s="38">
        <v>0.93150190862245696</v>
      </c>
      <c r="C175" s="38">
        <v>1.05145402501968</v>
      </c>
      <c r="D175" s="39"/>
      <c r="E175" s="40">
        <v>-0.19910639650624501</v>
      </c>
      <c r="H175" s="39">
        <f t="shared" si="4"/>
        <v>1.0389953584470317</v>
      </c>
      <c r="I175" s="39">
        <f t="shared" si="5"/>
        <v>1.5328959556183837</v>
      </c>
    </row>
    <row r="176" spans="1:9">
      <c r="A176" s="38">
        <v>666.28772000000004</v>
      </c>
      <c r="B176" s="38">
        <v>1.4390321025354</v>
      </c>
      <c r="C176" s="38">
        <v>0.16765989719365201</v>
      </c>
      <c r="D176" s="39"/>
      <c r="E176" s="40">
        <v>1.8030576698427301</v>
      </c>
      <c r="H176" s="39">
        <f t="shared" si="4"/>
        <v>0.29970927549417636</v>
      </c>
      <c r="I176" s="39">
        <f t="shared" si="5"/>
        <v>2.2600563947903747</v>
      </c>
    </row>
    <row r="177" spans="1:9">
      <c r="A177" s="38">
        <v>669.16516000000001</v>
      </c>
      <c r="B177" s="38">
        <v>1.9589694894274701</v>
      </c>
      <c r="C177" s="38">
        <v>0.61841909363264802</v>
      </c>
      <c r="D177" s="39"/>
      <c r="E177" s="40">
        <v>1.1645702142927701</v>
      </c>
      <c r="H177" s="39">
        <f t="shared" si="4"/>
        <v>0.75765357241193287</v>
      </c>
      <c r="I177" s="39">
        <f t="shared" si="5"/>
        <v>0.16558115343957752</v>
      </c>
    </row>
    <row r="178" spans="1:9">
      <c r="A178" s="38">
        <v>672.04259999999999</v>
      </c>
      <c r="B178" s="38">
        <v>0.62150930291181605</v>
      </c>
      <c r="C178" s="38">
        <v>1.9650179231487199</v>
      </c>
      <c r="D178" s="39"/>
      <c r="E178" s="40">
        <v>1.2800301325860699</v>
      </c>
      <c r="H178" s="39">
        <f t="shared" si="4"/>
        <v>1.825476192333557</v>
      </c>
      <c r="I178" s="39">
        <f t="shared" si="5"/>
        <v>0.29751140409405924</v>
      </c>
    </row>
    <row r="179" spans="1:9">
      <c r="A179" s="38">
        <v>674.92003999999997</v>
      </c>
      <c r="B179" s="38">
        <v>1.02269741722677</v>
      </c>
      <c r="C179" s="38">
        <v>0.36180144242735901</v>
      </c>
      <c r="D179" s="39"/>
      <c r="E179" s="40">
        <v>0.53423950742699899</v>
      </c>
      <c r="H179" s="39">
        <f t="shared" si="4"/>
        <v>0.43044452132031202</v>
      </c>
      <c r="I179" s="39">
        <f t="shared" si="5"/>
        <v>1.0773399140887341E-2</v>
      </c>
    </row>
    <row r="180" spans="1:9">
      <c r="A180" s="38">
        <v>677.79749000000004</v>
      </c>
      <c r="B180" s="38">
        <v>1.1578821289706001</v>
      </c>
      <c r="C180" s="38">
        <v>1.4261609225602501</v>
      </c>
      <c r="D180" s="39"/>
      <c r="E180" s="40">
        <v>1.4077691639601799</v>
      </c>
      <c r="H180" s="39">
        <f t="shared" si="4"/>
        <v>1.3982965035050881</v>
      </c>
      <c r="I180" s="39">
        <f t="shared" si="5"/>
        <v>8.9731296097461408E-5</v>
      </c>
    </row>
    <row r="181" spans="1:9">
      <c r="A181" s="38">
        <v>680.67493000000002</v>
      </c>
      <c r="B181" s="38">
        <v>1.2366700394155801</v>
      </c>
      <c r="C181" s="38">
        <v>1.1167745477441</v>
      </c>
      <c r="D181" s="39"/>
      <c r="E181" s="40">
        <v>1.42764603364654</v>
      </c>
      <c r="H181" s="39">
        <f t="shared" si="4"/>
        <v>1.1292273330651375</v>
      </c>
      <c r="I181" s="39">
        <f t="shared" si="5"/>
        <v>8.9053720856692761E-2</v>
      </c>
    </row>
    <row r="182" spans="1:9">
      <c r="A182" s="38">
        <v>683.55237</v>
      </c>
      <c r="B182" s="38">
        <v>1.85170043210242</v>
      </c>
      <c r="C182" s="38">
        <v>5.7365217603439898E-2</v>
      </c>
      <c r="D182" s="39"/>
      <c r="E182" s="40">
        <v>1.5571060039092799</v>
      </c>
      <c r="H182" s="39">
        <f t="shared" si="4"/>
        <v>0.24373145130102028</v>
      </c>
      <c r="I182" s="39">
        <f t="shared" si="5"/>
        <v>1.7249527154389461</v>
      </c>
    </row>
    <row r="183" spans="1:9">
      <c r="A183" s="38">
        <v>686.42987000000005</v>
      </c>
      <c r="B183" s="38">
        <v>1.9458442883351099</v>
      </c>
      <c r="C183" s="38">
        <v>1.62087375493203</v>
      </c>
      <c r="D183" s="39"/>
      <c r="E183" s="40">
        <v>2.0154481343685999</v>
      </c>
      <c r="H183" s="39">
        <f t="shared" si="4"/>
        <v>1.6546263859251953</v>
      </c>
      <c r="I183" s="39">
        <f t="shared" si="5"/>
        <v>0.13019233414975559</v>
      </c>
    </row>
    <row r="184" spans="1:9">
      <c r="A184" s="38">
        <v>689.30731000000003</v>
      </c>
      <c r="B184" s="38">
        <v>1.5514854251449099</v>
      </c>
      <c r="C184" s="38">
        <v>2.5789061085597802</v>
      </c>
      <c r="D184" s="39"/>
      <c r="E184" s="40">
        <v>3.4545054742106398</v>
      </c>
      <c r="H184" s="39">
        <f t="shared" si="4"/>
        <v>2.4721944296918559</v>
      </c>
      <c r="I184" s="39">
        <f t="shared" si="5"/>
        <v>0.96493498818358425</v>
      </c>
    </row>
    <row r="185" spans="1:9">
      <c r="A185" s="38">
        <v>692.18475000000001</v>
      </c>
      <c r="B185" s="38">
        <v>2.0186507897838899</v>
      </c>
      <c r="C185" s="38">
        <v>1.7866117674831701</v>
      </c>
      <c r="D185" s="39"/>
      <c r="E185" s="40">
        <v>3.93376606728599</v>
      </c>
      <c r="H185" s="39">
        <f t="shared" si="4"/>
        <v>1.8107121910314696</v>
      </c>
      <c r="I185" s="39">
        <f t="shared" si="5"/>
        <v>4.5073577614793434</v>
      </c>
    </row>
    <row r="186" spans="1:9">
      <c r="A186" s="38">
        <v>695.06219000999999</v>
      </c>
      <c r="B186" s="38">
        <v>2.7560305524798001</v>
      </c>
      <c r="C186" s="38">
        <v>1.34750797609441</v>
      </c>
      <c r="D186" s="39"/>
      <c r="E186" s="40">
        <v>2.59515625746835</v>
      </c>
      <c r="H186" s="39">
        <f t="shared" si="4"/>
        <v>1.4938022947467107</v>
      </c>
      <c r="I186" s="39">
        <f t="shared" si="5"/>
        <v>1.2129805512026581</v>
      </c>
    </row>
    <row r="187" spans="1:9">
      <c r="A187" s="38">
        <v>697.93964000000005</v>
      </c>
      <c r="B187" s="38">
        <v>2.6808293182567402</v>
      </c>
      <c r="C187" s="38">
        <v>1.6363484925505101</v>
      </c>
      <c r="D187" s="39"/>
      <c r="E187" s="40">
        <v>1.9120253888521901</v>
      </c>
      <c r="H187" s="39">
        <f t="shared" si="4"/>
        <v>1.744832100342024</v>
      </c>
      <c r="I187" s="39">
        <f t="shared" si="5"/>
        <v>2.7953595722843647E-2</v>
      </c>
    </row>
    <row r="188" spans="1:9">
      <c r="A188" s="38">
        <v>700.81708000000003</v>
      </c>
      <c r="B188" s="38">
        <v>2.7281298758658101</v>
      </c>
      <c r="C188" s="38">
        <v>1.91239768105178</v>
      </c>
      <c r="D188" s="39"/>
      <c r="E188" s="40">
        <v>2.2319479616198801</v>
      </c>
      <c r="H188" s="39">
        <f t="shared" si="4"/>
        <v>1.9971226174097843</v>
      </c>
      <c r="I188" s="39">
        <f t="shared" si="5"/>
        <v>5.5142942283389985E-2</v>
      </c>
    </row>
    <row r="189" spans="1:9">
      <c r="A189" s="38">
        <v>703.69452000000001</v>
      </c>
      <c r="B189" s="38">
        <v>3.0679111467555198</v>
      </c>
      <c r="C189" s="38">
        <v>0.78742116493154102</v>
      </c>
      <c r="D189" s="39"/>
      <c r="E189" s="40">
        <v>3.4601883848130699</v>
      </c>
      <c r="H189" s="39">
        <f t="shared" si="4"/>
        <v>1.0242812150845835</v>
      </c>
      <c r="I189" s="39">
        <f t="shared" si="5"/>
        <v>5.933643739534646</v>
      </c>
    </row>
    <row r="190" spans="1:9">
      <c r="A190" s="38">
        <v>706.57195999999999</v>
      </c>
      <c r="B190" s="38">
        <v>3.1275648362120201</v>
      </c>
      <c r="C190" s="38">
        <v>1.3604804399988</v>
      </c>
      <c r="D190" s="39"/>
      <c r="E190" s="40">
        <v>3.3487870742877899</v>
      </c>
      <c r="H190" s="39">
        <f t="shared" si="4"/>
        <v>1.5440163038033656</v>
      </c>
      <c r="I190" s="39">
        <f t="shared" si="5"/>
        <v>3.2571975339949422</v>
      </c>
    </row>
    <row r="191" spans="1:9">
      <c r="A191" s="38">
        <v>709.44939999999997</v>
      </c>
      <c r="B191" s="38">
        <v>2.9101003411058599</v>
      </c>
      <c r="C191" s="38">
        <v>2.73563628942739</v>
      </c>
      <c r="D191" s="39"/>
      <c r="E191" s="40">
        <v>3.05291532115251</v>
      </c>
      <c r="H191" s="39">
        <f t="shared" si="4"/>
        <v>2.7537567654478172</v>
      </c>
      <c r="I191" s="39">
        <f t="shared" si="5"/>
        <v>8.9495841451317754E-2</v>
      </c>
    </row>
    <row r="192" spans="1:9">
      <c r="A192" s="38">
        <v>712.32683999999904</v>
      </c>
      <c r="B192" s="38">
        <v>3.29183817565713</v>
      </c>
      <c r="C192" s="38">
        <v>4.0853150199609098</v>
      </c>
      <c r="D192" s="39"/>
      <c r="E192" s="40">
        <v>1.87105653274849</v>
      </c>
      <c r="H192" s="39">
        <f t="shared" si="4"/>
        <v>4.0029016058985727</v>
      </c>
      <c r="I192" s="39">
        <f t="shared" si="5"/>
        <v>4.5447634159142813</v>
      </c>
    </row>
    <row r="193" spans="1:9">
      <c r="A193" s="38">
        <v>715.20428000000004</v>
      </c>
      <c r="B193" s="38">
        <v>3.7480563887417899</v>
      </c>
      <c r="C193" s="38">
        <v>4.7831533777489801</v>
      </c>
      <c r="D193" s="39"/>
      <c r="E193" s="40">
        <v>2.4380900744043501</v>
      </c>
      <c r="H193" s="39">
        <f t="shared" si="4"/>
        <v>4.6756444096396743</v>
      </c>
      <c r="I193" s="39">
        <f t="shared" si="5"/>
        <v>5.0066494031303934</v>
      </c>
    </row>
    <row r="194" spans="1:9">
      <c r="A194" s="38">
        <v>718.08173001</v>
      </c>
      <c r="B194" s="38">
        <v>2.4155501708392202</v>
      </c>
      <c r="C194" s="38">
        <v>3.23449483712968</v>
      </c>
      <c r="D194" s="39"/>
      <c r="E194" s="40">
        <v>2.87559446920576</v>
      </c>
      <c r="H194" s="39">
        <f t="shared" si="4"/>
        <v>3.1494362417067001</v>
      </c>
      <c r="I194" s="39">
        <f t="shared" si="5"/>
        <v>7.4989316366456643E-2</v>
      </c>
    </row>
    <row r="195" spans="1:9">
      <c r="A195" s="38">
        <v>720.95917000999998</v>
      </c>
      <c r="B195" s="38">
        <v>3.54716531534778</v>
      </c>
      <c r="C195" s="38">
        <v>2.5544336532882901</v>
      </c>
      <c r="D195" s="39"/>
      <c r="E195" s="40">
        <v>3.9276026473752998</v>
      </c>
      <c r="H195" s="39">
        <f t="shared" si="4"/>
        <v>2.6575424032227479</v>
      </c>
      <c r="I195" s="39">
        <f t="shared" si="5"/>
        <v>1.6130530237768399</v>
      </c>
    </row>
    <row r="196" spans="1:9">
      <c r="A196" s="38">
        <v>723.83661000999996</v>
      </c>
      <c r="B196" s="38">
        <v>3.1916958354376201</v>
      </c>
      <c r="C196" s="38">
        <v>5.5909051116243402</v>
      </c>
      <c r="D196" s="39"/>
      <c r="E196" s="40">
        <v>3.9763382405388299</v>
      </c>
      <c r="H196" s="39">
        <f t="shared" si="4"/>
        <v>5.3417144403148731</v>
      </c>
      <c r="I196" s="39">
        <f t="shared" si="5"/>
        <v>1.8642521669148695</v>
      </c>
    </row>
    <row r="197" spans="1:9">
      <c r="A197" s="38">
        <v>726.71405000000004</v>
      </c>
      <c r="B197" s="38">
        <v>3.3351374229506701</v>
      </c>
      <c r="C197" s="38">
        <v>4.0503431554998004</v>
      </c>
      <c r="D197" s="39"/>
      <c r="E197" s="40">
        <v>3.5551068859756798</v>
      </c>
      <c r="H197" s="39">
        <f t="shared" si="4"/>
        <v>3.9760592660587086</v>
      </c>
      <c r="I197" s="39">
        <f t="shared" si="5"/>
        <v>0.17720090629756677</v>
      </c>
    </row>
    <row r="198" spans="1:9">
      <c r="A198" s="38">
        <v>729.59149000000002</v>
      </c>
      <c r="B198" s="38">
        <v>2.9300535085902202</v>
      </c>
      <c r="C198" s="38">
        <v>5.72645766982422</v>
      </c>
      <c r="D198" s="39"/>
      <c r="E198" s="40">
        <v>3.7944505616486</v>
      </c>
      <c r="H198" s="39">
        <f t="shared" si="4"/>
        <v>5.436012881573804</v>
      </c>
      <c r="I198" s="39">
        <f t="shared" si="5"/>
        <v>2.6947268501982182</v>
      </c>
    </row>
    <row r="199" spans="1:9">
      <c r="A199" s="38">
        <v>732.46893</v>
      </c>
      <c r="B199" s="38">
        <v>3.6505143655797698</v>
      </c>
      <c r="C199" s="38">
        <v>3.2613254037361701</v>
      </c>
      <c r="D199" s="39"/>
      <c r="E199" s="40">
        <v>4.8930848408171297</v>
      </c>
      <c r="H199" s="39">
        <f t="shared" si="4"/>
        <v>3.3017479961421916</v>
      </c>
      <c r="I199" s="39">
        <f t="shared" si="5"/>
        <v>2.5323529532199882</v>
      </c>
    </row>
    <row r="200" spans="1:9">
      <c r="A200" s="38">
        <v>735.34637000999999</v>
      </c>
      <c r="B200" s="38">
        <v>2.6548831736908101</v>
      </c>
      <c r="C200" s="38">
        <v>4.0171705508419899</v>
      </c>
      <c r="D200" s="39"/>
      <c r="E200" s="40">
        <v>4.5586020608811504</v>
      </c>
      <c r="H200" s="39">
        <f t="shared" ref="H200:H263" si="6">C200*(1-$G$7)+B200*$G$7</f>
        <v>3.8756783894877858</v>
      </c>
      <c r="I200" s="39">
        <f t="shared" ref="I200:I263" si="7">(H200-E200)^2</f>
        <v>0.46638474094939225</v>
      </c>
    </row>
    <row r="201" spans="1:9">
      <c r="A201" s="38">
        <v>738.22382000000005</v>
      </c>
      <c r="B201" s="38">
        <v>3.7945933571114199</v>
      </c>
      <c r="C201" s="38">
        <v>6.20771529961337</v>
      </c>
      <c r="D201" s="39"/>
      <c r="E201" s="40">
        <v>6.1540277621163302</v>
      </c>
      <c r="H201" s="39">
        <f t="shared" si="6"/>
        <v>5.9570796077743449</v>
      </c>
      <c r="I201" s="39">
        <f t="shared" si="7"/>
        <v>3.8788575498714471E-2</v>
      </c>
    </row>
    <row r="202" spans="1:9">
      <c r="A202" s="38">
        <v>741.10126000000002</v>
      </c>
      <c r="B202" s="38">
        <v>2.83865282518475</v>
      </c>
      <c r="C202" s="38">
        <v>5.0728819264862501</v>
      </c>
      <c r="D202" s="39"/>
      <c r="E202" s="40">
        <v>4.7358899693477801</v>
      </c>
      <c r="H202" s="39">
        <f t="shared" si="6"/>
        <v>4.8408267009840547</v>
      </c>
      <c r="I202" s="39">
        <f t="shared" si="7"/>
        <v>1.1011717646503513E-2</v>
      </c>
    </row>
    <row r="203" spans="1:9">
      <c r="A203" s="38">
        <v>743.9787</v>
      </c>
      <c r="B203" s="38">
        <v>3.07278361360668</v>
      </c>
      <c r="C203" s="38">
        <v>5.4916584434789497</v>
      </c>
      <c r="D203" s="39"/>
      <c r="E203" s="40">
        <v>4.9909785376513298</v>
      </c>
      <c r="H203" s="39">
        <f t="shared" si="6"/>
        <v>5.2404252356666383</v>
      </c>
      <c r="I203" s="39">
        <f t="shared" si="7"/>
        <v>6.2223655150740513E-2</v>
      </c>
    </row>
    <row r="204" spans="1:9">
      <c r="A204" s="38">
        <v>746.85613999999896</v>
      </c>
      <c r="B204" s="38">
        <v>4.43156735103498</v>
      </c>
      <c r="C204" s="38">
        <v>5.0737224222205501</v>
      </c>
      <c r="D204" s="39"/>
      <c r="E204" s="40">
        <v>4.7634351670597503</v>
      </c>
      <c r="H204" s="39">
        <f t="shared" si="6"/>
        <v>5.0070258422840794</v>
      </c>
      <c r="I204" s="39">
        <f t="shared" si="7"/>
        <v>5.9336417056244574E-2</v>
      </c>
    </row>
    <row r="205" spans="1:9">
      <c r="A205" s="38">
        <v>749.73357999999905</v>
      </c>
      <c r="B205" s="38">
        <v>4.9737045022695199</v>
      </c>
      <c r="C205" s="38">
        <v>6.7721370070510298</v>
      </c>
      <c r="D205" s="39"/>
      <c r="E205" s="40">
        <v>5.31420710581226</v>
      </c>
      <c r="H205" s="39">
        <f t="shared" si="6"/>
        <v>6.585345213763385</v>
      </c>
      <c r="I205" s="39">
        <f t="shared" si="7"/>
        <v>1.615792089485566</v>
      </c>
    </row>
    <row r="206" spans="1:9">
      <c r="A206" s="38">
        <v>752.61102000000005</v>
      </c>
      <c r="B206" s="38">
        <v>5.4132915354204201</v>
      </c>
      <c r="C206" s="38">
        <v>8.1757813255637899</v>
      </c>
      <c r="D206" s="39"/>
      <c r="E206" s="40">
        <v>6.5164711604760504</v>
      </c>
      <c r="H206" s="39">
        <f t="shared" si="6"/>
        <v>7.8888590082303525</v>
      </c>
      <c r="I206" s="39">
        <f t="shared" si="7"/>
        <v>1.8834484046636855</v>
      </c>
    </row>
    <row r="207" spans="1:9">
      <c r="A207" s="38">
        <v>755.48846000000003</v>
      </c>
      <c r="B207" s="38">
        <v>4.8396021352228002</v>
      </c>
      <c r="C207" s="38">
        <v>8.7293484681555604</v>
      </c>
      <c r="D207" s="39"/>
      <c r="E207" s="40">
        <v>8.1452302262750003</v>
      </c>
      <c r="H207" s="39">
        <f t="shared" si="6"/>
        <v>8.3253451535853422</v>
      </c>
      <c r="I207" s="39">
        <f t="shared" si="7"/>
        <v>3.2441387040009768E-2</v>
      </c>
    </row>
    <row r="208" spans="1:9">
      <c r="A208" s="38">
        <v>758.36590999999999</v>
      </c>
      <c r="B208" s="38">
        <v>5.14858569926289</v>
      </c>
      <c r="C208" s="38">
        <v>10.037728833759299</v>
      </c>
      <c r="D208" s="39"/>
      <c r="E208" s="40">
        <v>9.50027052085197</v>
      </c>
      <c r="H208" s="39">
        <f t="shared" si="6"/>
        <v>9.5299245034302551</v>
      </c>
      <c r="I208" s="39">
        <f t="shared" si="7"/>
        <v>8.7935868275323677E-4</v>
      </c>
    </row>
    <row r="209" spans="1:9">
      <c r="A209" s="38">
        <v>761.24334999999996</v>
      </c>
      <c r="B209" s="38">
        <v>5.5740089996166002</v>
      </c>
      <c r="C209" s="38">
        <v>11.3617184310112</v>
      </c>
      <c r="D209" s="39"/>
      <c r="E209" s="40">
        <v>10.3946016346632</v>
      </c>
      <c r="H209" s="39">
        <f t="shared" si="6"/>
        <v>10.760585710798631</v>
      </c>
      <c r="I209" s="39">
        <f t="shared" si="7"/>
        <v>0.13394434398470523</v>
      </c>
    </row>
    <row r="210" spans="1:9">
      <c r="A210" s="38">
        <v>764.12079000000006</v>
      </c>
      <c r="B210" s="38">
        <v>5.4872087248204</v>
      </c>
      <c r="C210" s="38">
        <v>12.2161643099132</v>
      </c>
      <c r="D210" s="39"/>
      <c r="E210" s="40">
        <v>10.785994242528499</v>
      </c>
      <c r="H210" s="39">
        <f t="shared" si="6"/>
        <v>11.517270313418681</v>
      </c>
      <c r="I210" s="39">
        <f t="shared" si="7"/>
        <v>0.53476469185658249</v>
      </c>
    </row>
    <row r="211" spans="1:9">
      <c r="A211" s="38">
        <v>766.99823000000004</v>
      </c>
      <c r="B211" s="38">
        <v>5.6141957553221902</v>
      </c>
      <c r="C211" s="38">
        <v>12.7552492515811</v>
      </c>
      <c r="D211" s="39"/>
      <c r="E211" s="40">
        <v>12.4739571839359</v>
      </c>
      <c r="H211" s="39">
        <f t="shared" si="6"/>
        <v>12.013553255216053</v>
      </c>
      <c r="I211" s="39">
        <f t="shared" si="7"/>
        <v>0.2119717775806701</v>
      </c>
    </row>
    <row r="212" spans="1:9">
      <c r="A212" s="38">
        <v>769.87567000000001</v>
      </c>
      <c r="B212" s="38">
        <v>6.2309538547565602</v>
      </c>
      <c r="C212" s="38">
        <v>13.989210584793099</v>
      </c>
      <c r="D212" s="39"/>
      <c r="E212" s="40">
        <v>14.0479287504906</v>
      </c>
      <c r="H212" s="39">
        <f t="shared" si="6"/>
        <v>13.183409597802195</v>
      </c>
      <c r="I212" s="39">
        <f t="shared" si="7"/>
        <v>0.74739336536507861</v>
      </c>
    </row>
    <row r="213" spans="1:9">
      <c r="A213" s="38">
        <v>772.75310999999999</v>
      </c>
      <c r="B213" s="38">
        <v>6.9085181866298404</v>
      </c>
      <c r="C213" s="38">
        <v>15.923472145935101</v>
      </c>
      <c r="D213" s="39"/>
      <c r="E213" s="40">
        <v>13.9370544736051</v>
      </c>
      <c r="H213" s="39">
        <f t="shared" si="6"/>
        <v>14.987145977459425</v>
      </c>
      <c r="I213" s="39">
        <f t="shared" si="7"/>
        <v>1.1026921664670388</v>
      </c>
    </row>
    <row r="214" spans="1:9">
      <c r="A214" s="38">
        <v>775.63054999999997</v>
      </c>
      <c r="B214" s="38">
        <v>6.9059311653338602</v>
      </c>
      <c r="C214" s="38">
        <v>16.899584119620702</v>
      </c>
      <c r="D214" s="39"/>
      <c r="E214" s="40">
        <v>13.9225814426689</v>
      </c>
      <c r="H214" s="39">
        <f t="shared" si="6"/>
        <v>15.861606685459281</v>
      </c>
      <c r="I214" s="39">
        <f t="shared" si="7"/>
        <v>3.7598188921782949</v>
      </c>
    </row>
    <row r="215" spans="1:9">
      <c r="A215" s="38">
        <v>778.50800000000004</v>
      </c>
      <c r="B215" s="38">
        <v>7.2809752692202299</v>
      </c>
      <c r="C215" s="38">
        <v>17.454622771085599</v>
      </c>
      <c r="D215" s="39"/>
      <c r="E215" s="40">
        <v>13.826776883183999</v>
      </c>
      <c r="H215" s="39">
        <f t="shared" si="6"/>
        <v>16.397950443323889</v>
      </c>
      <c r="I215" s="39">
        <f t="shared" si="7"/>
        <v>6.6109334763624359</v>
      </c>
    </row>
    <row r="216" spans="1:9">
      <c r="A216" s="38">
        <v>781.38544000000002</v>
      </c>
      <c r="B216" s="38">
        <v>7.4875993337593103</v>
      </c>
      <c r="C216" s="38">
        <v>17.807980568743901</v>
      </c>
      <c r="D216" s="39"/>
      <c r="E216" s="40">
        <v>16.0921668866883</v>
      </c>
      <c r="H216" s="39">
        <f t="shared" si="6"/>
        <v>16.736067937511109</v>
      </c>
      <c r="I216" s="39">
        <f t="shared" si="7"/>
        <v>0.41460856325071727</v>
      </c>
    </row>
    <row r="217" spans="1:9">
      <c r="A217" s="38">
        <v>784.26288</v>
      </c>
      <c r="B217" s="38">
        <v>7.7603481697776902</v>
      </c>
      <c r="C217" s="38">
        <v>18.447858387576598</v>
      </c>
      <c r="D217" s="39"/>
      <c r="E217" s="40">
        <v>16.979094391348902</v>
      </c>
      <c r="H217" s="39">
        <f t="shared" si="6"/>
        <v>17.337814394235174</v>
      </c>
      <c r="I217" s="39">
        <f t="shared" si="7"/>
        <v>0.12868004047072734</v>
      </c>
    </row>
    <row r="218" spans="1:9">
      <c r="A218" s="38">
        <v>787.14031999999997</v>
      </c>
      <c r="B218" s="38">
        <v>8.4816985172603303</v>
      </c>
      <c r="C218" s="38">
        <v>19.753630175274299</v>
      </c>
      <c r="D218" s="39"/>
      <c r="E218" s="40">
        <v>16.3349048907737</v>
      </c>
      <c r="H218" s="39">
        <f t="shared" si="6"/>
        <v>18.582886028569721</v>
      </c>
      <c r="I218" s="39">
        <f t="shared" si="7"/>
        <v>5.0534191958866934</v>
      </c>
    </row>
    <row r="219" spans="1:9">
      <c r="A219" s="38">
        <v>790.01775999999995</v>
      </c>
      <c r="B219" s="38">
        <v>7.9144078956211299</v>
      </c>
      <c r="C219" s="38">
        <v>21.6769726087302</v>
      </c>
      <c r="D219" s="39"/>
      <c r="E219" s="40">
        <v>16.4433945402386</v>
      </c>
      <c r="H219" s="39">
        <f t="shared" si="6"/>
        <v>20.247542181864542</v>
      </c>
      <c r="I219" s="39">
        <f t="shared" si="7"/>
        <v>14.471539279288217</v>
      </c>
    </row>
    <row r="220" spans="1:9">
      <c r="A220" s="38">
        <v>792.89520000000005</v>
      </c>
      <c r="B220" s="38">
        <v>9.4385142238576201</v>
      </c>
      <c r="C220" s="38">
        <v>19.564844752455802</v>
      </c>
      <c r="D220" s="39"/>
      <c r="E220" s="40">
        <v>17.436663082174402</v>
      </c>
      <c r="H220" s="39">
        <f t="shared" si="6"/>
        <v>18.513086939009209</v>
      </c>
      <c r="I220" s="39">
        <f t="shared" si="7"/>
        <v>1.1586883195631226</v>
      </c>
    </row>
    <row r="221" spans="1:9">
      <c r="A221" s="38">
        <v>795.77264000000002</v>
      </c>
      <c r="B221" s="38">
        <v>8.9525019613944306</v>
      </c>
      <c r="C221" s="38">
        <v>20.245160846127501</v>
      </c>
      <c r="D221" s="39"/>
      <c r="E221" s="40">
        <v>17.509083598959801</v>
      </c>
      <c r="H221" s="39">
        <f t="shared" si="6"/>
        <v>19.072263893666548</v>
      </c>
      <c r="I221" s="39">
        <f t="shared" si="7"/>
        <v>2.4435326337594723</v>
      </c>
    </row>
    <row r="222" spans="1:9">
      <c r="A222" s="38">
        <v>798.65009000999999</v>
      </c>
      <c r="B222" s="38">
        <v>9.7940959774247105</v>
      </c>
      <c r="C222" s="38">
        <v>21.387802237112702</v>
      </c>
      <c r="D222" s="39"/>
      <c r="E222" s="40">
        <v>16.6550141259162</v>
      </c>
      <c r="H222" s="39">
        <f t="shared" si="6"/>
        <v>20.183637400601135</v>
      </c>
      <c r="I222" s="39">
        <f t="shared" si="7"/>
        <v>12.45118221464824</v>
      </c>
    </row>
    <row r="223" spans="1:9">
      <c r="A223" s="38">
        <v>801.52753000999996</v>
      </c>
      <c r="B223" s="38">
        <v>9.3379594525474303</v>
      </c>
      <c r="C223" s="38">
        <v>19.329673506096299</v>
      </c>
      <c r="D223" s="39"/>
      <c r="E223" s="40">
        <v>16.9473532976175</v>
      </c>
      <c r="H223" s="39">
        <f t="shared" si="6"/>
        <v>18.291897453273844</v>
      </c>
      <c r="I223" s="39">
        <f t="shared" si="7"/>
        <v>1.8077989865096304</v>
      </c>
    </row>
    <row r="224" spans="1:9">
      <c r="A224" s="38">
        <v>804.40497000000005</v>
      </c>
      <c r="B224" s="38">
        <v>9.0703811530141198</v>
      </c>
      <c r="C224" s="38">
        <v>20.160847432838501</v>
      </c>
      <c r="D224" s="39"/>
      <c r="E224" s="40">
        <v>18.7732622729486</v>
      </c>
      <c r="H224" s="39">
        <f t="shared" si="6"/>
        <v>19.008950945593778</v>
      </c>
      <c r="I224" s="39">
        <f t="shared" si="7"/>
        <v>5.554915041324604E-2</v>
      </c>
    </row>
    <row r="225" spans="1:9">
      <c r="A225" s="38">
        <v>807.28241001000004</v>
      </c>
      <c r="B225" s="38">
        <v>9.3969589729927101</v>
      </c>
      <c r="C225" s="38">
        <v>19.043176228666798</v>
      </c>
      <c r="D225" s="39"/>
      <c r="E225" s="40">
        <v>16.8646015345123</v>
      </c>
      <c r="H225" s="39">
        <f t="shared" si="6"/>
        <v>18.041284739918105</v>
      </c>
      <c r="I225" s="39">
        <f t="shared" si="7"/>
        <v>1.3845833658840798</v>
      </c>
    </row>
    <row r="226" spans="1:9">
      <c r="A226" s="38">
        <v>810.15985001000001</v>
      </c>
      <c r="B226" s="38">
        <v>8.3243071681987892</v>
      </c>
      <c r="C226" s="38">
        <v>17.720256878653199</v>
      </c>
      <c r="D226" s="39"/>
      <c r="E226" s="40">
        <v>16.673438022167598</v>
      </c>
      <c r="H226" s="39">
        <f t="shared" si="6"/>
        <v>16.744359094671847</v>
      </c>
      <c r="I226" s="39">
        <f t="shared" si="7"/>
        <v>5.029798525152826E-3</v>
      </c>
    </row>
    <row r="227" spans="1:9">
      <c r="A227" s="38">
        <v>813.03729000999999</v>
      </c>
      <c r="B227" s="38">
        <v>7.19397012640116</v>
      </c>
      <c r="C227" s="38">
        <v>18.794457018042301</v>
      </c>
      <c r="D227" s="39"/>
      <c r="E227" s="40">
        <v>15.9261509190077</v>
      </c>
      <c r="H227" s="39">
        <f t="shared" si="6"/>
        <v>17.5895879202372</v>
      </c>
      <c r="I227" s="39">
        <f t="shared" si="7"/>
        <v>2.7670226570593921</v>
      </c>
    </row>
    <row r="228" spans="1:9">
      <c r="A228" s="38">
        <v>815.91473000999997</v>
      </c>
      <c r="B228" s="38">
        <v>7.2236836919969001</v>
      </c>
      <c r="C228" s="38">
        <v>17.016044677025501</v>
      </c>
      <c r="D228" s="39"/>
      <c r="E228" s="40">
        <v>14.6649114568737</v>
      </c>
      <c r="H228" s="39">
        <f t="shared" si="6"/>
        <v>15.998974164759776</v>
      </c>
      <c r="I228" s="39">
        <f t="shared" si="7"/>
        <v>1.7797233085723305</v>
      </c>
    </row>
    <row r="229" spans="1:9">
      <c r="A229" s="38">
        <v>818.79218000000003</v>
      </c>
      <c r="B229" s="38">
        <v>6.60570440218717</v>
      </c>
      <c r="C229" s="38">
        <v>16.7755501496978</v>
      </c>
      <c r="D229" s="39"/>
      <c r="E229" s="40">
        <v>15.248054766692301</v>
      </c>
      <c r="H229" s="39">
        <f t="shared" si="6"/>
        <v>15.719272686081212</v>
      </c>
      <c r="I229" s="39">
        <f t="shared" si="7"/>
        <v>0.22204632755321421</v>
      </c>
    </row>
    <row r="230" spans="1:9">
      <c r="A230" s="38">
        <v>821.66962000000001</v>
      </c>
      <c r="B230" s="38">
        <v>6.1995136155432604</v>
      </c>
      <c r="C230" s="38">
        <v>14.8827401236685</v>
      </c>
      <c r="D230" s="39"/>
      <c r="E230" s="40">
        <v>12.940389309777</v>
      </c>
      <c r="H230" s="39">
        <f t="shared" si="6"/>
        <v>13.980868384438242</v>
      </c>
      <c r="I230" s="39">
        <f t="shared" si="7"/>
        <v>1.0825967048079144</v>
      </c>
    </row>
    <row r="231" spans="1:9">
      <c r="A231" s="38">
        <v>824.54705999999896</v>
      </c>
      <c r="B231" s="38">
        <v>7.1092888834927299</v>
      </c>
      <c r="C231" s="38">
        <v>14.0381375553899</v>
      </c>
      <c r="D231" s="39"/>
      <c r="E231" s="40">
        <v>13.038509512005</v>
      </c>
      <c r="H231" s="39">
        <f t="shared" si="6"/>
        <v>13.318481930059871</v>
      </c>
      <c r="I231" s="39">
        <f t="shared" si="7"/>
        <v>7.8384554871491735E-2</v>
      </c>
    </row>
    <row r="232" spans="1:9">
      <c r="A232" s="38">
        <v>827.42449999999894</v>
      </c>
      <c r="B232" s="38">
        <v>5.5615948220005</v>
      </c>
      <c r="C232" s="38">
        <v>11.9672437814533</v>
      </c>
      <c r="D232" s="39"/>
      <c r="E232" s="40">
        <v>11.453113927519899</v>
      </c>
      <c r="H232" s="39">
        <f t="shared" si="6"/>
        <v>11.301929596391521</v>
      </c>
      <c r="I232" s="39">
        <f t="shared" si="7"/>
        <v>2.2856701978735256E-2</v>
      </c>
    </row>
    <row r="233" spans="1:9">
      <c r="A233" s="38">
        <v>830.30193999999904</v>
      </c>
      <c r="B233" s="38">
        <v>5.4962251327110296</v>
      </c>
      <c r="C233" s="38">
        <v>10.952842235906299</v>
      </c>
      <c r="D233" s="39"/>
      <c r="E233" s="40">
        <v>9.8092210499681993</v>
      </c>
      <c r="H233" s="39">
        <f t="shared" si="6"/>
        <v>10.386097978737912</v>
      </c>
      <c r="I233" s="39">
        <f t="shared" si="7"/>
        <v>0.33278699094677561</v>
      </c>
    </row>
    <row r="234" spans="1:9">
      <c r="A234" s="38">
        <v>833.17938000000004</v>
      </c>
      <c r="B234" s="38">
        <v>5.17628261296744</v>
      </c>
      <c r="C234" s="38">
        <v>10.4625454780523</v>
      </c>
      <c r="D234" s="39"/>
      <c r="E234" s="40">
        <v>7.4922208807197199</v>
      </c>
      <c r="H234" s="39">
        <f t="shared" si="6"/>
        <v>9.9134948365999271</v>
      </c>
      <c r="I234" s="39">
        <f t="shared" si="7"/>
        <v>5.8625675694237875</v>
      </c>
    </row>
    <row r="235" spans="1:9">
      <c r="A235" s="38">
        <v>836.05682000000002</v>
      </c>
      <c r="B235" s="38">
        <v>4.4545089609739197</v>
      </c>
      <c r="C235" s="38">
        <v>9.1876019966625204</v>
      </c>
      <c r="D235" s="39"/>
      <c r="E235" s="40">
        <v>8.4935561052504998</v>
      </c>
      <c r="H235" s="39">
        <f t="shared" si="6"/>
        <v>8.6960056017002607</v>
      </c>
      <c r="I235" s="39">
        <f t="shared" si="7"/>
        <v>4.0985798612761776E-2</v>
      </c>
    </row>
    <row r="236" spans="1:9">
      <c r="A236" s="38">
        <v>838.93426999999997</v>
      </c>
      <c r="B236" s="38">
        <v>3.7177502466685599</v>
      </c>
      <c r="C236" s="38">
        <v>8.0355883030401802</v>
      </c>
      <c r="D236" s="39"/>
      <c r="E236" s="40">
        <v>9.2393199847194101</v>
      </c>
      <c r="H236" s="39">
        <f t="shared" si="6"/>
        <v>7.5871218126209135</v>
      </c>
      <c r="I236" s="39">
        <f t="shared" si="7"/>
        <v>2.7297587998856137</v>
      </c>
    </row>
    <row r="237" spans="1:9">
      <c r="A237" s="38">
        <v>841.81170999999904</v>
      </c>
      <c r="B237" s="38">
        <v>4.2055159420954</v>
      </c>
      <c r="C237" s="38">
        <v>7.5485159285730097</v>
      </c>
      <c r="D237" s="39"/>
      <c r="E237" s="40">
        <v>7.6994965006161902</v>
      </c>
      <c r="H237" s="39">
        <f t="shared" si="6"/>
        <v>7.201299694005125</v>
      </c>
      <c r="I237" s="39">
        <f t="shared" si="7"/>
        <v>0.24820005811746304</v>
      </c>
    </row>
    <row r="238" spans="1:9">
      <c r="A238" s="38">
        <v>844.68915000000004</v>
      </c>
      <c r="B238" s="38">
        <v>3.3705552063338402</v>
      </c>
      <c r="C238" s="38">
        <v>7.2350002588026001</v>
      </c>
      <c r="D238" s="39"/>
      <c r="E238" s="40">
        <v>5.5645387778435902</v>
      </c>
      <c r="H238" s="39">
        <f t="shared" si="6"/>
        <v>6.8336248279799108</v>
      </c>
      <c r="I238" s="39">
        <f t="shared" si="7"/>
        <v>1.6105794026506075</v>
      </c>
    </row>
    <row r="239" spans="1:9">
      <c r="A239" s="38">
        <v>847.56659000000002</v>
      </c>
      <c r="B239" s="38">
        <v>3.6820064626137401</v>
      </c>
      <c r="C239" s="38">
        <v>6.8761022275747301</v>
      </c>
      <c r="D239" s="39"/>
      <c r="E239" s="40">
        <v>5.7882427774737799</v>
      </c>
      <c r="H239" s="39">
        <f t="shared" si="6"/>
        <v>6.5443517313602397</v>
      </c>
      <c r="I239" s="39">
        <f t="shared" si="7"/>
        <v>0.57170075014727662</v>
      </c>
    </row>
    <row r="240" spans="1:9">
      <c r="A240" s="38">
        <v>850.44403</v>
      </c>
      <c r="B240" s="38">
        <v>4.0225252649384702</v>
      </c>
      <c r="C240" s="38">
        <v>7.50134296681472</v>
      </c>
      <c r="D240" s="39"/>
      <c r="E240" s="40">
        <v>5.9584485164148902</v>
      </c>
      <c r="H240" s="39">
        <f t="shared" si="6"/>
        <v>7.1400202063960769</v>
      </c>
      <c r="I240" s="39">
        <f t="shared" si="7"/>
        <v>1.3961116585649977</v>
      </c>
    </row>
    <row r="241" spans="1:9">
      <c r="A241" s="38">
        <v>853.32146999999998</v>
      </c>
      <c r="B241" s="38">
        <v>3.96718487267677</v>
      </c>
      <c r="C241" s="38">
        <v>7.2689761542309403</v>
      </c>
      <c r="D241" s="39"/>
      <c r="E241" s="40">
        <v>5.4990294271790097</v>
      </c>
      <c r="H241" s="39">
        <f t="shared" si="6"/>
        <v>6.9260400068341035</v>
      </c>
      <c r="I241" s="39">
        <f t="shared" si="7"/>
        <v>2.036359194447567</v>
      </c>
    </row>
    <row r="242" spans="1:9">
      <c r="A242" s="38">
        <v>856.19890999999905</v>
      </c>
      <c r="B242" s="38">
        <v>4.5969248497406801</v>
      </c>
      <c r="C242" s="38">
        <v>7.2651278521064002</v>
      </c>
      <c r="D242" s="39"/>
      <c r="E242" s="40">
        <v>6.2875910532128101</v>
      </c>
      <c r="H242" s="39">
        <f t="shared" si="6"/>
        <v>6.9879985062219845</v>
      </c>
      <c r="I242" s="39">
        <f t="shared" si="7"/>
        <v>0.49057060023079885</v>
      </c>
    </row>
    <row r="243" spans="1:9">
      <c r="A243" s="38">
        <v>859.07635000000005</v>
      </c>
      <c r="B243" s="38">
        <v>4.5489548366865602</v>
      </c>
      <c r="C243" s="38">
        <v>7.8637849258516699</v>
      </c>
      <c r="D243" s="39"/>
      <c r="E243" s="40">
        <v>7.7363684234470602</v>
      </c>
      <c r="H243" s="39">
        <f t="shared" si="6"/>
        <v>7.5194945200940078</v>
      </c>
      <c r="I243" s="39">
        <f t="shared" si="7"/>
        <v>4.7034289955589136E-2</v>
      </c>
    </row>
    <row r="244" spans="1:9">
      <c r="A244" s="38">
        <v>861.9538</v>
      </c>
      <c r="B244" s="38">
        <v>4.6684961113463697</v>
      </c>
      <c r="C244" s="38">
        <v>8.7088364685551394</v>
      </c>
      <c r="D244" s="39"/>
      <c r="E244" s="40">
        <v>7.08928580225398</v>
      </c>
      <c r="H244" s="39">
        <f t="shared" si="6"/>
        <v>8.2891919065218485</v>
      </c>
      <c r="I244" s="39">
        <f t="shared" si="7"/>
        <v>1.4397746590592928</v>
      </c>
    </row>
    <row r="245" spans="1:9">
      <c r="A245" s="38">
        <v>864.83123999999998</v>
      </c>
      <c r="B245" s="38">
        <v>6.0878242917540897</v>
      </c>
      <c r="C245" s="38">
        <v>9.8581357709830293</v>
      </c>
      <c r="D245" s="39"/>
      <c r="E245" s="40">
        <v>7.6691068664340696</v>
      </c>
      <c r="H245" s="39">
        <f t="shared" si="6"/>
        <v>9.4665373981857535</v>
      </c>
      <c r="I245" s="39">
        <f t="shared" si="7"/>
        <v>3.2307565164731411</v>
      </c>
    </row>
    <row r="246" spans="1:9">
      <c r="A246" s="38">
        <v>867.70867999999996</v>
      </c>
      <c r="B246" s="38">
        <v>6.8698004591816204</v>
      </c>
      <c r="C246" s="38">
        <v>9.9547260567946907</v>
      </c>
      <c r="D246" s="39"/>
      <c r="E246" s="40">
        <v>9.7062873170347803</v>
      </c>
      <c r="H246" s="39">
        <f t="shared" si="6"/>
        <v>9.6343143743962383</v>
      </c>
      <c r="I246" s="39">
        <f t="shared" si="7"/>
        <v>5.1801044720508624E-3</v>
      </c>
    </row>
    <row r="247" spans="1:9">
      <c r="A247" s="38">
        <v>870.58612000000005</v>
      </c>
      <c r="B247" s="38">
        <v>7.3875863328592004</v>
      </c>
      <c r="C247" s="38">
        <v>9.9063292864489192</v>
      </c>
      <c r="D247" s="39"/>
      <c r="E247" s="40">
        <v>10.6124079658436</v>
      </c>
      <c r="H247" s="39">
        <f t="shared" si="6"/>
        <v>9.6447234091748086</v>
      </c>
      <c r="I247" s="39">
        <f t="shared" si="7"/>
        <v>0.93641340121527517</v>
      </c>
    </row>
    <row r="248" spans="1:9">
      <c r="A248" s="38">
        <v>873.46356000000003</v>
      </c>
      <c r="B248" s="38">
        <v>8.8290889543687108</v>
      </c>
      <c r="C248" s="38">
        <v>10.138404483010699</v>
      </c>
      <c r="D248" s="39"/>
      <c r="E248" s="40">
        <v>10.6512168856464</v>
      </c>
      <c r="H248" s="39">
        <f t="shared" si="6"/>
        <v>10.002414172045924</v>
      </c>
      <c r="I248" s="39">
        <f t="shared" si="7"/>
        <v>0.42094496117534175</v>
      </c>
    </row>
    <row r="249" spans="1:9">
      <c r="A249" s="38">
        <v>876.34100000000001</v>
      </c>
      <c r="B249" s="38">
        <v>9.6253427749098801</v>
      </c>
      <c r="C249" s="38">
        <v>10.613397460915699</v>
      </c>
      <c r="D249" s="39"/>
      <c r="E249" s="40">
        <v>9.9520068091323797</v>
      </c>
      <c r="H249" s="39">
        <f t="shared" si="6"/>
        <v>10.510774478860718</v>
      </c>
      <c r="I249" s="39">
        <f t="shared" si="7"/>
        <v>0.31222130873363718</v>
      </c>
    </row>
    <row r="250" spans="1:9">
      <c r="A250" s="38">
        <v>879.21843999999999</v>
      </c>
      <c r="B250" s="38">
        <v>10.0291182681552</v>
      </c>
      <c r="C250" s="38">
        <v>12.1911582868915</v>
      </c>
      <c r="D250" s="39"/>
      <c r="E250" s="40">
        <v>11.6886841627982</v>
      </c>
      <c r="H250" s="39">
        <f t="shared" si="6"/>
        <v>11.966600884161243</v>
      </c>
      <c r="I250" s="39">
        <f t="shared" si="7"/>
        <v>7.7237704013183472E-2</v>
      </c>
    </row>
    <row r="251" spans="1:9">
      <c r="A251" s="38">
        <v>882.09589000000005</v>
      </c>
      <c r="B251" s="38">
        <v>11.528646048949501</v>
      </c>
      <c r="C251" s="38">
        <v>12.9606032970201</v>
      </c>
      <c r="D251" s="39"/>
      <c r="E251" s="40">
        <v>14.8717948654116</v>
      </c>
      <c r="H251" s="39">
        <f t="shared" si="6"/>
        <v>12.81187496745132</v>
      </c>
      <c r="I251" s="39">
        <f t="shared" si="7"/>
        <v>4.2432699860126872</v>
      </c>
    </row>
    <row r="252" spans="1:9">
      <c r="A252" s="38">
        <v>884.97333001000004</v>
      </c>
      <c r="B252" s="38">
        <v>13.362017633660701</v>
      </c>
      <c r="C252" s="38">
        <v>13.4634129458349</v>
      </c>
      <c r="D252" s="39"/>
      <c r="E252" s="40">
        <v>15.8660087322106</v>
      </c>
      <c r="H252" s="39">
        <f t="shared" si="6"/>
        <v>13.452881656981065</v>
      </c>
      <c r="I252" s="39">
        <f t="shared" si="7"/>
        <v>5.8231822812058534</v>
      </c>
    </row>
    <row r="253" spans="1:9">
      <c r="A253" s="38">
        <v>887.85077001000002</v>
      </c>
      <c r="B253" s="38">
        <v>15.279598645714</v>
      </c>
      <c r="C253" s="38">
        <v>15.7742603394653</v>
      </c>
      <c r="D253" s="39"/>
      <c r="E253" s="40">
        <v>16.595783485161501</v>
      </c>
      <c r="H253" s="39">
        <f t="shared" si="6"/>
        <v>15.722882962443451</v>
      </c>
      <c r="I253" s="39">
        <f t="shared" si="7"/>
        <v>0.76195532256144449</v>
      </c>
    </row>
    <row r="254" spans="1:9">
      <c r="A254" s="38">
        <v>890.72826999999904</v>
      </c>
      <c r="B254" s="38">
        <v>17.311489893976201</v>
      </c>
      <c r="C254" s="38">
        <v>18.367951593388302</v>
      </c>
      <c r="D254" s="39"/>
      <c r="E254" s="40">
        <v>17.355377461025899</v>
      </c>
      <c r="H254" s="39">
        <f t="shared" si="6"/>
        <v>18.258223608129899</v>
      </c>
      <c r="I254" s="39">
        <f t="shared" si="7"/>
        <v>0.8151311653405382</v>
      </c>
    </row>
    <row r="255" spans="1:9">
      <c r="A255" s="38">
        <v>893.60571000000004</v>
      </c>
      <c r="B255" s="38">
        <v>18.699681954711</v>
      </c>
      <c r="C255" s="38">
        <v>19.212007203986602</v>
      </c>
      <c r="D255" s="39"/>
      <c r="E255" s="40">
        <v>20.740982583373999</v>
      </c>
      <c r="H255" s="39">
        <f t="shared" si="6"/>
        <v>19.158795225330582</v>
      </c>
      <c r="I255" s="39">
        <f t="shared" si="7"/>
        <v>2.5033168359524063</v>
      </c>
    </row>
    <row r="256" spans="1:9">
      <c r="A256" s="38">
        <v>896.48315000000002</v>
      </c>
      <c r="B256" s="38">
        <v>21.093952173538501</v>
      </c>
      <c r="C256" s="38">
        <v>20.629683777660901</v>
      </c>
      <c r="D256" s="39"/>
      <c r="E256" s="40">
        <v>21.992031885091599</v>
      </c>
      <c r="H256" s="39">
        <f t="shared" si="6"/>
        <v>20.677904395338899</v>
      </c>
      <c r="I256" s="39">
        <f t="shared" si="7"/>
        <v>1.7269310593237321</v>
      </c>
    </row>
    <row r="257" spans="1:9">
      <c r="A257" s="38">
        <v>899.36059999999998</v>
      </c>
      <c r="B257" s="38">
        <v>24.368336640476699</v>
      </c>
      <c r="C257" s="38">
        <v>21.630650263071399</v>
      </c>
      <c r="D257" s="39"/>
      <c r="E257" s="40">
        <v>22.477625623593202</v>
      </c>
      <c r="H257" s="39">
        <f t="shared" si="6"/>
        <v>21.914996407024589</v>
      </c>
      <c r="I257" s="39">
        <f t="shared" si="7"/>
        <v>0.31655163533661135</v>
      </c>
    </row>
    <row r="258" spans="1:9">
      <c r="A258" s="38">
        <v>902.23803999999996</v>
      </c>
      <c r="B258" s="38">
        <v>27.470283590685501</v>
      </c>
      <c r="C258" s="38">
        <v>21.812374225263099</v>
      </c>
      <c r="D258" s="39"/>
      <c r="E258" s="40">
        <v>26.502033975268802</v>
      </c>
      <c r="H258" s="39">
        <f t="shared" si="6"/>
        <v>22.400025434756007</v>
      </c>
      <c r="I258" s="39">
        <f t="shared" si="7"/>
        <v>16.826474066439911</v>
      </c>
    </row>
    <row r="259" spans="1:9">
      <c r="A259" s="38">
        <v>905.11548000000005</v>
      </c>
      <c r="B259" s="38">
        <v>28.649423836913702</v>
      </c>
      <c r="C259" s="38">
        <v>25.238088748875999</v>
      </c>
      <c r="D259" s="39"/>
      <c r="E259" s="40">
        <v>27.821186912791202</v>
      </c>
      <c r="H259" s="39">
        <f t="shared" si="6"/>
        <v>25.59240251761932</v>
      </c>
      <c r="I259" s="39">
        <f t="shared" si="7"/>
        <v>4.967479880161692</v>
      </c>
    </row>
    <row r="260" spans="1:9">
      <c r="A260" s="38">
        <v>907.99292000000003</v>
      </c>
      <c r="B260" s="38">
        <v>33.223010500633002</v>
      </c>
      <c r="C260" s="38">
        <v>27.1557074108213</v>
      </c>
      <c r="D260" s="39"/>
      <c r="E260" s="40">
        <v>32.702197057162401</v>
      </c>
      <c r="H260" s="39">
        <f t="shared" si="6"/>
        <v>27.785879753432113</v>
      </c>
      <c r="I260" s="39">
        <f t="shared" si="7"/>
        <v>24.170175830957852</v>
      </c>
    </row>
    <row r="261" spans="1:9">
      <c r="A261" s="38">
        <v>910.87036000000001</v>
      </c>
      <c r="B261" s="38">
        <v>36.805326621146101</v>
      </c>
      <c r="C261" s="38">
        <v>28.914053836112299</v>
      </c>
      <c r="D261" s="39"/>
      <c r="E261" s="40">
        <v>32.700849710989502</v>
      </c>
      <c r="H261" s="39">
        <f t="shared" si="6"/>
        <v>29.73367035823334</v>
      </c>
      <c r="I261" s="39">
        <f t="shared" si="7"/>
        <v>8.8041533114224748</v>
      </c>
    </row>
    <row r="262" spans="1:9">
      <c r="A262" s="38">
        <v>913.74779999999998</v>
      </c>
      <c r="B262" s="38">
        <v>41.149411891974701</v>
      </c>
      <c r="C262" s="38">
        <v>30.467516706836101</v>
      </c>
      <c r="D262" s="39"/>
      <c r="E262" s="40">
        <v>36.978982569962703</v>
      </c>
      <c r="H262" s="39">
        <f t="shared" si="6"/>
        <v>31.576977502299819</v>
      </c>
      <c r="I262" s="39">
        <f t="shared" si="7"/>
        <v>29.18165875105548</v>
      </c>
    </row>
    <row r="263" spans="1:9">
      <c r="A263" s="38">
        <v>916.62523999999996</v>
      </c>
      <c r="B263" s="38">
        <v>44.435245604617599</v>
      </c>
      <c r="C263" s="38">
        <v>32.565547367453597</v>
      </c>
      <c r="D263" s="39"/>
      <c r="E263" s="40">
        <v>37.825044227260697</v>
      </c>
      <c r="H263" s="39">
        <f t="shared" si="6"/>
        <v>33.798377742576527</v>
      </c>
      <c r="I263" s="39">
        <f t="shared" si="7"/>
        <v>16.214042978878776</v>
      </c>
    </row>
    <row r="264" spans="1:9">
      <c r="A264" s="38">
        <v>919.50269001000004</v>
      </c>
      <c r="B264" s="38">
        <v>47.818605922077701</v>
      </c>
      <c r="C264" s="38">
        <v>33.397506386769997</v>
      </c>
      <c r="D264" s="39"/>
      <c r="E264" s="40">
        <v>44.1462505171109</v>
      </c>
      <c r="H264" s="39">
        <f t="shared" ref="H264:H327" si="8">C264*(1-$G$7)+B264*$G$7</f>
        <v>34.895334654563129</v>
      </c>
      <c r="I264" s="39">
        <f t="shared" ref="I264:I327" si="9">(H264-E264)^2</f>
        <v>85.579444295937975</v>
      </c>
    </row>
    <row r="265" spans="1:9">
      <c r="A265" s="38">
        <v>922.38013001000002</v>
      </c>
      <c r="B265" s="38">
        <v>50.7836908890649</v>
      </c>
      <c r="C265" s="38">
        <v>36.630443913543999</v>
      </c>
      <c r="D265" s="39"/>
      <c r="E265" s="40">
        <v>44.857421909002902</v>
      </c>
      <c r="H265" s="39">
        <f t="shared" si="8"/>
        <v>38.100452032487375</v>
      </c>
      <c r="I265" s="39">
        <f t="shared" si="9"/>
        <v>45.656641912138248</v>
      </c>
    </row>
    <row r="266" spans="1:9">
      <c r="A266" s="38">
        <v>925.25757000999999</v>
      </c>
      <c r="B266" s="38">
        <v>55.5060598387618</v>
      </c>
      <c r="C266" s="38">
        <v>39.027087061982897</v>
      </c>
      <c r="D266" s="39"/>
      <c r="E266" s="40">
        <v>47.829412884020897</v>
      </c>
      <c r="H266" s="39">
        <f t="shared" si="8"/>
        <v>40.73865358912748</v>
      </c>
      <c r="I266" s="39">
        <f t="shared" si="9"/>
        <v>50.278867378117383</v>
      </c>
    </row>
    <row r="267" spans="1:9">
      <c r="A267" s="38">
        <v>928.13501000999997</v>
      </c>
      <c r="B267" s="38">
        <v>60.525299012760399</v>
      </c>
      <c r="C267" s="38">
        <v>42.221251865404902</v>
      </c>
      <c r="D267" s="39"/>
      <c r="E267" s="40">
        <v>49.6517703208496</v>
      </c>
      <c r="H267" s="39">
        <f t="shared" si="8"/>
        <v>44.122377307691949</v>
      </c>
      <c r="I267" s="39">
        <f t="shared" si="9"/>
        <v>30.574187093956652</v>
      </c>
    </row>
    <row r="268" spans="1:9">
      <c r="A268" s="38">
        <v>931.01245000999995</v>
      </c>
      <c r="B268" s="38">
        <v>66.091595534169002</v>
      </c>
      <c r="C268" s="38">
        <v>45.579122261554197</v>
      </c>
      <c r="D268" s="39"/>
      <c r="E268" s="40">
        <v>52.591682425262199</v>
      </c>
      <c r="H268" s="39">
        <f t="shared" si="8"/>
        <v>47.709622937653862</v>
      </c>
      <c r="I268" s="39">
        <f t="shared" si="9"/>
        <v>23.834504840546582</v>
      </c>
    </row>
    <row r="269" spans="1:9">
      <c r="A269" s="38">
        <v>933.88989001000004</v>
      </c>
      <c r="B269" s="38">
        <v>69.2232898363049</v>
      </c>
      <c r="C269" s="38">
        <v>51.084583851401</v>
      </c>
      <c r="D269" s="39"/>
      <c r="E269" s="40">
        <v>57.2366517325977</v>
      </c>
      <c r="H269" s="39">
        <f t="shared" si="8"/>
        <v>52.968536354388682</v>
      </c>
      <c r="I269" s="39">
        <f t="shared" si="9"/>
        <v>18.216808881704306</v>
      </c>
    </row>
    <row r="270" spans="1:9">
      <c r="A270" s="38">
        <v>936.76733001000002</v>
      </c>
      <c r="B270" s="38">
        <v>74.407397107779005</v>
      </c>
      <c r="C270" s="38">
        <v>50.725775878127898</v>
      </c>
      <c r="D270" s="39"/>
      <c r="E270" s="40">
        <v>60.920939637764697</v>
      </c>
      <c r="H270" s="39">
        <f t="shared" si="8"/>
        <v>53.185435879648338</v>
      </c>
      <c r="I270" s="39">
        <f t="shared" si="9"/>
        <v>59.838018391832307</v>
      </c>
    </row>
    <row r="271" spans="1:9">
      <c r="A271" s="38">
        <v>939.64477999999895</v>
      </c>
      <c r="B271" s="38">
        <v>78.1119764123398</v>
      </c>
      <c r="C271" s="38">
        <v>53.3480470536228</v>
      </c>
      <c r="D271" s="39"/>
      <c r="E271" s="40">
        <v>61.814286706330499</v>
      </c>
      <c r="H271" s="39">
        <f t="shared" si="8"/>
        <v>55.920119545342629</v>
      </c>
      <c r="I271" s="39">
        <f t="shared" si="9"/>
        <v>34.741206521667806</v>
      </c>
    </row>
    <row r="272" spans="1:9">
      <c r="A272" s="38">
        <v>942.52221999999904</v>
      </c>
      <c r="B272" s="38">
        <v>81.384873132677896</v>
      </c>
      <c r="C272" s="38">
        <v>54.455955397714803</v>
      </c>
      <c r="D272" s="39"/>
      <c r="E272" s="40">
        <v>66.360702421873796</v>
      </c>
      <c r="H272" s="39">
        <f t="shared" si="8"/>
        <v>57.25289151938501</v>
      </c>
      <c r="I272" s="39">
        <f t="shared" si="9"/>
        <v>82.952219435493603</v>
      </c>
    </row>
    <row r="273" spans="1:9">
      <c r="A273" s="38">
        <v>945.39966000000004</v>
      </c>
      <c r="B273" s="38">
        <v>84.372739463284503</v>
      </c>
      <c r="C273" s="38">
        <v>60.094134646709399</v>
      </c>
      <c r="D273" s="39"/>
      <c r="E273" s="40">
        <v>72.3336833527392</v>
      </c>
      <c r="H273" s="39">
        <f t="shared" si="8"/>
        <v>62.615799552205026</v>
      </c>
      <c r="I273" s="39">
        <f t="shared" si="9"/>
        <v>94.437265560684537</v>
      </c>
    </row>
    <row r="274" spans="1:9">
      <c r="A274" s="38">
        <v>948.27710000000002</v>
      </c>
      <c r="B274" s="38">
        <v>86.482887299747105</v>
      </c>
      <c r="C274" s="38">
        <v>58.658511232069401</v>
      </c>
      <c r="D274" s="39"/>
      <c r="E274" s="40">
        <v>75.638539618108894</v>
      </c>
      <c r="H274" s="39">
        <f t="shared" si="8"/>
        <v>61.548452939068731</v>
      </c>
      <c r="I274" s="39">
        <f t="shared" si="9"/>
        <v>198.53054262286503</v>
      </c>
    </row>
    <row r="275" spans="1:9">
      <c r="A275" s="38">
        <v>951.15453999999897</v>
      </c>
      <c r="B275" s="38">
        <v>90.214945831413203</v>
      </c>
      <c r="C275" s="38">
        <v>63.078239882711301</v>
      </c>
      <c r="D275" s="39"/>
      <c r="E275" s="40">
        <v>74.423139414120797</v>
      </c>
      <c r="H275" s="39">
        <f t="shared" si="8"/>
        <v>65.896757650045231</v>
      </c>
      <c r="I275" s="39">
        <f t="shared" si="9"/>
        <v>72.699185986760369</v>
      </c>
    </row>
    <row r="276" spans="1:9">
      <c r="A276" s="38">
        <v>954.03197999999895</v>
      </c>
      <c r="B276" s="38">
        <v>91.551991849855</v>
      </c>
      <c r="C276" s="38">
        <v>69.272728288642597</v>
      </c>
      <c r="D276" s="39"/>
      <c r="E276" s="40">
        <v>76.599192601001306</v>
      </c>
      <c r="H276" s="39">
        <f t="shared" si="8"/>
        <v>71.586734281451626</v>
      </c>
      <c r="I276" s="39">
        <f t="shared" si="9"/>
        <v>25.1247384052228</v>
      </c>
    </row>
    <row r="277" spans="1:9">
      <c r="A277" s="38">
        <v>956.90941999999905</v>
      </c>
      <c r="B277" s="38">
        <v>96.714327268040904</v>
      </c>
      <c r="C277" s="38">
        <v>65.414352873969605</v>
      </c>
      <c r="D277" s="39"/>
      <c r="E277" s="40">
        <v>82.224184902082598</v>
      </c>
      <c r="H277" s="39">
        <f t="shared" si="8"/>
        <v>68.665282965247201</v>
      </c>
      <c r="I277" s="39">
        <f t="shared" si="9"/>
        <v>183.84382173271868</v>
      </c>
    </row>
    <row r="278" spans="1:9">
      <c r="A278" s="38">
        <v>959.78687000000002</v>
      </c>
      <c r="B278" s="38">
        <v>97.945614939138906</v>
      </c>
      <c r="C278" s="38">
        <v>69.872650780946799</v>
      </c>
      <c r="D278" s="39"/>
      <c r="E278" s="40">
        <v>82.463253914193501</v>
      </c>
      <c r="H278" s="39">
        <f t="shared" si="8"/>
        <v>72.788411758390637</v>
      </c>
      <c r="I278" s="39">
        <f t="shared" si="9"/>
        <v>93.602570739700212</v>
      </c>
    </row>
    <row r="279" spans="1:9">
      <c r="A279" s="38">
        <v>962.66431</v>
      </c>
      <c r="B279" s="38">
        <v>97.145526386100798</v>
      </c>
      <c r="C279" s="38">
        <v>68.303903610941504</v>
      </c>
      <c r="D279" s="39"/>
      <c r="E279" s="40">
        <v>86.476887645956594</v>
      </c>
      <c r="H279" s="39">
        <f t="shared" si="8"/>
        <v>71.299500290368911</v>
      </c>
      <c r="I279" s="39">
        <f t="shared" si="9"/>
        <v>230.3530869415529</v>
      </c>
    </row>
    <row r="280" spans="1:9">
      <c r="A280" s="38">
        <v>965.54174999999998</v>
      </c>
      <c r="B280" s="38">
        <v>100</v>
      </c>
      <c r="C280" s="38">
        <v>68.7890730937916</v>
      </c>
      <c r="D280" s="39"/>
      <c r="E280" s="40">
        <v>82.273272632461698</v>
      </c>
      <c r="H280" s="39">
        <f t="shared" si="8"/>
        <v>72.03075438651743</v>
      </c>
      <c r="I280" s="39">
        <f t="shared" si="9"/>
        <v>104.90918001850125</v>
      </c>
    </row>
    <row r="281" spans="1:9">
      <c r="A281" s="38">
        <v>968.41918999999905</v>
      </c>
      <c r="B281" s="38">
        <v>98.748146298153401</v>
      </c>
      <c r="C281" s="38">
        <v>71.802175936264902</v>
      </c>
      <c r="D281" s="39"/>
      <c r="E281" s="40">
        <v>88.380832501903697</v>
      </c>
      <c r="H281" s="39">
        <f t="shared" si="8"/>
        <v>74.600883206285232</v>
      </c>
      <c r="I281" s="39">
        <f t="shared" si="9"/>
        <v>189.88700258981584</v>
      </c>
    </row>
    <row r="282" spans="1:9">
      <c r="A282" s="38">
        <v>971.29663000000005</v>
      </c>
      <c r="B282" s="38">
        <v>98.500044012376705</v>
      </c>
      <c r="C282" s="38">
        <v>73.528970386474896</v>
      </c>
      <c r="D282" s="39"/>
      <c r="E282" s="40">
        <v>87.832416085662601</v>
      </c>
      <c r="H282" s="39">
        <f t="shared" si="8"/>
        <v>76.12255764120853</v>
      </c>
      <c r="I282" s="39">
        <f t="shared" si="9"/>
        <v>137.12078478915231</v>
      </c>
    </row>
    <row r="283" spans="1:9">
      <c r="A283" s="38">
        <v>974.17407000000003</v>
      </c>
      <c r="B283" s="38">
        <v>97.251954663654104</v>
      </c>
      <c r="C283" s="38">
        <v>72.197084066830897</v>
      </c>
      <c r="D283" s="39"/>
      <c r="E283" s="40">
        <v>89.492591502491507</v>
      </c>
      <c r="H283" s="39">
        <f t="shared" si="8"/>
        <v>74.799374782177523</v>
      </c>
      <c r="I283" s="39">
        <f t="shared" si="9"/>
        <v>215.89061759011443</v>
      </c>
    </row>
    <row r="284" spans="1:9">
      <c r="A284" s="38">
        <v>977.05151000000001</v>
      </c>
      <c r="B284" s="38">
        <v>99.107458988068799</v>
      </c>
      <c r="C284" s="38">
        <v>81.095497137183699</v>
      </c>
      <c r="D284" s="39"/>
      <c r="E284" s="40">
        <v>89.203058990667898</v>
      </c>
      <c r="H284" s="39">
        <f t="shared" si="8"/>
        <v>82.96628552974795</v>
      </c>
      <c r="I284" s="39">
        <f t="shared" si="9"/>
        <v>38.897343202835394</v>
      </c>
    </row>
    <row r="285" spans="1:9">
      <c r="A285" s="38">
        <v>979.92895999999996</v>
      </c>
      <c r="B285" s="38">
        <v>97.017092045336</v>
      </c>
      <c r="C285" s="38">
        <v>79.371158169938298</v>
      </c>
      <c r="D285" s="39"/>
      <c r="E285" s="40">
        <v>91.022970210470405</v>
      </c>
      <c r="H285" s="39">
        <f t="shared" si="8"/>
        <v>81.20392955505136</v>
      </c>
      <c r="I285" s="39">
        <f t="shared" si="9"/>
        <v>96.413559392772058</v>
      </c>
    </row>
    <row r="286" spans="1:9">
      <c r="A286" s="38">
        <v>982.80640000000005</v>
      </c>
      <c r="B286" s="38">
        <v>95.872808069733495</v>
      </c>
      <c r="C286" s="38">
        <v>76.353567710451401</v>
      </c>
      <c r="D286" s="39"/>
      <c r="E286" s="40">
        <v>92.252617618924006</v>
      </c>
      <c r="H286" s="39">
        <f t="shared" si="8"/>
        <v>78.380907574821691</v>
      </c>
      <c r="I286" s="39">
        <f t="shared" si="9"/>
        <v>192.42433954764905</v>
      </c>
    </row>
    <row r="287" spans="1:9">
      <c r="A287" s="38">
        <v>985.68384000000003</v>
      </c>
      <c r="B287" s="38">
        <v>94.409726777683304</v>
      </c>
      <c r="C287" s="38">
        <v>81.693630874981906</v>
      </c>
      <c r="D287" s="39"/>
      <c r="E287" s="40">
        <v>95.381289247381403</v>
      </c>
      <c r="H287" s="39">
        <f t="shared" si="8"/>
        <v>83.014371214676686</v>
      </c>
      <c r="I287" s="39">
        <f t="shared" si="9"/>
        <v>152.94066162763713</v>
      </c>
    </row>
    <row r="288" spans="1:9">
      <c r="A288" s="38">
        <v>988.56128000000001</v>
      </c>
      <c r="B288" s="38">
        <v>93.531677070231297</v>
      </c>
      <c r="C288" s="38">
        <v>80.767565957627696</v>
      </c>
      <c r="D288" s="39"/>
      <c r="E288" s="40">
        <v>92.956302585747693</v>
      </c>
      <c r="H288" s="39">
        <f t="shared" si="8"/>
        <v>82.093293333054362</v>
      </c>
      <c r="I288" s="39">
        <f t="shared" si="9"/>
        <v>118.00497002410093</v>
      </c>
    </row>
    <row r="289" spans="1:9">
      <c r="A289" s="38">
        <v>991.43871999999999</v>
      </c>
      <c r="B289" s="38">
        <v>90.2153292782221</v>
      </c>
      <c r="C289" s="38">
        <v>85.000940337512901</v>
      </c>
      <c r="D289" s="39"/>
      <c r="E289" s="40">
        <v>95.345853718965301</v>
      </c>
      <c r="H289" s="39">
        <f t="shared" si="8"/>
        <v>85.542525889678316</v>
      </c>
      <c r="I289" s="39">
        <f t="shared" si="9"/>
        <v>96.105236528472673</v>
      </c>
    </row>
    <row r="290" spans="1:9">
      <c r="A290" s="38">
        <v>994.31615999999997</v>
      </c>
      <c r="B290" s="38">
        <v>87.757955996014999</v>
      </c>
      <c r="C290" s="38">
        <v>86.4872264903954</v>
      </c>
      <c r="D290" s="39"/>
      <c r="E290" s="40">
        <v>91.596380254783</v>
      </c>
      <c r="H290" s="39">
        <f t="shared" si="8"/>
        <v>86.619209115546539</v>
      </c>
      <c r="I290" s="39">
        <f t="shared" si="9"/>
        <v>24.772232549248368</v>
      </c>
    </row>
    <row r="291" spans="1:9">
      <c r="A291" s="38">
        <v>997.19359999999995</v>
      </c>
      <c r="B291" s="38">
        <v>86.129387197443407</v>
      </c>
      <c r="C291" s="38">
        <v>83.082227417249698</v>
      </c>
      <c r="D291" s="39"/>
      <c r="E291" s="40">
        <v>95.965146879414803</v>
      </c>
      <c r="H291" s="39">
        <f t="shared" si="8"/>
        <v>83.398716603395457</v>
      </c>
      <c r="I291" s="39">
        <f t="shared" si="9"/>
        <v>157.91516988205566</v>
      </c>
    </row>
    <row r="292" spans="1:9">
      <c r="A292" s="38">
        <v>1000.071</v>
      </c>
      <c r="B292" s="38">
        <v>82.795660323530399</v>
      </c>
      <c r="C292" s="38">
        <v>84.424461719121098</v>
      </c>
      <c r="D292" s="39"/>
      <c r="E292" s="40">
        <v>96.850520378062498</v>
      </c>
      <c r="H292" s="39">
        <f t="shared" si="8"/>
        <v>84.255288434728783</v>
      </c>
      <c r="I292" s="39">
        <f t="shared" si="9"/>
        <v>158.63986770637399</v>
      </c>
    </row>
    <row r="293" spans="1:9">
      <c r="A293" s="38">
        <v>1002.9485</v>
      </c>
      <c r="B293" s="38">
        <v>79.3236684002771</v>
      </c>
      <c r="C293" s="38">
        <v>84.964740482037996</v>
      </c>
      <c r="D293" s="39"/>
      <c r="E293" s="40">
        <v>97.742916672893401</v>
      </c>
      <c r="H293" s="39">
        <f t="shared" si="8"/>
        <v>84.37883805455435</v>
      </c>
      <c r="I293" s="39">
        <f t="shared" si="9"/>
        <v>178.59859731714698</v>
      </c>
    </row>
    <row r="294" spans="1:9">
      <c r="A294" s="38">
        <v>1005.8259</v>
      </c>
      <c r="B294" s="38">
        <v>76.280618998277205</v>
      </c>
      <c r="C294" s="38">
        <v>84.5366255071296</v>
      </c>
      <c r="D294" s="39"/>
      <c r="E294" s="40">
        <v>96.240470154395297</v>
      </c>
      <c r="H294" s="39">
        <f t="shared" si="8"/>
        <v>83.679126403280634</v>
      </c>
      <c r="I294" s="39">
        <f t="shared" si="9"/>
        <v>157.78735683366739</v>
      </c>
    </row>
    <row r="295" spans="1:9">
      <c r="A295" s="38">
        <v>1008.7034</v>
      </c>
      <c r="B295" s="38">
        <v>77.197181629118305</v>
      </c>
      <c r="C295" s="38">
        <v>87.288930293879105</v>
      </c>
      <c r="D295" s="39"/>
      <c r="E295" s="40">
        <v>100</v>
      </c>
      <c r="H295" s="39">
        <f t="shared" si="8"/>
        <v>86.240764279593307</v>
      </c>
      <c r="I295" s="39">
        <f t="shared" si="9"/>
        <v>189.31656760971549</v>
      </c>
    </row>
    <row r="296" spans="1:9">
      <c r="A296" s="38">
        <v>1011.5808</v>
      </c>
      <c r="B296" s="38">
        <v>72.636759521586796</v>
      </c>
      <c r="C296" s="38">
        <v>85.195255090337795</v>
      </c>
      <c r="D296" s="39"/>
      <c r="E296" s="40">
        <v>94.249383218597899</v>
      </c>
      <c r="H296" s="39">
        <f t="shared" si="8"/>
        <v>83.890883699115122</v>
      </c>
      <c r="I296" s="39">
        <f t="shared" si="9"/>
        <v>107.29851229512492</v>
      </c>
    </row>
    <row r="297" spans="1:9">
      <c r="A297" s="38">
        <v>1014.4583</v>
      </c>
      <c r="B297" s="38">
        <v>70.236521041428503</v>
      </c>
      <c r="C297" s="38">
        <v>88.747846925510103</v>
      </c>
      <c r="D297" s="39"/>
      <c r="E297" s="40">
        <v>97.011120293314605</v>
      </c>
      <c r="H297" s="39">
        <f t="shared" si="8"/>
        <v>86.825192753709715</v>
      </c>
      <c r="I297" s="39">
        <f t="shared" si="9"/>
        <v>103.75311984208133</v>
      </c>
    </row>
    <row r="298" spans="1:9">
      <c r="A298" s="38">
        <v>1017.3357</v>
      </c>
      <c r="B298" s="38">
        <v>67.333581537968101</v>
      </c>
      <c r="C298" s="38">
        <v>87.877279623914404</v>
      </c>
      <c r="D298" s="39"/>
      <c r="E298" s="40">
        <v>98.9843160156518</v>
      </c>
      <c r="H298" s="39">
        <f t="shared" si="8"/>
        <v>85.743535824226981</v>
      </c>
      <c r="I298" s="39">
        <f t="shared" si="9"/>
        <v>175.31826007762785</v>
      </c>
    </row>
    <row r="299" spans="1:9">
      <c r="A299" s="38">
        <v>1020.2131000000001</v>
      </c>
      <c r="B299" s="38">
        <v>66.018143443967801</v>
      </c>
      <c r="C299" s="38">
        <v>90.261119025040003</v>
      </c>
      <c r="D299" s="39"/>
      <c r="E299" s="40">
        <v>99.031190038255602</v>
      </c>
      <c r="H299" s="39">
        <f t="shared" si="8"/>
        <v>87.743154702566187</v>
      </c>
      <c r="I299" s="39">
        <f t="shared" si="9"/>
        <v>127.41974173977283</v>
      </c>
    </row>
    <row r="300" spans="1:9">
      <c r="A300" s="38">
        <v>1023.0906</v>
      </c>
      <c r="B300" s="38">
        <v>64.794473257945597</v>
      </c>
      <c r="C300" s="38">
        <v>90.490014687961505</v>
      </c>
      <c r="D300" s="39"/>
      <c r="E300" s="40">
        <v>99.722607431290498</v>
      </c>
      <c r="H300" s="39">
        <f t="shared" si="8"/>
        <v>87.821181551077814</v>
      </c>
      <c r="I300" s="39">
        <f t="shared" si="9"/>
        <v>141.64393798219626</v>
      </c>
    </row>
    <row r="301" spans="1:9">
      <c r="A301" s="38">
        <v>1025.9680000000001</v>
      </c>
      <c r="B301" s="38">
        <v>61.170781282780403</v>
      </c>
      <c r="C301" s="38">
        <v>92.473191718798603</v>
      </c>
      <c r="D301" s="39"/>
      <c r="E301" s="40">
        <v>96.495196706302906</v>
      </c>
      <c r="H301" s="39">
        <f t="shared" si="8"/>
        <v>89.222008611273495</v>
      </c>
      <c r="I301" s="39">
        <f t="shared" si="9"/>
        <v>52.899265065677554</v>
      </c>
    </row>
    <row r="302" spans="1:9">
      <c r="A302" s="38">
        <v>1028.8454999999999</v>
      </c>
      <c r="B302" s="38">
        <v>59.537701196053298</v>
      </c>
      <c r="C302" s="38">
        <v>97.930706613705695</v>
      </c>
      <c r="D302" s="39"/>
      <c r="E302" s="40">
        <v>96.509536254225196</v>
      </c>
      <c r="H302" s="39">
        <f t="shared" si="8"/>
        <v>93.943068316133434</v>
      </c>
      <c r="I302" s="39">
        <f t="shared" si="9"/>
        <v>6.5867576772529794</v>
      </c>
    </row>
    <row r="303" spans="1:9">
      <c r="A303" s="38">
        <v>1031.7229</v>
      </c>
      <c r="B303" s="38">
        <v>59.213836757847403</v>
      </c>
      <c r="C303" s="38">
        <v>96.374774346528497</v>
      </c>
      <c r="D303" s="39"/>
      <c r="E303" s="40">
        <v>96.445540314675597</v>
      </c>
      <c r="H303" s="39">
        <f t="shared" si="8"/>
        <v>92.515103130630806</v>
      </c>
      <c r="I303" s="39">
        <f t="shared" si="9"/>
        <v>15.448336457721949</v>
      </c>
    </row>
    <row r="304" spans="1:9">
      <c r="A304" s="38">
        <v>1034.6003000000001</v>
      </c>
      <c r="B304" s="38">
        <v>55.479837441487099</v>
      </c>
      <c r="C304" s="38">
        <v>97.821934164002101</v>
      </c>
      <c r="D304" s="39"/>
      <c r="E304" s="40">
        <v>96.959280947923602</v>
      </c>
      <c r="H304" s="39">
        <f t="shared" si="8"/>
        <v>93.424128765506836</v>
      </c>
      <c r="I304" s="39">
        <f t="shared" si="9"/>
        <v>12.497300952846025</v>
      </c>
    </row>
    <row r="305" spans="1:9">
      <c r="A305" s="38">
        <v>1037.4777999999999</v>
      </c>
      <c r="B305" s="38">
        <v>54.969535437649199</v>
      </c>
      <c r="C305" s="38">
        <v>98.453432192324399</v>
      </c>
      <c r="D305" s="39"/>
      <c r="E305" s="40">
        <v>96.728660717854396</v>
      </c>
      <c r="H305" s="39">
        <f t="shared" si="8"/>
        <v>93.937035256467539</v>
      </c>
      <c r="I305" s="39">
        <f t="shared" si="9"/>
        <v>7.7931727166633848</v>
      </c>
    </row>
    <row r="306" spans="1:9">
      <c r="A306" s="38">
        <v>1040.3552</v>
      </c>
      <c r="B306" s="38">
        <v>54.3547707325312</v>
      </c>
      <c r="C306" s="38">
        <v>95.825765563659999</v>
      </c>
      <c r="D306" s="39"/>
      <c r="E306" s="40">
        <v>94.464582725748798</v>
      </c>
      <c r="H306" s="39">
        <f t="shared" si="8"/>
        <v>91.518436001202886</v>
      </c>
      <c r="I306" s="39">
        <f t="shared" si="9"/>
        <v>8.6797805225526048</v>
      </c>
    </row>
    <row r="307" spans="1:9">
      <c r="A307" s="38">
        <v>1043.2327</v>
      </c>
      <c r="B307" s="38">
        <v>52.236940735479699</v>
      </c>
      <c r="C307" s="38">
        <v>100</v>
      </c>
      <c r="D307" s="39"/>
      <c r="E307" s="40">
        <v>90.880967875678294</v>
      </c>
      <c r="H307" s="39">
        <f t="shared" si="8"/>
        <v>95.039153557776856</v>
      </c>
      <c r="I307" s="39">
        <f t="shared" si="9"/>
        <v>17.290508166809484</v>
      </c>
    </row>
    <row r="308" spans="1:9">
      <c r="A308" s="38">
        <v>1046.1101000000001</v>
      </c>
      <c r="B308" s="38">
        <v>50.244955086656603</v>
      </c>
      <c r="C308" s="38">
        <v>97.605878952710995</v>
      </c>
      <c r="D308" s="39"/>
      <c r="E308" s="40">
        <v>89.854941322490205</v>
      </c>
      <c r="H308" s="39">
        <f t="shared" si="8"/>
        <v>92.686799767265171</v>
      </c>
      <c r="I308" s="39">
        <f t="shared" si="9"/>
        <v>8.019422251243288</v>
      </c>
    </row>
    <row r="309" spans="1:9">
      <c r="A309" s="38">
        <v>1048.9875</v>
      </c>
      <c r="B309" s="38">
        <v>49.858166347827897</v>
      </c>
      <c r="C309" s="38">
        <v>97.883891839879695</v>
      </c>
      <c r="D309" s="39"/>
      <c r="E309" s="40">
        <v>96.088480257379501</v>
      </c>
      <c r="H309" s="39">
        <f t="shared" si="8"/>
        <v>92.895763920288758</v>
      </c>
      <c r="I309" s="39">
        <f t="shared" si="9"/>
        <v>10.193437609126136</v>
      </c>
    </row>
    <row r="310" spans="1:9">
      <c r="A310" s="38">
        <v>1051.865</v>
      </c>
      <c r="B310" s="38">
        <v>48.033145555343403</v>
      </c>
      <c r="C310" s="38">
        <v>97.145101372878102</v>
      </c>
      <c r="D310" s="39"/>
      <c r="E310" s="40">
        <v>95.092608725972696</v>
      </c>
      <c r="H310" s="39">
        <f t="shared" si="8"/>
        <v>92.0441535893885</v>
      </c>
      <c r="I310" s="39">
        <f t="shared" si="9"/>
        <v>9.2930787197665641</v>
      </c>
    </row>
    <row r="311" spans="1:9">
      <c r="A311" s="38">
        <v>1054.7424000000001</v>
      </c>
      <c r="B311" s="38">
        <v>48.177564372301902</v>
      </c>
      <c r="C311" s="38">
        <v>90.465822633017197</v>
      </c>
      <c r="D311" s="39"/>
      <c r="E311" s="40">
        <v>91.491682992015399</v>
      </c>
      <c r="H311" s="39">
        <f t="shared" si="8"/>
        <v>86.073609094544864</v>
      </c>
      <c r="I311" s="39">
        <f t="shared" si="9"/>
        <v>29.355524758451551</v>
      </c>
    </row>
    <row r="312" spans="1:9">
      <c r="A312" s="38">
        <v>1057.6198999999999</v>
      </c>
      <c r="B312" s="38">
        <v>46.0011008202979</v>
      </c>
      <c r="C312" s="38">
        <v>92.359492343226805</v>
      </c>
      <c r="D312" s="39"/>
      <c r="E312" s="40">
        <v>88.670005112423098</v>
      </c>
      <c r="H312" s="39">
        <f t="shared" si="8"/>
        <v>87.544539842381823</v>
      </c>
      <c r="I312" s="39">
        <f t="shared" si="9"/>
        <v>1.2666720740690798</v>
      </c>
    </row>
    <row r="313" spans="1:9">
      <c r="A313" s="38">
        <v>1060.4973</v>
      </c>
      <c r="B313" s="38">
        <v>45.679178779704799</v>
      </c>
      <c r="C313" s="38">
        <v>91.643243776139798</v>
      </c>
      <c r="D313" s="39"/>
      <c r="E313" s="40">
        <v>90.409290373899097</v>
      </c>
      <c r="H313" s="39">
        <f t="shared" si="8"/>
        <v>86.869247474000545</v>
      </c>
      <c r="I313" s="39">
        <f t="shared" si="9"/>
        <v>12.531903733122148</v>
      </c>
    </row>
    <row r="314" spans="1:9">
      <c r="A314" s="38">
        <v>1063.3748000000001</v>
      </c>
      <c r="B314" s="38">
        <v>44.565775704259103</v>
      </c>
      <c r="C314" s="38">
        <v>87.723677123826405</v>
      </c>
      <c r="D314" s="39"/>
      <c r="E314" s="40">
        <v>86.136415243084201</v>
      </c>
      <c r="H314" s="39">
        <f t="shared" si="8"/>
        <v>83.24113925862487</v>
      </c>
      <c r="I314" s="39">
        <f t="shared" si="9"/>
        <v>8.3826230261869519</v>
      </c>
    </row>
    <row r="315" spans="1:9">
      <c r="A315" s="38">
        <v>1066.2521999999999</v>
      </c>
      <c r="B315" s="38">
        <v>43.142974187828102</v>
      </c>
      <c r="C315" s="38">
        <v>84.884597537995504</v>
      </c>
      <c r="D315" s="39"/>
      <c r="E315" s="40">
        <v>84.289844132233796</v>
      </c>
      <c r="H315" s="39">
        <f t="shared" si="8"/>
        <v>80.549159505383628</v>
      </c>
      <c r="I315" s="39">
        <f t="shared" si="9"/>
        <v>13.992721477553182</v>
      </c>
    </row>
    <row r="316" spans="1:9">
      <c r="A316" s="38">
        <v>1069.1296</v>
      </c>
      <c r="B316" s="38">
        <v>41.118023302738997</v>
      </c>
      <c r="C316" s="38">
        <v>84.402175098945307</v>
      </c>
      <c r="D316" s="39"/>
      <c r="E316" s="40">
        <v>82.295660015969005</v>
      </c>
      <c r="H316" s="39">
        <f t="shared" si="8"/>
        <v>79.906524406771979</v>
      </c>
      <c r="I316" s="39">
        <f t="shared" si="9"/>
        <v>5.7079689591332476</v>
      </c>
    </row>
    <row r="317" spans="1:9">
      <c r="A317" s="38">
        <v>1072.0071</v>
      </c>
      <c r="B317" s="38">
        <v>40.199733707212602</v>
      </c>
      <c r="C317" s="38">
        <v>79.5804806353337</v>
      </c>
      <c r="D317" s="39"/>
      <c r="E317" s="40">
        <v>80.448481144550897</v>
      </c>
      <c r="H317" s="39">
        <f t="shared" si="8"/>
        <v>75.490251883265898</v>
      </c>
      <c r="I317" s="39">
        <f t="shared" si="9"/>
        <v>24.58403740746278</v>
      </c>
    </row>
    <row r="318" spans="1:9">
      <c r="A318" s="38">
        <v>1074.8844999999999</v>
      </c>
      <c r="B318" s="38">
        <v>39.6981592305712</v>
      </c>
      <c r="C318" s="38">
        <v>76.274322219080901</v>
      </c>
      <c r="D318" s="39"/>
      <c r="E318" s="40">
        <v>76.043210590589695</v>
      </c>
      <c r="H318" s="39">
        <f t="shared" si="8"/>
        <v>72.475387837034162</v>
      </c>
      <c r="I318" s="39">
        <f t="shared" si="9"/>
        <v>12.729359200788581</v>
      </c>
    </row>
    <row r="319" spans="1:9">
      <c r="A319" s="38">
        <v>1077.7619999999999</v>
      </c>
      <c r="B319" s="38">
        <v>37.845647436469598</v>
      </c>
      <c r="C319" s="38">
        <v>73.546403846774297</v>
      </c>
      <c r="D319" s="39"/>
      <c r="E319" s="40">
        <v>75.259106608413504</v>
      </c>
      <c r="H319" s="39">
        <f t="shared" si="8"/>
        <v>69.838392401320377</v>
      </c>
      <c r="I319" s="39">
        <f t="shared" si="9"/>
        <v>29.384142514981267</v>
      </c>
    </row>
    <row r="320" spans="1:9">
      <c r="A320" s="38">
        <v>1080.6394</v>
      </c>
      <c r="B320" s="38">
        <v>37.459652675307098</v>
      </c>
      <c r="C320" s="38">
        <v>69.964703539482898</v>
      </c>
      <c r="D320" s="39"/>
      <c r="E320" s="40">
        <v>68.471716480698802</v>
      </c>
      <c r="H320" s="39">
        <f t="shared" si="8"/>
        <v>66.58860978801728</v>
      </c>
      <c r="I320" s="39">
        <f t="shared" si="9"/>
        <v>3.546090816021942</v>
      </c>
    </row>
    <row r="321" spans="1:9">
      <c r="A321" s="38">
        <v>1083.5168000000001</v>
      </c>
      <c r="B321" s="38">
        <v>36.842637813377998</v>
      </c>
      <c r="C321" s="38">
        <v>66.765092026893697</v>
      </c>
      <c r="D321" s="39"/>
      <c r="E321" s="40">
        <v>68.9412080875844</v>
      </c>
      <c r="H321" s="39">
        <f t="shared" si="8"/>
        <v>63.65723623177778</v>
      </c>
      <c r="I321" s="39">
        <f t="shared" si="9"/>
        <v>27.920358572956452</v>
      </c>
    </row>
    <row r="322" spans="1:9">
      <c r="A322" s="38">
        <v>1086.3942999999999</v>
      </c>
      <c r="B322" s="38">
        <v>36.895718643385102</v>
      </c>
      <c r="C322" s="38">
        <v>69.404914852386895</v>
      </c>
      <c r="D322" s="39"/>
      <c r="E322" s="40">
        <v>63.972497938035801</v>
      </c>
      <c r="H322" s="39">
        <f t="shared" si="8"/>
        <v>66.028390550210148</v>
      </c>
      <c r="I322" s="39">
        <f t="shared" si="9"/>
        <v>4.2266944327930593</v>
      </c>
    </row>
    <row r="323" spans="1:9">
      <c r="A323" s="38">
        <v>1089.2717</v>
      </c>
      <c r="B323" s="38">
        <v>34.2662662088538</v>
      </c>
      <c r="C323" s="38">
        <v>65.704376867602605</v>
      </c>
      <c r="D323" s="39"/>
      <c r="E323" s="40">
        <v>61.399591770730403</v>
      </c>
      <c r="H323" s="39">
        <f t="shared" si="8"/>
        <v>62.439099437445975</v>
      </c>
      <c r="I323" s="39">
        <f t="shared" si="9"/>
        <v>1.0805761891604528</v>
      </c>
    </row>
    <row r="324" spans="1:9">
      <c r="A324" s="38">
        <v>1092.1492000000001</v>
      </c>
      <c r="B324" s="38">
        <v>32.797815815573799</v>
      </c>
      <c r="C324" s="38">
        <v>63.1085264221024</v>
      </c>
      <c r="D324" s="39"/>
      <c r="E324" s="40">
        <v>59.464178342559102</v>
      </c>
      <c r="H324" s="39">
        <f t="shared" si="8"/>
        <v>59.960344894598165</v>
      </c>
      <c r="I324" s="39">
        <f t="shared" si="9"/>
        <v>0.2461812473623331</v>
      </c>
    </row>
    <row r="325" spans="1:9">
      <c r="A325" s="38">
        <v>1095.0265999999999</v>
      </c>
      <c r="B325" s="38">
        <v>33.766955510706502</v>
      </c>
      <c r="C325" s="38">
        <v>62.778573497606203</v>
      </c>
      <c r="D325" s="39"/>
      <c r="E325" s="40">
        <v>56.311149061173303</v>
      </c>
      <c r="H325" s="39">
        <f t="shared" si="8"/>
        <v>59.765320492257828</v>
      </c>
      <c r="I325" s="39">
        <f t="shared" si="9"/>
        <v>11.931300275320515</v>
      </c>
    </row>
    <row r="326" spans="1:9">
      <c r="A326" s="38">
        <v>1097.9041</v>
      </c>
      <c r="B326" s="38">
        <v>32.721134684427398</v>
      </c>
      <c r="C326" s="38">
        <v>60.5441595800716</v>
      </c>
      <c r="D326" s="39"/>
      <c r="E326" s="40">
        <v>59.687543476484201</v>
      </c>
      <c r="H326" s="39">
        <f t="shared" si="8"/>
        <v>57.654358210753287</v>
      </c>
      <c r="I326" s="39">
        <f t="shared" si="9"/>
        <v>4.133842324785288</v>
      </c>
    </row>
    <row r="327" spans="1:9">
      <c r="A327" s="38">
        <v>1100.7815000000001</v>
      </c>
      <c r="B327" s="38">
        <v>33.970020329091497</v>
      </c>
      <c r="C327" s="38">
        <v>53.147864646648799</v>
      </c>
      <c r="D327" s="39"/>
      <c r="E327" s="40">
        <v>57.169346022987099</v>
      </c>
      <c r="H327" s="39">
        <f t="shared" si="8"/>
        <v>51.155983426784502</v>
      </c>
      <c r="I327" s="39">
        <f t="shared" si="9"/>
        <v>36.160529713408444</v>
      </c>
    </row>
    <row r="328" spans="1:9">
      <c r="A328" s="38">
        <v>1103.6588999999999</v>
      </c>
      <c r="B328" s="38">
        <v>31.6887285270954</v>
      </c>
      <c r="C328" s="38">
        <v>55.277050939926902</v>
      </c>
      <c r="D328" s="39"/>
      <c r="E328" s="40">
        <v>53.808284059196801</v>
      </c>
      <c r="H328" s="39">
        <f t="shared" ref="H328:H388" si="10">C328*(1-$G$7)+B328*$G$7</f>
        <v>52.827081295569727</v>
      </c>
      <c r="I328" s="39">
        <f t="shared" ref="I328:I388" si="11">(H328-E328)^2</f>
        <v>0.96275886334940797</v>
      </c>
    </row>
    <row r="329" spans="1:9">
      <c r="A329" s="38">
        <v>1106.5364</v>
      </c>
      <c r="B329" s="38">
        <v>29.921091448308999</v>
      </c>
      <c r="C329" s="38">
        <v>52.336080213048703</v>
      </c>
      <c r="D329" s="39"/>
      <c r="E329" s="40">
        <v>51.5895999173772</v>
      </c>
      <c r="H329" s="39">
        <f t="shared" si="10"/>
        <v>50.007977303011046</v>
      </c>
      <c r="I329" s="39">
        <f t="shared" si="11"/>
        <v>2.5015300942744272</v>
      </c>
    </row>
    <row r="330" spans="1:9">
      <c r="A330" s="38">
        <v>1109.4138</v>
      </c>
      <c r="B330" s="38">
        <v>30.118007291810802</v>
      </c>
      <c r="C330" s="38">
        <v>53.199957184014202</v>
      </c>
      <c r="D330" s="39"/>
      <c r="E330" s="40">
        <v>54.826742108045202</v>
      </c>
      <c r="H330" s="39">
        <f t="shared" si="10"/>
        <v>50.802581246092068</v>
      </c>
      <c r="I330" s="39">
        <f t="shared" si="11"/>
        <v>16.193870642875396</v>
      </c>
    </row>
    <row r="331" spans="1:9">
      <c r="A331" s="38">
        <v>1112.2913000000001</v>
      </c>
      <c r="B331" s="38">
        <v>30.182711535644302</v>
      </c>
      <c r="C331" s="38">
        <v>52.823173777677503</v>
      </c>
      <c r="D331" s="39"/>
      <c r="E331" s="40">
        <v>53.042719618775699</v>
      </c>
      <c r="H331" s="39">
        <f t="shared" si="10"/>
        <v>50.471652365666337</v>
      </c>
      <c r="I331" s="39">
        <f t="shared" si="11"/>
        <v>6.6103868200113212</v>
      </c>
    </row>
    <row r="332" spans="1:9">
      <c r="A332" s="38">
        <v>1115.1686999999999</v>
      </c>
      <c r="B332" s="38">
        <v>31.572170040468599</v>
      </c>
      <c r="C332" s="38">
        <v>50.913212564282603</v>
      </c>
      <c r="D332" s="39"/>
      <c r="E332" s="40">
        <v>55.670567306333403</v>
      </c>
      <c r="H332" s="39">
        <f t="shared" si="10"/>
        <v>48.904380980405776</v>
      </c>
      <c r="I332" s="39">
        <f t="shared" si="11"/>
        <v>45.781277397170008</v>
      </c>
    </row>
    <row r="333" spans="1:9">
      <c r="A333" s="38">
        <v>1118.0461</v>
      </c>
      <c r="B333" s="38">
        <v>30.0579731340062</v>
      </c>
      <c r="C333" s="38">
        <v>50.751354475946599</v>
      </c>
      <c r="D333" s="39"/>
      <c r="E333" s="40">
        <v>49.956070914859097</v>
      </c>
      <c r="H333" s="39">
        <f t="shared" si="10"/>
        <v>48.602064024528886</v>
      </c>
      <c r="I333" s="39">
        <f t="shared" si="11"/>
        <v>1.833334659061689</v>
      </c>
    </row>
    <row r="334" spans="1:9">
      <c r="A334" s="38">
        <v>1120.9236000000001</v>
      </c>
      <c r="B334" s="38">
        <v>30.442318924319899</v>
      </c>
      <c r="C334" s="38">
        <v>51.933870504476502</v>
      </c>
      <c r="D334" s="39"/>
      <c r="E334" s="40">
        <v>52.454273894450701</v>
      </c>
      <c r="H334" s="39">
        <f t="shared" si="10"/>
        <v>49.701679165897971</v>
      </c>
      <c r="I334" s="39">
        <f t="shared" si="11"/>
        <v>7.5767777396562748</v>
      </c>
    </row>
    <row r="335" spans="1:9">
      <c r="A335" s="38">
        <v>1123.8009999999999</v>
      </c>
      <c r="B335" s="38">
        <v>29.8184415576583</v>
      </c>
      <c r="C335" s="38">
        <v>47.014726208641299</v>
      </c>
      <c r="D335" s="39"/>
      <c r="E335" s="40">
        <v>52.1156267448699</v>
      </c>
      <c r="H335" s="39">
        <f t="shared" si="10"/>
        <v>45.228657040461897</v>
      </c>
      <c r="I335" s="39">
        <f t="shared" si="11"/>
        <v>47.430351709433651</v>
      </c>
    </row>
    <row r="336" spans="1:9">
      <c r="A336" s="38">
        <v>1126.6785</v>
      </c>
      <c r="B336" s="38">
        <v>28.0472088375891</v>
      </c>
      <c r="C336" s="38">
        <v>49.569890277424101</v>
      </c>
      <c r="D336" s="39"/>
      <c r="E336" s="40">
        <v>49.133173776142499</v>
      </c>
      <c r="H336" s="39">
        <f t="shared" si="10"/>
        <v>47.334465677492332</v>
      </c>
      <c r="I336" s="39">
        <f t="shared" si="11"/>
        <v>3.2353508241496978</v>
      </c>
    </row>
    <row r="337" spans="1:9">
      <c r="A337" s="38">
        <v>1129.5559000000001</v>
      </c>
      <c r="B337" s="38">
        <v>29.735651710960699</v>
      </c>
      <c r="C337" s="38">
        <v>49.081642078167199</v>
      </c>
      <c r="D337" s="39"/>
      <c r="E337" s="40">
        <v>49.4447246924288</v>
      </c>
      <c r="H337" s="39">
        <f t="shared" si="10"/>
        <v>47.072296593136038</v>
      </c>
      <c r="I337" s="39">
        <f t="shared" si="11"/>
        <v>5.6284150863138667</v>
      </c>
    </row>
    <row r="338" spans="1:9">
      <c r="A338" s="38">
        <v>1132.4332999999999</v>
      </c>
      <c r="B338" s="38">
        <v>27.7177167943941</v>
      </c>
      <c r="C338" s="38">
        <v>48.558267016173197</v>
      </c>
      <c r="D338" s="39"/>
      <c r="E338" s="40">
        <v>50.022969399627002</v>
      </c>
      <c r="H338" s="39">
        <f t="shared" si="10"/>
        <v>46.393691065350801</v>
      </c>
      <c r="I338" s="39">
        <f t="shared" si="11"/>
        <v>13.171661227646634</v>
      </c>
    </row>
    <row r="339" spans="1:9">
      <c r="A339" s="38">
        <v>1135.3108</v>
      </c>
      <c r="B339" s="38">
        <v>28.203730526905201</v>
      </c>
      <c r="C339" s="38">
        <v>50.195777520341103</v>
      </c>
      <c r="D339" s="39"/>
      <c r="E339" s="40">
        <v>48.259278897020103</v>
      </c>
      <c r="H339" s="39">
        <f t="shared" si="10"/>
        <v>47.911602893243199</v>
      </c>
      <c r="I339" s="39">
        <f t="shared" si="11"/>
        <v>0.12087860360227776</v>
      </c>
    </row>
    <row r="340" spans="1:9">
      <c r="A340" s="38">
        <v>1138.1882000000001</v>
      </c>
      <c r="B340" s="38">
        <v>28.537286553357301</v>
      </c>
      <c r="C340" s="38">
        <v>50.172024754793</v>
      </c>
      <c r="D340" s="39"/>
      <c r="E340" s="40">
        <v>45.008291402103097</v>
      </c>
      <c r="H340" s="39">
        <f t="shared" si="10"/>
        <v>47.924961528783385</v>
      </c>
      <c r="I340" s="39">
        <f t="shared" si="11"/>
        <v>8.5069646278692037</v>
      </c>
    </row>
    <row r="341" spans="1:9">
      <c r="A341" s="38">
        <v>1141.0657000000001</v>
      </c>
      <c r="B341" s="38">
        <v>27.754880753164901</v>
      </c>
      <c r="C341" s="38">
        <v>45.980035871915497</v>
      </c>
      <c r="D341" s="39"/>
      <c r="E341" s="40">
        <v>47.2482991763884</v>
      </c>
      <c r="H341" s="39">
        <f t="shared" si="10"/>
        <v>44.08710444495015</v>
      </c>
      <c r="I341" s="39">
        <f t="shared" si="11"/>
        <v>9.9931521300729518</v>
      </c>
    </row>
    <row r="342" spans="1:9">
      <c r="A342" s="38">
        <v>1143.9431</v>
      </c>
      <c r="B342" s="38">
        <v>26.828948852070798</v>
      </c>
      <c r="C342" s="38">
        <v>46.092413375605901</v>
      </c>
      <c r="D342" s="39"/>
      <c r="E342" s="40">
        <v>46.4391195806989</v>
      </c>
      <c r="H342" s="39">
        <f t="shared" si="10"/>
        <v>44.091639327251386</v>
      </c>
      <c r="I342" s="39">
        <f t="shared" si="11"/>
        <v>5.5106635403260071</v>
      </c>
    </row>
    <row r="343" spans="1:9">
      <c r="A343" s="38">
        <v>1146.8206</v>
      </c>
      <c r="B343" s="38">
        <v>26.746590097774899</v>
      </c>
      <c r="C343" s="38">
        <v>48.272016176360502</v>
      </c>
      <c r="D343" s="39"/>
      <c r="E343" s="40">
        <v>44.495838977622697</v>
      </c>
      <c r="H343" s="39">
        <f t="shared" si="10"/>
        <v>46.03630650818581</v>
      </c>
      <c r="I343" s="39">
        <f t="shared" si="11"/>
        <v>2.3730402127192156</v>
      </c>
    </row>
    <row r="344" spans="1:9">
      <c r="A344" s="38">
        <v>1149.6980000000001</v>
      </c>
      <c r="B344" s="38">
        <v>28.490820970215498</v>
      </c>
      <c r="C344" s="38">
        <v>44.910976923790201</v>
      </c>
      <c r="D344" s="39"/>
      <c r="E344" s="40">
        <v>43.451707464072101</v>
      </c>
      <c r="H344" s="39">
        <f t="shared" si="10"/>
        <v>43.205519327535491</v>
      </c>
      <c r="I344" s="39">
        <f t="shared" si="11"/>
        <v>6.0608598571368355E-2</v>
      </c>
    </row>
    <row r="345" spans="1:9">
      <c r="A345" s="38">
        <v>1152.5753999999999</v>
      </c>
      <c r="B345" s="38">
        <v>26.690028206375501</v>
      </c>
      <c r="C345" s="38">
        <v>42.507855725909103</v>
      </c>
      <c r="D345" s="39"/>
      <c r="E345" s="40">
        <v>45.2636738696173</v>
      </c>
      <c r="H345" s="39">
        <f t="shared" si="10"/>
        <v>40.864958169046218</v>
      </c>
      <c r="I345" s="39">
        <f t="shared" si="11"/>
        <v>19.348699814450537</v>
      </c>
    </row>
    <row r="346" spans="1:9">
      <c r="A346" s="38">
        <v>1155.4529</v>
      </c>
      <c r="B346" s="38">
        <v>26.715987153621299</v>
      </c>
      <c r="C346" s="38">
        <v>41.524526005863002</v>
      </c>
      <c r="D346" s="39"/>
      <c r="E346" s="40">
        <v>47.167873476416098</v>
      </c>
      <c r="H346" s="39">
        <f t="shared" si="10"/>
        <v>39.986456870198644</v>
      </c>
      <c r="I346" s="39">
        <f t="shared" si="11"/>
        <v>51.57274447205581</v>
      </c>
    </row>
    <row r="347" spans="1:9">
      <c r="A347" s="38">
        <v>1158.3303000000001</v>
      </c>
      <c r="B347" s="38">
        <v>25.571399334843498</v>
      </c>
      <c r="C347" s="38">
        <v>44.745592325689998</v>
      </c>
      <c r="D347" s="39"/>
      <c r="E347" s="40">
        <v>42.1579953281326</v>
      </c>
      <c r="H347" s="39">
        <f t="shared" si="10"/>
        <v>42.754090346004226</v>
      </c>
      <c r="I347" s="39">
        <f t="shared" si="11"/>
        <v>0.35532927033137413</v>
      </c>
    </row>
    <row r="348" spans="1:9">
      <c r="A348" s="38">
        <v>1161.2077999999999</v>
      </c>
      <c r="B348" s="38">
        <v>24.6669202981642</v>
      </c>
      <c r="C348" s="38">
        <v>41.189432549925698</v>
      </c>
      <c r="D348" s="39"/>
      <c r="E348" s="40">
        <v>38.285253848397403</v>
      </c>
      <c r="H348" s="39">
        <f t="shared" si="10"/>
        <v>39.473343853286757</v>
      </c>
      <c r="I348" s="39">
        <f t="shared" si="11"/>
        <v>1.4115578597179845</v>
      </c>
    </row>
    <row r="349" spans="1:9">
      <c r="A349" s="38">
        <v>1164.0852</v>
      </c>
      <c r="B349" s="38">
        <v>23.790669566909401</v>
      </c>
      <c r="C349" s="38">
        <v>38.233942680327701</v>
      </c>
      <c r="D349" s="39"/>
      <c r="E349" s="40">
        <v>37.730068105256699</v>
      </c>
      <c r="H349" s="39">
        <f t="shared" si="10"/>
        <v>36.733811383420125</v>
      </c>
      <c r="I349" s="39">
        <f t="shared" si="11"/>
        <v>0.9925274558045557</v>
      </c>
    </row>
    <row r="350" spans="1:9">
      <c r="A350" s="38">
        <v>1166.9626000000001</v>
      </c>
      <c r="B350" s="38">
        <v>22.428635697680601</v>
      </c>
      <c r="C350" s="38">
        <v>38.473126788917199</v>
      </c>
      <c r="D350" s="39"/>
      <c r="E350" s="40">
        <v>36.964950400968</v>
      </c>
      <c r="H350" s="39">
        <f t="shared" si="10"/>
        <v>36.806687122512358</v>
      </c>
      <c r="I350" s="39">
        <f t="shared" si="11"/>
        <v>2.5047265307528193E-2</v>
      </c>
    </row>
    <row r="351" spans="1:9">
      <c r="A351" s="38">
        <v>1169.8400999999999</v>
      </c>
      <c r="B351" s="38">
        <v>22.9884689882537</v>
      </c>
      <c r="C351" s="38">
        <v>36.999114618869598</v>
      </c>
      <c r="D351" s="39"/>
      <c r="E351" s="40">
        <v>37.5945321580474</v>
      </c>
      <c r="H351" s="39">
        <f t="shared" si="10"/>
        <v>35.543917598407383</v>
      </c>
      <c r="I351" s="39">
        <f t="shared" si="11"/>
        <v>4.2050200722076223</v>
      </c>
    </row>
    <row r="352" spans="1:9">
      <c r="A352" s="38">
        <v>1172.7175</v>
      </c>
      <c r="B352" s="38">
        <v>20.5461788816583</v>
      </c>
      <c r="C352" s="38">
        <v>33.324038507904099</v>
      </c>
      <c r="D352" s="39"/>
      <c r="E352" s="40">
        <v>36.692695269313298</v>
      </c>
      <c r="H352" s="39">
        <f t="shared" si="10"/>
        <v>31.996883161446313</v>
      </c>
      <c r="I352" s="39">
        <f t="shared" si="11"/>
        <v>22.050651352390176</v>
      </c>
    </row>
    <row r="353" spans="1:9">
      <c r="A353" s="38">
        <v>1175.595</v>
      </c>
      <c r="B353" s="38">
        <v>20.225848501335602</v>
      </c>
      <c r="C353" s="38">
        <v>31.723069392262399</v>
      </c>
      <c r="D353" s="39"/>
      <c r="E353" s="40">
        <v>32.951772401206398</v>
      </c>
      <c r="H353" s="39">
        <f t="shared" si="10"/>
        <v>30.528925879881157</v>
      </c>
      <c r="I353" s="39">
        <f t="shared" si="11"/>
        <v>5.8701852658978195</v>
      </c>
    </row>
    <row r="354" spans="1:9">
      <c r="A354" s="38">
        <v>1178.4724000000001</v>
      </c>
      <c r="B354" s="38">
        <v>18.833816363674401</v>
      </c>
      <c r="C354" s="38">
        <v>30.3125685705058</v>
      </c>
      <c r="D354" s="39"/>
      <c r="E354" s="40">
        <v>32.264842874801801</v>
      </c>
      <c r="H354" s="39">
        <f t="shared" si="10"/>
        <v>29.120343283363852</v>
      </c>
      <c r="I354" s="39">
        <f t="shared" si="11"/>
        <v>9.8878776805534283</v>
      </c>
    </row>
    <row r="355" spans="1:9">
      <c r="A355" s="38">
        <v>1181.3498999999999</v>
      </c>
      <c r="B355" s="38">
        <v>18.0887201669455</v>
      </c>
      <c r="C355" s="38">
        <v>28.119103286411999</v>
      </c>
      <c r="D355" s="39"/>
      <c r="E355" s="40">
        <v>31.950868913956999</v>
      </c>
      <c r="H355" s="39">
        <f t="shared" si="10"/>
        <v>27.077310922636361</v>
      </c>
      <c r="I355" s="39">
        <f t="shared" si="11"/>
        <v>23.751567494765251</v>
      </c>
    </row>
    <row r="356" spans="1:9">
      <c r="A356" s="38">
        <v>1184.2273</v>
      </c>
      <c r="B356" s="38">
        <v>17.024479692134999</v>
      </c>
      <c r="C356" s="38">
        <v>26.766197021568601</v>
      </c>
      <c r="D356" s="39"/>
      <c r="E356" s="40">
        <v>29.3465845143004</v>
      </c>
      <c r="H356" s="39">
        <f t="shared" si="10"/>
        <v>25.75438654504071</v>
      </c>
      <c r="I356" s="39">
        <f t="shared" si="11"/>
        <v>12.903886250353441</v>
      </c>
    </row>
    <row r="357" spans="1:9">
      <c r="A357" s="38">
        <v>1187.1047000000001</v>
      </c>
      <c r="B357" s="38">
        <v>16.3316665569156</v>
      </c>
      <c r="C357" s="38">
        <v>26.3579229241316</v>
      </c>
      <c r="D357" s="39"/>
      <c r="E357" s="40">
        <v>28.185722195636</v>
      </c>
      <c r="H357" s="39">
        <f t="shared" si="10"/>
        <v>25.316559179974032</v>
      </c>
      <c r="I357" s="39">
        <f t="shared" si="11"/>
        <v>8.2320964104424785</v>
      </c>
    </row>
    <row r="358" spans="1:9">
      <c r="A358" s="38">
        <v>1189.9821999999999</v>
      </c>
      <c r="B358" s="38">
        <v>16.063272045886201</v>
      </c>
      <c r="C358" s="38">
        <v>25.990911347950501</v>
      </c>
      <c r="D358" s="39"/>
      <c r="E358" s="40">
        <v>25.9437873222777</v>
      </c>
      <c r="H358" s="39">
        <f t="shared" si="10"/>
        <v>24.959790333725515</v>
      </c>
      <c r="I358" s="39">
        <f t="shared" si="11"/>
        <v>0.96825007347976955</v>
      </c>
    </row>
    <row r="359" spans="1:9">
      <c r="A359" s="38">
        <v>1192.8597</v>
      </c>
      <c r="B359" s="38">
        <v>15.2354222839089</v>
      </c>
      <c r="C359" s="38">
        <v>24.6089346422192</v>
      </c>
      <c r="D359" s="39"/>
      <c r="E359" s="40">
        <v>23.219375875626401</v>
      </c>
      <c r="H359" s="39">
        <f t="shared" si="10"/>
        <v>23.635367283890453</v>
      </c>
      <c r="I359" s="39">
        <f t="shared" si="11"/>
        <v>0.1730488517495091</v>
      </c>
    </row>
    <row r="360" spans="1:9">
      <c r="A360" s="38">
        <v>1195.7372</v>
      </c>
      <c r="B360" s="38">
        <v>14.1563263850992</v>
      </c>
      <c r="C360" s="38">
        <v>21.848899138560402</v>
      </c>
      <c r="D360" s="39"/>
      <c r="E360" s="40">
        <v>22.113492191498199</v>
      </c>
      <c r="H360" s="39">
        <f t="shared" si="10"/>
        <v>21.04992033018457</v>
      </c>
      <c r="I360" s="39">
        <f t="shared" si="11"/>
        <v>1.1311851041781389</v>
      </c>
    </row>
    <row r="361" spans="1:9">
      <c r="A361" s="38">
        <v>1198.6146000000001</v>
      </c>
      <c r="B361" s="38">
        <v>12.465947764588099</v>
      </c>
      <c r="C361" s="38">
        <v>20.032808020876001</v>
      </c>
      <c r="D361" s="39"/>
      <c r="E361" s="40">
        <v>21.910823198164898</v>
      </c>
      <c r="H361" s="39">
        <f t="shared" si="10"/>
        <v>19.246886173338698</v>
      </c>
      <c r="I361" s="39">
        <f t="shared" si="11"/>
        <v>7.0965604722398687</v>
      </c>
    </row>
    <row r="362" spans="1:9">
      <c r="A362" s="38">
        <v>1201.4920999999999</v>
      </c>
      <c r="B362" s="38">
        <v>12.0476561145268</v>
      </c>
      <c r="C362" s="38">
        <v>18.323942134344101</v>
      </c>
      <c r="D362" s="39"/>
      <c r="E362" s="40">
        <v>19.216493709281199</v>
      </c>
      <c r="H362" s="39">
        <f t="shared" si="10"/>
        <v>17.672064058458076</v>
      </c>
      <c r="I362" s="39">
        <f t="shared" si="11"/>
        <v>2.3852629463416322</v>
      </c>
    </row>
    <row r="363" spans="1:9">
      <c r="A363" s="38">
        <v>1204.3695</v>
      </c>
      <c r="B363" s="38">
        <v>10.490714094895999</v>
      </c>
      <c r="C363" s="38">
        <v>17.926670178939599</v>
      </c>
      <c r="D363" s="39"/>
      <c r="E363" s="40">
        <v>17.662436336683101</v>
      </c>
      <c r="H363" s="39">
        <f t="shared" si="10"/>
        <v>17.154344518647207</v>
      </c>
      <c r="I363" s="39">
        <f t="shared" si="11"/>
        <v>0.25815729555501954</v>
      </c>
    </row>
    <row r="364" spans="1:9">
      <c r="A364" s="38">
        <v>1207.2469000000001</v>
      </c>
      <c r="B364" s="38">
        <v>8.3939316617362998</v>
      </c>
      <c r="C364" s="38">
        <v>15.4996591135041</v>
      </c>
      <c r="D364" s="39"/>
      <c r="E364" s="40">
        <v>16.330834185764701</v>
      </c>
      <c r="H364" s="39">
        <f t="shared" si="10"/>
        <v>14.761632209630827</v>
      </c>
      <c r="I364" s="39">
        <f t="shared" si="11"/>
        <v>2.4623948419024546</v>
      </c>
    </row>
    <row r="365" spans="1:9">
      <c r="A365" s="38">
        <v>1210.1243999999999</v>
      </c>
      <c r="B365" s="38">
        <v>7.5840536242869003</v>
      </c>
      <c r="C365" s="38">
        <v>14.606935168289599</v>
      </c>
      <c r="D365" s="39"/>
      <c r="E365" s="40">
        <v>13.591651979455399</v>
      </c>
      <c r="H365" s="39">
        <f t="shared" si="10"/>
        <v>13.877512944123149</v>
      </c>
      <c r="I365" s="39">
        <f t="shared" si="11"/>
        <v>8.1716491120776433E-2</v>
      </c>
    </row>
    <row r="366" spans="1:9">
      <c r="A366" s="38">
        <v>1213.0018</v>
      </c>
      <c r="B366" s="38">
        <v>6.86713038629025</v>
      </c>
      <c r="C366" s="38">
        <v>12.6537511440707</v>
      </c>
      <c r="D366" s="39"/>
      <c r="E366" s="40">
        <v>11.3163014628725</v>
      </c>
      <c r="H366" s="39">
        <f t="shared" si="10"/>
        <v>12.052731497490949</v>
      </c>
      <c r="I366" s="39">
        <f t="shared" si="11"/>
        <v>0.54232919588812989</v>
      </c>
    </row>
    <row r="367" spans="1:9">
      <c r="A367" s="38">
        <v>1215.8793000000001</v>
      </c>
      <c r="B367" s="38">
        <v>5.5537372461300398</v>
      </c>
      <c r="C367" s="38">
        <v>9.5827352127557308</v>
      </c>
      <c r="D367" s="39"/>
      <c r="E367" s="40">
        <v>9.8939364176038005</v>
      </c>
      <c r="H367" s="39">
        <f t="shared" si="10"/>
        <v>9.1642687129914151</v>
      </c>
      <c r="I367" s="39">
        <f t="shared" si="11"/>
        <v>0.53241495915430725</v>
      </c>
    </row>
    <row r="368" spans="1:9">
      <c r="A368" s="38">
        <v>1218.7566999999999</v>
      </c>
      <c r="B368" s="38">
        <v>5.4944178067401799</v>
      </c>
      <c r="C368" s="38">
        <v>8.6200176198679106</v>
      </c>
      <c r="D368" s="39"/>
      <c r="E368" s="40">
        <v>7.1797971992671803</v>
      </c>
      <c r="H368" s="39">
        <f t="shared" si="10"/>
        <v>8.2953813643279304</v>
      </c>
      <c r="I368" s="39">
        <f t="shared" si="11"/>
        <v>1.2445280293342909</v>
      </c>
    </row>
    <row r="369" spans="1:9">
      <c r="A369" s="38">
        <v>1221.6342</v>
      </c>
      <c r="B369" s="38">
        <v>4.6220390426811502</v>
      </c>
      <c r="C369" s="38">
        <v>5.5524570414379504</v>
      </c>
      <c r="D369" s="39"/>
      <c r="E369" s="40">
        <v>6.50177979044562</v>
      </c>
      <c r="H369" s="39">
        <f t="shared" si="10"/>
        <v>5.4558204170259605</v>
      </c>
      <c r="I369" s="39">
        <f t="shared" si="11"/>
        <v>1.0940310108444466</v>
      </c>
    </row>
    <row r="370" spans="1:9">
      <c r="A370" s="38">
        <v>1224.5116</v>
      </c>
      <c r="B370" s="38">
        <v>4.3150607737856301</v>
      </c>
      <c r="C370" s="38">
        <v>7.5159648149232501</v>
      </c>
      <c r="D370" s="39"/>
      <c r="E370" s="40">
        <v>5.8861956287223203</v>
      </c>
      <c r="H370" s="39">
        <f t="shared" si="10"/>
        <v>7.1835071861848263</v>
      </c>
      <c r="I370" s="39">
        <f t="shared" si="11"/>
        <v>1.6830172771257932</v>
      </c>
    </row>
    <row r="371" spans="1:9">
      <c r="A371" s="38">
        <v>1227.3889999999999</v>
      </c>
      <c r="B371" s="38">
        <v>3.8816241561537601</v>
      </c>
      <c r="C371" s="38">
        <v>6.8074021592175002</v>
      </c>
      <c r="D371" s="39"/>
      <c r="E371" s="40">
        <v>6.3226609266218698</v>
      </c>
      <c r="H371" s="39">
        <f t="shared" si="10"/>
        <v>6.5035201294494627</v>
      </c>
      <c r="I371" s="39">
        <f t="shared" si="11"/>
        <v>3.2710051247432363E-2</v>
      </c>
    </row>
    <row r="372" spans="1:9">
      <c r="A372" s="38">
        <v>1230.2665</v>
      </c>
      <c r="B372" s="38">
        <v>3.6432494000674001</v>
      </c>
      <c r="C372" s="38">
        <v>3.4339515587188401</v>
      </c>
      <c r="D372" s="39"/>
      <c r="E372" s="40">
        <v>4.7663639293220896</v>
      </c>
      <c r="H372" s="39">
        <f t="shared" si="10"/>
        <v>3.4556899998406436</v>
      </c>
      <c r="I372" s="39">
        <f t="shared" si="11"/>
        <v>1.7178661494223344</v>
      </c>
    </row>
    <row r="373" spans="1:9">
      <c r="A373" s="38">
        <v>1233.1439</v>
      </c>
      <c r="B373" s="38">
        <v>2.3937500706522399</v>
      </c>
      <c r="C373" s="38">
        <v>1.48177092215219</v>
      </c>
      <c r="D373" s="39"/>
      <c r="E373" s="40">
        <v>2.9747748695665899</v>
      </c>
      <c r="H373" s="39">
        <f t="shared" si="10"/>
        <v>1.5764924199767414</v>
      </c>
      <c r="I373" s="39">
        <f t="shared" si="11"/>
        <v>1.9551938088309873</v>
      </c>
    </row>
    <row r="374" spans="1:9">
      <c r="A374" s="38">
        <v>1236.0214000000001</v>
      </c>
      <c r="B374" s="38">
        <v>0.747497990107442</v>
      </c>
      <c r="C374" s="38">
        <v>0.793107546077361</v>
      </c>
      <c r="D374" s="39"/>
      <c r="E374" s="40">
        <v>1.95045391527773</v>
      </c>
      <c r="H374" s="39">
        <f t="shared" si="10"/>
        <v>0.78837037038240254</v>
      </c>
      <c r="I374" s="39">
        <f t="shared" si="11"/>
        <v>1.3504381653164907</v>
      </c>
    </row>
    <row r="375" spans="1:9">
      <c r="A375" s="38">
        <v>1238.8987999999999</v>
      </c>
      <c r="B375" s="38">
        <v>1.2920711257481301</v>
      </c>
      <c r="C375" s="38">
        <v>0.62130630432740097</v>
      </c>
      <c r="D375" s="39"/>
      <c r="E375" s="40">
        <v>2.2500886088826002</v>
      </c>
      <c r="H375" s="39">
        <f t="shared" si="10"/>
        <v>0.69097439781121328</v>
      </c>
      <c r="I375" s="39">
        <f t="shared" si="11"/>
        <v>2.4308371231647534</v>
      </c>
    </row>
    <row r="376" spans="1:9">
      <c r="A376" s="38">
        <v>1241.7762</v>
      </c>
      <c r="B376" s="38">
        <v>1.8281141396470399</v>
      </c>
      <c r="C376" s="38">
        <v>-0.67045063557593398</v>
      </c>
      <c r="D376" s="39"/>
      <c r="E376" s="40">
        <v>2.3970775077112201</v>
      </c>
      <c r="H376" s="39">
        <f t="shared" si="10"/>
        <v>-0.41094053788342072</v>
      </c>
      <c r="I376" s="39">
        <f t="shared" si="11"/>
        <v>7.8849653443851455</v>
      </c>
    </row>
    <row r="377" spans="1:9">
      <c r="A377" s="38">
        <v>1244.6537000000001</v>
      </c>
      <c r="B377" s="38">
        <v>0.46643518397622602</v>
      </c>
      <c r="C377" s="38">
        <v>-0.99698409737202398</v>
      </c>
      <c r="D377" s="39"/>
      <c r="E377" s="40">
        <v>2.9211119063852902</v>
      </c>
      <c r="H377" s="39">
        <f t="shared" si="10"/>
        <v>-0.84498800568218546</v>
      </c>
      <c r="I377" s="39">
        <f t="shared" si="11"/>
        <v>14.183508547674647</v>
      </c>
    </row>
    <row r="378" spans="1:9">
      <c r="A378" s="38">
        <v>1247.5310999999999</v>
      </c>
      <c r="B378" s="38">
        <v>0.16443952996813599</v>
      </c>
      <c r="C378" s="38">
        <v>-0.59161212710353495</v>
      </c>
      <c r="D378" s="39"/>
      <c r="E378" s="40">
        <v>-0.80801967592018897</v>
      </c>
      <c r="H378" s="39">
        <f t="shared" si="10"/>
        <v>-0.51308583019384346</v>
      </c>
      <c r="I378" s="39">
        <f t="shared" si="11"/>
        <v>8.6985973354931773E-2</v>
      </c>
    </row>
    <row r="379" spans="1:9">
      <c r="A379" s="38">
        <v>1250.4086</v>
      </c>
      <c r="B379" s="38">
        <v>0.29181433013178798</v>
      </c>
      <c r="C379" s="38">
        <v>-0.77175353415253301</v>
      </c>
      <c r="D379" s="39"/>
      <c r="E379" s="40">
        <v>-0.46986756040885602</v>
      </c>
      <c r="H379" s="39">
        <f t="shared" si="10"/>
        <v>-0.66128747655816433</v>
      </c>
      <c r="I379" s="39">
        <f t="shared" si="11"/>
        <v>3.6641584298608226E-2</v>
      </c>
    </row>
    <row r="380" spans="1:9">
      <c r="A380" s="38">
        <v>1253.2860000000001</v>
      </c>
      <c r="B380" s="38">
        <v>-0.11260621689887799</v>
      </c>
      <c r="C380" s="38">
        <v>0.20469176105470799</v>
      </c>
      <c r="D380" s="39"/>
      <c r="E380" s="40">
        <v>-3.1986292081636698</v>
      </c>
      <c r="H380" s="39">
        <f t="shared" si="10"/>
        <v>0.1717360297993421</v>
      </c>
      <c r="I380" s="39">
        <f t="shared" si="11"/>
        <v>11.359361837269471</v>
      </c>
    </row>
    <row r="381" spans="1:9">
      <c r="A381" s="38">
        <v>1256.1635000000001</v>
      </c>
      <c r="B381" s="38">
        <v>-0.59018174815408098</v>
      </c>
      <c r="C381" s="38">
        <v>-3.3840200907753202</v>
      </c>
      <c r="D381" s="39"/>
      <c r="E381" s="40">
        <v>-3.05997897760493</v>
      </c>
      <c r="H381" s="39">
        <f t="shared" si="10"/>
        <v>-3.0938417978527264</v>
      </c>
      <c r="I381" s="39">
        <f t="shared" si="11"/>
        <v>1.1466905951345704E-3</v>
      </c>
    </row>
    <row r="382" spans="1:9">
      <c r="A382" s="38">
        <v>1259.0409</v>
      </c>
      <c r="B382" s="38">
        <v>0.54979453480742801</v>
      </c>
      <c r="C382" s="38">
        <v>-3.1806897874486801</v>
      </c>
      <c r="D382" s="39"/>
      <c r="E382" s="40">
        <v>-2.7858734531390899</v>
      </c>
      <c r="H382" s="39">
        <f t="shared" si="10"/>
        <v>-2.7932280091873269</v>
      </c>
      <c r="I382" s="39">
        <f t="shared" si="11"/>
        <v>5.4089494666660806E-5</v>
      </c>
    </row>
    <row r="383" spans="1:9">
      <c r="A383" s="38">
        <v>1261.9183</v>
      </c>
      <c r="B383" s="38">
        <v>0.12535975984380199</v>
      </c>
      <c r="C383" s="38">
        <v>-2.09215584388711</v>
      </c>
      <c r="D383" s="39"/>
      <c r="E383" s="40">
        <v>1.1997928289686299</v>
      </c>
      <c r="H383" s="39">
        <f t="shared" si="10"/>
        <v>-1.8618365435169499</v>
      </c>
      <c r="I383" s="39">
        <f t="shared" si="11"/>
        <v>9.3735744144664466</v>
      </c>
    </row>
    <row r="384" spans="1:9">
      <c r="A384" s="38">
        <v>1264.7958000000001</v>
      </c>
      <c r="B384" s="38">
        <v>-1.36769897048911</v>
      </c>
      <c r="C384" s="38">
        <v>-0.54963648890398398</v>
      </c>
      <c r="D384" s="39"/>
      <c r="E384" s="40">
        <v>0.70554082328568501</v>
      </c>
      <c r="H384" s="39">
        <f t="shared" si="10"/>
        <v>-0.63460345738923785</v>
      </c>
      <c r="I384" s="39">
        <f t="shared" si="11"/>
        <v>1.7959866930257065</v>
      </c>
    </row>
    <row r="385" spans="1:9">
      <c r="A385" s="38">
        <v>1267.6732</v>
      </c>
      <c r="B385" s="38">
        <v>1.5680728250978101E-2</v>
      </c>
      <c r="C385" s="38">
        <v>1.6946710617199501</v>
      </c>
      <c r="D385" s="39"/>
      <c r="E385" s="40">
        <v>-1.0194367861067</v>
      </c>
      <c r="H385" s="39">
        <f t="shared" si="10"/>
        <v>1.5202849702389178</v>
      </c>
      <c r="I385" s="39">
        <f t="shared" si="11"/>
        <v>6.4501865996552699</v>
      </c>
    </row>
    <row r="386" spans="1:9">
      <c r="A386" s="38">
        <v>1270.5507</v>
      </c>
      <c r="B386" s="38">
        <v>1.6321822250361499E-2</v>
      </c>
      <c r="C386" s="38">
        <v>-0.50472628934496999</v>
      </c>
      <c r="D386" s="39"/>
      <c r="E386" s="40">
        <v>-3.4575358194694301</v>
      </c>
      <c r="H386" s="39">
        <f t="shared" si="10"/>
        <v>-0.45060832222901354</v>
      </c>
      <c r="I386" s="39">
        <f t="shared" si="11"/>
        <v>9.0416129736605146</v>
      </c>
    </row>
    <row r="387" spans="1:9">
      <c r="A387" s="38">
        <v>1273.4281000000001</v>
      </c>
      <c r="B387" s="38">
        <v>0.25458395537640099</v>
      </c>
      <c r="C387" s="38">
        <v>-2.7258623110299798</v>
      </c>
      <c r="D387" s="39"/>
      <c r="E387" s="40">
        <v>-1.5070969361473101</v>
      </c>
      <c r="H387" s="39">
        <f t="shared" si="10"/>
        <v>-2.4163022350085837</v>
      </c>
      <c r="I387" s="39">
        <f t="shared" si="11"/>
        <v>0.82665427547741777</v>
      </c>
    </row>
    <row r="388" spans="1:9">
      <c r="A388" s="38">
        <v>1276.3054999999999</v>
      </c>
      <c r="B388" s="38">
        <v>0.69736693327639299</v>
      </c>
      <c r="C388" s="38">
        <v>-0.93552568889001597</v>
      </c>
      <c r="D388" s="39"/>
      <c r="E388" s="40">
        <v>1.1399556219242299</v>
      </c>
      <c r="H388" s="39">
        <f t="shared" si="10"/>
        <v>-0.76592747470644618</v>
      </c>
      <c r="I388" s="39">
        <f t="shared" si="11"/>
        <v>3.6323903780225351</v>
      </c>
    </row>
    <row r="389" spans="1:9">
      <c r="A389" s="38">
        <v>1279.183</v>
      </c>
      <c r="B389" s="38">
        <v>-7.2468475903766502E-3</v>
      </c>
      <c r="C389" s="38">
        <v>-1.8366525767274999</v>
      </c>
      <c r="D389" s="39"/>
      <c r="E389" s="40">
        <v>1.0689038031523399</v>
      </c>
      <c r="H389" s="39">
        <f t="shared" ref="H389:H396" si="12">C389*(1-$G$7)+B389*$G$7</f>
        <v>-1.6466437908054894</v>
      </c>
      <c r="I389" s="39">
        <f t="shared" ref="I389:I396" si="13">(H389-E389)^2</f>
        <v>7.3741987350501566</v>
      </c>
    </row>
    <row r="390" spans="1:9">
      <c r="A390" s="38">
        <v>1282.0604000000001</v>
      </c>
      <c r="B390" s="38">
        <v>-0.72095578620466605</v>
      </c>
      <c r="C390" s="38">
        <v>-2.2743709860817498</v>
      </c>
      <c r="D390" s="39"/>
      <c r="E390" s="40">
        <v>4.70103488791246E-2</v>
      </c>
      <c r="H390" s="39">
        <f t="shared" si="12"/>
        <v>-2.1130275883540839</v>
      </c>
      <c r="I390" s="39">
        <f t="shared" si="13"/>
        <v>4.6657638902866934</v>
      </c>
    </row>
    <row r="391" spans="1:9">
      <c r="A391" s="38">
        <v>1284.9378999999999</v>
      </c>
      <c r="B391" s="38">
        <v>-0.36259675975308597</v>
      </c>
      <c r="C391" s="38">
        <v>-1.51116078888455</v>
      </c>
      <c r="D391" s="39"/>
      <c r="E391" s="40">
        <v>0.70303667074454701</v>
      </c>
      <c r="H391" s="39">
        <f t="shared" si="12"/>
        <v>-1.3918667179996302</v>
      </c>
      <c r="I391" s="39">
        <f t="shared" si="13"/>
        <v>4.3886202081718375</v>
      </c>
    </row>
    <row r="392" spans="1:9">
      <c r="A392" s="38">
        <v>1287.8153</v>
      </c>
      <c r="B392" s="38">
        <v>-0.72207008504530401</v>
      </c>
      <c r="C392" s="38">
        <v>-0.85389873764598301</v>
      </c>
      <c r="D392" s="39"/>
      <c r="E392" s="40">
        <v>1.7808685155805899</v>
      </c>
      <c r="H392" s="39">
        <f t="shared" si="12"/>
        <v>-0.8402065304819637</v>
      </c>
      <c r="I392" s="39">
        <f t="shared" si="13"/>
        <v>6.8700343970918176</v>
      </c>
    </row>
    <row r="393" spans="1:9">
      <c r="A393" s="38">
        <v>1290.6927000000001</v>
      </c>
      <c r="B393" s="38">
        <v>-0.44187829042172599</v>
      </c>
      <c r="C393" s="38">
        <v>-2.28280935732433</v>
      </c>
      <c r="D393" s="39"/>
      <c r="E393" s="40">
        <v>-0.281246360688446</v>
      </c>
      <c r="H393" s="39">
        <f t="shared" si="12"/>
        <v>-2.0916035075682662</v>
      </c>
      <c r="I393" s="39">
        <f t="shared" si="13"/>
        <v>3.2773929992588426</v>
      </c>
    </row>
    <row r="394" spans="1:9">
      <c r="A394" s="38">
        <v>1293.5702000000001</v>
      </c>
      <c r="B394" s="38">
        <v>-0.57435617741964495</v>
      </c>
      <c r="C394" s="38">
        <v>-2.6782345105706198</v>
      </c>
      <c r="D394" s="39"/>
      <c r="E394" s="40">
        <v>-1.1872124194201901</v>
      </c>
      <c r="H394" s="39">
        <f t="shared" si="12"/>
        <v>-2.4597179937352909</v>
      </c>
      <c r="I394" s="39">
        <f t="shared" si="13"/>
        <v>1.6192704366630046</v>
      </c>
    </row>
    <row r="395" spans="1:9">
      <c r="A395" s="38">
        <v>1296.4476</v>
      </c>
      <c r="B395" s="38">
        <v>-0.382393146192681</v>
      </c>
      <c r="C395" s="38">
        <v>-2.4862225573771601</v>
      </c>
      <c r="D395" s="39"/>
      <c r="E395" s="40">
        <v>-2.2486073173948702</v>
      </c>
      <c r="H395" s="39">
        <f t="shared" si="12"/>
        <v>-2.2677111217566273</v>
      </c>
      <c r="I395" s="39">
        <f t="shared" si="13"/>
        <v>3.6495534109228851E-4</v>
      </c>
    </row>
    <row r="396" spans="1:9">
      <c r="A396" s="38">
        <v>1299.3251</v>
      </c>
      <c r="B396" s="38">
        <v>-0.47784583024704702</v>
      </c>
      <c r="C396" s="38">
        <v>-3.6403246304358801</v>
      </c>
      <c r="D396" s="39"/>
      <c r="E396" s="40">
        <v>-2.4261068433103898</v>
      </c>
      <c r="H396" s="39">
        <f t="shared" si="12"/>
        <v>-3.3118579880954724</v>
      </c>
      <c r="I396" s="39">
        <f t="shared" si="13"/>
        <v>0.78455509048808425</v>
      </c>
    </row>
    <row r="397" spans="1:9">
      <c r="A397" s="15"/>
      <c r="B397" s="15"/>
      <c r="C397" s="15"/>
      <c r="D397" s="15"/>
      <c r="E397" s="29"/>
      <c r="H397" s="4"/>
    </row>
    <row r="398" spans="1:9">
      <c r="A398" s="15"/>
      <c r="B398" s="15"/>
      <c r="C398" s="15"/>
      <c r="D398" s="15"/>
      <c r="E398" s="29"/>
      <c r="H398" s="4"/>
    </row>
    <row r="399" spans="1:9">
      <c r="A399" s="15"/>
      <c r="B399" s="15"/>
      <c r="C399" s="15"/>
      <c r="D399" s="15"/>
      <c r="E399" s="29"/>
      <c r="H399" s="4"/>
    </row>
    <row r="400" spans="1:9">
      <c r="A400" s="15"/>
      <c r="B400" s="15"/>
      <c r="C400" s="15"/>
      <c r="D400" s="15"/>
      <c r="E400" s="29"/>
      <c r="H400" s="4"/>
    </row>
    <row r="401" spans="1:8">
      <c r="A401" s="15"/>
      <c r="B401" s="15"/>
      <c r="C401" s="15"/>
      <c r="D401" s="15"/>
      <c r="E401" s="29"/>
      <c r="H401" s="4"/>
    </row>
    <row r="402" spans="1:8">
      <c r="A402" s="15"/>
      <c r="B402" s="15"/>
      <c r="C402" s="15"/>
      <c r="D402" s="15"/>
      <c r="E402" s="29"/>
      <c r="H402" s="4"/>
    </row>
    <row r="403" spans="1:8">
      <c r="A403" s="15"/>
      <c r="B403" s="15"/>
      <c r="C403" s="15"/>
      <c r="D403" s="15"/>
      <c r="E403" s="29"/>
      <c r="H403" s="4"/>
    </row>
    <row r="404" spans="1:8">
      <c r="A404" s="15"/>
      <c r="B404" s="15"/>
      <c r="C404" s="15"/>
      <c r="D404" s="15"/>
      <c r="E404" s="29"/>
      <c r="H404" s="4"/>
    </row>
    <row r="405" spans="1:8">
      <c r="A405" s="15"/>
      <c r="B405" s="15"/>
      <c r="C405" s="15"/>
      <c r="D405" s="15"/>
      <c r="E405" s="29"/>
      <c r="H405" s="4"/>
    </row>
    <row r="406" spans="1:8">
      <c r="A406" s="15"/>
      <c r="B406" s="15"/>
      <c r="C406" s="15"/>
      <c r="D406" s="15"/>
      <c r="E406" s="29"/>
      <c r="H406" s="4"/>
    </row>
    <row r="407" spans="1:8">
      <c r="A407" s="15"/>
      <c r="B407" s="15"/>
      <c r="C407" s="15"/>
      <c r="D407" s="15"/>
      <c r="E407" s="29"/>
      <c r="H407" s="4"/>
    </row>
    <row r="408" spans="1:8">
      <c r="A408" s="15"/>
      <c r="B408" s="15"/>
      <c r="C408" s="15"/>
      <c r="D408" s="15"/>
      <c r="E408" s="29"/>
      <c r="H408" s="4"/>
    </row>
    <row r="409" spans="1:8">
      <c r="A409" s="15"/>
      <c r="B409" s="15"/>
      <c r="C409" s="15"/>
      <c r="D409" s="15"/>
      <c r="E409" s="29"/>
      <c r="H409" s="4"/>
    </row>
    <row r="410" spans="1:8">
      <c r="A410" s="15"/>
      <c r="B410" s="15"/>
      <c r="C410" s="15"/>
      <c r="D410" s="15"/>
      <c r="E410" s="29"/>
      <c r="H410" s="4"/>
    </row>
    <row r="411" spans="1:8">
      <c r="A411" s="15"/>
      <c r="B411" s="15"/>
      <c r="C411" s="15"/>
      <c r="D411" s="15"/>
      <c r="E411" s="29"/>
      <c r="H411" s="4"/>
    </row>
    <row r="412" spans="1:8">
      <c r="A412" s="15"/>
      <c r="B412" s="15"/>
      <c r="C412" s="15"/>
      <c r="D412" s="15"/>
      <c r="E412" s="29"/>
      <c r="H412" s="4"/>
    </row>
    <row r="413" spans="1:8">
      <c r="A413" s="15"/>
      <c r="B413" s="15"/>
      <c r="C413" s="15"/>
      <c r="D413" s="15"/>
      <c r="E413" s="29"/>
      <c r="H413" s="4"/>
    </row>
    <row r="414" spans="1:8">
      <c r="A414" s="15"/>
      <c r="B414" s="15"/>
      <c r="C414" s="15"/>
      <c r="D414" s="15"/>
      <c r="E414" s="29"/>
      <c r="H414" s="4"/>
    </row>
    <row r="415" spans="1:8">
      <c r="A415" s="15"/>
      <c r="B415" s="15"/>
      <c r="C415" s="15"/>
      <c r="D415" s="15"/>
      <c r="E415" s="29"/>
      <c r="H415" s="4"/>
    </row>
    <row r="416" spans="1:8">
      <c r="A416" s="15"/>
      <c r="B416" s="15"/>
      <c r="C416" s="15"/>
      <c r="D416" s="15"/>
      <c r="E416" s="29"/>
      <c r="H416" s="4"/>
    </row>
    <row r="417" spans="1:8">
      <c r="A417" s="15"/>
      <c r="B417" s="15"/>
      <c r="C417" s="15"/>
      <c r="D417" s="15"/>
      <c r="E417" s="29"/>
      <c r="H417" s="4"/>
    </row>
    <row r="418" spans="1:8">
      <c r="A418" s="15"/>
      <c r="B418" s="15"/>
      <c r="C418" s="15"/>
      <c r="D418" s="15"/>
      <c r="E418" s="29"/>
      <c r="H418" s="4"/>
    </row>
    <row r="419" spans="1:8">
      <c r="A419" s="15"/>
      <c r="B419" s="15"/>
      <c r="C419" s="15"/>
      <c r="D419" s="15"/>
      <c r="E419" s="29"/>
      <c r="H419" s="4"/>
    </row>
    <row r="420" spans="1:8">
      <c r="A420" s="15"/>
      <c r="B420" s="15"/>
      <c r="C420" s="15"/>
      <c r="D420" s="15"/>
      <c r="E420" s="29"/>
      <c r="H420" s="4"/>
    </row>
    <row r="421" spans="1:8">
      <c r="A421" s="15"/>
      <c r="B421" s="15"/>
      <c r="C421" s="15"/>
      <c r="D421" s="15"/>
      <c r="E421" s="29"/>
      <c r="H421" s="4"/>
    </row>
    <row r="422" spans="1:8">
      <c r="A422" s="15"/>
      <c r="B422" s="15"/>
      <c r="C422" s="15"/>
      <c r="D422" s="15"/>
      <c r="E422" s="29"/>
      <c r="H422" s="4"/>
    </row>
    <row r="423" spans="1:8">
      <c r="A423" s="15"/>
      <c r="B423" s="15"/>
      <c r="C423" s="15"/>
      <c r="D423" s="15"/>
      <c r="E423" s="29"/>
      <c r="H423" s="4"/>
    </row>
    <row r="424" spans="1:8">
      <c r="A424" s="15"/>
      <c r="B424" s="15"/>
      <c r="C424" s="15"/>
      <c r="D424" s="15"/>
      <c r="E424" s="29"/>
      <c r="H424" s="4"/>
    </row>
    <row r="425" spans="1:8">
      <c r="A425" s="15"/>
      <c r="B425" s="15"/>
      <c r="C425" s="15"/>
      <c r="D425" s="15"/>
      <c r="E425" s="29"/>
      <c r="H425" s="4"/>
    </row>
    <row r="426" spans="1:8">
      <c r="A426" s="15"/>
      <c r="B426" s="15"/>
      <c r="C426" s="15"/>
      <c r="D426" s="15"/>
      <c r="E426" s="29"/>
      <c r="H426" s="4"/>
    </row>
    <row r="427" spans="1:8">
      <c r="A427" s="15"/>
      <c r="B427" s="15"/>
      <c r="C427" s="15"/>
      <c r="D427" s="15"/>
      <c r="E427" s="29"/>
      <c r="H427" s="4"/>
    </row>
    <row r="428" spans="1:8">
      <c r="A428" s="15"/>
      <c r="B428" s="15"/>
      <c r="C428" s="15"/>
      <c r="D428" s="15"/>
      <c r="E428" s="29"/>
      <c r="H428" s="4"/>
    </row>
    <row r="429" spans="1:8">
      <c r="A429" s="15"/>
      <c r="B429" s="15"/>
      <c r="C429" s="15"/>
      <c r="D429" s="15"/>
      <c r="E429" s="29"/>
      <c r="H429" s="4"/>
    </row>
    <row r="430" spans="1:8">
      <c r="A430" s="15"/>
      <c r="B430" s="15"/>
      <c r="C430" s="15"/>
      <c r="D430" s="15"/>
      <c r="E430" s="29"/>
      <c r="H430" s="4"/>
    </row>
    <row r="431" spans="1:8">
      <c r="A431" s="15"/>
      <c r="B431" s="15"/>
      <c r="C431" s="15"/>
      <c r="D431" s="15"/>
      <c r="E431" s="29"/>
      <c r="H431" s="4"/>
    </row>
    <row r="432" spans="1:8">
      <c r="A432" s="15"/>
      <c r="B432" s="15"/>
      <c r="C432" s="15"/>
      <c r="D432" s="15"/>
      <c r="E432" s="29"/>
      <c r="H432" s="4"/>
    </row>
    <row r="433" spans="1:8">
      <c r="A433" s="15"/>
      <c r="B433" s="15"/>
      <c r="C433" s="15"/>
      <c r="D433" s="15"/>
      <c r="E433" s="29"/>
      <c r="H433" s="4"/>
    </row>
    <row r="434" spans="1:8">
      <c r="A434" s="15"/>
      <c r="B434" s="15"/>
      <c r="C434" s="15"/>
      <c r="D434" s="15"/>
      <c r="E434" s="29"/>
      <c r="H434" s="4"/>
    </row>
    <row r="435" spans="1:8">
      <c r="A435" s="15"/>
      <c r="B435" s="15"/>
      <c r="C435" s="15"/>
      <c r="D435" s="15"/>
      <c r="E435" s="29"/>
      <c r="H435" s="4"/>
    </row>
    <row r="436" spans="1:8">
      <c r="A436" s="15"/>
      <c r="B436" s="15"/>
      <c r="C436" s="15"/>
      <c r="D436" s="15"/>
      <c r="E436" s="29"/>
      <c r="H436" s="4"/>
    </row>
    <row r="437" spans="1:8">
      <c r="A437" s="15"/>
      <c r="B437" s="15"/>
      <c r="C437" s="15"/>
      <c r="D437" s="15"/>
      <c r="E437" s="29"/>
      <c r="H437" s="4"/>
    </row>
    <row r="438" spans="1:8">
      <c r="A438" s="15"/>
      <c r="B438" s="15"/>
      <c r="C438" s="15"/>
      <c r="D438" s="15"/>
      <c r="E438" s="29"/>
      <c r="H438" s="4"/>
    </row>
    <row r="439" spans="1:8">
      <c r="A439" s="15"/>
      <c r="B439" s="15"/>
      <c r="C439" s="15"/>
      <c r="D439" s="15"/>
      <c r="E439" s="29"/>
      <c r="H439" s="4"/>
    </row>
    <row r="440" spans="1:8">
      <c r="A440" s="15"/>
      <c r="B440" s="15"/>
      <c r="C440" s="15"/>
      <c r="D440" s="15"/>
      <c r="E440" s="29"/>
      <c r="H440" s="4"/>
    </row>
    <row r="441" spans="1:8">
      <c r="A441" s="15"/>
      <c r="B441" s="15"/>
      <c r="C441" s="15"/>
      <c r="D441" s="15"/>
      <c r="E441" s="29"/>
      <c r="H441" s="4"/>
    </row>
    <row r="442" spans="1:8">
      <c r="A442" s="15"/>
      <c r="B442" s="15"/>
      <c r="C442" s="15"/>
      <c r="D442" s="15"/>
      <c r="E442" s="29"/>
      <c r="H442" s="4"/>
    </row>
    <row r="443" spans="1:8">
      <c r="A443" s="15"/>
      <c r="B443" s="15"/>
      <c r="C443" s="15"/>
      <c r="D443" s="15"/>
      <c r="E443" s="29"/>
      <c r="H443" s="4"/>
    </row>
    <row r="444" spans="1:8">
      <c r="A444" s="15"/>
      <c r="B444" s="15"/>
      <c r="C444" s="15"/>
      <c r="D444" s="15"/>
      <c r="E444" s="29"/>
      <c r="H444" s="4"/>
    </row>
    <row r="445" spans="1:8">
      <c r="A445" s="15"/>
      <c r="B445" s="15"/>
      <c r="C445" s="15"/>
      <c r="D445" s="15"/>
      <c r="E445" s="29"/>
      <c r="H445" s="4"/>
    </row>
    <row r="446" spans="1:8">
      <c r="A446" s="15"/>
      <c r="B446" s="15"/>
      <c r="C446" s="15"/>
      <c r="D446" s="15"/>
      <c r="E446" s="29"/>
      <c r="H446" s="4"/>
    </row>
    <row r="447" spans="1:8">
      <c r="A447" s="15"/>
      <c r="B447" s="15"/>
      <c r="C447" s="15"/>
      <c r="D447" s="15"/>
      <c r="E447" s="29"/>
      <c r="H447" s="4"/>
    </row>
    <row r="448" spans="1:8">
      <c r="A448" s="15"/>
      <c r="B448" s="15"/>
      <c r="C448" s="15"/>
      <c r="D448" s="15"/>
      <c r="E448" s="29"/>
      <c r="H448" s="4"/>
    </row>
    <row r="449" spans="1:8">
      <c r="A449" s="15"/>
      <c r="B449" s="15"/>
      <c r="C449" s="15"/>
      <c r="D449" s="15"/>
      <c r="E449" s="29"/>
      <c r="H449" s="4"/>
    </row>
    <row r="450" spans="1:8">
      <c r="A450" s="15"/>
      <c r="B450" s="15"/>
      <c r="C450" s="15"/>
      <c r="D450" s="15"/>
      <c r="E450" s="29"/>
      <c r="H450" s="4"/>
    </row>
    <row r="451" spans="1:8">
      <c r="A451" s="15"/>
      <c r="B451" s="15"/>
      <c r="C451" s="15"/>
      <c r="D451" s="15"/>
      <c r="E451" s="29"/>
      <c r="H451" s="4"/>
    </row>
    <row r="452" spans="1:8">
      <c r="A452" s="15"/>
      <c r="B452" s="15"/>
      <c r="C452" s="15"/>
      <c r="D452" s="15"/>
      <c r="E452" s="29"/>
      <c r="H452" s="4"/>
    </row>
    <row r="453" spans="1:8">
      <c r="A453" s="15"/>
      <c r="B453" s="15"/>
      <c r="C453" s="15"/>
      <c r="D453" s="15"/>
      <c r="E453" s="29"/>
      <c r="H453" s="4"/>
    </row>
    <row r="454" spans="1:8">
      <c r="A454" s="15"/>
      <c r="B454" s="15"/>
      <c r="C454" s="15"/>
      <c r="D454" s="15"/>
      <c r="E454" s="29"/>
      <c r="H454" s="4"/>
    </row>
    <row r="455" spans="1:8">
      <c r="A455" s="15"/>
      <c r="B455" s="15"/>
      <c r="C455" s="15"/>
      <c r="D455" s="15"/>
      <c r="E455" s="29"/>
      <c r="H455" s="4"/>
    </row>
    <row r="456" spans="1:8">
      <c r="A456" s="15"/>
      <c r="B456" s="15"/>
      <c r="C456" s="15"/>
      <c r="D456" s="15"/>
      <c r="E456" s="29"/>
      <c r="H456" s="4"/>
    </row>
    <row r="457" spans="1:8">
      <c r="A457" s="15"/>
      <c r="B457" s="15"/>
      <c r="C457" s="15"/>
      <c r="D457" s="15"/>
      <c r="E457" s="29"/>
      <c r="H457" s="4"/>
    </row>
    <row r="458" spans="1:8">
      <c r="A458" s="15"/>
      <c r="B458" s="15"/>
      <c r="C458" s="15"/>
      <c r="D458" s="15"/>
      <c r="E458" s="29"/>
      <c r="H458" s="4"/>
    </row>
    <row r="459" spans="1:8">
      <c r="A459" s="15"/>
      <c r="B459" s="15"/>
      <c r="C459" s="15"/>
      <c r="D459" s="15"/>
      <c r="E459" s="29"/>
      <c r="H459" s="4"/>
    </row>
    <row r="460" spans="1:8">
      <c r="A460" s="15"/>
      <c r="B460" s="15"/>
      <c r="C460" s="15"/>
      <c r="D460" s="15"/>
      <c r="E460" s="29"/>
      <c r="H460" s="4"/>
    </row>
    <row r="461" spans="1:8">
      <c r="A461" s="15"/>
      <c r="B461" s="15"/>
      <c r="C461" s="15"/>
      <c r="D461" s="15"/>
      <c r="E461" s="29"/>
      <c r="H461" s="4"/>
    </row>
    <row r="462" spans="1:8">
      <c r="A462" s="15"/>
      <c r="B462" s="15"/>
      <c r="C462" s="15"/>
      <c r="D462" s="15"/>
      <c r="E462" s="29"/>
      <c r="H462" s="4"/>
    </row>
    <row r="463" spans="1:8">
      <c r="A463" s="15"/>
      <c r="B463" s="15"/>
      <c r="C463" s="15"/>
      <c r="D463" s="15"/>
      <c r="E463" s="29"/>
      <c r="H463" s="4"/>
    </row>
    <row r="464" spans="1:8">
      <c r="A464" s="15"/>
      <c r="B464" s="15"/>
      <c r="C464" s="15"/>
      <c r="D464" s="15"/>
      <c r="E464" s="29"/>
      <c r="H464" s="4"/>
    </row>
    <row r="465" spans="1:8">
      <c r="A465" s="15"/>
      <c r="B465" s="15"/>
      <c r="C465" s="15"/>
      <c r="D465" s="15"/>
      <c r="E465" s="29"/>
      <c r="H465" s="4"/>
    </row>
    <row r="466" spans="1:8">
      <c r="A466" s="15"/>
      <c r="B466" s="15"/>
      <c r="C466" s="15"/>
      <c r="D466" s="15"/>
      <c r="E466" s="29"/>
      <c r="H466" s="4"/>
    </row>
    <row r="467" spans="1:8">
      <c r="A467" s="15"/>
      <c r="B467" s="15"/>
      <c r="C467" s="15"/>
      <c r="D467" s="15"/>
      <c r="E467" s="29"/>
      <c r="H467" s="4"/>
    </row>
    <row r="468" spans="1:8">
      <c r="A468" s="15"/>
      <c r="B468" s="15"/>
      <c r="C468" s="15"/>
      <c r="D468" s="15"/>
      <c r="E468" s="29"/>
      <c r="H468" s="4"/>
    </row>
    <row r="469" spans="1:8">
      <c r="A469" s="15"/>
      <c r="B469" s="15"/>
      <c r="C469" s="15"/>
      <c r="D469" s="15"/>
      <c r="E469" s="29"/>
      <c r="H469" s="4"/>
    </row>
    <row r="470" spans="1:8">
      <c r="A470" s="15"/>
      <c r="B470" s="15"/>
      <c r="C470" s="15"/>
      <c r="D470" s="15"/>
      <c r="E470" s="29"/>
      <c r="H470" s="4"/>
    </row>
    <row r="471" spans="1:8">
      <c r="A471" s="15"/>
      <c r="B471" s="15"/>
      <c r="C471" s="15"/>
      <c r="D471" s="15"/>
      <c r="E471" s="29"/>
      <c r="H471" s="4"/>
    </row>
    <row r="472" spans="1:8">
      <c r="A472" s="15"/>
      <c r="B472" s="15"/>
      <c r="C472" s="15"/>
      <c r="D472" s="15"/>
      <c r="E472" s="29"/>
      <c r="H472" s="4"/>
    </row>
    <row r="473" spans="1:8">
      <c r="A473" s="15"/>
      <c r="B473" s="15"/>
      <c r="C473" s="15"/>
      <c r="D473" s="15"/>
      <c r="E473" s="29"/>
      <c r="H473" s="4"/>
    </row>
    <row r="474" spans="1:8">
      <c r="A474" s="15"/>
      <c r="B474" s="15"/>
      <c r="C474" s="15"/>
      <c r="D474" s="15"/>
      <c r="E474" s="29"/>
      <c r="H474" s="4"/>
    </row>
    <row r="475" spans="1:8">
      <c r="A475" s="15"/>
      <c r="B475" s="15"/>
      <c r="C475" s="15"/>
      <c r="D475" s="15"/>
      <c r="E475" s="29"/>
      <c r="H475" s="4"/>
    </row>
    <row r="476" spans="1:8">
      <c r="A476" s="15"/>
      <c r="B476" s="15"/>
      <c r="C476" s="15"/>
      <c r="D476" s="15"/>
      <c r="E476" s="29"/>
      <c r="H476" s="4"/>
    </row>
    <row r="477" spans="1:8">
      <c r="A477" s="15"/>
      <c r="B477" s="15"/>
      <c r="C477" s="15"/>
      <c r="D477" s="15"/>
      <c r="E477" s="29"/>
      <c r="H477" s="4"/>
    </row>
    <row r="478" spans="1:8">
      <c r="A478" s="15"/>
      <c r="B478" s="15"/>
      <c r="C478" s="15"/>
      <c r="D478" s="15"/>
      <c r="E478" s="29"/>
      <c r="H478" s="4"/>
    </row>
    <row r="479" spans="1:8">
      <c r="A479" s="15"/>
      <c r="B479" s="15"/>
      <c r="C479" s="15"/>
      <c r="D479" s="15"/>
      <c r="E479" s="29"/>
      <c r="H479" s="4"/>
    </row>
    <row r="480" spans="1:8">
      <c r="A480" s="15"/>
      <c r="B480" s="15"/>
      <c r="C480" s="15"/>
      <c r="D480" s="15"/>
      <c r="E480" s="29"/>
      <c r="H480" s="4"/>
    </row>
    <row r="481" spans="1:8">
      <c r="A481" s="15"/>
      <c r="B481" s="15"/>
      <c r="C481" s="15"/>
      <c r="D481" s="15"/>
      <c r="E481" s="29"/>
      <c r="H481" s="4"/>
    </row>
    <row r="482" spans="1:8">
      <c r="A482" s="15"/>
      <c r="B482" s="15"/>
      <c r="C482" s="15"/>
      <c r="D482" s="15"/>
      <c r="E482" s="29"/>
      <c r="H482" s="4"/>
    </row>
    <row r="483" spans="1:8">
      <c r="A483" s="15"/>
      <c r="B483" s="15"/>
      <c r="C483" s="15"/>
      <c r="D483" s="15"/>
      <c r="E483" s="29"/>
      <c r="H483" s="4"/>
    </row>
    <row r="484" spans="1:8">
      <c r="A484" s="15"/>
      <c r="B484" s="15"/>
      <c r="C484" s="22"/>
      <c r="D484" s="22"/>
      <c r="E484" s="29"/>
      <c r="H484" s="4"/>
    </row>
    <row r="485" spans="1:8">
      <c r="A485" s="15"/>
      <c r="B485" s="15"/>
      <c r="C485" s="15"/>
      <c r="D485" s="15"/>
      <c r="E485" s="29"/>
      <c r="H485" s="4"/>
    </row>
    <row r="486" spans="1:8">
      <c r="A486" s="15"/>
      <c r="B486" s="15"/>
      <c r="C486" s="15"/>
      <c r="D486" s="15"/>
      <c r="E486" s="29"/>
      <c r="H486" s="4"/>
    </row>
    <row r="487" spans="1:8">
      <c r="A487" s="15"/>
      <c r="B487" s="15"/>
      <c r="C487" s="15"/>
      <c r="D487" s="15"/>
      <c r="E487" s="29"/>
      <c r="H487" s="4"/>
    </row>
    <row r="488" spans="1:8">
      <c r="A488" s="15"/>
      <c r="B488" s="15"/>
      <c r="C488" s="15"/>
      <c r="D488" s="15"/>
      <c r="E488" s="29"/>
      <c r="H488" s="4"/>
    </row>
    <row r="489" spans="1:8">
      <c r="A489" s="15"/>
      <c r="B489" s="15"/>
      <c r="C489" s="15"/>
      <c r="D489" s="15"/>
      <c r="E489" s="29"/>
      <c r="H489" s="4"/>
    </row>
    <row r="490" spans="1:8">
      <c r="A490" s="15"/>
      <c r="B490" s="15"/>
      <c r="C490" s="15"/>
      <c r="D490" s="15"/>
      <c r="E490" s="29"/>
      <c r="H490" s="4"/>
    </row>
    <row r="491" spans="1:8">
      <c r="A491" s="15"/>
      <c r="B491" s="15"/>
      <c r="C491" s="15"/>
      <c r="D491" s="15"/>
      <c r="E491" s="29"/>
      <c r="H491" s="4"/>
    </row>
    <row r="492" spans="1:8">
      <c r="A492" s="15"/>
      <c r="B492" s="15"/>
      <c r="C492" s="15"/>
      <c r="D492" s="15"/>
      <c r="E492" s="29"/>
      <c r="H492" s="4"/>
    </row>
    <row r="493" spans="1:8">
      <c r="A493" s="15"/>
      <c r="B493" s="15"/>
      <c r="C493" s="15"/>
      <c r="D493" s="15"/>
      <c r="E493" s="29"/>
      <c r="H493" s="4"/>
    </row>
    <row r="494" spans="1:8">
      <c r="A494" s="15"/>
      <c r="B494" s="15"/>
      <c r="C494" s="15"/>
      <c r="D494" s="15"/>
      <c r="E494" s="29"/>
      <c r="H494" s="4"/>
    </row>
    <row r="495" spans="1:8">
      <c r="A495" s="15"/>
      <c r="B495" s="15"/>
      <c r="C495" s="15"/>
      <c r="D495" s="15"/>
      <c r="E495" s="29"/>
      <c r="H495" s="4"/>
    </row>
    <row r="496" spans="1:8">
      <c r="A496" s="15"/>
      <c r="B496" s="15"/>
      <c r="C496" s="15"/>
      <c r="D496" s="15"/>
      <c r="E496" s="29"/>
      <c r="H496" s="4"/>
    </row>
    <row r="497" spans="1:8">
      <c r="A497" s="15"/>
      <c r="B497" s="15"/>
      <c r="C497" s="15"/>
      <c r="D497" s="15"/>
      <c r="E497" s="29"/>
      <c r="H497" s="4"/>
    </row>
    <row r="498" spans="1:8">
      <c r="A498" s="15"/>
      <c r="B498" s="15"/>
      <c r="C498" s="15"/>
      <c r="D498" s="15"/>
      <c r="E498" s="15"/>
    </row>
    <row r="499" spans="1:8">
      <c r="A499" s="15"/>
      <c r="B499" s="15"/>
      <c r="C499" s="15"/>
      <c r="D499" s="15"/>
      <c r="E499" s="15"/>
    </row>
  </sheetData>
  <scenarios current="3" show="0">
    <scenario name="Ramam" locked="1" count="1" user="danilodigenova" comment="Created by danilodigenova on 16.01.2015">
      <inputCells r="G7" val="0.9967"/>
    </scenario>
    <scenario name="ETN1" count="1" user="danilodigenova" comment="Created by danilodigenova on 1/16/2015">
      <inputCells r="G7" val="0.994489999017033" numFmtId="164"/>
    </scenario>
    <scenario name="MP2" count="1" user="danilodigenova" comment="Created by danilodigenova on 1/16/2015">
      <inputCells r="G7" val="0.491681604502805" numFmtId="164"/>
    </scenario>
    <scenario name="MPI DING 2" count="1" user="danilodigenova" comment="Created by danilodigenova on 1/16/2015">
      <inputCells r="G7" val="0.491681604502805" numFmtId="164"/>
    </scenario>
  </scenarios>
  <mergeCells count="3">
    <mergeCell ref="M5:O5"/>
    <mergeCell ref="U14:Y14"/>
    <mergeCell ref="A2:R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06"/>
  <sheetViews>
    <sheetView workbookViewId="0">
      <selection activeCell="B2" sqref="B2:K11"/>
    </sheetView>
  </sheetViews>
  <sheetFormatPr baseColWidth="10" defaultColWidth="8.83203125" defaultRowHeight="14" x14ac:dyDescent="0"/>
  <cols>
    <col min="1" max="16384" width="8.83203125" style="26"/>
  </cols>
  <sheetData>
    <row r="2" spans="2:14" ht="15" customHeight="1">
      <c r="B2" s="46" t="s">
        <v>12</v>
      </c>
      <c r="C2" s="46"/>
      <c r="D2" s="46"/>
      <c r="E2" s="46"/>
      <c r="F2" s="46"/>
      <c r="G2" s="46"/>
      <c r="H2" s="46"/>
      <c r="I2" s="46"/>
      <c r="J2" s="46"/>
      <c r="K2" s="46"/>
      <c r="L2" s="25"/>
      <c r="M2" s="25"/>
      <c r="N2" s="25"/>
    </row>
    <row r="3" spans="2:14">
      <c r="B3" s="46"/>
      <c r="C3" s="46"/>
      <c r="D3" s="46"/>
      <c r="E3" s="46"/>
      <c r="F3" s="46"/>
      <c r="G3" s="46"/>
      <c r="H3" s="46"/>
      <c r="I3" s="46"/>
      <c r="J3" s="46"/>
      <c r="K3" s="46"/>
      <c r="L3" s="25"/>
      <c r="M3" s="25"/>
      <c r="N3" s="25"/>
    </row>
    <row r="4" spans="2:14">
      <c r="B4" s="46"/>
      <c r="C4" s="46"/>
      <c r="D4" s="46"/>
      <c r="E4" s="46"/>
      <c r="F4" s="46"/>
      <c r="G4" s="46"/>
      <c r="H4" s="46"/>
      <c r="I4" s="46"/>
      <c r="J4" s="46"/>
      <c r="K4" s="46"/>
      <c r="L4" s="25"/>
      <c r="M4" s="25"/>
      <c r="N4" s="25"/>
    </row>
    <row r="5" spans="2:14">
      <c r="B5" s="46"/>
      <c r="C5" s="46"/>
      <c r="D5" s="46"/>
      <c r="E5" s="46"/>
      <c r="F5" s="46"/>
      <c r="G5" s="46"/>
      <c r="H5" s="46"/>
      <c r="I5" s="46"/>
      <c r="J5" s="46"/>
      <c r="K5" s="46"/>
      <c r="L5" s="25"/>
      <c r="M5" s="25"/>
      <c r="N5" s="25"/>
    </row>
    <row r="6" spans="2:14">
      <c r="B6" s="46"/>
      <c r="C6" s="46"/>
      <c r="D6" s="46"/>
      <c r="E6" s="46"/>
      <c r="F6" s="46"/>
      <c r="G6" s="46"/>
      <c r="H6" s="46"/>
      <c r="I6" s="46"/>
      <c r="J6" s="46"/>
      <c r="K6" s="46"/>
      <c r="L6" s="25"/>
      <c r="M6" s="25"/>
      <c r="N6" s="25"/>
    </row>
    <row r="7" spans="2:14">
      <c r="B7" s="46"/>
      <c r="C7" s="46"/>
      <c r="D7" s="46"/>
      <c r="E7" s="46"/>
      <c r="F7" s="46"/>
      <c r="G7" s="46"/>
      <c r="H7" s="46"/>
      <c r="I7" s="46"/>
      <c r="J7" s="46"/>
      <c r="K7" s="46"/>
      <c r="L7" s="25"/>
      <c r="M7" s="25"/>
      <c r="N7" s="25"/>
    </row>
    <row r="8" spans="2:14">
      <c r="B8" s="46"/>
      <c r="C8" s="46"/>
      <c r="D8" s="46"/>
      <c r="E8" s="46"/>
      <c r="F8" s="46"/>
      <c r="G8" s="46"/>
      <c r="H8" s="46"/>
      <c r="I8" s="46"/>
      <c r="J8" s="46"/>
      <c r="K8" s="46"/>
      <c r="L8" s="25"/>
      <c r="M8" s="25"/>
      <c r="N8" s="25"/>
    </row>
    <row r="9" spans="2:14">
      <c r="B9" s="46"/>
      <c r="C9" s="46"/>
      <c r="D9" s="46"/>
      <c r="E9" s="46"/>
      <c r="F9" s="46"/>
      <c r="G9" s="46"/>
      <c r="H9" s="46"/>
      <c r="I9" s="46"/>
      <c r="J9" s="46"/>
      <c r="K9" s="46"/>
      <c r="L9" s="25"/>
      <c r="M9" s="25"/>
      <c r="N9" s="25"/>
    </row>
    <row r="10" spans="2:14"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25"/>
      <c r="M10" s="25"/>
      <c r="N10" s="25"/>
    </row>
    <row r="11" spans="2:14"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25"/>
      <c r="M11" s="25"/>
      <c r="N11" s="25"/>
    </row>
    <row r="12" spans="2:14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3" spans="2:14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</row>
    <row r="14" spans="2:14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</row>
    <row r="15" spans="2:14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</row>
    <row r="16" spans="2:14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</row>
    <row r="17" spans="2:15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2:15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2:15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/>
    </row>
    <row r="20" spans="2:15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2:15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2:15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2:15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2:15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</row>
    <row r="25" spans="2:15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2:15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2:15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2:15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2:15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2:15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2:15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2:15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2:14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2:14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2:14"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2:14"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2:14"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2:14"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  <row r="39" spans="2:14"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</row>
    <row r="40" spans="2:14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</row>
    <row r="41" spans="2:14"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</row>
    <row r="42" spans="2:14"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</row>
    <row r="43" spans="2:14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</row>
    <row r="44" spans="2:14">
      <c r="B44" s="25" t="s">
        <v>13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2:14"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2:14">
      <c r="B46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spans="2:14"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spans="2:14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spans="2:14"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spans="2:14"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spans="2:14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2:14"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spans="2:14"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spans="2:14"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spans="2:14"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  <row r="56" spans="2:14"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</row>
    <row r="57" spans="2:14"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</row>
    <row r="58" spans="2:14"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spans="2:14"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</row>
    <row r="60" spans="2:14"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</row>
    <row r="61" spans="2:14"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</row>
    <row r="62" spans="2:14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</row>
    <row r="63" spans="2:14"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</row>
    <row r="64" spans="2:14"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</row>
    <row r="65" spans="2:14">
      <c r="B65" s="25" t="s">
        <v>14</v>
      </c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2:14"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2:14">
      <c r="B67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2:14"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</row>
    <row r="70" spans="2:14"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</row>
    <row r="72" spans="2:14"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</row>
    <row r="73" spans="2:14"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</row>
    <row r="74" spans="2:14">
      <c r="B74" s="25" t="s">
        <v>15</v>
      </c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</row>
    <row r="75" spans="2:14"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</row>
    <row r="76" spans="2:14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</row>
    <row r="77" spans="2:14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</row>
    <row r="78" spans="2:14"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</row>
    <row r="79" spans="2:14"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</row>
    <row r="80" spans="2:14"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2:14"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2:14"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2:14"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</row>
    <row r="84" spans="2:14"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2:14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</row>
    <row r="86" spans="2:14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2:14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</row>
    <row r="88" spans="2:14"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2:14"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</row>
    <row r="90" spans="2:14"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</row>
    <row r="92" spans="2:14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</row>
    <row r="94" spans="2:14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</row>
    <row r="96" spans="2:14"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</row>
    <row r="98" spans="2:14"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2:14"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2:14"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</row>
    <row r="101" spans="2:14"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</row>
    <row r="102" spans="2:14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</row>
    <row r="103" spans="2:14"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</row>
    <row r="104" spans="2:14"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</row>
    <row r="105" spans="2:14"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</row>
    <row r="106" spans="2:14"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</row>
  </sheetData>
  <mergeCells count="1">
    <mergeCell ref="B2:K11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Basaltic glasses</vt:lpstr>
      <vt:lpstr>Pantelleritic glasses</vt:lpstr>
      <vt:lpstr>How to use this tool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American Mineralogist: April 2016 Deposit AM-16-45534 </dc:title>
  <dc:subject/>
  <dc:creator>danilodigenova</dc:creator>
  <cp:keywords/>
  <dc:description/>
  <cp:lastModifiedBy>Editorial Assistant</cp:lastModifiedBy>
  <dcterms:created xsi:type="dcterms:W3CDTF">2015-01-16T09:59:32Z</dcterms:created>
  <dcterms:modified xsi:type="dcterms:W3CDTF">2016-02-05T18:38:35Z</dcterms:modified>
  <cp:category/>
</cp:coreProperties>
</file>