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09"/>
  <workbookPr autoCompressPictures="0"/>
  <mc:AlternateContent xmlns:mc="http://schemas.openxmlformats.org/markup-compatibility/2006">
    <mc:Choice Requires="x15">
      <x15ac:absPath xmlns:x15ac="http://schemas.microsoft.com/office/spreadsheetml/2010/11/ac" url="https://minsocam-my.sharepoint.com/personal/rrussell_minsocam_org/Documents/All the files/22-12 December files/Deposits 12 Dec-22/AM-22-128081/"/>
    </mc:Choice>
  </mc:AlternateContent>
  <xr:revisionPtr revIDLastSave="1" documentId="13_ncr:1_{5D2CA3C3-69E4-2841-B9B7-C6A0739F821D}" xr6:coauthVersionLast="47" xr6:coauthVersionMax="47" xr10:uidLastSave="{15E3CC25-9465-AA45-89A9-05C620E75FCC}"/>
  <bookViews>
    <workbookView xWindow="1160" yWindow="1160" windowWidth="28380" windowHeight="19280" tabRatio="623" xr2:uid="{00000000-000D-0000-FFFF-FFFF00000000}"/>
  </bookViews>
  <sheets>
    <sheet name="Amorphous CaSiO3" sheetId="1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K157" i="13" l="1"/>
  <c r="K158" i="13"/>
  <c r="K159" i="13"/>
  <c r="K172" i="13"/>
  <c r="K161" i="13"/>
  <c r="K162" i="13"/>
  <c r="K163" i="13"/>
  <c r="K164" i="13"/>
  <c r="K165" i="13"/>
  <c r="K166" i="13"/>
  <c r="K167" i="13"/>
  <c r="K168" i="13"/>
  <c r="K169" i="13"/>
  <c r="K170" i="13"/>
  <c r="K171" i="13"/>
  <c r="K173" i="13"/>
  <c r="K174" i="13"/>
  <c r="K175" i="13"/>
  <c r="K176" i="13"/>
  <c r="K177" i="13"/>
  <c r="K178" i="13"/>
  <c r="K160" i="13"/>
  <c r="J178" i="13"/>
  <c r="P178" i="13" s="1"/>
  <c r="J177" i="13"/>
  <c r="P177" i="13" s="1"/>
  <c r="J176" i="13"/>
  <c r="P176" i="13" s="1"/>
  <c r="J175" i="13"/>
  <c r="P175" i="13" s="1"/>
  <c r="J174" i="13"/>
  <c r="P174" i="13" s="1"/>
  <c r="J173" i="13"/>
  <c r="P173" i="13" s="1"/>
  <c r="J171" i="13"/>
  <c r="P171" i="13" s="1"/>
  <c r="J170" i="13"/>
  <c r="P170" i="13" s="1"/>
  <c r="J169" i="13"/>
  <c r="P169" i="13"/>
  <c r="J168" i="13"/>
  <c r="P168" i="13" s="1"/>
  <c r="J167" i="13"/>
  <c r="P167" i="13" s="1"/>
  <c r="J166" i="13"/>
  <c r="P166" i="13"/>
  <c r="J165" i="13"/>
  <c r="P165" i="13" s="1"/>
  <c r="J164" i="13"/>
  <c r="P164" i="13" s="1"/>
  <c r="J163" i="13"/>
  <c r="P163" i="13"/>
  <c r="J162" i="13"/>
  <c r="P162" i="13"/>
  <c r="J161" i="13"/>
  <c r="P161" i="13" s="1"/>
  <c r="J160" i="13"/>
  <c r="P160" i="13" s="1"/>
  <c r="J156" i="13"/>
  <c r="K202" i="13"/>
  <c r="K200" i="13"/>
  <c r="K188" i="13"/>
  <c r="K189" i="13"/>
  <c r="K190" i="13"/>
  <c r="K191" i="13"/>
  <c r="K192" i="13"/>
  <c r="K193" i="13"/>
  <c r="K194" i="13"/>
  <c r="K195" i="13"/>
  <c r="K196" i="13"/>
  <c r="K197" i="13"/>
  <c r="K198" i="13"/>
  <c r="K187" i="13"/>
  <c r="K68" i="13"/>
  <c r="K69" i="13"/>
  <c r="K70" i="13"/>
  <c r="K71" i="13"/>
  <c r="K72" i="13"/>
  <c r="K73" i="13"/>
  <c r="K74" i="13"/>
  <c r="K75" i="13"/>
  <c r="K76" i="13"/>
  <c r="K77" i="13"/>
  <c r="K78" i="13"/>
  <c r="K79" i="13"/>
  <c r="K80" i="13"/>
  <c r="K81" i="13"/>
  <c r="K82" i="13"/>
  <c r="K83" i="13"/>
  <c r="K84" i="13"/>
  <c r="K85" i="13"/>
  <c r="K86" i="13"/>
  <c r="K87" i="13"/>
  <c r="K88" i="13"/>
  <c r="K89" i="13"/>
  <c r="K90" i="13"/>
  <c r="K91" i="13"/>
  <c r="K92" i="13"/>
  <c r="K93" i="13"/>
  <c r="K94" i="13"/>
  <c r="K95" i="13"/>
  <c r="K96" i="13"/>
  <c r="K98" i="13"/>
  <c r="K99" i="13"/>
  <c r="K101" i="13"/>
  <c r="K102" i="13"/>
  <c r="K103" i="13"/>
  <c r="K104" i="13"/>
  <c r="K105" i="13"/>
  <c r="K106" i="13"/>
  <c r="K107" i="13"/>
  <c r="K108" i="13"/>
  <c r="K109" i="13"/>
  <c r="K110" i="13"/>
  <c r="K111" i="13"/>
  <c r="K112" i="13"/>
  <c r="K113" i="13"/>
  <c r="K114" i="13"/>
  <c r="K115" i="13"/>
  <c r="K116" i="13"/>
  <c r="K117" i="13"/>
  <c r="K118" i="13"/>
  <c r="K119" i="13"/>
  <c r="K120" i="13"/>
  <c r="K121" i="13"/>
  <c r="K125" i="13"/>
  <c r="K129" i="13"/>
  <c r="K130" i="13"/>
  <c r="K131" i="13"/>
  <c r="K132" i="13"/>
  <c r="K133" i="13"/>
  <c r="K134" i="13"/>
  <c r="K138" i="13"/>
  <c r="K139" i="13"/>
  <c r="K140" i="13"/>
  <c r="K141" i="13"/>
  <c r="K142" i="13"/>
  <c r="K143" i="13"/>
  <c r="K144" i="13"/>
  <c r="K145" i="13"/>
  <c r="K146" i="13"/>
  <c r="K147" i="13"/>
  <c r="K148" i="13"/>
  <c r="K149" i="13"/>
  <c r="K150" i="13"/>
  <c r="K151" i="13"/>
  <c r="K152" i="13"/>
  <c r="K65" i="13"/>
  <c r="K61" i="13"/>
  <c r="K58" i="13"/>
  <c r="K53" i="13"/>
  <c r="K52" i="13"/>
  <c r="K49" i="13"/>
  <c r="K12" i="13"/>
  <c r="K15" i="13"/>
  <c r="K16" i="13"/>
  <c r="K17" i="13"/>
  <c r="K19" i="13"/>
  <c r="K20" i="13"/>
  <c r="K21" i="13"/>
  <c r="K22" i="13"/>
  <c r="K23" i="13"/>
  <c r="K24" i="13"/>
  <c r="K25" i="13"/>
  <c r="K26" i="13"/>
  <c r="K29" i="13"/>
  <c r="K31" i="13"/>
  <c r="K32" i="13"/>
  <c r="K33" i="13"/>
  <c r="K34" i="13"/>
  <c r="K38" i="13"/>
  <c r="K39" i="13"/>
  <c r="K40" i="13"/>
  <c r="K41" i="13"/>
  <c r="K42" i="13"/>
  <c r="K43" i="13"/>
  <c r="K44" i="13"/>
  <c r="K45" i="13"/>
  <c r="K47" i="13"/>
  <c r="K8" i="13"/>
</calcChain>
</file>

<file path=xl/sharedStrings.xml><?xml version="1.0" encoding="utf-8"?>
<sst xmlns="http://schemas.openxmlformats.org/spreadsheetml/2006/main" count="136" uniqueCount="66">
  <si>
    <t>P (Gpa)</t>
  </si>
  <si>
    <t>Recompression</t>
  </si>
  <si>
    <t>Berkeley</t>
  </si>
  <si>
    <t>V</t>
  </si>
  <si>
    <t>Decompression</t>
  </si>
  <si>
    <t xml:space="preserve"> </t>
  </si>
  <si>
    <t>CaSiO3 Pv EOS from Shim 2000</t>
  </si>
  <si>
    <t>V0 (A^3)</t>
  </si>
  <si>
    <t>K_T0 (Gpa)</t>
  </si>
  <si>
    <t>K_T0'</t>
  </si>
  <si>
    <t>x</t>
  </si>
  <si>
    <t>rho (g/cm^3)</t>
  </si>
  <si>
    <t>Vs (km/s)</t>
  </si>
  <si>
    <t>Vp (km/s)</t>
  </si>
  <si>
    <t>n</t>
  </si>
  <si>
    <t>Compression</t>
  </si>
  <si>
    <t>g/mol formula units</t>
  </si>
  <si>
    <t>formula units/unit cell</t>
  </si>
  <si>
    <t>V from Yang and Prewitt</t>
  </si>
  <si>
    <t>V from AMC database (Ohashi 1984)</t>
  </si>
  <si>
    <t>wollastonite</t>
  </si>
  <si>
    <t>pseudo wollastonite: Ca5Si3O9</t>
  </si>
  <si>
    <t>rho (g/cm^3) from AMC database</t>
  </si>
  <si>
    <t>walstromite (CaSiO3) from Joswig cif on AMC database</t>
  </si>
  <si>
    <t>Run 1</t>
  </si>
  <si>
    <t>Run 2</t>
  </si>
  <si>
    <t>Run 5</t>
  </si>
  <si>
    <t>Run 4</t>
  </si>
  <si>
    <t>Run 3</t>
  </si>
  <si>
    <t>Richet glass</t>
  </si>
  <si>
    <t>GFZ, Potsdam</t>
  </si>
  <si>
    <t>Re-decompression</t>
  </si>
  <si>
    <t>Run 6</t>
  </si>
  <si>
    <t>Riverside wollastonite</t>
  </si>
  <si>
    <t xml:space="preserve"> Berkeley</t>
  </si>
  <si>
    <t>Re-compression</t>
  </si>
  <si>
    <t>P (GPa)</t>
  </si>
  <si>
    <t xml:space="preserve">Compression </t>
  </si>
  <si>
    <t>Sample</t>
  </si>
  <si>
    <t>Laboratory location</t>
  </si>
  <si>
    <t>Pressure medium</t>
  </si>
  <si>
    <t>Argon</t>
  </si>
  <si>
    <t>Methanol-ethanol-water</t>
  </si>
  <si>
    <t>Pressure cycle</t>
  </si>
  <si>
    <t>Run number</t>
  </si>
  <si>
    <t>compression 6</t>
  </si>
  <si>
    <t>decompression 6</t>
  </si>
  <si>
    <t>re-compression 7</t>
  </si>
  <si>
    <t>re-decompression 7</t>
  </si>
  <si>
    <t xml:space="preserve">Berkeley </t>
  </si>
  <si>
    <t>dn</t>
  </si>
  <si>
    <t>Run 7</t>
  </si>
  <si>
    <t>*</t>
  </si>
  <si>
    <t xml:space="preserve">dP (GPa) </t>
  </si>
  <si>
    <t>dVp (km/s)</t>
  </si>
  <si>
    <t>dVs (km/s)</t>
  </si>
  <si>
    <t>nVp (km/s)</t>
  </si>
  <si>
    <t>Asterisks in column D mark non-hydrostatic data in Run 4 (during which the argon medium became very thin) and in Run 6 (during which no pressure medium was used).</t>
  </si>
  <si>
    <t>*No pressure medium</t>
  </si>
  <si>
    <t>Typical uncertainties are 0.1 GPa in pressure, 1% in velocity, 1% in refracitve index. During two pressure cycles, larger uncertainties were documented, which are listed in columns N-P.</t>
  </si>
  <si>
    <t>fit_Planck</t>
  </si>
  <si>
    <t>V_phi (km/s)</t>
  </si>
  <si>
    <t>Kubicki glass</t>
  </si>
  <si>
    <t>Geballe et al.: Amorphous CaSiO3</t>
  </si>
  <si>
    <t>American Mineralogist: December 2022 Online Materials AM-22-128081</t>
  </si>
  <si>
    <t>This spreadsheet lists all values that are computed directly from Brillouin peak positions in Geballe et al.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</si>
</sst>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.5"/>
      <color theme="1"/>
      <name val="Calibri"/>
      <family val="2"/>
      <scheme val="minor"/>
    </font>
    <font>
      <sz val="10.5"/>
      <color theme="1"/>
      <name val="Calibri"/>
      <family val="2"/>
      <scheme val="minor"/>
    </font>
    <font>
      <sz val="10.5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6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9" fontId="4" fillId="0" borderId="0" applyFont="0" applyFill="0" applyBorder="0" applyAlignment="0" applyProtection="0"/>
  </cellStyleXfs>
  <cellXfs count="20">
    <xf numFmtId="0" fontId="0" fillId="0" borderId="0" xfId="0"/>
    <xf numFmtId="0" fontId="1" fillId="0" borderId="0" xfId="0" applyFont="1"/>
    <xf numFmtId="164" fontId="0" fillId="0" borderId="0" xfId="0" applyNumberFormat="1"/>
    <xf numFmtId="2" fontId="0" fillId="0" borderId="0" xfId="0" applyNumberFormat="1"/>
    <xf numFmtId="165" fontId="0" fillId="0" borderId="0" xfId="0" applyNumberFormat="1"/>
    <xf numFmtId="0" fontId="0" fillId="0" borderId="0" xfId="0" applyAlignment="1">
      <alignment wrapText="1"/>
    </xf>
    <xf numFmtId="0" fontId="1" fillId="0" borderId="0" xfId="0" applyFont="1" applyAlignment="1">
      <alignment wrapText="1"/>
    </xf>
    <xf numFmtId="0" fontId="5" fillId="0" borderId="0" xfId="0" applyNumberFormat="1" applyFont="1"/>
    <xf numFmtId="0" fontId="6" fillId="0" borderId="0" xfId="0" applyNumberFormat="1" applyFont="1"/>
    <xf numFmtId="2" fontId="6" fillId="0" borderId="0" xfId="0" applyNumberFormat="1" applyFont="1" applyAlignment="1">
      <alignment horizontal="center"/>
    </xf>
    <xf numFmtId="164" fontId="6" fillId="0" borderId="0" xfId="0" applyNumberFormat="1" applyFont="1" applyAlignment="1">
      <alignment horizontal="center"/>
    </xf>
    <xf numFmtId="0" fontId="6" fillId="0" borderId="0" xfId="0" applyFont="1"/>
    <xf numFmtId="0" fontId="6" fillId="0" borderId="0" xfId="15" applyNumberFormat="1" applyFont="1"/>
    <xf numFmtId="0" fontId="5" fillId="0" borderId="0" xfId="0" applyFont="1"/>
    <xf numFmtId="2" fontId="6" fillId="0" borderId="0" xfId="0" applyNumberFormat="1" applyFont="1" applyAlignment="1">
      <alignment horizontal="right"/>
    </xf>
    <xf numFmtId="164" fontId="6" fillId="0" borderId="0" xfId="0" applyNumberFormat="1" applyFont="1" applyAlignment="1">
      <alignment horizontal="right"/>
    </xf>
    <xf numFmtId="0" fontId="6" fillId="0" borderId="0" xfId="0" applyNumberFormat="1" applyFont="1" applyAlignment="1">
      <alignment horizontal="left" wrapText="1"/>
    </xf>
    <xf numFmtId="2" fontId="6" fillId="0" borderId="0" xfId="0" applyNumberFormat="1" applyFont="1" applyAlignment="1">
      <alignment horizontal="left" wrapText="1"/>
    </xf>
    <xf numFmtId="2" fontId="7" fillId="0" borderId="0" xfId="0" applyNumberFormat="1" applyFont="1" applyAlignment="1">
      <alignment horizontal="right"/>
    </xf>
    <xf numFmtId="165" fontId="6" fillId="0" borderId="0" xfId="0" applyNumberFormat="1" applyFont="1" applyAlignment="1">
      <alignment horizontal="right"/>
    </xf>
  </cellXfs>
  <cellStyles count="16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Normal" xfId="0" builtinId="0"/>
    <cellStyle name="Percent" xfId="15" builtinId="5"/>
  </cellStyles>
  <dxfs count="0"/>
  <tableStyles count="0" defaultTableStyle="TableStyleMedium2" defaultPivotStyle="PivotStyleMedium4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EE00C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F860DD-8165-4122-959B-AF5CB6D865BE}">
  <dimension ref="A1:AD202"/>
  <sheetViews>
    <sheetView tabSelected="1" workbookViewId="0">
      <pane ySplit="7" topLeftCell="A8" activePane="bottomLeft" state="frozen"/>
      <selection pane="bottomLeft" activeCell="A4" sqref="A4"/>
    </sheetView>
  </sheetViews>
  <sheetFormatPr baseColWidth="10" defaultColWidth="8.83203125" defaultRowHeight="15" x14ac:dyDescent="0.2"/>
  <cols>
    <col min="2" max="2" width="13.83203125" customWidth="1"/>
    <col min="3" max="3" width="14.83203125" customWidth="1"/>
    <col min="4" max="4" width="13" customWidth="1"/>
    <col min="5" max="5" width="14.1640625" customWidth="1"/>
    <col min="6" max="7" width="10.5" bestFit="1" customWidth="1"/>
    <col min="8" max="8" width="9.5" bestFit="1" customWidth="1"/>
    <col min="9" max="9" width="10.5" bestFit="1" customWidth="1"/>
    <col min="10" max="11" width="9.5" bestFit="1" customWidth="1"/>
    <col min="12" max="12" width="9.6640625" bestFit="1" customWidth="1"/>
  </cols>
  <sheetData>
    <row r="1" spans="1:30" x14ac:dyDescent="0.2">
      <c r="A1" t="s">
        <v>64</v>
      </c>
    </row>
    <row r="2" spans="1:30" x14ac:dyDescent="0.2">
      <c r="A2" t="s">
        <v>63</v>
      </c>
    </row>
    <row r="3" spans="1:30" x14ac:dyDescent="0.2">
      <c r="A3" t="s">
        <v>65</v>
      </c>
    </row>
    <row r="4" spans="1:30" x14ac:dyDescent="0.2">
      <c r="A4" t="s">
        <v>59</v>
      </c>
    </row>
    <row r="5" spans="1:30" x14ac:dyDescent="0.2">
      <c r="A5" t="s">
        <v>57</v>
      </c>
    </row>
    <row r="7" spans="1:30" ht="32" x14ac:dyDescent="0.2">
      <c r="A7" s="6" t="s">
        <v>44</v>
      </c>
      <c r="B7" s="6" t="s">
        <v>39</v>
      </c>
      <c r="C7" s="1" t="s">
        <v>38</v>
      </c>
      <c r="D7" s="6" t="s">
        <v>40</v>
      </c>
      <c r="E7" s="1" t="s">
        <v>43</v>
      </c>
      <c r="F7" s="1" t="s">
        <v>36</v>
      </c>
      <c r="G7" s="1" t="s">
        <v>13</v>
      </c>
      <c r="H7" s="1" t="s">
        <v>12</v>
      </c>
      <c r="I7" s="1" t="s">
        <v>56</v>
      </c>
      <c r="J7" s="1" t="s">
        <v>14</v>
      </c>
      <c r="K7" s="1" t="s">
        <v>61</v>
      </c>
      <c r="M7" s="1" t="s">
        <v>53</v>
      </c>
      <c r="N7" s="1" t="s">
        <v>54</v>
      </c>
      <c r="O7" s="1" t="s">
        <v>55</v>
      </c>
      <c r="P7" s="1" t="s">
        <v>50</v>
      </c>
      <c r="Y7" t="s">
        <v>6</v>
      </c>
    </row>
    <row r="8" spans="1:30" x14ac:dyDescent="0.2">
      <c r="A8" t="s">
        <v>24</v>
      </c>
      <c r="B8" t="s">
        <v>30</v>
      </c>
      <c r="C8" t="s">
        <v>62</v>
      </c>
      <c r="D8" t="s">
        <v>41</v>
      </c>
      <c r="E8" t="s">
        <v>15</v>
      </c>
      <c r="F8" s="4">
        <v>0.95890410958910344</v>
      </c>
      <c r="G8" s="3">
        <v>6.5170000000000012</v>
      </c>
      <c r="H8" s="3">
        <v>3.5580160000000012</v>
      </c>
      <c r="I8" s="3"/>
      <c r="J8" s="2"/>
      <c r="K8" s="3">
        <f>SQRT(G8^2-4/3*H8^2)</f>
        <v>5.0588521614748405</v>
      </c>
      <c r="Y8" t="s">
        <v>7</v>
      </c>
      <c r="Z8" t="s">
        <v>8</v>
      </c>
      <c r="AA8" t="s">
        <v>9</v>
      </c>
      <c r="AB8" t="s">
        <v>10</v>
      </c>
      <c r="AC8" t="s">
        <v>16</v>
      </c>
      <c r="AD8" t="s">
        <v>17</v>
      </c>
    </row>
    <row r="9" spans="1:30" x14ac:dyDescent="0.2">
      <c r="F9" s="4">
        <v>0.95890410958910344</v>
      </c>
      <c r="G9" s="3">
        <v>6.4292200000000017</v>
      </c>
      <c r="H9" s="3"/>
      <c r="I9" s="3"/>
      <c r="J9" s="2"/>
      <c r="K9" s="3"/>
      <c r="Y9">
        <v>45.58</v>
      </c>
      <c r="Z9">
        <v>236</v>
      </c>
      <c r="AA9">
        <v>3.9</v>
      </c>
      <c r="AB9">
        <v>-0.15000000000000013</v>
      </c>
      <c r="AC9">
        <v>116.17</v>
      </c>
      <c r="AD9">
        <v>1</v>
      </c>
    </row>
    <row r="10" spans="1:30" x14ac:dyDescent="0.2">
      <c r="F10" s="4">
        <v>0.95890410958910344</v>
      </c>
      <c r="G10" s="3">
        <v>6.4478400000000011</v>
      </c>
      <c r="H10" s="3"/>
      <c r="I10" s="3"/>
      <c r="J10" s="2"/>
      <c r="K10" s="3"/>
    </row>
    <row r="11" spans="1:30" x14ac:dyDescent="0.2">
      <c r="F11" s="4">
        <v>0.95890410958910344</v>
      </c>
      <c r="G11" s="3">
        <v>6.4265600000000012</v>
      </c>
      <c r="H11" s="3"/>
      <c r="I11" s="3"/>
      <c r="J11" s="2"/>
      <c r="K11" s="3"/>
    </row>
    <row r="12" spans="1:30" x14ac:dyDescent="0.2">
      <c r="F12" s="4">
        <v>2.0273972602739976</v>
      </c>
      <c r="G12" s="3">
        <v>6.5728600000000013</v>
      </c>
      <c r="H12" s="3">
        <v>3.5425880000000007</v>
      </c>
      <c r="I12" s="3"/>
      <c r="J12" s="2"/>
      <c r="K12" s="3">
        <f t="shared" ref="K12:K71" si="0">SQRT(G12^2-4/3*H12^2)</f>
        <v>5.1448273954793349</v>
      </c>
    </row>
    <row r="13" spans="1:30" x14ac:dyDescent="0.2">
      <c r="F13" s="4">
        <v>3.9178082191782568</v>
      </c>
      <c r="G13" s="3">
        <v>6.7298</v>
      </c>
      <c r="H13" s="3"/>
      <c r="I13" s="3"/>
      <c r="J13" s="2"/>
      <c r="K13" s="3"/>
      <c r="Y13" t="s">
        <v>0</v>
      </c>
      <c r="Z13" t="s">
        <v>11</v>
      </c>
      <c r="AB13" t="s">
        <v>20</v>
      </c>
    </row>
    <row r="14" spans="1:30" x14ac:dyDescent="0.2">
      <c r="F14" s="4">
        <v>5.5890410958903116</v>
      </c>
      <c r="G14" s="3">
        <v>6.8814200000000003</v>
      </c>
      <c r="H14" s="3"/>
      <c r="I14" s="3"/>
      <c r="J14" s="2"/>
      <c r="K14" s="3"/>
      <c r="Y14">
        <v>0</v>
      </c>
      <c r="Z14">
        <v>4.2323240993350542</v>
      </c>
      <c r="AB14" t="s">
        <v>19</v>
      </c>
    </row>
    <row r="15" spans="1:30" x14ac:dyDescent="0.2">
      <c r="F15" s="4">
        <v>7.6575342465753859</v>
      </c>
      <c r="G15" s="3">
        <v>7.0676200000000007</v>
      </c>
      <c r="H15" s="3">
        <v>3.6170680000000002</v>
      </c>
      <c r="I15" s="3"/>
      <c r="J15" s="2"/>
      <c r="K15" s="3">
        <f t="shared" si="0"/>
        <v>5.701492018957377</v>
      </c>
      <c r="Y15">
        <v>2.659757406551317</v>
      </c>
      <c r="Z15">
        <v>4.2792664695583804</v>
      </c>
      <c r="AB15">
        <v>396.96</v>
      </c>
      <c r="AC15">
        <v>2.9158000672262965</v>
      </c>
    </row>
    <row r="16" spans="1:30" x14ac:dyDescent="0.2">
      <c r="F16" s="4">
        <v>7.9999999999998881</v>
      </c>
      <c r="G16" s="3">
        <v>7.0383600000000017</v>
      </c>
      <c r="H16" s="3">
        <v>3.5923300000000005</v>
      </c>
      <c r="I16" s="3"/>
      <c r="J16" s="2"/>
      <c r="K16" s="3">
        <f t="shared" si="0"/>
        <v>5.6861291799489297</v>
      </c>
      <c r="Y16">
        <v>5.466795304738433</v>
      </c>
      <c r="Z16">
        <v>4.3272618314870295</v>
      </c>
    </row>
    <row r="17" spans="1:30" x14ac:dyDescent="0.2">
      <c r="F17" s="4">
        <v>9.9999999999999378</v>
      </c>
      <c r="G17" s="3">
        <v>7.2378600000000013</v>
      </c>
      <c r="H17" s="3">
        <v>3.6774500000000003</v>
      </c>
      <c r="I17" s="3"/>
      <c r="J17" s="2"/>
      <c r="K17" s="3">
        <f t="shared" si="0"/>
        <v>5.8613223231849894</v>
      </c>
      <c r="Y17">
        <v>8.4297383913915684</v>
      </c>
      <c r="Z17">
        <v>4.3763460174158757</v>
      </c>
    </row>
    <row r="18" spans="1:30" x14ac:dyDescent="0.2">
      <c r="F18" s="4">
        <v>13.301369863013749</v>
      </c>
      <c r="G18" s="3">
        <v>7.5730200000000005</v>
      </c>
      <c r="H18" s="3"/>
      <c r="I18" s="3"/>
      <c r="J18" s="2"/>
      <c r="K18" s="3"/>
      <c r="Y18">
        <v>11.557794608296945</v>
      </c>
      <c r="Z18">
        <v>4.4265565040773698</v>
      </c>
      <c r="AB18" t="s">
        <v>21</v>
      </c>
    </row>
    <row r="19" spans="1:30" x14ac:dyDescent="0.2">
      <c r="F19" s="4">
        <v>13.315068493150722</v>
      </c>
      <c r="G19" s="3">
        <v>7.5730200000000005</v>
      </c>
      <c r="H19" s="3">
        <v>3.7968840000000004</v>
      </c>
      <c r="I19" s="3"/>
      <c r="J19" s="2"/>
      <c r="K19" s="3">
        <f t="shared" si="0"/>
        <v>6.174857173068216</v>
      </c>
      <c r="Y19">
        <v>14.860800860117759</v>
      </c>
      <c r="Z19">
        <v>4.4779325080708396</v>
      </c>
      <c r="AB19" t="s">
        <v>18</v>
      </c>
      <c r="AC19" t="s">
        <v>22</v>
      </c>
    </row>
    <row r="20" spans="1:30" x14ac:dyDescent="0.2">
      <c r="F20" s="4">
        <v>15.863013698630038</v>
      </c>
      <c r="G20" s="3">
        <v>7.8523200000000015</v>
      </c>
      <c r="H20" s="3">
        <v>3.9211060000000004</v>
      </c>
      <c r="I20" s="3"/>
      <c r="J20" s="2"/>
      <c r="K20" s="3">
        <f t="shared" si="0"/>
        <v>6.4155150246428923</v>
      </c>
      <c r="Y20">
        <v>18.349272847220032</v>
      </c>
      <c r="Z20">
        <v>4.5305150880153073</v>
      </c>
      <c r="AB20">
        <v>1593.7</v>
      </c>
      <c r="AC20">
        <v>2.9049999999999998</v>
      </c>
    </row>
    <row r="21" spans="1:30" x14ac:dyDescent="0.2">
      <c r="F21" s="4">
        <v>18.301369863013875</v>
      </c>
      <c r="G21" s="3">
        <v>8.0145800000000005</v>
      </c>
      <c r="H21" s="3">
        <v>3.9849460000000003</v>
      </c>
      <c r="I21" s="3"/>
      <c r="J21" s="2"/>
      <c r="K21" s="3">
        <f t="shared" si="0"/>
        <v>6.5620448854894828</v>
      </c>
      <c r="Y21">
        <v>22.034459434005445</v>
      </c>
      <c r="Z21">
        <v>4.5843472539850705</v>
      </c>
    </row>
    <row r="22" spans="1:30" x14ac:dyDescent="0.2">
      <c r="E22" t="s">
        <v>4</v>
      </c>
      <c r="F22" s="4">
        <v>16.46575342465751</v>
      </c>
      <c r="G22" s="3">
        <v>7.8975400000000002</v>
      </c>
      <c r="H22" s="3">
        <v>3.9588780000000003</v>
      </c>
      <c r="I22" s="3"/>
      <c r="J22" s="2"/>
      <c r="K22" s="3">
        <f t="shared" si="0"/>
        <v>6.4400453952660932</v>
      </c>
      <c r="Y22">
        <v>25.928402021675296</v>
      </c>
      <c r="Z22">
        <v>4.6394740848410727</v>
      </c>
      <c r="AB22" t="s">
        <v>23</v>
      </c>
    </row>
    <row r="23" spans="1:30" x14ac:dyDescent="0.2">
      <c r="F23" s="4">
        <v>16.383561643835666</v>
      </c>
      <c r="G23" s="3">
        <v>7.9108400000000012</v>
      </c>
      <c r="H23" s="3">
        <v>4.0086200000000005</v>
      </c>
      <c r="I23" s="3"/>
      <c r="J23" s="2"/>
      <c r="K23" s="3">
        <f t="shared" si="0"/>
        <v>6.4152950386608634</v>
      </c>
      <c r="Y23">
        <v>30.043999448865033</v>
      </c>
      <c r="Z23">
        <v>4.695942854130764</v>
      </c>
      <c r="AB23" t="s">
        <v>3</v>
      </c>
      <c r="AC23" t="s">
        <v>11</v>
      </c>
      <c r="AD23" t="s">
        <v>14</v>
      </c>
    </row>
    <row r="24" spans="1:30" x14ac:dyDescent="0.2">
      <c r="F24" s="4">
        <v>12.285441223319401</v>
      </c>
      <c r="G24" s="3">
        <v>7.6820800000000018</v>
      </c>
      <c r="H24" s="3">
        <v>3.853276000000001</v>
      </c>
      <c r="I24" s="3"/>
      <c r="J24" s="2"/>
      <c r="K24" s="3">
        <f t="shared" si="0"/>
        <v>6.2623774944903063</v>
      </c>
      <c r="Y24">
        <v>34.39507900515752</v>
      </c>
      <c r="Z24">
        <v>4.7538031652955093</v>
      </c>
      <c r="AB24">
        <v>365.38499999999999</v>
      </c>
      <c r="AC24">
        <v>3.1669999999999998</v>
      </c>
      <c r="AD24">
        <v>6</v>
      </c>
    </row>
    <row r="25" spans="1:30" x14ac:dyDescent="0.2">
      <c r="F25" s="4">
        <v>10.124880535202104</v>
      </c>
      <c r="G25" s="3">
        <v>7.5171600000000005</v>
      </c>
      <c r="H25" s="3">
        <v>3.8333260000000005</v>
      </c>
      <c r="I25" s="3"/>
      <c r="J25" s="2"/>
      <c r="K25" s="3">
        <f t="shared" si="0"/>
        <v>6.0757861084717817</v>
      </c>
      <c r="Y25">
        <v>38.996474212127993</v>
      </c>
      <c r="Z25">
        <v>4.8131070969982979</v>
      </c>
    </row>
    <row r="26" spans="1:30" x14ac:dyDescent="0.2">
      <c r="F26" s="4">
        <v>8.1465434851863439</v>
      </c>
      <c r="G26" s="3">
        <v>7.3043600000000017</v>
      </c>
      <c r="H26" s="3">
        <v>3.8022040000000006</v>
      </c>
      <c r="I26" s="3"/>
      <c r="J26" s="2"/>
      <c r="K26" s="3">
        <f t="shared" si="0"/>
        <v>5.8376366221938385</v>
      </c>
      <c r="Y26">
        <v>43.864110105463666</v>
      </c>
      <c r="Z26">
        <v>4.8739093594666949</v>
      </c>
    </row>
    <row r="27" spans="1:30" x14ac:dyDescent="0.2">
      <c r="F27" s="4">
        <v>5.7158330678556961</v>
      </c>
      <c r="G27" s="3">
        <v>7.1288000000000009</v>
      </c>
      <c r="H27" s="3"/>
      <c r="I27" s="3"/>
      <c r="J27" s="2"/>
      <c r="K27" s="3"/>
      <c r="Y27">
        <v>49.015096841182924</v>
      </c>
      <c r="Z27">
        <v>4.9362674628375585</v>
      </c>
    </row>
    <row r="28" spans="1:30" x14ac:dyDescent="0.2">
      <c r="F28" s="4">
        <v>3.2985027078688267</v>
      </c>
      <c r="G28" s="3">
        <v>6.5037000000000011</v>
      </c>
      <c r="H28" s="3"/>
      <c r="I28" s="3"/>
      <c r="J28" s="2"/>
      <c r="K28" s="3"/>
      <c r="Y28">
        <v>54.467832550645575</v>
      </c>
      <c r="Z28">
        <v>5.0002418985923223</v>
      </c>
    </row>
    <row r="29" spans="1:30" x14ac:dyDescent="0.2">
      <c r="F29" s="4">
        <v>0.21917808219189297</v>
      </c>
      <c r="G29" s="3">
        <v>6.2190800000000017</v>
      </c>
      <c r="H29" s="3">
        <v>3.3053160000000008</v>
      </c>
      <c r="I29" s="3"/>
      <c r="J29" s="2"/>
      <c r="K29" s="3">
        <f t="shared" si="0"/>
        <v>4.9102074871223129</v>
      </c>
      <c r="Y29">
        <v>60.242116484714472</v>
      </c>
      <c r="Z29">
        <v>5.0658963352860233</v>
      </c>
    </row>
    <row r="30" spans="1:30" x14ac:dyDescent="0.2">
      <c r="F30" s="4"/>
      <c r="G30" s="3"/>
      <c r="H30" s="3"/>
      <c r="I30" s="3"/>
      <c r="J30" s="2"/>
      <c r="K30" s="3"/>
      <c r="Y30">
        <v>66.359273619245016</v>
      </c>
      <c r="Z30">
        <v>5.1332978299013252</v>
      </c>
    </row>
    <row r="31" spans="1:30" x14ac:dyDescent="0.2">
      <c r="A31" t="s">
        <v>25</v>
      </c>
      <c r="B31" t="s">
        <v>30</v>
      </c>
      <c r="C31" t="s">
        <v>62</v>
      </c>
      <c r="D31" t="s">
        <v>41</v>
      </c>
      <c r="E31" t="s">
        <v>15</v>
      </c>
      <c r="F31" s="4">
        <v>0</v>
      </c>
      <c r="G31" s="3">
        <v>6.2190800000000017</v>
      </c>
      <c r="H31" s="3">
        <v>3.3917660000000005</v>
      </c>
      <c r="I31" s="3"/>
      <c r="J31" s="2"/>
      <c r="K31" s="3">
        <f t="shared" si="0"/>
        <v>4.8309613171768087</v>
      </c>
      <c r="Y31">
        <v>72.842292044535867</v>
      </c>
      <c r="Z31">
        <v>5.2025170563023666</v>
      </c>
    </row>
    <row r="32" spans="1:30" x14ac:dyDescent="0.2">
      <c r="F32" s="4">
        <v>1.0410958904109464</v>
      </c>
      <c r="G32" s="3">
        <v>6.5223200000000014</v>
      </c>
      <c r="H32" s="3">
        <v>3.5617400000000008</v>
      </c>
      <c r="I32" s="3"/>
      <c r="J32" s="2"/>
      <c r="K32" s="3">
        <f t="shared" si="0"/>
        <v>5.0622131930872563</v>
      </c>
      <c r="Y32">
        <v>79.715974633391113</v>
      </c>
      <c r="Z32">
        <v>5.273628552424598</v>
      </c>
    </row>
    <row r="33" spans="5:26" x14ac:dyDescent="0.2">
      <c r="F33" s="4">
        <v>1.0410958904109464</v>
      </c>
      <c r="G33" s="3">
        <v>6.4584800000000016</v>
      </c>
      <c r="H33" s="3">
        <v>3.4731620000000007</v>
      </c>
      <c r="I33" s="3"/>
      <c r="J33" s="2"/>
      <c r="K33" s="3">
        <f t="shared" si="0"/>
        <v>5.0624261185793795</v>
      </c>
    </row>
    <row r="34" spans="5:26" x14ac:dyDescent="0.2">
      <c r="F34" s="4">
        <v>1.0410958904109464</v>
      </c>
      <c r="G34" s="3">
        <v>6.4292200000000017</v>
      </c>
      <c r="H34" s="3">
        <v>3.5359380000000002</v>
      </c>
      <c r="I34" s="3"/>
      <c r="J34" s="2"/>
      <c r="K34" s="3">
        <f t="shared" si="0"/>
        <v>4.9663259144570873</v>
      </c>
      <c r="Y34">
        <v>87.007106679438124</v>
      </c>
      <c r="Z34">
        <v>5.3467109880180654</v>
      </c>
    </row>
    <row r="35" spans="5:26" x14ac:dyDescent="0.2">
      <c r="F35" s="4">
        <v>1.0410958904109464</v>
      </c>
      <c r="G35" s="3">
        <v>6.4478400000000011</v>
      </c>
      <c r="H35" s="3"/>
      <c r="I35" s="3"/>
      <c r="J35" s="2"/>
      <c r="K35" s="3"/>
      <c r="Y35">
        <v>94.744641423345641</v>
      </c>
      <c r="Z35">
        <v>5.4218474549660423</v>
      </c>
    </row>
    <row r="36" spans="5:26" x14ac:dyDescent="0.2">
      <c r="F36" s="4">
        <v>1.0410958904109464</v>
      </c>
      <c r="G36" s="3">
        <v>6.4584800000000016</v>
      </c>
      <c r="H36" s="3"/>
      <c r="I36" s="3"/>
      <c r="J36" s="2"/>
      <c r="K36" s="3"/>
      <c r="Y36">
        <v>102.95990564431271</v>
      </c>
      <c r="Z36">
        <v>5.4991257824313511</v>
      </c>
    </row>
    <row r="37" spans="5:26" x14ac:dyDescent="0.2">
      <c r="F37" s="4">
        <v>1.0410958904109464</v>
      </c>
      <c r="G37" s="3">
        <v>6.4850800000000008</v>
      </c>
      <c r="H37" s="3"/>
      <c r="I37" s="3"/>
      <c r="J37" s="2"/>
      <c r="K37" s="3"/>
      <c r="Y37">
        <v>111.68682779324145</v>
      </c>
      <c r="Z37">
        <v>5.5786388793433144</v>
      </c>
    </row>
    <row r="38" spans="5:26" x14ac:dyDescent="0.2">
      <c r="F38" s="4">
        <v>1.0410958904109464</v>
      </c>
      <c r="G38" s="3">
        <v>6.5170000000000012</v>
      </c>
      <c r="H38" s="3">
        <v>3.4633200000000004</v>
      </c>
      <c r="I38" s="3"/>
      <c r="J38" s="2"/>
      <c r="K38" s="3">
        <f t="shared" si="0"/>
        <v>5.1457272019414333</v>
      </c>
      <c r="Y38">
        <v>120.9621914889519</v>
      </c>
      <c r="Z38">
        <v>5.6604851070332094</v>
      </c>
    </row>
    <row r="39" spans="5:26" x14ac:dyDescent="0.2">
      <c r="F39" s="4">
        <v>6.4383561643833129</v>
      </c>
      <c r="G39" s="3">
        <v>6.8734400000000004</v>
      </c>
      <c r="H39" s="3">
        <v>3.5332780000000006</v>
      </c>
      <c r="I39" s="3"/>
      <c r="J39" s="2"/>
      <c r="K39" s="3">
        <f t="shared" si="0"/>
        <v>5.5316157555053183</v>
      </c>
    </row>
    <row r="40" spans="5:26" x14ac:dyDescent="0.2">
      <c r="F40" s="4">
        <v>13.02054794520563</v>
      </c>
      <c r="G40" s="3">
        <v>7.5331200000000011</v>
      </c>
      <c r="H40" s="3">
        <v>3.7819880000000006</v>
      </c>
      <c r="I40" s="3"/>
      <c r="J40" s="2"/>
      <c r="K40" s="3">
        <f t="shared" si="0"/>
        <v>6.138131036795702</v>
      </c>
    </row>
    <row r="41" spans="5:26" x14ac:dyDescent="0.2">
      <c r="F41" s="4">
        <v>15.977168949771487</v>
      </c>
      <c r="G41" s="3">
        <v>8.0810800000000018</v>
      </c>
      <c r="H41" s="3">
        <v>4.0490520000000005</v>
      </c>
      <c r="I41" s="3"/>
      <c r="J41" s="2"/>
      <c r="K41" s="3">
        <f t="shared" si="0"/>
        <v>6.5912131787803698</v>
      </c>
    </row>
    <row r="42" spans="5:26" x14ac:dyDescent="0.2">
      <c r="E42" t="s">
        <v>4</v>
      </c>
      <c r="F42" s="4">
        <v>15.091324200913222</v>
      </c>
      <c r="G42" s="3">
        <v>7.7911400000000004</v>
      </c>
      <c r="H42" s="3">
        <v>3.9107320000000003</v>
      </c>
      <c r="I42" s="3"/>
      <c r="J42" s="2"/>
      <c r="K42" s="3">
        <f t="shared" si="0"/>
        <v>6.3490232423448152</v>
      </c>
    </row>
    <row r="43" spans="5:26" x14ac:dyDescent="0.2">
      <c r="F43" s="4">
        <v>13.550228310502263</v>
      </c>
      <c r="G43" s="3">
        <v>7.7086800000000002</v>
      </c>
      <c r="H43" s="3">
        <v>3.8937080000000006</v>
      </c>
      <c r="I43" s="3"/>
      <c r="J43" s="2"/>
      <c r="K43" s="3">
        <f t="shared" si="0"/>
        <v>6.2617195207638181</v>
      </c>
    </row>
    <row r="44" spans="5:26" x14ac:dyDescent="0.2">
      <c r="F44" s="4">
        <v>11.682648401826293</v>
      </c>
      <c r="G44" s="3">
        <v>7.4905600000000012</v>
      </c>
      <c r="H44" s="3">
        <v>3.7490040000000011</v>
      </c>
      <c r="I44" s="3"/>
      <c r="J44" s="2"/>
      <c r="K44" s="3">
        <f t="shared" si="0"/>
        <v>6.1129737273206084</v>
      </c>
    </row>
    <row r="45" spans="5:26" x14ac:dyDescent="0.2">
      <c r="F45" s="4">
        <v>8.2716894977170039</v>
      </c>
      <c r="G45" s="3">
        <v>7.1607200000000013</v>
      </c>
      <c r="H45" s="3">
        <v>3.6372840000000002</v>
      </c>
      <c r="I45" s="3"/>
      <c r="J45" s="2"/>
      <c r="K45" s="3">
        <f t="shared" si="0"/>
        <v>5.7996664607709993</v>
      </c>
    </row>
    <row r="46" spans="5:26" x14ac:dyDescent="0.2">
      <c r="F46" s="4">
        <v>1.7534246575342092</v>
      </c>
      <c r="G46" s="3">
        <v>6.5728600000000013</v>
      </c>
      <c r="H46" s="3"/>
      <c r="I46" s="3"/>
      <c r="J46" s="2"/>
      <c r="K46" s="3"/>
    </row>
    <row r="47" spans="5:26" x14ac:dyDescent="0.2">
      <c r="F47" s="4">
        <v>0</v>
      </c>
      <c r="G47" s="3">
        <v>6.2749400000000009</v>
      </c>
      <c r="H47" s="3">
        <v>3.369688</v>
      </c>
      <c r="I47" s="3">
        <v>10.217770939264003</v>
      </c>
      <c r="J47" s="2">
        <v>1.6283456000000003</v>
      </c>
      <c r="K47" s="3">
        <f t="shared" si="0"/>
        <v>4.9229201070578705</v>
      </c>
    </row>
    <row r="48" spans="5:26" x14ac:dyDescent="0.2">
      <c r="F48" s="4"/>
      <c r="G48" s="3"/>
      <c r="H48" s="3"/>
      <c r="I48" s="3"/>
      <c r="J48" s="2"/>
      <c r="K48" s="3"/>
    </row>
    <row r="49" spans="1:11" x14ac:dyDescent="0.2">
      <c r="A49" t="s">
        <v>28</v>
      </c>
      <c r="B49" t="s">
        <v>2</v>
      </c>
      <c r="C49" t="s">
        <v>62</v>
      </c>
      <c r="D49" t="s">
        <v>41</v>
      </c>
      <c r="E49" t="s">
        <v>15</v>
      </c>
      <c r="F49" s="4">
        <v>0</v>
      </c>
      <c r="G49" s="3">
        <v>6.2112512393110926</v>
      </c>
      <c r="H49" s="3">
        <v>3.4027842378347315</v>
      </c>
      <c r="I49" s="3"/>
      <c r="J49" s="2"/>
      <c r="K49" s="3">
        <f t="shared" si="0"/>
        <v>4.8105149965641161</v>
      </c>
    </row>
    <row r="50" spans="1:11" x14ac:dyDescent="0.2">
      <c r="F50" s="4">
        <v>0.49315068493168129</v>
      </c>
      <c r="G50" s="3">
        <v>6.2723286038449331</v>
      </c>
      <c r="H50" s="3"/>
      <c r="I50" s="3"/>
      <c r="J50" s="2"/>
      <c r="K50" s="3"/>
    </row>
    <row r="51" spans="1:11" x14ac:dyDescent="0.2">
      <c r="F51" s="4">
        <v>0.5479452054795767</v>
      </c>
      <c r="G51" s="3">
        <v>6.50418978808385</v>
      </c>
      <c r="H51" s="3"/>
      <c r="I51" s="3"/>
      <c r="J51" s="2"/>
      <c r="K51" s="3"/>
    </row>
    <row r="52" spans="1:11" x14ac:dyDescent="0.2">
      <c r="F52" s="4">
        <v>0.5479452054795767</v>
      </c>
      <c r="G52" s="3">
        <v>6.4972334353693215</v>
      </c>
      <c r="H52" s="3">
        <v>3.3817149329559668</v>
      </c>
      <c r="I52" s="3"/>
      <c r="J52" s="2"/>
      <c r="K52" s="3">
        <f t="shared" si="0"/>
        <v>5.1928843426986253</v>
      </c>
    </row>
    <row r="53" spans="1:11" x14ac:dyDescent="0.2">
      <c r="F53" s="4">
        <v>0.5479452054795767</v>
      </c>
      <c r="G53" s="3">
        <v>6.499552219607498</v>
      </c>
      <c r="H53" s="3">
        <v>3.3761498507843446</v>
      </c>
      <c r="I53" s="3">
        <v>10.524289999999999</v>
      </c>
      <c r="J53" s="2">
        <v>1.6192330862810655</v>
      </c>
      <c r="K53" s="3">
        <f t="shared" si="0"/>
        <v>5.2006084870397506</v>
      </c>
    </row>
    <row r="54" spans="1:11" x14ac:dyDescent="0.2">
      <c r="F54" s="4">
        <v>2.5205479452056787</v>
      </c>
      <c r="G54" s="3">
        <v>6.7012864483288155</v>
      </c>
      <c r="H54" s="3"/>
      <c r="I54" s="3"/>
      <c r="J54" s="2"/>
      <c r="K54" s="3"/>
    </row>
    <row r="55" spans="1:11" x14ac:dyDescent="0.2">
      <c r="F55" s="4">
        <v>5.150684931506837</v>
      </c>
      <c r="G55" s="3">
        <v>7.0235974574352866</v>
      </c>
      <c r="H55" s="3"/>
      <c r="I55" s="3"/>
      <c r="J55" s="2"/>
      <c r="K55" s="3"/>
    </row>
    <row r="56" spans="1:11" x14ac:dyDescent="0.2">
      <c r="F56" s="4">
        <v>7.3698630136987795</v>
      </c>
      <c r="G56" s="3">
        <v>7.1928687068221402</v>
      </c>
      <c r="H56" s="3"/>
      <c r="I56" s="3"/>
      <c r="J56" s="2"/>
      <c r="K56" s="3"/>
    </row>
    <row r="57" spans="1:11" x14ac:dyDescent="0.2">
      <c r="F57" s="4">
        <v>7.3698630136987795</v>
      </c>
      <c r="G57" s="3">
        <v>7.2021438437748451</v>
      </c>
      <c r="H57" s="3"/>
      <c r="I57" s="3"/>
      <c r="J57" s="2"/>
      <c r="K57" s="3"/>
    </row>
    <row r="58" spans="1:11" x14ac:dyDescent="0.2">
      <c r="F58" s="4">
        <v>8.2648401826484648</v>
      </c>
      <c r="G58" s="3">
        <v>7.2717073709201259</v>
      </c>
      <c r="H58" s="3">
        <v>3.7193299180344006</v>
      </c>
      <c r="I58" s="3"/>
      <c r="J58" s="2"/>
      <c r="K58" s="3">
        <f t="shared" si="0"/>
        <v>5.8679787578614366</v>
      </c>
    </row>
    <row r="59" spans="1:11" x14ac:dyDescent="0.2">
      <c r="E59" t="s">
        <v>4</v>
      </c>
      <c r="F59" s="4">
        <v>5.315068493150835</v>
      </c>
      <c r="G59" s="3">
        <v>7.1047549057714496</v>
      </c>
      <c r="H59" s="3"/>
      <c r="I59" s="3">
        <v>11.75188</v>
      </c>
      <c r="J59" s="2">
        <v>1.6540866160567371</v>
      </c>
      <c r="K59" s="3"/>
    </row>
    <row r="60" spans="1:11" x14ac:dyDescent="0.2">
      <c r="F60" s="4">
        <v>5.315068493150835</v>
      </c>
      <c r="G60" s="3"/>
      <c r="H60" s="3"/>
      <c r="I60" s="3"/>
      <c r="J60" s="2"/>
      <c r="K60" s="3"/>
    </row>
    <row r="61" spans="1:11" x14ac:dyDescent="0.2">
      <c r="F61" s="4">
        <v>1.3150684931507348</v>
      </c>
      <c r="G61" s="3">
        <v>6.5853472364200121</v>
      </c>
      <c r="H61" s="3">
        <v>3.413482277018979</v>
      </c>
      <c r="I61" s="3">
        <v>10.699850000000001</v>
      </c>
      <c r="J61" s="2">
        <v>1.6247966304380865</v>
      </c>
      <c r="K61" s="3">
        <f t="shared" si="0"/>
        <v>5.2755078634062453</v>
      </c>
    </row>
    <row r="62" spans="1:11" x14ac:dyDescent="0.2">
      <c r="B62" t="s">
        <v>60</v>
      </c>
      <c r="F62" s="4">
        <v>0</v>
      </c>
      <c r="G62" s="3">
        <v>6.4253511239858643</v>
      </c>
      <c r="H62" s="3"/>
      <c r="I62" s="3">
        <v>10.409910000000002</v>
      </c>
      <c r="J62" s="2">
        <v>1.6201309156693027</v>
      </c>
      <c r="K62" s="3"/>
    </row>
    <row r="63" spans="1:11" x14ac:dyDescent="0.2">
      <c r="A63" t="s">
        <v>5</v>
      </c>
      <c r="F63" s="4"/>
      <c r="G63" s="3"/>
      <c r="H63" s="3"/>
      <c r="I63" s="3"/>
      <c r="J63" s="2"/>
      <c r="K63" s="3"/>
    </row>
    <row r="64" spans="1:11" x14ac:dyDescent="0.2">
      <c r="A64" t="s">
        <v>27</v>
      </c>
      <c r="B64" t="s">
        <v>2</v>
      </c>
      <c r="C64" t="s">
        <v>29</v>
      </c>
      <c r="D64" t="s">
        <v>41</v>
      </c>
      <c r="E64" t="s">
        <v>37</v>
      </c>
      <c r="F64" s="4">
        <v>0</v>
      </c>
      <c r="G64" s="3">
        <v>6.4995060769953374</v>
      </c>
      <c r="H64" s="3"/>
      <c r="I64" s="3"/>
      <c r="J64" s="2"/>
      <c r="K64" s="3"/>
    </row>
    <row r="65" spans="6:11" x14ac:dyDescent="0.2">
      <c r="F65" s="4">
        <v>1.3698630136986301</v>
      </c>
      <c r="G65" s="3">
        <v>6.6655518526849988</v>
      </c>
      <c r="H65" s="3">
        <v>3.537513867561719</v>
      </c>
      <c r="I65" s="3"/>
      <c r="J65" s="2"/>
      <c r="K65" s="3">
        <f t="shared" si="0"/>
        <v>5.2672803561145729</v>
      </c>
    </row>
    <row r="66" spans="6:11" x14ac:dyDescent="0.2">
      <c r="F66" s="4">
        <v>2.7945205479454671</v>
      </c>
      <c r="G66" s="3">
        <v>6.7001609253697296</v>
      </c>
      <c r="H66" s="3"/>
      <c r="I66" s="3"/>
      <c r="J66" s="2"/>
      <c r="K66" s="3"/>
    </row>
    <row r="67" spans="6:11" x14ac:dyDescent="0.2">
      <c r="F67" s="4">
        <v>5.3424657534247819</v>
      </c>
      <c r="G67" s="3">
        <v>6.8914829900988028</v>
      </c>
      <c r="H67" s="3"/>
      <c r="I67" s="3">
        <v>11.283720000000001</v>
      </c>
      <c r="J67" s="2">
        <v>1.637342791995809</v>
      </c>
      <c r="K67" s="3"/>
    </row>
    <row r="68" spans="6:11" x14ac:dyDescent="0.2">
      <c r="F68" s="4">
        <v>6.383561643835729</v>
      </c>
      <c r="G68" s="3">
        <v>6.95525701167516</v>
      </c>
      <c r="H68" s="3">
        <v>3.6102318067981756</v>
      </c>
      <c r="I68" s="3">
        <v>11.378896683579596</v>
      </c>
      <c r="J68" s="2">
        <v>1.6360138330587743</v>
      </c>
      <c r="K68" s="3">
        <f t="shared" si="0"/>
        <v>5.567516067933723</v>
      </c>
    </row>
    <row r="69" spans="6:11" x14ac:dyDescent="0.2">
      <c r="F69" s="4">
        <v>7.972602739726252</v>
      </c>
      <c r="G69" s="3">
        <v>7.0439184563057031</v>
      </c>
      <c r="H69" s="3">
        <v>3.6226755183252695</v>
      </c>
      <c r="I69" s="3">
        <v>11.637500000000001</v>
      </c>
      <c r="J69" s="2">
        <v>1.652134401070775</v>
      </c>
      <c r="K69" s="3">
        <f t="shared" si="0"/>
        <v>5.6673112382316218</v>
      </c>
    </row>
    <row r="70" spans="6:11" x14ac:dyDescent="0.2">
      <c r="F70" s="4">
        <v>9.3698630136988292</v>
      </c>
      <c r="G70" s="3">
        <v>7.14619021041901</v>
      </c>
      <c r="H70" s="3">
        <v>3.6152870646060578</v>
      </c>
      <c r="I70" s="3">
        <v>11.858279999999999</v>
      </c>
      <c r="J70" s="2">
        <v>1.6593848821307402</v>
      </c>
      <c r="K70" s="3">
        <f t="shared" si="0"/>
        <v>5.8000833710224651</v>
      </c>
    </row>
    <row r="71" spans="6:11" x14ac:dyDescent="0.2">
      <c r="F71" s="4">
        <v>10.410958904109776</v>
      </c>
      <c r="G71" s="3">
        <v>7.2076310360840363</v>
      </c>
      <c r="H71" s="3">
        <v>3.631619435985368</v>
      </c>
      <c r="I71" s="3">
        <v>12.065760000000001</v>
      </c>
      <c r="J71" s="2">
        <v>1.6740257568116896</v>
      </c>
      <c r="K71" s="3">
        <f t="shared" si="0"/>
        <v>5.8621724228497065</v>
      </c>
    </row>
    <row r="72" spans="6:11" x14ac:dyDescent="0.2">
      <c r="F72" s="4">
        <v>11.890410958904198</v>
      </c>
      <c r="G72" s="3">
        <v>7.3744545437441413</v>
      </c>
      <c r="H72" s="3">
        <v>3.6553402610838921</v>
      </c>
      <c r="I72" s="3">
        <v>12.321119999999999</v>
      </c>
      <c r="J72" s="2">
        <v>1.6707839104455782</v>
      </c>
      <c r="K72" s="3">
        <f t="shared" ref="K72:K134" si="1">SQRT(G72^2-4/3*H72^2)</f>
        <v>6.0470844147143179</v>
      </c>
    </row>
    <row r="73" spans="6:11" x14ac:dyDescent="0.2">
      <c r="F73" s="4">
        <v>12.904109589041196</v>
      </c>
      <c r="G73" s="3">
        <v>7.4891700093845408</v>
      </c>
      <c r="H73" s="3">
        <v>3.6950045915765046</v>
      </c>
      <c r="I73" s="3">
        <v>12.59909</v>
      </c>
      <c r="J73" s="2">
        <v>1.68230791719407</v>
      </c>
      <c r="K73" s="3">
        <f t="shared" si="1"/>
        <v>6.1549645696599731</v>
      </c>
    </row>
    <row r="74" spans="6:11" x14ac:dyDescent="0.2">
      <c r="F74" s="4">
        <v>15.369863013698668</v>
      </c>
      <c r="G74" s="3">
        <v>7.7392108378820881</v>
      </c>
      <c r="H74" s="3">
        <v>3.780555108325276</v>
      </c>
      <c r="I74" s="3">
        <v>13.022029999999999</v>
      </c>
      <c r="J74" s="2">
        <v>1.6826043730788973</v>
      </c>
      <c r="K74" s="3">
        <f t="shared" si="1"/>
        <v>6.3905076864371617</v>
      </c>
    </row>
    <row r="75" spans="6:11" x14ac:dyDescent="0.2">
      <c r="F75" s="4">
        <v>15.808219178082453</v>
      </c>
      <c r="G75" s="3">
        <v>7.7166566107392294</v>
      </c>
      <c r="H75" s="3">
        <v>3.7723889226356215</v>
      </c>
      <c r="I75" s="3">
        <v>13.160349999999999</v>
      </c>
      <c r="J75" s="2">
        <v>1.7054471468491692</v>
      </c>
      <c r="K75" s="3">
        <f t="shared" si="1"/>
        <v>6.369633558525968</v>
      </c>
    </row>
    <row r="76" spans="6:11" x14ac:dyDescent="0.2">
      <c r="F76" s="4">
        <v>18.054794520548032</v>
      </c>
      <c r="G76" s="3">
        <v>7.8862021802958875</v>
      </c>
      <c r="H76" s="3">
        <v>3.8571617074139497</v>
      </c>
      <c r="I76" s="3">
        <v>13.58329</v>
      </c>
      <c r="J76" s="2">
        <v>1.7224120925961803</v>
      </c>
      <c r="K76" s="3">
        <f t="shared" si="1"/>
        <v>6.5080915978226379</v>
      </c>
    </row>
    <row r="77" spans="6:11" x14ac:dyDescent="0.2">
      <c r="F77" s="4">
        <v>19.643835616438555</v>
      </c>
      <c r="G77" s="3">
        <v>7.9989733160101757</v>
      </c>
      <c r="H77" s="3">
        <v>3.9061588215518825</v>
      </c>
      <c r="I77" s="3">
        <v>13.90382</v>
      </c>
      <c r="J77" s="2">
        <v>1.7382005728374044</v>
      </c>
      <c r="K77" s="3">
        <f t="shared" si="1"/>
        <v>6.6060178467308157</v>
      </c>
    </row>
    <row r="78" spans="6:11" x14ac:dyDescent="0.2">
      <c r="F78" s="4">
        <v>20.876712328767137</v>
      </c>
      <c r="G78" s="3">
        <v>8.1584083699510703</v>
      </c>
      <c r="H78" s="3">
        <v>3.955933667660259</v>
      </c>
      <c r="I78" s="3">
        <v>14.159180000000001</v>
      </c>
      <c r="J78" s="2">
        <v>1.7355321476859242</v>
      </c>
      <c r="K78" s="3">
        <f t="shared" si="1"/>
        <v>6.7597149018024725</v>
      </c>
    </row>
    <row r="79" spans="6:11" x14ac:dyDescent="0.2">
      <c r="F79" s="4">
        <v>21.041095890411135</v>
      </c>
      <c r="G79" s="3">
        <v>8.1934063086210216</v>
      </c>
      <c r="H79" s="3">
        <v>3.9839320185962208</v>
      </c>
      <c r="I79" s="3">
        <v>14.179129999999999</v>
      </c>
      <c r="J79" s="2">
        <v>1.7305537484551277</v>
      </c>
      <c r="K79" s="3">
        <f t="shared" si="1"/>
        <v>6.7800900559227486</v>
      </c>
    </row>
    <row r="80" spans="6:11" x14ac:dyDescent="0.2">
      <c r="F80" s="4">
        <v>23.068493150685132</v>
      </c>
      <c r="G80" s="3">
        <v>8.3372867231530456</v>
      </c>
      <c r="H80" s="3">
        <v>4.1079802678819402</v>
      </c>
      <c r="I80" s="3">
        <v>14.612710000000002</v>
      </c>
      <c r="J80" s="2">
        <v>1.7526937102234716</v>
      </c>
      <c r="K80" s="3">
        <f t="shared" si="1"/>
        <v>6.8563606037742462</v>
      </c>
    </row>
    <row r="81" spans="5:11" x14ac:dyDescent="0.2">
      <c r="F81" s="4">
        <v>24.602739726027448</v>
      </c>
      <c r="G81" s="3">
        <v>8.4695011581284234</v>
      </c>
      <c r="H81" s="3">
        <v>4.0830928448277515</v>
      </c>
      <c r="I81" s="3">
        <v>14.869400000000004</v>
      </c>
      <c r="J81" s="2">
        <v>1.7556405887883271</v>
      </c>
      <c r="K81" s="3">
        <f t="shared" si="1"/>
        <v>7.0358785493753802</v>
      </c>
    </row>
    <row r="82" spans="5:11" x14ac:dyDescent="0.2">
      <c r="F82" s="4">
        <v>26.273972602739814</v>
      </c>
      <c r="G82" s="3">
        <v>8.6289362120693145</v>
      </c>
      <c r="H82" s="3">
        <v>4.1565885160346507</v>
      </c>
      <c r="I82" s="3">
        <v>15.225839999999998</v>
      </c>
      <c r="J82" s="2">
        <v>1.7645095091447747</v>
      </c>
      <c r="K82" s="3">
        <f t="shared" si="1"/>
        <v>7.1709299278256982</v>
      </c>
    </row>
    <row r="83" spans="5:11" x14ac:dyDescent="0.2">
      <c r="F83" s="4">
        <v>28.986301369863128</v>
      </c>
      <c r="G83" s="3">
        <v>8.8272578645323776</v>
      </c>
      <c r="H83" s="3">
        <v>4.2460276926356402</v>
      </c>
      <c r="I83" s="3">
        <v>15.676710000000002</v>
      </c>
      <c r="J83" s="2">
        <v>1.7759433609602016</v>
      </c>
      <c r="K83" s="3">
        <f t="shared" si="1"/>
        <v>7.340445934554003</v>
      </c>
    </row>
    <row r="84" spans="5:11" x14ac:dyDescent="0.2">
      <c r="F84" s="4">
        <v>31.452054794520599</v>
      </c>
      <c r="G84" s="3">
        <v>9.0450228162565232</v>
      </c>
      <c r="H84" s="3">
        <v>4.3797975915519016</v>
      </c>
      <c r="I84" s="3">
        <v>16.19408</v>
      </c>
      <c r="J84" s="2">
        <v>1.7903857545715145</v>
      </c>
      <c r="K84" s="3">
        <f t="shared" si="1"/>
        <v>7.4990400600776432</v>
      </c>
    </row>
    <row r="85" spans="5:11" x14ac:dyDescent="0.2">
      <c r="F85" s="4">
        <v>34.027397260274171</v>
      </c>
      <c r="G85" s="3">
        <v>9.1772372512318992</v>
      </c>
      <c r="H85" s="3">
        <v>4.4112957363548597</v>
      </c>
      <c r="I85" s="3">
        <v>16.54786</v>
      </c>
      <c r="J85" s="2">
        <v>1.8031417895160891</v>
      </c>
      <c r="K85" s="3">
        <f t="shared" si="1"/>
        <v>7.633848535783792</v>
      </c>
    </row>
    <row r="86" spans="5:11" x14ac:dyDescent="0.2">
      <c r="F86" s="4">
        <v>35.123287671233015</v>
      </c>
      <c r="G86" s="3">
        <v>9.449443440887082</v>
      </c>
      <c r="H86" s="3">
        <v>4.527955531921366</v>
      </c>
      <c r="I86" s="3">
        <v>16.79391</v>
      </c>
      <c r="J86" s="2">
        <v>1.7772380040219009</v>
      </c>
      <c r="K86" s="3">
        <f t="shared" si="1"/>
        <v>7.8711798952749668</v>
      </c>
    </row>
    <row r="87" spans="5:11" x14ac:dyDescent="0.2">
      <c r="F87" s="4">
        <v>35.20547945205486</v>
      </c>
      <c r="G87" s="3">
        <v>9.4455547810348648</v>
      </c>
      <c r="H87" s="3">
        <v>4.5271777999509224</v>
      </c>
      <c r="I87" s="3"/>
      <c r="J87" s="2"/>
      <c r="K87" s="3">
        <f t="shared" si="1"/>
        <v>7.8671078979744919</v>
      </c>
    </row>
    <row r="88" spans="5:11" x14ac:dyDescent="0.2">
      <c r="F88" s="4">
        <v>35.20547945205486</v>
      </c>
      <c r="G88" s="3">
        <v>9.3950022029560465</v>
      </c>
      <c r="H88" s="3">
        <v>4.4840136755913145</v>
      </c>
      <c r="I88" s="3">
        <v>16.789920000000002</v>
      </c>
      <c r="J88" s="2">
        <v>1.7871118747281631</v>
      </c>
      <c r="K88" s="3">
        <f t="shared" si="1"/>
        <v>7.8394873261178502</v>
      </c>
    </row>
    <row r="89" spans="5:11" x14ac:dyDescent="0.2">
      <c r="F89" s="4">
        <v>34.849315068493226</v>
      </c>
      <c r="G89" s="3">
        <v>9.3016743665028407</v>
      </c>
      <c r="H89" s="3">
        <v>4.503845840837621</v>
      </c>
      <c r="I89" s="3">
        <v>16.83248</v>
      </c>
      <c r="J89" s="2">
        <v>1.8096182834154109</v>
      </c>
      <c r="K89" s="3">
        <f t="shared" si="1"/>
        <v>7.7120020882873801</v>
      </c>
    </row>
    <row r="90" spans="5:11" x14ac:dyDescent="0.2">
      <c r="F90" s="4">
        <v>35.863013698630226</v>
      </c>
      <c r="G90" s="3">
        <v>9.4261114817737823</v>
      </c>
      <c r="H90" s="3">
        <v>4.4661258402711166</v>
      </c>
      <c r="I90" s="3">
        <v>16.969470000000001</v>
      </c>
      <c r="J90" s="2">
        <v>1.8002619672822635</v>
      </c>
      <c r="K90" s="3">
        <f t="shared" si="1"/>
        <v>7.8902812141674863</v>
      </c>
    </row>
    <row r="91" spans="5:11" x14ac:dyDescent="0.2">
      <c r="F91" s="4">
        <v>38.301369863013747</v>
      </c>
      <c r="G91" s="3">
        <v>9.5544372568969393</v>
      </c>
      <c r="H91" s="3">
        <v>4.5800635739410716</v>
      </c>
      <c r="I91" s="3">
        <v>17.27936</v>
      </c>
      <c r="J91" s="2">
        <v>1.8085167692662141</v>
      </c>
      <c r="K91" s="3">
        <f t="shared" si="1"/>
        <v>7.9572584165354643</v>
      </c>
    </row>
    <row r="92" spans="5:11" x14ac:dyDescent="0.2">
      <c r="F92" s="4">
        <v>40.986301369863114</v>
      </c>
      <c r="G92" s="3">
        <v>9.8110888071432534</v>
      </c>
      <c r="H92" s="3">
        <v>4.6772800702464945</v>
      </c>
      <c r="I92" s="3">
        <v>17.695650000000001</v>
      </c>
      <c r="J92" s="2">
        <v>1.8036377356115827</v>
      </c>
      <c r="K92" s="3">
        <f t="shared" si="1"/>
        <v>8.1907385772561163</v>
      </c>
    </row>
    <row r="93" spans="5:11" x14ac:dyDescent="0.2">
      <c r="E93" t="s">
        <v>4</v>
      </c>
      <c r="F93" s="4">
        <v>39.616438356164487</v>
      </c>
      <c r="G93" s="3">
        <v>9.7566475692122161</v>
      </c>
      <c r="H93" s="3">
        <v>4.6372268737686611</v>
      </c>
      <c r="I93" s="3">
        <v>17.614520000000002</v>
      </c>
      <c r="J93" s="2">
        <v>1.8053865198107444</v>
      </c>
      <c r="K93" s="3">
        <f t="shared" si="1"/>
        <v>8.1560003076310821</v>
      </c>
    </row>
    <row r="94" spans="5:11" x14ac:dyDescent="0.2">
      <c r="F94" s="4">
        <v>37.972602739726064</v>
      </c>
      <c r="G94" s="3">
        <v>9.7255382903944838</v>
      </c>
      <c r="H94" s="3">
        <v>4.6531703791627503</v>
      </c>
      <c r="I94" s="3">
        <v>17.517430000000001</v>
      </c>
      <c r="J94" s="2">
        <v>1.8011784517162663</v>
      </c>
      <c r="K94" s="3">
        <f t="shared" si="1"/>
        <v>8.1065879958569766</v>
      </c>
    </row>
    <row r="95" spans="5:11" x14ac:dyDescent="0.2">
      <c r="F95" s="4">
        <v>36.438356164383748</v>
      </c>
      <c r="G95" s="3">
        <v>9.6360991137934953</v>
      </c>
      <c r="H95" s="3">
        <v>4.5932850174386104</v>
      </c>
      <c r="I95" s="3">
        <v>17.299309999999998</v>
      </c>
      <c r="J95" s="2">
        <v>1.7952606958179871</v>
      </c>
      <c r="K95" s="3">
        <f t="shared" si="1"/>
        <v>8.0450844078201218</v>
      </c>
    </row>
    <row r="96" spans="5:11" x14ac:dyDescent="0.2">
      <c r="F96" s="4">
        <v>34.109589041096015</v>
      </c>
      <c r="G96" s="3">
        <v>9.5466599371925067</v>
      </c>
      <c r="H96" s="3">
        <v>4.6251720282267881</v>
      </c>
      <c r="I96" s="3">
        <v>17.170300000000001</v>
      </c>
      <c r="J96" s="2">
        <v>1.7985662119488319</v>
      </c>
      <c r="K96" s="3">
        <f t="shared" si="1"/>
        <v>7.9130121257420747</v>
      </c>
    </row>
    <row r="97" spans="4:11" x14ac:dyDescent="0.2">
      <c r="F97" s="4">
        <v>5.8082191780822043</v>
      </c>
      <c r="G97" s="3">
        <v>6.984033094581565</v>
      </c>
      <c r="H97" s="3"/>
      <c r="I97" s="3">
        <v>11.9168</v>
      </c>
      <c r="J97" s="2">
        <v>1.7062920290634696</v>
      </c>
      <c r="K97" s="3"/>
    </row>
    <row r="98" spans="4:11" x14ac:dyDescent="0.2">
      <c r="F98" s="4">
        <v>0.5479452054795767</v>
      </c>
      <c r="G98" s="3">
        <v>6.3311271053943461</v>
      </c>
      <c r="H98" s="3">
        <v>3.3683571639902841</v>
      </c>
      <c r="I98" s="3">
        <v>10.28223</v>
      </c>
      <c r="J98" s="2">
        <v>1.6240757496779954</v>
      </c>
      <c r="K98" s="3">
        <f t="shared" si="1"/>
        <v>4.9955377200443696</v>
      </c>
    </row>
    <row r="99" spans="4:11" ht="16" x14ac:dyDescent="0.2">
      <c r="D99" s="5" t="s">
        <v>52</v>
      </c>
      <c r="E99" t="s">
        <v>35</v>
      </c>
      <c r="F99" s="4">
        <v>9.5068493150685676</v>
      </c>
      <c r="G99" s="3">
        <v>7.2364071189904422</v>
      </c>
      <c r="H99" s="3">
        <v>3.6541736631282267</v>
      </c>
      <c r="I99" s="3">
        <v>12.1828</v>
      </c>
      <c r="J99" s="2">
        <v>1.6835426475700601</v>
      </c>
      <c r="K99" s="3">
        <f t="shared" si="1"/>
        <v>5.8789121253886982</v>
      </c>
    </row>
    <row r="100" spans="4:11" ht="16" x14ac:dyDescent="0.2">
      <c r="D100" s="5" t="s">
        <v>52</v>
      </c>
      <c r="F100" s="4">
        <v>9.9452054794520421</v>
      </c>
      <c r="G100" s="3">
        <v>7.2764603154682748</v>
      </c>
      <c r="H100" s="3"/>
      <c r="I100" s="3">
        <v>12.303829999999998</v>
      </c>
      <c r="J100" s="2">
        <v>1.6909086927670804</v>
      </c>
      <c r="K100" s="3"/>
    </row>
    <row r="101" spans="4:11" ht="16" x14ac:dyDescent="0.2">
      <c r="D101" s="5" t="s">
        <v>52</v>
      </c>
      <c r="F101" s="4">
        <v>14.301369863013774</v>
      </c>
      <c r="G101" s="3">
        <v>7.5105576385717336</v>
      </c>
      <c r="H101" s="3">
        <v>3.7424462417735498</v>
      </c>
      <c r="I101" s="3">
        <v>12.8345</v>
      </c>
      <c r="J101" s="2">
        <v>1.7088611282451605</v>
      </c>
      <c r="K101" s="3">
        <f t="shared" si="1"/>
        <v>6.1427955806420034</v>
      </c>
    </row>
    <row r="102" spans="4:11" ht="16" x14ac:dyDescent="0.2">
      <c r="D102" s="5" t="s">
        <v>52</v>
      </c>
      <c r="F102" s="4">
        <v>17.041095890411032</v>
      </c>
      <c r="G102" s="3">
        <v>7.6264397021677963</v>
      </c>
      <c r="H102" s="3">
        <v>3.7747221185469515</v>
      </c>
      <c r="I102" s="3">
        <v>13.140400000000001</v>
      </c>
      <c r="J102" s="2">
        <v>1.7230058209553372</v>
      </c>
      <c r="K102" s="3">
        <f t="shared" si="1"/>
        <v>6.2581583900114826</v>
      </c>
    </row>
    <row r="103" spans="4:11" ht="16" x14ac:dyDescent="0.2">
      <c r="D103" s="5" t="s">
        <v>52</v>
      </c>
      <c r="F103" s="4">
        <v>20.246575342466027</v>
      </c>
      <c r="G103" s="3">
        <v>7.8667588810348015</v>
      </c>
      <c r="H103" s="3">
        <v>3.8637724291627182</v>
      </c>
      <c r="I103" s="3">
        <v>13.53275</v>
      </c>
      <c r="J103" s="2">
        <v>1.7202446655159067</v>
      </c>
      <c r="K103" s="3">
        <f t="shared" si="1"/>
        <v>6.4792678686095364</v>
      </c>
    </row>
    <row r="104" spans="4:11" ht="16" x14ac:dyDescent="0.2">
      <c r="D104" s="5" t="s">
        <v>52</v>
      </c>
      <c r="F104" s="4">
        <v>24.739726027397499</v>
      </c>
      <c r="G104" s="3">
        <v>8.1117444517244675</v>
      </c>
      <c r="H104" s="3">
        <v>3.9403790282513906</v>
      </c>
      <c r="I104" s="3">
        <v>14.264250000000001</v>
      </c>
      <c r="J104" s="2">
        <v>1.758468857702683</v>
      </c>
      <c r="K104" s="3">
        <f t="shared" si="1"/>
        <v>6.7155254598359502</v>
      </c>
    </row>
    <row r="105" spans="4:11" ht="16" x14ac:dyDescent="0.2">
      <c r="D105" s="5" t="s">
        <v>52</v>
      </c>
      <c r="F105" s="4">
        <v>30.602739726027597</v>
      </c>
      <c r="G105" s="3">
        <v>8.574494974138279</v>
      </c>
      <c r="H105" s="3">
        <v>4.1332565569213502</v>
      </c>
      <c r="I105" s="3">
        <v>15.160670000000001</v>
      </c>
      <c r="J105" s="2">
        <v>1.7681122964940126</v>
      </c>
      <c r="K105" s="3">
        <f t="shared" si="1"/>
        <v>7.123450781824646</v>
      </c>
    </row>
    <row r="106" spans="4:11" ht="16" x14ac:dyDescent="0.2">
      <c r="D106" s="5" t="s">
        <v>52</v>
      </c>
      <c r="F106" s="4">
        <v>33.397260273972755</v>
      </c>
      <c r="G106" s="3">
        <v>8.8350351842368102</v>
      </c>
      <c r="H106" s="3">
        <v>4.2635266619706158</v>
      </c>
      <c r="I106" s="3">
        <v>15.582279999999999</v>
      </c>
      <c r="J106" s="2">
        <v>1.7636919010578938</v>
      </c>
      <c r="K106" s="3">
        <f t="shared" si="1"/>
        <v>7.3362774786392837</v>
      </c>
    </row>
    <row r="107" spans="4:11" ht="16" x14ac:dyDescent="0.2">
      <c r="D107" s="5" t="s">
        <v>52</v>
      </c>
      <c r="F107" s="4">
        <v>38.246575342465853</v>
      </c>
      <c r="G107" s="3">
        <v>9.1422393125619461</v>
      </c>
      <c r="H107" s="3">
        <v>4.3576322303942652</v>
      </c>
      <c r="I107" s="3">
        <v>16.299150000000001</v>
      </c>
      <c r="J107" s="2">
        <v>1.7828400069996047</v>
      </c>
      <c r="K107" s="3">
        <f t="shared" si="1"/>
        <v>7.6329501575510497</v>
      </c>
    </row>
    <row r="108" spans="4:11" ht="16" x14ac:dyDescent="0.2">
      <c r="D108" s="5" t="s">
        <v>52</v>
      </c>
      <c r="F108" s="4">
        <v>42.95890410958922</v>
      </c>
      <c r="G108" s="3">
        <v>9.4183341620693461</v>
      </c>
      <c r="H108" s="3">
        <v>4.5186227482760453</v>
      </c>
      <c r="I108" s="3">
        <v>17.033309999999997</v>
      </c>
      <c r="J108" s="2">
        <v>1.8085268272385793</v>
      </c>
      <c r="K108" s="3">
        <f t="shared" si="1"/>
        <v>7.8409873740547171</v>
      </c>
    </row>
    <row r="109" spans="4:11" ht="16" x14ac:dyDescent="0.2">
      <c r="D109" s="5" t="s">
        <v>52</v>
      </c>
      <c r="E109" t="s">
        <v>31</v>
      </c>
      <c r="F109" s="4">
        <v>37.726027397260538</v>
      </c>
      <c r="G109" s="3">
        <v>9.3988908628082637</v>
      </c>
      <c r="H109" s="3">
        <v>4.5050124387932868</v>
      </c>
      <c r="I109" s="3">
        <v>16.506630000000001</v>
      </c>
      <c r="J109" s="2">
        <v>1.7562316916900595</v>
      </c>
      <c r="K109" s="3">
        <f t="shared" si="1"/>
        <v>7.8280883161900405</v>
      </c>
    </row>
    <row r="110" spans="4:11" ht="16" x14ac:dyDescent="0.2">
      <c r="D110" s="5" t="s">
        <v>52</v>
      </c>
      <c r="E110" t="s">
        <v>5</v>
      </c>
      <c r="F110" s="4">
        <v>35.671232876712594</v>
      </c>
      <c r="G110" s="3">
        <v>9.3483382847294418</v>
      </c>
      <c r="H110" s="3">
        <v>4.4914021293105275</v>
      </c>
      <c r="I110" s="3">
        <v>16.264569999999999</v>
      </c>
      <c r="J110" s="2">
        <v>1.7398354129490861</v>
      </c>
      <c r="K110" s="3">
        <f t="shared" si="1"/>
        <v>7.7778213253779933</v>
      </c>
    </row>
    <row r="111" spans="4:11" ht="16" x14ac:dyDescent="0.2">
      <c r="D111" s="5" t="s">
        <v>52</v>
      </c>
      <c r="F111" s="4">
        <v>33.095890410959015</v>
      </c>
      <c r="G111" s="3">
        <v>9.2083465300496332</v>
      </c>
      <c r="H111" s="3">
        <v>4.4420161491873724</v>
      </c>
      <c r="I111" s="3">
        <v>15.985270000000002</v>
      </c>
      <c r="J111" s="2">
        <v>1.7359544352327758</v>
      </c>
      <c r="K111" s="3">
        <f t="shared" si="1"/>
        <v>7.6475466125606957</v>
      </c>
    </row>
    <row r="112" spans="4:11" ht="16" x14ac:dyDescent="0.2">
      <c r="D112" s="5" t="s">
        <v>52</v>
      </c>
      <c r="F112" s="4">
        <v>29.178082191781073</v>
      </c>
      <c r="G112" s="3">
        <v>8.9205857009855816</v>
      </c>
      <c r="H112" s="3">
        <v>4.3941856330051046</v>
      </c>
      <c r="I112" s="3">
        <v>15.51844</v>
      </c>
      <c r="J112" s="2">
        <v>1.73962119979246</v>
      </c>
      <c r="K112" s="3">
        <f t="shared" si="1"/>
        <v>7.3370084329752858</v>
      </c>
    </row>
    <row r="113" spans="1:11" ht="16" x14ac:dyDescent="0.2">
      <c r="D113" s="5" t="s">
        <v>52</v>
      </c>
      <c r="F113" s="4">
        <v>27.150684931507076</v>
      </c>
      <c r="G113" s="3">
        <v>8.9128083812811489</v>
      </c>
      <c r="H113" s="3">
        <v>4.3949633649755473</v>
      </c>
      <c r="I113" s="3">
        <v>15.328250000000001</v>
      </c>
      <c r="J113" s="2">
        <v>1.7198002407627977</v>
      </c>
      <c r="K113" s="3">
        <f t="shared" si="1"/>
        <v>7.3269285926732346</v>
      </c>
    </row>
    <row r="114" spans="1:11" ht="16" x14ac:dyDescent="0.2">
      <c r="D114" s="5" t="s">
        <v>52</v>
      </c>
      <c r="F114" s="4">
        <v>24.767123287671446</v>
      </c>
      <c r="G114" s="3">
        <v>8.7883712660102091</v>
      </c>
      <c r="H114" s="3">
        <v>4.3245786216504225</v>
      </c>
      <c r="I114" s="3">
        <v>15.264410000000002</v>
      </c>
      <c r="J114" s="2">
        <v>1.7368872499773007</v>
      </c>
      <c r="K114" s="3">
        <f t="shared" si="1"/>
        <v>7.2318390355510118</v>
      </c>
    </row>
    <row r="115" spans="1:11" ht="16" x14ac:dyDescent="0.2">
      <c r="D115" s="5" t="s">
        <v>52</v>
      </c>
      <c r="F115" s="4">
        <v>20.657534246575555</v>
      </c>
      <c r="G115" s="3">
        <v>8.6911547697047862</v>
      </c>
      <c r="H115" s="3">
        <v>4.3304116114287474</v>
      </c>
      <c r="I115" s="3">
        <v>15.187270000000002</v>
      </c>
      <c r="J115" s="2">
        <v>1.7474398284723986</v>
      </c>
      <c r="K115" s="3">
        <f t="shared" si="1"/>
        <v>7.1086486009484506</v>
      </c>
    </row>
    <row r="116" spans="1:11" ht="16" x14ac:dyDescent="0.2">
      <c r="D116" s="5" t="s">
        <v>52</v>
      </c>
      <c r="F116" s="4">
        <v>17.260273972602928</v>
      </c>
      <c r="G116" s="3">
        <v>8.4695011581284234</v>
      </c>
      <c r="H116" s="3">
        <v>4.2296953212563286</v>
      </c>
      <c r="I116" s="3">
        <v>15.003729999999999</v>
      </c>
      <c r="J116" s="2">
        <v>1.7715010270233553</v>
      </c>
      <c r="K116" s="3">
        <f t="shared" si="1"/>
        <v>6.9194426451843025</v>
      </c>
    </row>
    <row r="117" spans="1:11" ht="16" x14ac:dyDescent="0.2">
      <c r="D117" s="5" t="s">
        <v>52</v>
      </c>
      <c r="F117" s="4">
        <v>17.260273972602928</v>
      </c>
      <c r="G117" s="3">
        <v>8.5122764165028073</v>
      </c>
      <c r="H117" s="3">
        <v>4.2600268681036217</v>
      </c>
      <c r="I117" s="3">
        <v>15.051609999999998</v>
      </c>
      <c r="J117" s="2">
        <v>1.7682238291533086</v>
      </c>
      <c r="K117" s="3">
        <f t="shared" si="1"/>
        <v>6.9470673358137391</v>
      </c>
    </row>
    <row r="118" spans="1:11" ht="16" x14ac:dyDescent="0.2">
      <c r="D118" s="5" t="s">
        <v>52</v>
      </c>
      <c r="F118" s="4">
        <v>9.5342465753425163</v>
      </c>
      <c r="G118" s="3">
        <v>7.5992190832022786</v>
      </c>
      <c r="H118" s="3">
        <v>3.8299410884484311</v>
      </c>
      <c r="I118" s="3">
        <v>13.588609999999999</v>
      </c>
      <c r="J118" s="2">
        <v>1.7881587372624894</v>
      </c>
      <c r="K118" s="3">
        <f t="shared" si="1"/>
        <v>6.1798219246073973</v>
      </c>
    </row>
    <row r="119" spans="1:11" ht="16" x14ac:dyDescent="0.2">
      <c r="D119" s="5" t="s">
        <v>52</v>
      </c>
      <c r="F119" s="4">
        <v>6.1369863013698884</v>
      </c>
      <c r="G119" s="3">
        <v>7.2410735108131021</v>
      </c>
      <c r="H119" s="3">
        <v>3.7471126335962111</v>
      </c>
      <c r="I119" s="3">
        <v>12.502000000000001</v>
      </c>
      <c r="J119" s="2">
        <v>1.7265395774992136</v>
      </c>
      <c r="K119" s="3">
        <f t="shared" si="1"/>
        <v>5.806204279664188</v>
      </c>
    </row>
    <row r="120" spans="1:11" ht="16" x14ac:dyDescent="0.2">
      <c r="D120" s="5" t="s">
        <v>52</v>
      </c>
      <c r="F120" s="4">
        <v>5.5068493150684681</v>
      </c>
      <c r="G120" s="3">
        <v>7.2099642319953654</v>
      </c>
      <c r="H120" s="3">
        <v>3.840051604064195</v>
      </c>
      <c r="I120" s="3">
        <v>12.403579999999998</v>
      </c>
      <c r="J120" s="2">
        <v>1.7203386314951654</v>
      </c>
      <c r="K120" s="3">
        <f t="shared" si="1"/>
        <v>5.6852665546555095</v>
      </c>
    </row>
    <row r="121" spans="1:11" ht="16" x14ac:dyDescent="0.2">
      <c r="D121" s="5" t="s">
        <v>52</v>
      </c>
      <c r="F121" s="4">
        <v>0.19178082191794527</v>
      </c>
      <c r="G121" s="3">
        <v>6.3587365903450852</v>
      </c>
      <c r="H121" s="3">
        <v>3.4014107727341276</v>
      </c>
      <c r="I121" s="3">
        <v>10.47242</v>
      </c>
      <c r="J121" s="2">
        <v>1.6469340805689305</v>
      </c>
      <c r="K121" s="3">
        <f t="shared" si="1"/>
        <v>5.0007403484115303</v>
      </c>
    </row>
    <row r="122" spans="1:11" x14ac:dyDescent="0.2">
      <c r="F122" s="4"/>
      <c r="G122" s="3"/>
      <c r="H122" s="3"/>
      <c r="I122" s="3"/>
      <c r="J122" s="2"/>
      <c r="K122" s="3"/>
    </row>
    <row r="123" spans="1:11" x14ac:dyDescent="0.2">
      <c r="A123" t="s">
        <v>26</v>
      </c>
      <c r="B123" t="s">
        <v>2</v>
      </c>
      <c r="C123" t="s">
        <v>29</v>
      </c>
      <c r="D123" t="s">
        <v>41</v>
      </c>
      <c r="E123" t="s">
        <v>15</v>
      </c>
      <c r="F123" s="4">
        <v>0.84931506849331262</v>
      </c>
      <c r="G123" s="3">
        <v>6.5531695829559311</v>
      </c>
      <c r="H123" s="3"/>
      <c r="I123" s="3">
        <v>10.585470000000001</v>
      </c>
      <c r="J123" s="2">
        <v>1.6153206270644418</v>
      </c>
      <c r="K123" s="3"/>
    </row>
    <row r="124" spans="1:11" x14ac:dyDescent="0.2">
      <c r="F124" s="4">
        <v>6.9863013698632006</v>
      </c>
      <c r="G124" s="3">
        <v>7.0851382507392024</v>
      </c>
      <c r="H124" s="3"/>
      <c r="I124" s="3">
        <v>11.48189</v>
      </c>
      <c r="J124" s="2">
        <v>1.6205597680189343</v>
      </c>
      <c r="K124" s="3"/>
    </row>
    <row r="125" spans="1:11" x14ac:dyDescent="0.2">
      <c r="F125" s="4">
        <v>12.520547945205617</v>
      </c>
      <c r="G125" s="3">
        <v>7.3857316573155716</v>
      </c>
      <c r="H125" s="3">
        <v>3.694226859606061</v>
      </c>
      <c r="I125" s="3">
        <v>12.444575256998261</v>
      </c>
      <c r="J125" s="2">
        <v>1.6849481993665316</v>
      </c>
      <c r="K125" s="3">
        <f t="shared" si="1"/>
        <v>6.0293130614988204</v>
      </c>
    </row>
    <row r="126" spans="1:11" x14ac:dyDescent="0.2">
      <c r="F126" s="4">
        <v>19.424657534246663</v>
      </c>
      <c r="G126" s="3">
        <v>8.0378599145323459</v>
      </c>
      <c r="H126" s="3"/>
      <c r="I126" s="3">
        <v>14.120610000000001</v>
      </c>
      <c r="J126" s="2">
        <v>1.7567623907540517</v>
      </c>
      <c r="K126" s="3"/>
    </row>
    <row r="127" spans="1:11" x14ac:dyDescent="0.2">
      <c r="F127" s="4">
        <v>25.534246575342603</v>
      </c>
      <c r="G127" s="3">
        <v>8.6289362120693145</v>
      </c>
      <c r="H127" s="3"/>
      <c r="I127" s="3">
        <v>15.5876</v>
      </c>
      <c r="J127" s="2">
        <v>1.8064335645682008</v>
      </c>
      <c r="K127" s="3"/>
    </row>
    <row r="128" spans="1:11" x14ac:dyDescent="0.2">
      <c r="F128" s="4">
        <v>28.630136986301494</v>
      </c>
      <c r="G128" s="3">
        <v>9.0411341564043077</v>
      </c>
      <c r="H128" s="3"/>
      <c r="I128" s="3">
        <v>16.033150000000003</v>
      </c>
      <c r="J128" s="2">
        <v>1.7733560549638439</v>
      </c>
      <c r="K128" s="3"/>
    </row>
    <row r="129" spans="5:11" x14ac:dyDescent="0.2">
      <c r="F129" s="4">
        <v>35.123287671233015</v>
      </c>
      <c r="G129" s="3">
        <v>9.5349939576358533</v>
      </c>
      <c r="H129" s="3">
        <v>4.6240054302711231</v>
      </c>
      <c r="I129" s="3">
        <v>17.081190000000003</v>
      </c>
      <c r="J129" s="2">
        <v>1.7914211666931339</v>
      </c>
      <c r="K129" s="3">
        <f t="shared" si="1"/>
        <v>7.8998443959306224</v>
      </c>
    </row>
    <row r="130" spans="5:11" x14ac:dyDescent="0.2">
      <c r="F130" s="4">
        <v>41.835616438356112</v>
      </c>
      <c r="G130" s="3">
        <v>9.8655300450742907</v>
      </c>
      <c r="H130" s="3">
        <v>4.6932235756405838</v>
      </c>
      <c r="I130" s="3">
        <v>17.90446</v>
      </c>
      <c r="J130" s="2">
        <v>1.8148502835830322</v>
      </c>
      <c r="K130" s="3">
        <f t="shared" si="1"/>
        <v>8.2437988631252654</v>
      </c>
    </row>
    <row r="131" spans="5:11" x14ac:dyDescent="0.2">
      <c r="E131" t="s">
        <v>4</v>
      </c>
      <c r="F131" s="4">
        <v>29.123287671232866</v>
      </c>
      <c r="G131" s="3">
        <v>9.2861197270939719</v>
      </c>
      <c r="H131" s="3">
        <v>4.5979514092612703</v>
      </c>
      <c r="I131" s="3">
        <v>16.765979999999999</v>
      </c>
      <c r="J131" s="2">
        <v>1.8054882440382662</v>
      </c>
      <c r="K131" s="3">
        <f t="shared" si="1"/>
        <v>7.6186488327450093</v>
      </c>
    </row>
    <row r="132" spans="5:11" x14ac:dyDescent="0.2">
      <c r="F132" s="4">
        <v>21.917808219178081</v>
      </c>
      <c r="G132" s="3">
        <v>8.7339300280791718</v>
      </c>
      <c r="H132" s="3">
        <v>4.3972965608868773</v>
      </c>
      <c r="I132" s="3">
        <v>15.7339</v>
      </c>
      <c r="J132" s="2">
        <v>1.8014685198319951</v>
      </c>
      <c r="K132" s="3">
        <f t="shared" si="1"/>
        <v>7.1063289404257786</v>
      </c>
    </row>
    <row r="133" spans="5:11" x14ac:dyDescent="0.2">
      <c r="F133" s="4">
        <v>15.123287671232827</v>
      </c>
      <c r="G133" s="3">
        <v>8.1389650706899843</v>
      </c>
      <c r="H133" s="3">
        <v>4.1025361440888366</v>
      </c>
      <c r="I133" s="3">
        <v>14.463750000000001</v>
      </c>
      <c r="J133" s="2">
        <v>1.7770994069119197</v>
      </c>
      <c r="K133" s="3">
        <f t="shared" si="1"/>
        <v>6.6182839168350798</v>
      </c>
    </row>
    <row r="134" spans="5:11" x14ac:dyDescent="0.2">
      <c r="F134" s="4">
        <v>10.60273972602741</v>
      </c>
      <c r="G134" s="3">
        <v>7.7839304261825815</v>
      </c>
      <c r="H134" s="3">
        <v>3.9567113996307026</v>
      </c>
      <c r="I134" s="3">
        <v>13.325270000000002</v>
      </c>
      <c r="J134" s="2">
        <v>1.7118947974121372</v>
      </c>
      <c r="K134" s="3">
        <f t="shared" si="1"/>
        <v>6.3020223801327626</v>
      </c>
    </row>
    <row r="135" spans="5:11" x14ac:dyDescent="0.2">
      <c r="F135" s="4">
        <v>8.6575342465755671</v>
      </c>
      <c r="G135" s="3">
        <v>7.4930586692367553</v>
      </c>
      <c r="H135" s="3"/>
      <c r="I135" s="3">
        <v>12.757359999999998</v>
      </c>
      <c r="J135" s="2">
        <v>1.7025570682338547</v>
      </c>
      <c r="K135" s="3"/>
    </row>
    <row r="136" spans="5:11" x14ac:dyDescent="0.2">
      <c r="F136" s="4">
        <v>8.6575342465755671</v>
      </c>
      <c r="G136" s="3">
        <v>7.4452281530544893</v>
      </c>
      <c r="H136" s="3"/>
      <c r="I136" s="3">
        <v>12.757359999999998</v>
      </c>
      <c r="J136" s="2">
        <v>1.7134948369266758</v>
      </c>
      <c r="K136" s="3"/>
    </row>
    <row r="137" spans="5:11" x14ac:dyDescent="0.2">
      <c r="F137" s="4">
        <v>1.7534246575342092</v>
      </c>
      <c r="G137" s="3">
        <v>6.7129935028820444</v>
      </c>
      <c r="H137" s="3"/>
      <c r="I137" s="3">
        <v>10.72512</v>
      </c>
      <c r="J137" s="2">
        <v>1.5976657798634033</v>
      </c>
      <c r="K137" s="3"/>
    </row>
    <row r="138" spans="5:11" x14ac:dyDescent="0.2">
      <c r="E138" t="s">
        <v>1</v>
      </c>
      <c r="F138" s="4">
        <v>10.465753424657672</v>
      </c>
      <c r="G138" s="3">
        <v>7.412563410295868</v>
      </c>
      <c r="H138" s="3">
        <v>3.7428351077587725</v>
      </c>
      <c r="I138" s="3">
        <v>12.47673</v>
      </c>
      <c r="J138" s="2">
        <v>1.6831869502350738</v>
      </c>
      <c r="K138" s="3">
        <f t="shared" ref="K138:K152" si="2">SQRT(G138^2-4/3*H138^2)</f>
        <v>6.0222650876970656</v>
      </c>
    </row>
    <row r="139" spans="5:11" x14ac:dyDescent="0.2">
      <c r="F139" s="4">
        <v>15.945205479452191</v>
      </c>
      <c r="G139" s="3">
        <v>7.7866524880791328</v>
      </c>
      <c r="H139" s="3">
        <v>3.8303299544336524</v>
      </c>
      <c r="I139" s="3">
        <v>13.331920000000002</v>
      </c>
      <c r="J139" s="2">
        <v>1.7121503778947782</v>
      </c>
      <c r="K139" s="3">
        <f t="shared" si="2"/>
        <v>6.4085921665370478</v>
      </c>
    </row>
    <row r="140" spans="5:11" x14ac:dyDescent="0.2">
      <c r="F140" s="4">
        <v>20.904109589041084</v>
      </c>
      <c r="G140" s="3">
        <v>8.2245155874387574</v>
      </c>
      <c r="H140" s="3">
        <v>3.9971534620937579</v>
      </c>
      <c r="I140" s="3">
        <v>14.246960000000001</v>
      </c>
      <c r="J140" s="2">
        <v>1.7322552129099591</v>
      </c>
      <c r="K140" s="3">
        <f t="shared" si="2"/>
        <v>6.8073251414917451</v>
      </c>
    </row>
    <row r="141" spans="5:11" x14ac:dyDescent="0.2">
      <c r="F141" s="4">
        <v>27.013698630137025</v>
      </c>
      <c r="G141" s="3">
        <v>8.6522681711826177</v>
      </c>
      <c r="H141" s="3">
        <v>4.1449225364780009</v>
      </c>
      <c r="I141" s="3">
        <v>15.111460000000001</v>
      </c>
      <c r="J141" s="2">
        <v>1.7465316262769652</v>
      </c>
      <c r="K141" s="3">
        <f t="shared" si="2"/>
        <v>7.2079516781715105</v>
      </c>
    </row>
    <row r="142" spans="5:11" x14ac:dyDescent="0.2">
      <c r="F142" s="4">
        <v>33.561643835616437</v>
      </c>
      <c r="G142" s="3">
        <v>9.243344468719588</v>
      </c>
      <c r="H142" s="3">
        <v>4.3891303751972215</v>
      </c>
      <c r="I142" s="3">
        <v>16.21536</v>
      </c>
      <c r="J142" s="2">
        <v>1.7542741217612756</v>
      </c>
      <c r="K142" s="3">
        <f t="shared" si="2"/>
        <v>7.730036418635887</v>
      </c>
    </row>
    <row r="143" spans="5:11" x14ac:dyDescent="0.2">
      <c r="F143" s="4">
        <v>44.383561643835741</v>
      </c>
      <c r="G143" s="3">
        <v>10.145513554433908</v>
      </c>
      <c r="H143" s="3">
        <v>4.722388524532211</v>
      </c>
      <c r="I143" s="3">
        <v>17.754170000000002</v>
      </c>
      <c r="J143" s="2">
        <v>1.7499528145858001</v>
      </c>
      <c r="K143" s="3">
        <f t="shared" si="2"/>
        <v>8.5555152259243936</v>
      </c>
    </row>
    <row r="144" spans="5:11" x14ac:dyDescent="0.2">
      <c r="E144" t="s">
        <v>31</v>
      </c>
      <c r="F144" s="4">
        <v>41.67123287671243</v>
      </c>
      <c r="G144" s="3">
        <v>9.8810846844831595</v>
      </c>
      <c r="H144" s="3">
        <v>4.6730025444090559</v>
      </c>
      <c r="I144" s="3">
        <v>17.453590000000005</v>
      </c>
      <c r="J144" s="2">
        <v>1.7663637705087571</v>
      </c>
      <c r="K144" s="3">
        <f t="shared" si="2"/>
        <v>8.2776746433920874</v>
      </c>
    </row>
    <row r="145" spans="1:17" x14ac:dyDescent="0.2">
      <c r="F145" s="4">
        <v>40.027397260274014</v>
      </c>
      <c r="G145" s="3">
        <v>9.8266434465521222</v>
      </c>
      <c r="H145" s="3">
        <v>4.6088396568474774</v>
      </c>
      <c r="I145" s="3">
        <v>17.151679999999995</v>
      </c>
      <c r="J145" s="2">
        <v>1.7454261053928859</v>
      </c>
      <c r="K145" s="3">
        <f t="shared" si="2"/>
        <v>8.2608141718775201</v>
      </c>
    </row>
    <row r="146" spans="1:17" x14ac:dyDescent="0.2">
      <c r="F146" s="4">
        <v>35.397260273972805</v>
      </c>
      <c r="G146" s="3">
        <v>9.597212515271325</v>
      </c>
      <c r="H146" s="3">
        <v>4.5928961514533881</v>
      </c>
      <c r="I146" s="3">
        <v>16.675540000000002</v>
      </c>
      <c r="J146" s="2">
        <v>1.7375399339616024</v>
      </c>
      <c r="K146" s="3">
        <f t="shared" si="2"/>
        <v>7.9987641536614946</v>
      </c>
    </row>
    <row r="147" spans="1:17" x14ac:dyDescent="0.2">
      <c r="F147" s="4">
        <v>26.602739726027497</v>
      </c>
      <c r="G147" s="3">
        <v>9.1189073534486464</v>
      </c>
      <c r="H147" s="3">
        <v>4.4396829532760425</v>
      </c>
      <c r="I147" s="3">
        <v>16.081029999999998</v>
      </c>
      <c r="J147" s="2">
        <v>1.7634821121324773</v>
      </c>
      <c r="K147" s="3">
        <f t="shared" si="2"/>
        <v>7.5414471436168418</v>
      </c>
    </row>
    <row r="148" spans="1:17" x14ac:dyDescent="0.2">
      <c r="F148" s="4">
        <v>23.83561643835629</v>
      </c>
      <c r="G148" s="3">
        <v>8.8700331229067633</v>
      </c>
      <c r="H148" s="3">
        <v>4.3619097562317037</v>
      </c>
      <c r="I148" s="3">
        <v>15.912120000000002</v>
      </c>
      <c r="J148" s="2">
        <v>1.7939188929190271</v>
      </c>
      <c r="K148" s="3">
        <f t="shared" si="2"/>
        <v>7.3013112045794459</v>
      </c>
    </row>
    <row r="149" spans="1:17" x14ac:dyDescent="0.2">
      <c r="F149" s="4">
        <v>23.616438356164398</v>
      </c>
      <c r="G149" s="3">
        <v>8.8544784834978945</v>
      </c>
      <c r="H149" s="3">
        <v>4.3770755296553503</v>
      </c>
      <c r="I149" s="3">
        <v>15.894829999999999</v>
      </c>
      <c r="J149" s="2">
        <v>1.7951175814163667</v>
      </c>
      <c r="K149" s="3">
        <f t="shared" si="2"/>
        <v>7.2702637933560306</v>
      </c>
    </row>
    <row r="150" spans="1:17" x14ac:dyDescent="0.2">
      <c r="F150" s="4">
        <v>19.45205479452061</v>
      </c>
      <c r="G150" s="3">
        <v>8.5356083756161105</v>
      </c>
      <c r="H150" s="3">
        <v>4.2118074859361316</v>
      </c>
      <c r="I150" s="3">
        <v>15.39209</v>
      </c>
      <c r="J150" s="2">
        <v>1.8032797807325573</v>
      </c>
      <c r="K150" s="3">
        <f t="shared" si="2"/>
        <v>7.0145691678418656</v>
      </c>
    </row>
    <row r="151" spans="1:17" x14ac:dyDescent="0.2">
      <c r="F151" s="4">
        <v>15.808219178082142</v>
      </c>
      <c r="G151" s="3">
        <v>8.2089609480298904</v>
      </c>
      <c r="H151" s="3">
        <v>4.0648161435223322</v>
      </c>
      <c r="I151" s="3">
        <v>14.753690000000001</v>
      </c>
      <c r="J151" s="2">
        <v>1.797266437665392</v>
      </c>
      <c r="K151" s="3">
        <f t="shared" si="2"/>
        <v>6.734740737803258</v>
      </c>
    </row>
    <row r="152" spans="1:17" x14ac:dyDescent="0.2">
      <c r="F152" s="4">
        <v>13.09589041095883</v>
      </c>
      <c r="G152" s="3">
        <v>7.9717526970446579</v>
      </c>
      <c r="H152" s="3">
        <v>3.9469897500001596</v>
      </c>
      <c r="I152" s="3">
        <v>14.076720000000002</v>
      </c>
      <c r="J152" s="2">
        <v>1.7658249741262819</v>
      </c>
      <c r="K152" s="3">
        <f t="shared" si="2"/>
        <v>6.5404283968277142</v>
      </c>
    </row>
    <row r="153" spans="1:17" x14ac:dyDescent="0.2">
      <c r="F153" s="4">
        <v>7.9178082191780454</v>
      </c>
      <c r="G153" s="3">
        <v>7.389620317167787</v>
      </c>
      <c r="H153" s="3"/>
      <c r="I153" s="3">
        <v>12.532589999999999</v>
      </c>
      <c r="J153" s="2">
        <v>1.6959721152227416</v>
      </c>
      <c r="K153" s="3"/>
    </row>
    <row r="154" spans="1:17" x14ac:dyDescent="0.2">
      <c r="F154" s="4">
        <v>0</v>
      </c>
      <c r="G154" s="3">
        <v>6.1573040100002494</v>
      </c>
      <c r="H154" s="3"/>
      <c r="I154" s="3">
        <v>10.15588</v>
      </c>
      <c r="J154" s="2">
        <v>1.6494036973820931</v>
      </c>
      <c r="K154" s="3"/>
    </row>
    <row r="155" spans="1:17" x14ac:dyDescent="0.2">
      <c r="F155" s="4"/>
      <c r="G155" s="3"/>
      <c r="H155" s="3"/>
      <c r="I155" s="2"/>
      <c r="J155" s="3"/>
      <c r="Q155" s="1"/>
    </row>
    <row r="156" spans="1:17" ht="32" x14ac:dyDescent="0.2">
      <c r="A156" s="16" t="s">
        <v>32</v>
      </c>
      <c r="B156" s="16" t="s">
        <v>49</v>
      </c>
      <c r="C156" s="17" t="s">
        <v>33</v>
      </c>
      <c r="D156" s="17" t="s">
        <v>58</v>
      </c>
      <c r="E156" s="17" t="s">
        <v>15</v>
      </c>
      <c r="F156" s="19">
        <v>0</v>
      </c>
      <c r="G156" s="14">
        <v>6.1573040099999998</v>
      </c>
      <c r="H156" s="14"/>
      <c r="I156" s="14">
        <v>10.15588</v>
      </c>
      <c r="J156" s="15">
        <f>IF(ISNUMBER(I156),I156/G156)</f>
        <v>1.64940369738216</v>
      </c>
      <c r="K156" s="3"/>
      <c r="M156" s="19">
        <v>0</v>
      </c>
      <c r="N156" s="14"/>
      <c r="O156" s="18"/>
      <c r="P156" s="15"/>
    </row>
    <row r="157" spans="1:17" ht="16" x14ac:dyDescent="0.2">
      <c r="A157" s="7"/>
      <c r="B157" s="8" t="s">
        <v>45</v>
      </c>
      <c r="D157" s="5" t="s">
        <v>52</v>
      </c>
      <c r="F157" s="19">
        <v>23.99</v>
      </c>
      <c r="G157" s="14">
        <v>8.8699999999999992</v>
      </c>
      <c r="H157" s="14">
        <v>4.2300000000000004</v>
      </c>
      <c r="I157" s="14"/>
      <c r="J157" s="15"/>
      <c r="K157" s="3">
        <f t="shared" ref="K157:K159" si="3">SQRT(G157^2-4/3*H157^2)</f>
        <v>7.4040326849629707</v>
      </c>
      <c r="M157" s="19">
        <v>1.85</v>
      </c>
      <c r="N157" s="14">
        <v>0.2</v>
      </c>
      <c r="O157" s="18">
        <v>0.33</v>
      </c>
      <c r="P157" s="15"/>
    </row>
    <row r="158" spans="1:17" ht="16" x14ac:dyDescent="0.2">
      <c r="A158" s="7"/>
      <c r="B158" s="11"/>
      <c r="D158" s="5" t="s">
        <v>52</v>
      </c>
      <c r="F158" s="19">
        <v>35</v>
      </c>
      <c r="G158" s="14">
        <v>9.83</v>
      </c>
      <c r="H158" s="14">
        <v>4.71</v>
      </c>
      <c r="I158" s="14"/>
      <c r="J158" s="15"/>
      <c r="K158" s="3">
        <f t="shared" si="3"/>
        <v>8.1884125445656437</v>
      </c>
      <c r="M158" s="19">
        <v>2.61</v>
      </c>
      <c r="N158" s="14">
        <v>0.19</v>
      </c>
      <c r="O158" s="18">
        <v>7.0000000000000007E-2</v>
      </c>
      <c r="P158" s="15"/>
    </row>
    <row r="159" spans="1:17" ht="16" x14ac:dyDescent="0.2">
      <c r="A159" s="7"/>
      <c r="B159" s="8"/>
      <c r="D159" s="5" t="s">
        <v>52</v>
      </c>
      <c r="F159" s="19">
        <v>40</v>
      </c>
      <c r="G159" s="14">
        <v>9.98</v>
      </c>
      <c r="H159" s="14">
        <v>4.7300000000000004</v>
      </c>
      <c r="I159" s="14"/>
      <c r="J159" s="15"/>
      <c r="K159" s="3">
        <f t="shared" si="3"/>
        <v>8.3528358457871459</v>
      </c>
      <c r="M159" s="19">
        <v>5.62</v>
      </c>
      <c r="N159" s="14">
        <v>0.1</v>
      </c>
      <c r="O159" s="18">
        <v>0.05</v>
      </c>
      <c r="P159" s="15"/>
    </row>
    <row r="160" spans="1:17" ht="16" x14ac:dyDescent="0.2">
      <c r="A160" s="7"/>
      <c r="B160" s="8"/>
      <c r="D160" s="5" t="s">
        <v>52</v>
      </c>
      <c r="F160" s="19">
        <v>35.479999999999997</v>
      </c>
      <c r="G160" s="14">
        <v>9.92</v>
      </c>
      <c r="H160" s="14">
        <v>4.74</v>
      </c>
      <c r="I160" s="14">
        <v>17.850000000000001</v>
      </c>
      <c r="J160" s="15">
        <f t="shared" ref="J160:J171" si="4">IF(ISNUMBER(I160),I160/G160)</f>
        <v>1.7993951612903227</v>
      </c>
      <c r="K160" s="3">
        <f t="shared" ref="K160:K178" si="5">SQRT(G160^2-4/3*H160^2)</f>
        <v>8.2734273430060412</v>
      </c>
      <c r="M160" s="19">
        <v>3</v>
      </c>
      <c r="N160" s="14">
        <v>0.04</v>
      </c>
      <c r="O160" s="18">
        <v>0.06</v>
      </c>
      <c r="P160" s="15">
        <f t="shared" ref="P160:P171" si="6">J160/G160*N160</f>
        <v>7.2556256503642051E-3</v>
      </c>
    </row>
    <row r="161" spans="1:16" ht="16" x14ac:dyDescent="0.2">
      <c r="A161" s="7"/>
      <c r="B161" s="8" t="s">
        <v>46</v>
      </c>
      <c r="D161" s="5" t="s">
        <v>52</v>
      </c>
      <c r="E161" t="s">
        <v>4</v>
      </c>
      <c r="F161" s="19">
        <v>28.88</v>
      </c>
      <c r="G161" s="14">
        <v>9.5299999999999994</v>
      </c>
      <c r="H161" s="14">
        <v>4.71</v>
      </c>
      <c r="I161" s="14">
        <v>17.350000000000001</v>
      </c>
      <c r="J161" s="15">
        <f t="shared" si="4"/>
        <v>1.8205666316894022</v>
      </c>
      <c r="K161" s="3">
        <f t="shared" si="5"/>
        <v>7.8257331924874611</v>
      </c>
      <c r="M161" s="19">
        <v>3.98</v>
      </c>
      <c r="N161" s="14">
        <v>0.12</v>
      </c>
      <c r="O161" s="18">
        <v>0.05</v>
      </c>
      <c r="P161" s="15">
        <f t="shared" si="6"/>
        <v>2.2924238804063825E-2</v>
      </c>
    </row>
    <row r="162" spans="1:16" ht="16" x14ac:dyDescent="0.2">
      <c r="A162" s="7"/>
      <c r="B162" s="8"/>
      <c r="D162" s="5" t="s">
        <v>52</v>
      </c>
      <c r="F162" s="19">
        <v>20.25</v>
      </c>
      <c r="G162" s="14">
        <v>8.66</v>
      </c>
      <c r="H162" s="14">
        <v>4.3</v>
      </c>
      <c r="I162" s="14">
        <v>15.61</v>
      </c>
      <c r="J162" s="15">
        <f t="shared" si="4"/>
        <v>1.8025404157043878</v>
      </c>
      <c r="K162" s="3">
        <f t="shared" si="5"/>
        <v>7.0952284435856372</v>
      </c>
      <c r="M162" s="19">
        <v>1.51</v>
      </c>
      <c r="N162" s="14">
        <v>0.08</v>
      </c>
      <c r="O162" s="18">
        <v>0.06</v>
      </c>
      <c r="P162" s="15">
        <f t="shared" si="6"/>
        <v>1.6651643563089034E-2</v>
      </c>
    </row>
    <row r="163" spans="1:16" ht="16" x14ac:dyDescent="0.2">
      <c r="A163" s="7"/>
      <c r="B163" s="8"/>
      <c r="D163" s="5" t="s">
        <v>52</v>
      </c>
      <c r="F163" s="19">
        <v>11.23</v>
      </c>
      <c r="G163" s="14">
        <v>7.83</v>
      </c>
      <c r="H163" s="14">
        <v>3.89</v>
      </c>
      <c r="I163" s="14">
        <v>13.61</v>
      </c>
      <c r="J163" s="15">
        <f t="shared" si="4"/>
        <v>1.7381864623243932</v>
      </c>
      <c r="K163" s="3">
        <f t="shared" si="5"/>
        <v>6.4134831929823184</v>
      </c>
      <c r="M163" s="19">
        <v>1.95</v>
      </c>
      <c r="N163" s="14">
        <v>0.04</v>
      </c>
      <c r="O163" s="18">
        <v>0.03</v>
      </c>
      <c r="P163" s="15">
        <f t="shared" si="6"/>
        <v>8.8796243286048179E-3</v>
      </c>
    </row>
    <row r="164" spans="1:16" ht="16" x14ac:dyDescent="0.2">
      <c r="A164" s="7"/>
      <c r="B164" s="8"/>
      <c r="D164" s="5" t="s">
        <v>52</v>
      </c>
      <c r="F164" s="19">
        <v>6.03</v>
      </c>
      <c r="G164" s="14">
        <v>7.09</v>
      </c>
      <c r="H164" s="14">
        <v>3.65</v>
      </c>
      <c r="I164" s="14">
        <v>11.99</v>
      </c>
      <c r="J164" s="15">
        <f t="shared" si="4"/>
        <v>1.691114245416079</v>
      </c>
      <c r="K164" s="3">
        <f t="shared" si="5"/>
        <v>5.7012951744903253</v>
      </c>
      <c r="M164" s="19">
        <v>0.47</v>
      </c>
      <c r="N164" s="14">
        <v>0.04</v>
      </c>
      <c r="O164" s="18">
        <v>0.03</v>
      </c>
      <c r="P164" s="15">
        <f t="shared" si="6"/>
        <v>9.5408420051682884E-3</v>
      </c>
    </row>
    <row r="165" spans="1:16" ht="16" x14ac:dyDescent="0.2">
      <c r="A165" s="7"/>
      <c r="B165" s="8"/>
      <c r="D165" s="5" t="s">
        <v>52</v>
      </c>
      <c r="F165" s="19">
        <v>1.81</v>
      </c>
      <c r="G165" s="14">
        <v>6.29</v>
      </c>
      <c r="H165" s="14">
        <v>3.31</v>
      </c>
      <c r="I165" s="14">
        <v>10.130000000000001</v>
      </c>
      <c r="J165" s="15">
        <f t="shared" si="4"/>
        <v>1.6104928457869636</v>
      </c>
      <c r="K165" s="3">
        <f t="shared" si="5"/>
        <v>4.9955947260227855</v>
      </c>
      <c r="M165" s="19">
        <v>0.05</v>
      </c>
      <c r="N165" s="14">
        <v>0.08</v>
      </c>
      <c r="O165" s="18">
        <v>0.04</v>
      </c>
      <c r="P165" s="15">
        <f t="shared" si="6"/>
        <v>2.0483215844667262E-2</v>
      </c>
    </row>
    <row r="166" spans="1:16" ht="16" x14ac:dyDescent="0.2">
      <c r="A166" s="7"/>
      <c r="B166" s="8"/>
      <c r="D166" s="5" t="s">
        <v>52</v>
      </c>
      <c r="F166" s="19">
        <v>7.34</v>
      </c>
      <c r="G166" s="14">
        <v>6.8</v>
      </c>
      <c r="H166" s="14">
        <v>3.53</v>
      </c>
      <c r="I166" s="14">
        <v>11.2</v>
      </c>
      <c r="J166" s="15">
        <f t="shared" si="4"/>
        <v>1.6470588235294117</v>
      </c>
      <c r="K166" s="3">
        <f t="shared" si="5"/>
        <v>5.4429281335202893</v>
      </c>
      <c r="M166" s="19">
        <v>0.5</v>
      </c>
      <c r="N166" s="14">
        <v>0.02</v>
      </c>
      <c r="O166" s="18">
        <v>0.02</v>
      </c>
      <c r="P166" s="15">
        <f t="shared" si="6"/>
        <v>4.844290657439446E-3</v>
      </c>
    </row>
    <row r="167" spans="1:16" ht="16" x14ac:dyDescent="0.2">
      <c r="A167" s="7"/>
      <c r="B167" s="8" t="s">
        <v>47</v>
      </c>
      <c r="D167" s="5" t="s">
        <v>52</v>
      </c>
      <c r="F167" s="19">
        <v>11.4</v>
      </c>
      <c r="G167" s="14">
        <v>7.19</v>
      </c>
      <c r="H167" s="14">
        <v>3.67</v>
      </c>
      <c r="I167" s="14">
        <v>11.8</v>
      </c>
      <c r="J167" s="15">
        <f t="shared" si="4"/>
        <v>1.6411682892906816</v>
      </c>
      <c r="K167" s="3">
        <f t="shared" si="5"/>
        <v>5.808404829784739</v>
      </c>
      <c r="M167" s="19">
        <v>0.64</v>
      </c>
      <c r="N167" s="14">
        <v>0.02</v>
      </c>
      <c r="O167" s="18">
        <v>0.01</v>
      </c>
      <c r="P167" s="15">
        <f t="shared" si="6"/>
        <v>4.5651412775818681E-3</v>
      </c>
    </row>
    <row r="168" spans="1:16" ht="16" x14ac:dyDescent="0.2">
      <c r="A168" s="7"/>
      <c r="B168" s="8"/>
      <c r="D168" s="5" t="s">
        <v>52</v>
      </c>
      <c r="F168" s="19">
        <v>28.15</v>
      </c>
      <c r="G168" s="14">
        <v>8.5500000000000007</v>
      </c>
      <c r="H168" s="14">
        <v>4.16</v>
      </c>
      <c r="I168" s="14">
        <v>14.91</v>
      </c>
      <c r="J168" s="15">
        <f t="shared" si="4"/>
        <v>1.7438596491228069</v>
      </c>
      <c r="K168" s="3">
        <f t="shared" si="5"/>
        <v>7.0730733536890931</v>
      </c>
      <c r="M168" s="19">
        <v>0.78</v>
      </c>
      <c r="N168" s="14">
        <v>0.04</v>
      </c>
      <c r="O168" s="18">
        <v>0.04</v>
      </c>
      <c r="P168" s="15">
        <f t="shared" si="6"/>
        <v>8.1584077151944188E-3</v>
      </c>
    </row>
    <row r="169" spans="1:16" ht="16" x14ac:dyDescent="0.2">
      <c r="A169" s="7"/>
      <c r="B169" s="8"/>
      <c r="D169" s="5" t="s">
        <v>52</v>
      </c>
      <c r="F169" s="19">
        <v>32.630000000000003</v>
      </c>
      <c r="G169" s="14">
        <v>8.94</v>
      </c>
      <c r="H169" s="14">
        <v>4.34</v>
      </c>
      <c r="I169" s="14">
        <v>15.46</v>
      </c>
      <c r="J169" s="15">
        <f t="shared" si="4"/>
        <v>1.7293064876957496</v>
      </c>
      <c r="K169" s="3">
        <f t="shared" si="5"/>
        <v>7.4033415878687281</v>
      </c>
      <c r="M169" s="19">
        <v>1.04</v>
      </c>
      <c r="N169" s="14">
        <v>7.0000000000000007E-2</v>
      </c>
      <c r="O169" s="18">
        <v>7.0000000000000007E-2</v>
      </c>
      <c r="P169" s="15">
        <f t="shared" si="6"/>
        <v>1.3540431111711687E-2</v>
      </c>
    </row>
    <row r="170" spans="1:16" ht="16" x14ac:dyDescent="0.2">
      <c r="A170" s="7"/>
      <c r="B170" s="8"/>
      <c r="D170" s="5" t="s">
        <v>52</v>
      </c>
      <c r="F170" s="19">
        <v>37.51</v>
      </c>
      <c r="G170" s="14">
        <v>9.09</v>
      </c>
      <c r="H170" s="14">
        <v>4.3499999999999996</v>
      </c>
      <c r="I170" s="14">
        <v>15.9</v>
      </c>
      <c r="J170" s="15">
        <f t="shared" si="4"/>
        <v>1.7491749174917492</v>
      </c>
      <c r="K170" s="3">
        <f t="shared" si="5"/>
        <v>7.5761533775392911</v>
      </c>
      <c r="M170" s="19">
        <v>0.43</v>
      </c>
      <c r="N170" s="14">
        <v>0.06</v>
      </c>
      <c r="O170" s="18">
        <v>0.03</v>
      </c>
      <c r="P170" s="15">
        <f t="shared" si="6"/>
        <v>1.1545709026348178E-2</v>
      </c>
    </row>
    <row r="171" spans="1:16" ht="16" x14ac:dyDescent="0.2">
      <c r="A171" s="7"/>
      <c r="B171" s="8"/>
      <c r="D171" s="5" t="s">
        <v>52</v>
      </c>
      <c r="F171" s="19">
        <v>41.58</v>
      </c>
      <c r="G171" s="14">
        <v>9.26</v>
      </c>
      <c r="H171" s="14">
        <v>4.42</v>
      </c>
      <c r="I171" s="14">
        <v>16.41</v>
      </c>
      <c r="J171" s="15">
        <f t="shared" si="4"/>
        <v>1.7721382289416847</v>
      </c>
      <c r="K171" s="3">
        <f t="shared" si="5"/>
        <v>7.7265171110058803</v>
      </c>
      <c r="M171" s="19">
        <v>0.99</v>
      </c>
      <c r="N171" s="14">
        <v>0.03</v>
      </c>
      <c r="O171" s="18">
        <v>0.02</v>
      </c>
      <c r="P171" s="15">
        <f t="shared" si="6"/>
        <v>5.7412685602862357E-3</v>
      </c>
    </row>
    <row r="172" spans="1:16" ht="16" x14ac:dyDescent="0.2">
      <c r="A172" s="7"/>
      <c r="B172" s="8"/>
      <c r="D172" s="5" t="s">
        <v>52</v>
      </c>
      <c r="F172" s="19">
        <v>36.53</v>
      </c>
      <c r="G172" s="14">
        <v>9.31</v>
      </c>
      <c r="H172" s="14">
        <v>4.5199999999999996</v>
      </c>
      <c r="I172" s="14"/>
      <c r="J172" s="15"/>
      <c r="K172" s="3">
        <f t="shared" si="5"/>
        <v>7.709446586277557</v>
      </c>
      <c r="M172" s="19">
        <v>1.41</v>
      </c>
      <c r="N172" s="14">
        <v>0.04</v>
      </c>
      <c r="O172" s="18">
        <v>0.01</v>
      </c>
      <c r="P172" s="15"/>
    </row>
    <row r="173" spans="1:16" ht="16" x14ac:dyDescent="0.2">
      <c r="A173" s="7"/>
      <c r="B173" s="12" t="s">
        <v>48</v>
      </c>
      <c r="D173" s="5" t="s">
        <v>52</v>
      </c>
      <c r="F173" s="19">
        <v>28.11</v>
      </c>
      <c r="G173" s="14">
        <v>9.0299999999999994</v>
      </c>
      <c r="H173" s="14">
        <v>4.42</v>
      </c>
      <c r="I173" s="14">
        <v>16.02</v>
      </c>
      <c r="J173" s="15">
        <f t="shared" ref="J173:J178" si="7">IF(ISNUMBER(I173),I173/G173)</f>
        <v>1.7740863787375416</v>
      </c>
      <c r="K173" s="3">
        <f t="shared" si="5"/>
        <v>7.4493198794699813</v>
      </c>
      <c r="M173" s="19">
        <v>1.37</v>
      </c>
      <c r="N173" s="14">
        <v>0.06</v>
      </c>
      <c r="O173" s="18">
        <v>0.05</v>
      </c>
      <c r="P173" s="15">
        <f t="shared" ref="P173:P178" si="8">J173/G173*N173</f>
        <v>1.1787949360382336E-2</v>
      </c>
    </row>
    <row r="174" spans="1:16" ht="16" x14ac:dyDescent="0.2">
      <c r="A174" s="7"/>
      <c r="B174" s="8"/>
      <c r="D174" s="5" t="s">
        <v>52</v>
      </c>
      <c r="F174" s="19">
        <v>20.399999999999999</v>
      </c>
      <c r="G174" s="14">
        <v>8.49</v>
      </c>
      <c r="H174" s="14">
        <v>4.18</v>
      </c>
      <c r="I174" s="14">
        <v>14.82</v>
      </c>
      <c r="J174" s="15">
        <f t="shared" si="7"/>
        <v>1.7455830388692579</v>
      </c>
      <c r="K174" s="3">
        <f t="shared" si="5"/>
        <v>6.9845233671787996</v>
      </c>
      <c r="M174" s="19">
        <v>0.98</v>
      </c>
      <c r="N174" s="14">
        <v>0.12</v>
      </c>
      <c r="O174" s="18">
        <v>0.04</v>
      </c>
      <c r="P174" s="15">
        <f t="shared" si="8"/>
        <v>2.467255178613792E-2</v>
      </c>
    </row>
    <row r="175" spans="1:16" ht="16" x14ac:dyDescent="0.2">
      <c r="A175" s="7"/>
      <c r="B175" s="8"/>
      <c r="D175" s="5" t="s">
        <v>52</v>
      </c>
      <c r="F175" s="19">
        <v>18.16</v>
      </c>
      <c r="G175" s="14">
        <v>8.31</v>
      </c>
      <c r="H175" s="14">
        <v>4.1399999999999997</v>
      </c>
      <c r="I175" s="14">
        <v>14.27</v>
      </c>
      <c r="J175" s="15">
        <f t="shared" si="7"/>
        <v>1.7172081829121539</v>
      </c>
      <c r="K175" s="3">
        <f t="shared" si="5"/>
        <v>6.7973009349299831</v>
      </c>
      <c r="M175" s="19">
        <v>2.11</v>
      </c>
      <c r="N175" s="14">
        <v>0.08</v>
      </c>
      <c r="O175" s="18">
        <v>0.04</v>
      </c>
      <c r="P175" s="15">
        <f t="shared" si="8"/>
        <v>1.653148671876923E-2</v>
      </c>
    </row>
    <row r="176" spans="1:16" ht="16" x14ac:dyDescent="0.2">
      <c r="A176" s="7"/>
      <c r="B176" s="8"/>
      <c r="D176" s="5" t="s">
        <v>52</v>
      </c>
      <c r="F176" s="19">
        <v>10.46</v>
      </c>
      <c r="G176" s="14">
        <v>7.54</v>
      </c>
      <c r="H176" s="14">
        <v>3.81</v>
      </c>
      <c r="I176" s="14">
        <v>12.68</v>
      </c>
      <c r="J176" s="15">
        <f t="shared" si="7"/>
        <v>1.6816976127320955</v>
      </c>
      <c r="K176" s="3">
        <f t="shared" si="5"/>
        <v>6.1234630724778603</v>
      </c>
      <c r="M176" s="19">
        <v>1.34</v>
      </c>
      <c r="N176" s="14">
        <v>7.0000000000000007E-2</v>
      </c>
      <c r="O176" s="18">
        <v>0.02</v>
      </c>
      <c r="P176" s="15">
        <f t="shared" si="8"/>
        <v>1.5612577306531393E-2</v>
      </c>
    </row>
    <row r="177" spans="1:16" ht="16" x14ac:dyDescent="0.2">
      <c r="A177" s="7"/>
      <c r="B177" s="8"/>
      <c r="D177" s="5" t="s">
        <v>52</v>
      </c>
      <c r="F177" s="19">
        <v>7.69</v>
      </c>
      <c r="G177" s="14">
        <v>7.18</v>
      </c>
      <c r="H177" s="14">
        <v>3.5</v>
      </c>
      <c r="I177" s="14">
        <v>11.9</v>
      </c>
      <c r="J177" s="15">
        <f t="shared" si="7"/>
        <v>1.6573816155988859</v>
      </c>
      <c r="K177" s="3">
        <f t="shared" si="5"/>
        <v>5.934565415147655</v>
      </c>
      <c r="M177" s="19">
        <v>0.22</v>
      </c>
      <c r="N177" s="14">
        <v>0.01</v>
      </c>
      <c r="O177" s="18">
        <v>0.06</v>
      </c>
      <c r="P177" s="15">
        <f t="shared" si="8"/>
        <v>2.3083309409455237E-3</v>
      </c>
    </row>
    <row r="178" spans="1:16" ht="16" x14ac:dyDescent="0.2">
      <c r="A178" s="13"/>
      <c r="B178" s="8"/>
      <c r="D178" s="5" t="s">
        <v>52</v>
      </c>
      <c r="F178" s="19">
        <v>4.1399999999999997</v>
      </c>
      <c r="G178" s="14">
        <v>6.69</v>
      </c>
      <c r="H178" s="14">
        <v>3.5</v>
      </c>
      <c r="I178" s="14">
        <v>10.94</v>
      </c>
      <c r="J178" s="15">
        <f t="shared" si="7"/>
        <v>1.6352765321375184</v>
      </c>
      <c r="K178" s="3">
        <f t="shared" si="5"/>
        <v>5.3313006543119164</v>
      </c>
      <c r="M178" s="19">
        <v>0.55000000000000004</v>
      </c>
      <c r="N178" s="14">
        <v>0.02</v>
      </c>
      <c r="O178" s="18">
        <v>0.06</v>
      </c>
      <c r="P178" s="15">
        <f t="shared" si="8"/>
        <v>4.8887190796338366E-3</v>
      </c>
    </row>
    <row r="179" spans="1:16" x14ac:dyDescent="0.2">
      <c r="A179" s="7"/>
      <c r="B179" s="8"/>
      <c r="C179" s="9"/>
      <c r="D179" s="9"/>
      <c r="E179" s="9"/>
      <c r="F179" s="9"/>
      <c r="G179" s="9"/>
      <c r="H179" s="9"/>
      <c r="I179" s="10"/>
      <c r="J179" s="10"/>
      <c r="K179" s="3"/>
    </row>
    <row r="180" spans="1:16" ht="32" x14ac:dyDescent="0.2">
      <c r="A180" t="s">
        <v>51</v>
      </c>
      <c r="B180" t="s">
        <v>34</v>
      </c>
      <c r="C180" s="5" t="s">
        <v>33</v>
      </c>
      <c r="D180" s="5" t="s">
        <v>42</v>
      </c>
      <c r="E180" t="s">
        <v>15</v>
      </c>
      <c r="F180" s="4">
        <v>0.49315068493188891</v>
      </c>
      <c r="G180" s="3">
        <v>6.3457373559819601</v>
      </c>
      <c r="H180" s="3"/>
      <c r="I180" s="3"/>
      <c r="J180" s="2"/>
      <c r="K180" s="3"/>
      <c r="M180" s="4">
        <v>0.1</v>
      </c>
    </row>
    <row r="181" spans="1:16" x14ac:dyDescent="0.2">
      <c r="F181" s="4">
        <v>2.0913242009135202</v>
      </c>
      <c r="G181" s="3">
        <v>6.6328871099263766</v>
      </c>
      <c r="H181" s="3"/>
      <c r="I181" s="3"/>
      <c r="J181" s="2"/>
      <c r="K181" s="3"/>
      <c r="M181" s="4">
        <v>0.1140638903816022</v>
      </c>
    </row>
    <row r="182" spans="1:16" x14ac:dyDescent="0.2">
      <c r="F182" s="4">
        <v>6.3013698630139894</v>
      </c>
      <c r="G182" s="3">
        <v>6.7113084169460855</v>
      </c>
      <c r="H182" s="3"/>
      <c r="I182" s="3"/>
      <c r="J182" s="2"/>
      <c r="K182" s="3"/>
      <c r="M182" s="4">
        <v>0.45212397422787709</v>
      </c>
    </row>
    <row r="183" spans="1:16" x14ac:dyDescent="0.2">
      <c r="F183" s="4">
        <v>10.639269406392984</v>
      </c>
      <c r="G183" s="3">
        <v>7.4427005241505473</v>
      </c>
      <c r="H183" s="3"/>
      <c r="I183" s="3"/>
      <c r="J183" s="2"/>
      <c r="K183" s="3"/>
      <c r="M183" s="4">
        <v>0.1</v>
      </c>
    </row>
    <row r="184" spans="1:16" x14ac:dyDescent="0.2">
      <c r="F184" s="4">
        <v>14.365296803653401</v>
      </c>
      <c r="G184" s="3">
        <v>7.8053180553697734</v>
      </c>
      <c r="H184" s="3"/>
      <c r="I184" s="3"/>
      <c r="J184" s="2"/>
      <c r="K184" s="3"/>
      <c r="M184" s="4">
        <v>0.37398347451039643</v>
      </c>
    </row>
    <row r="185" spans="1:16" x14ac:dyDescent="0.2">
      <c r="F185" s="4">
        <v>20.319634703196765</v>
      </c>
      <c r="G185" s="3"/>
      <c r="H185" s="3"/>
      <c r="I185" s="3"/>
      <c r="J185" s="2"/>
      <c r="K185" s="3"/>
      <c r="M185" s="4">
        <v>0.66434825495803995</v>
      </c>
    </row>
    <row r="186" spans="1:16" x14ac:dyDescent="0.2">
      <c r="F186" s="4">
        <v>23.031963470319869</v>
      </c>
      <c r="G186" s="3"/>
      <c r="H186" s="3"/>
      <c r="I186" s="3"/>
      <c r="J186" s="2"/>
      <c r="K186" s="3"/>
      <c r="M186" s="4">
        <v>0.1</v>
      </c>
    </row>
    <row r="187" spans="1:16" x14ac:dyDescent="0.2">
      <c r="F187" s="4">
        <v>24.858447488584812</v>
      </c>
      <c r="G187" s="3">
        <v>8.4949934838262866</v>
      </c>
      <c r="H187" s="3">
        <v>4.1320899589656861</v>
      </c>
      <c r="I187" s="3"/>
      <c r="J187" s="2"/>
      <c r="K187" s="3">
        <f t="shared" ref="K187:K202" si="9">SQRT(G187^2-4/3*H187^2)</f>
        <v>7.0284676650227977</v>
      </c>
      <c r="M187" s="4">
        <v>1.0877551926924531</v>
      </c>
    </row>
    <row r="188" spans="1:16" x14ac:dyDescent="0.2">
      <c r="F188" s="4">
        <v>29.566210045662466</v>
      </c>
      <c r="G188" s="3">
        <v>8.8933650820200665</v>
      </c>
      <c r="H188" s="3">
        <v>4.2793405453696316</v>
      </c>
      <c r="I188" s="3"/>
      <c r="J188" s="2"/>
      <c r="K188" s="3">
        <f t="shared" si="9"/>
        <v>7.39425014078064</v>
      </c>
      <c r="M188" s="4">
        <v>0.21310067378227379</v>
      </c>
    </row>
    <row r="189" spans="1:16" x14ac:dyDescent="0.2">
      <c r="F189" s="4">
        <v>34.56621004566243</v>
      </c>
      <c r="G189" s="3">
        <v>9.2977857066506235</v>
      </c>
      <c r="H189" s="3">
        <v>4.4544598607144659</v>
      </c>
      <c r="I189" s="3"/>
      <c r="J189" s="2"/>
      <c r="K189" s="3">
        <f t="shared" si="9"/>
        <v>7.7454848468322615</v>
      </c>
      <c r="M189" s="4">
        <v>0.15498230820513065</v>
      </c>
    </row>
    <row r="190" spans="1:16" x14ac:dyDescent="0.2">
      <c r="F190" s="4">
        <v>41.031963470320008</v>
      </c>
      <c r="G190" s="3">
        <v>9.5699918963058064</v>
      </c>
      <c r="H190" s="3">
        <v>4.5882297596307273</v>
      </c>
      <c r="I190" s="3"/>
      <c r="J190" s="2"/>
      <c r="K190" s="3">
        <f t="shared" si="9"/>
        <v>7.9696680269095328</v>
      </c>
      <c r="M190" s="4">
        <v>0.1</v>
      </c>
    </row>
    <row r="191" spans="1:16" x14ac:dyDescent="0.2">
      <c r="F191" s="4">
        <v>41.031963470320008</v>
      </c>
      <c r="G191" s="3">
        <v>9.6399877736457089</v>
      </c>
      <c r="H191" s="3">
        <v>4.7986062576356625</v>
      </c>
      <c r="I191" s="3"/>
      <c r="J191" s="2"/>
      <c r="K191" s="3">
        <f t="shared" si="9"/>
        <v>7.8884219960825233</v>
      </c>
      <c r="M191" s="4">
        <v>0.1</v>
      </c>
    </row>
    <row r="192" spans="1:16" x14ac:dyDescent="0.2">
      <c r="E192" t="s">
        <v>4</v>
      </c>
      <c r="F192" s="4">
        <v>34.53881278538833</v>
      </c>
      <c r="G192" s="3">
        <v>9.4377774613304322</v>
      </c>
      <c r="H192" s="3">
        <v>4.6002846051726003</v>
      </c>
      <c r="I192" s="3"/>
      <c r="J192" s="2"/>
      <c r="K192" s="3">
        <f t="shared" si="9"/>
        <v>7.8009498659765359</v>
      </c>
      <c r="M192" s="4">
        <v>0.23247346230791452</v>
      </c>
    </row>
    <row r="193" spans="6:13" x14ac:dyDescent="0.2">
      <c r="F193" s="4">
        <v>34.53881278538833</v>
      </c>
      <c r="G193" s="3">
        <v>9.5544372568969393</v>
      </c>
      <c r="H193" s="3">
        <v>4.6138949146553596</v>
      </c>
      <c r="I193" s="3"/>
      <c r="J193" s="2"/>
      <c r="K193" s="3">
        <f t="shared" si="9"/>
        <v>7.9311560475971508</v>
      </c>
      <c r="M193" s="4">
        <v>0.23247346230791452</v>
      </c>
    </row>
    <row r="194" spans="6:13" x14ac:dyDescent="0.2">
      <c r="F194" s="4">
        <v>28.771689497717205</v>
      </c>
      <c r="G194" s="3">
        <v>9.2666764278328859</v>
      </c>
      <c r="H194" s="3">
        <v>4.4535525067489488</v>
      </c>
      <c r="I194" s="3"/>
      <c r="J194" s="2"/>
      <c r="K194" s="3">
        <f t="shared" si="9"/>
        <v>7.7088121941273933</v>
      </c>
      <c r="M194" s="4">
        <v>0.26936769321925563</v>
      </c>
    </row>
    <row r="195" spans="6:13" x14ac:dyDescent="0.2">
      <c r="F195" s="4">
        <v>25.689497716895442</v>
      </c>
      <c r="G195" s="3">
        <v>9.1150186935964275</v>
      </c>
      <c r="H195" s="3">
        <v>4.3984631588425431</v>
      </c>
      <c r="I195" s="3"/>
      <c r="J195" s="2"/>
      <c r="K195" s="3">
        <f t="shared" si="9"/>
        <v>7.568900948729973</v>
      </c>
      <c r="M195" s="4">
        <v>0.23247346230791449</v>
      </c>
    </row>
    <row r="196" spans="6:13" x14ac:dyDescent="0.2">
      <c r="F196" s="4">
        <v>20.4018264840185</v>
      </c>
      <c r="G196" s="3">
        <v>8.718375388670303</v>
      </c>
      <c r="H196" s="3">
        <v>4.2786924353942624</v>
      </c>
      <c r="I196" s="3"/>
      <c r="J196" s="2"/>
      <c r="K196" s="3">
        <f t="shared" si="9"/>
        <v>7.1833458412849147</v>
      </c>
      <c r="M196" s="4">
        <v>1.589749487825123</v>
      </c>
    </row>
    <row r="197" spans="6:13" x14ac:dyDescent="0.2">
      <c r="F197" s="4">
        <v>19.059360730594026</v>
      </c>
      <c r="G197" s="3">
        <v>8.6892104397786767</v>
      </c>
      <c r="H197" s="3">
        <v>4.2443426066996786</v>
      </c>
      <c r="I197" s="3"/>
      <c r="J197" s="2"/>
      <c r="K197" s="3">
        <f t="shared" si="9"/>
        <v>7.1751738085357282</v>
      </c>
      <c r="M197" s="4">
        <v>0.1</v>
      </c>
    </row>
    <row r="198" spans="6:13" x14ac:dyDescent="0.2">
      <c r="F198" s="4">
        <v>15.29680365296845</v>
      </c>
      <c r="G198" s="3">
        <v>8.3256207435963958</v>
      </c>
      <c r="H198" s="3">
        <v>4.1060359379558315</v>
      </c>
      <c r="I198" s="3"/>
      <c r="J198" s="2"/>
      <c r="K198" s="3">
        <f t="shared" si="9"/>
        <v>6.843726027135328</v>
      </c>
      <c r="M198" s="4">
        <v>1.1816871677635796</v>
      </c>
    </row>
    <row r="199" spans="6:13" x14ac:dyDescent="0.2">
      <c r="F199" s="4">
        <v>13.26940639269435</v>
      </c>
      <c r="G199" s="3"/>
      <c r="H199" s="3">
        <v>4.0533445969582917</v>
      </c>
      <c r="I199" s="3"/>
      <c r="J199" s="2"/>
      <c r="K199" s="3"/>
      <c r="M199" s="4">
        <v>0.78278212654245583</v>
      </c>
    </row>
    <row r="200" spans="6:13" x14ac:dyDescent="0.2">
      <c r="F200" s="4">
        <v>11.342465753424932</v>
      </c>
      <c r="G200" s="3">
        <v>8.0223052751234771</v>
      </c>
      <c r="H200" s="3">
        <v>3.9260557977957249</v>
      </c>
      <c r="I200" s="3"/>
      <c r="J200" s="2"/>
      <c r="K200" s="3">
        <f t="shared" si="9"/>
        <v>6.6185720834683615</v>
      </c>
      <c r="M200" s="4">
        <v>0.69652292112021075</v>
      </c>
    </row>
    <row r="201" spans="6:13" x14ac:dyDescent="0.2">
      <c r="F201" s="4">
        <v>11.342465753424932</v>
      </c>
      <c r="G201" s="3">
        <v>7.8939795000003201</v>
      </c>
      <c r="H201" s="3"/>
      <c r="I201" s="3"/>
      <c r="J201" s="2"/>
      <c r="K201" s="3"/>
      <c r="M201" s="4">
        <v>0.69652292112021075</v>
      </c>
    </row>
    <row r="202" spans="6:13" x14ac:dyDescent="0.2">
      <c r="F202" s="4">
        <v>4.7853881278542003</v>
      </c>
      <c r="G202" s="3">
        <v>6.9269994167490481</v>
      </c>
      <c r="H202" s="3">
        <v>3.5963622533252688</v>
      </c>
      <c r="I202" s="3"/>
      <c r="J202" s="2"/>
      <c r="K202" s="3">
        <f t="shared" si="9"/>
        <v>5.5442064935796935</v>
      </c>
      <c r="M202" s="4">
        <v>0.1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Amorphous CaSiO3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Jeanloz Group</dc:creator>
  <cp:lastModifiedBy>Christine Elrod</cp:lastModifiedBy>
  <cp:lastPrinted>2013-02-01T22:41:00Z</cp:lastPrinted>
  <dcterms:created xsi:type="dcterms:W3CDTF">2012-03-07T22:43:57Z</dcterms:created>
  <dcterms:modified xsi:type="dcterms:W3CDTF">2022-10-20T20:36:25Z</dcterms:modified>
</cp:coreProperties>
</file>