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Oct-21/Deposits Oct-21/AM-21-107786/"/>
    </mc:Choice>
  </mc:AlternateContent>
  <xr:revisionPtr revIDLastSave="14" documentId="11_CAEB7AED0585F906D818EE14BDFDF4D9B76AB314" xr6:coauthVersionLast="47" xr6:coauthVersionMax="47" xr10:uidLastSave="{6BDE89CF-A5D7-42E1-BE51-3578FC5CB012}"/>
  <bookViews>
    <workbookView xWindow="0" yWindow="13" windowWidth="15887" windowHeight="13767" xr2:uid="{00000000-000D-0000-FFFF-FFFF00000000}"/>
  </bookViews>
  <sheets>
    <sheet name="Whole rock composition" sheetId="1" r:id="rId1"/>
    <sheet name="Whole rock Sr-Nd isotop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4" i="1" l="1"/>
  <c r="S44" i="1"/>
  <c r="R44" i="1"/>
  <c r="T43" i="1"/>
  <c r="S43" i="1"/>
  <c r="R43" i="1"/>
  <c r="T42" i="1"/>
  <c r="S42" i="1"/>
  <c r="R42" i="1"/>
  <c r="T41" i="1"/>
  <c r="S41" i="1"/>
  <c r="R41" i="1"/>
  <c r="T40" i="1"/>
  <c r="S40" i="1"/>
  <c r="R40" i="1"/>
  <c r="T39" i="1"/>
  <c r="S39" i="1"/>
  <c r="R39" i="1"/>
  <c r="T38" i="1"/>
  <c r="S38" i="1"/>
  <c r="R38" i="1"/>
  <c r="T37" i="1"/>
  <c r="S37" i="1"/>
  <c r="R37" i="1"/>
  <c r="T36" i="1"/>
  <c r="S36" i="1"/>
  <c r="R36" i="1"/>
  <c r="T35" i="1"/>
  <c r="S35" i="1"/>
  <c r="R35" i="1"/>
  <c r="T34" i="1"/>
  <c r="S34" i="1"/>
  <c r="R34" i="1"/>
  <c r="T33" i="1"/>
  <c r="S33" i="1"/>
  <c r="R33" i="1"/>
  <c r="T32" i="1"/>
  <c r="S32" i="1"/>
  <c r="R32" i="1"/>
  <c r="T31" i="1"/>
  <c r="S31" i="1"/>
  <c r="R31" i="1"/>
  <c r="T30" i="1"/>
  <c r="S30" i="1"/>
  <c r="R30" i="1"/>
  <c r="T29" i="1"/>
  <c r="S29" i="1"/>
  <c r="R29" i="1"/>
  <c r="T28" i="1"/>
  <c r="S28" i="1"/>
  <c r="R28" i="1"/>
  <c r="T27" i="1"/>
  <c r="S27" i="1"/>
  <c r="R27" i="1"/>
  <c r="T26" i="1"/>
  <c r="S26" i="1"/>
  <c r="R26" i="1"/>
  <c r="T25" i="1"/>
  <c r="S25" i="1"/>
  <c r="R25" i="1"/>
  <c r="T24" i="1"/>
  <c r="S24" i="1"/>
  <c r="R24" i="1"/>
  <c r="T23" i="1"/>
  <c r="S23" i="1"/>
  <c r="R23" i="1"/>
  <c r="T22" i="1"/>
  <c r="S22" i="1"/>
  <c r="R22" i="1"/>
  <c r="T21" i="1"/>
  <c r="S21" i="1"/>
  <c r="R21" i="1"/>
  <c r="T20" i="1"/>
  <c r="S20" i="1"/>
  <c r="R20" i="1"/>
  <c r="T19" i="1"/>
  <c r="S19" i="1"/>
  <c r="R19" i="1"/>
  <c r="T18" i="1"/>
  <c r="S18" i="1"/>
  <c r="R18" i="1"/>
  <c r="T17" i="1"/>
  <c r="S17" i="1"/>
  <c r="R17" i="1"/>
  <c r="T16" i="1"/>
  <c r="S16" i="1"/>
  <c r="R16" i="1"/>
  <c r="T15" i="1"/>
  <c r="S15" i="1"/>
  <c r="R15" i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</calcChain>
</file>

<file path=xl/sharedStrings.xml><?xml version="1.0" encoding="utf-8"?>
<sst xmlns="http://schemas.openxmlformats.org/spreadsheetml/2006/main" count="239" uniqueCount="131">
  <si>
    <t>Major and trace element compositions of Zhangzhou Complex, SE China</t>
  </si>
  <si>
    <t>Sample</t>
  </si>
  <si>
    <t>GPS coordinate</t>
  </si>
  <si>
    <t>Rock type</t>
  </si>
  <si>
    <r>
      <rPr>
        <b/>
        <sz val="11"/>
        <color indexed="8"/>
        <rFont val="Times New Roman"/>
        <charset val="134"/>
      </rPr>
      <t>SiO</t>
    </r>
    <r>
      <rPr>
        <b/>
        <vertAlign val="subscript"/>
        <sz val="11"/>
        <color indexed="8"/>
        <rFont val="Times New Roman"/>
        <charset val="134"/>
      </rPr>
      <t>2</t>
    </r>
  </si>
  <si>
    <r>
      <rPr>
        <b/>
        <sz val="11"/>
        <color indexed="8"/>
        <rFont val="Times New Roman"/>
        <charset val="134"/>
      </rPr>
      <t>TiO</t>
    </r>
    <r>
      <rPr>
        <b/>
        <vertAlign val="subscript"/>
        <sz val="11"/>
        <color indexed="8"/>
        <rFont val="Times New Roman"/>
        <charset val="134"/>
      </rPr>
      <t>2</t>
    </r>
  </si>
  <si>
    <r>
      <rPr>
        <b/>
        <sz val="11"/>
        <color indexed="8"/>
        <rFont val="Times New Roman"/>
        <charset val="134"/>
      </rPr>
      <t>Al</t>
    </r>
    <r>
      <rPr>
        <b/>
        <vertAlign val="subscript"/>
        <sz val="11"/>
        <color indexed="8"/>
        <rFont val="Times New Roman"/>
        <charset val="134"/>
      </rPr>
      <t>2</t>
    </r>
    <r>
      <rPr>
        <b/>
        <sz val="11"/>
        <color indexed="8"/>
        <rFont val="Times New Roman"/>
        <charset val="134"/>
      </rPr>
      <t>O</t>
    </r>
    <r>
      <rPr>
        <b/>
        <vertAlign val="subscript"/>
        <sz val="11"/>
        <color indexed="8"/>
        <rFont val="Times New Roman"/>
        <charset val="134"/>
      </rPr>
      <t>3</t>
    </r>
  </si>
  <si>
    <r>
      <rPr>
        <b/>
        <sz val="11"/>
        <color indexed="8"/>
        <rFont val="Times New Roman"/>
        <charset val="134"/>
      </rPr>
      <t>TFe</t>
    </r>
    <r>
      <rPr>
        <b/>
        <vertAlign val="subscript"/>
        <sz val="11"/>
        <color indexed="8"/>
        <rFont val="Times New Roman"/>
        <charset val="134"/>
      </rPr>
      <t>2</t>
    </r>
    <r>
      <rPr>
        <b/>
        <sz val="11"/>
        <color indexed="8"/>
        <rFont val="Times New Roman"/>
        <charset val="134"/>
      </rPr>
      <t>O</t>
    </r>
    <r>
      <rPr>
        <b/>
        <vertAlign val="subscript"/>
        <sz val="11"/>
        <color indexed="8"/>
        <rFont val="Times New Roman"/>
        <charset val="134"/>
      </rPr>
      <t>3</t>
    </r>
  </si>
  <si>
    <t>MgO</t>
  </si>
  <si>
    <t>CaO</t>
  </si>
  <si>
    <r>
      <rPr>
        <b/>
        <sz val="11"/>
        <color indexed="8"/>
        <rFont val="Times New Roman"/>
        <charset val="134"/>
      </rPr>
      <t>Na</t>
    </r>
    <r>
      <rPr>
        <b/>
        <vertAlign val="subscript"/>
        <sz val="11"/>
        <color indexed="8"/>
        <rFont val="Times New Roman"/>
        <charset val="134"/>
      </rPr>
      <t>2</t>
    </r>
    <r>
      <rPr>
        <b/>
        <sz val="11"/>
        <color indexed="8"/>
        <rFont val="Times New Roman"/>
        <charset val="134"/>
      </rPr>
      <t>O</t>
    </r>
  </si>
  <si>
    <r>
      <rPr>
        <b/>
        <sz val="11"/>
        <color indexed="8"/>
        <rFont val="Times New Roman"/>
        <charset val="134"/>
      </rPr>
      <t>K</t>
    </r>
    <r>
      <rPr>
        <b/>
        <vertAlign val="subscript"/>
        <sz val="11"/>
        <color indexed="8"/>
        <rFont val="Times New Roman"/>
        <charset val="134"/>
      </rPr>
      <t>2</t>
    </r>
    <r>
      <rPr>
        <b/>
        <sz val="11"/>
        <color indexed="8"/>
        <rFont val="Times New Roman"/>
        <charset val="134"/>
      </rPr>
      <t>O</t>
    </r>
  </si>
  <si>
    <r>
      <rPr>
        <b/>
        <sz val="11"/>
        <color indexed="8"/>
        <rFont val="Times New Roman"/>
        <charset val="134"/>
      </rPr>
      <t>P</t>
    </r>
    <r>
      <rPr>
        <b/>
        <vertAlign val="subscript"/>
        <sz val="11"/>
        <color indexed="8"/>
        <rFont val="Times New Roman"/>
        <charset val="134"/>
      </rPr>
      <t>2</t>
    </r>
    <r>
      <rPr>
        <b/>
        <sz val="11"/>
        <color indexed="8"/>
        <rFont val="Times New Roman"/>
        <charset val="134"/>
      </rPr>
      <t>O</t>
    </r>
    <r>
      <rPr>
        <b/>
        <vertAlign val="subscript"/>
        <sz val="11"/>
        <color indexed="8"/>
        <rFont val="Times New Roman"/>
        <charset val="134"/>
      </rPr>
      <t>5</t>
    </r>
  </si>
  <si>
    <t>MnO</t>
  </si>
  <si>
    <t>LOI 1000</t>
  </si>
  <si>
    <t>Total</t>
  </si>
  <si>
    <t>Mg#</t>
  </si>
  <si>
    <t>A/CNK</t>
  </si>
  <si>
    <t>A/NK</t>
  </si>
  <si>
    <t>Sc</t>
  </si>
  <si>
    <t>Ti</t>
  </si>
  <si>
    <t>V</t>
  </si>
  <si>
    <t>Cr</t>
  </si>
  <si>
    <t>Mn</t>
  </si>
  <si>
    <t>Co</t>
  </si>
  <si>
    <t>Ni</t>
  </si>
  <si>
    <t>Cu</t>
  </si>
  <si>
    <t>Zn</t>
  </si>
  <si>
    <t>Ga</t>
  </si>
  <si>
    <t>Ge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</si>
  <si>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</si>
  <si>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</si>
  <si>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</si>
  <si>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</si>
  <si>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</si>
  <si>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</si>
  <si>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</si>
  <si>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</si>
  <si>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</si>
  <si>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</si>
  <si>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</si>
  <si>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</si>
  <si>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</si>
  <si>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</si>
  <si>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</si>
  <si>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</si>
  <si>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</si>
  <si>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</si>
  <si>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</si>
  <si>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</si>
  <si>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</si>
  <si>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</si>
  <si>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</si>
  <si>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</si>
  <si>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</si>
  <si>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</si>
  <si>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wt%</t>
  </si>
  <si>
    <t>ppm</t>
  </si>
  <si>
    <t>This study</t>
  </si>
  <si>
    <t>17ZZ-05</t>
  </si>
  <si>
    <t>117.795212° E</t>
  </si>
  <si>
    <t>24.745611°N</t>
  </si>
  <si>
    <t>Monzogranite</t>
  </si>
  <si>
    <t>17ZZ-06</t>
  </si>
  <si>
    <t>117.777311° E</t>
  </si>
  <si>
    <t>24.744112° N</t>
  </si>
  <si>
    <t>17ZZ-6/1</t>
  </si>
  <si>
    <t>117.772361° E</t>
  </si>
  <si>
    <t>24.701461°N</t>
  </si>
  <si>
    <t>Chen et al.(2013)</t>
  </si>
  <si>
    <t>08JH322</t>
  </si>
  <si>
    <t>Gabbro</t>
  </si>
  <si>
    <t>08JH323</t>
  </si>
  <si>
    <t>10JH187</t>
  </si>
  <si>
    <t>Diorite</t>
  </si>
  <si>
    <t>08JH326</t>
  </si>
  <si>
    <t>08JH327</t>
  </si>
  <si>
    <t>08JH328</t>
  </si>
  <si>
    <t>08JH329</t>
  </si>
  <si>
    <t>08JH331</t>
  </si>
  <si>
    <t>08JH316</t>
  </si>
  <si>
    <t>08JH317</t>
  </si>
  <si>
    <t>08JH318</t>
  </si>
  <si>
    <t>08JH319</t>
  </si>
  <si>
    <t>10JH191</t>
  </si>
  <si>
    <t>10JH192</t>
  </si>
  <si>
    <t>08JH330</t>
  </si>
  <si>
    <t>10JH185</t>
  </si>
  <si>
    <t>MME</t>
  </si>
  <si>
    <t>10JH186</t>
  </si>
  <si>
    <t>08JH332</t>
  </si>
  <si>
    <t>08JH333</t>
  </si>
  <si>
    <t>10JH193</t>
  </si>
  <si>
    <t>10JH194</t>
  </si>
  <si>
    <t>10JH184</t>
  </si>
  <si>
    <t>10JH189</t>
  </si>
  <si>
    <t>Granodiorite</t>
  </si>
  <si>
    <t>08JH308</t>
  </si>
  <si>
    <t>08JH309</t>
  </si>
  <si>
    <t>08JH310</t>
  </si>
  <si>
    <t>08JH311</t>
  </si>
  <si>
    <t>10JH190</t>
  </si>
  <si>
    <t>10JH188</t>
  </si>
  <si>
    <t>Alkali feldspar granite</t>
  </si>
  <si>
    <t>08JH312</t>
  </si>
  <si>
    <t>08JH313</t>
  </si>
  <si>
    <t>08JH314</t>
  </si>
  <si>
    <t>08JH315</t>
  </si>
  <si>
    <t>08JH324</t>
  </si>
  <si>
    <t>08JH325</t>
  </si>
  <si>
    <t>Sr-Nd isotope ratios of the representative samples from the Zhangzhou Complex</t>
  </si>
  <si>
    <t>Sample No.</t>
  </si>
  <si>
    <t>Age (Ma)</t>
  </si>
  <si>
    <t>Rb (ppm)</t>
  </si>
  <si>
    <t>Sr (ppm)</t>
  </si>
  <si>
    <r>
      <rPr>
        <b/>
        <vertAlign val="superscript"/>
        <sz val="11"/>
        <rFont val="Times New Roman"/>
        <charset val="134"/>
      </rPr>
      <t>87</t>
    </r>
    <r>
      <rPr>
        <b/>
        <sz val="11"/>
        <rFont val="Times New Roman"/>
        <charset val="134"/>
      </rPr>
      <t>Rb/</t>
    </r>
    <r>
      <rPr>
        <b/>
        <vertAlign val="superscript"/>
        <sz val="11"/>
        <rFont val="Times New Roman"/>
        <charset val="134"/>
      </rPr>
      <t>86</t>
    </r>
    <r>
      <rPr>
        <b/>
        <sz val="11"/>
        <rFont val="Times New Roman"/>
        <charset val="134"/>
      </rPr>
      <t>Sr</t>
    </r>
  </si>
  <si>
    <r>
      <rPr>
        <b/>
        <vertAlign val="superscript"/>
        <sz val="11"/>
        <rFont val="Times New Roman"/>
        <charset val="134"/>
      </rPr>
      <t>87</t>
    </r>
    <r>
      <rPr>
        <b/>
        <sz val="11"/>
        <rFont val="Times New Roman"/>
        <charset val="134"/>
      </rPr>
      <t>Sr/</t>
    </r>
    <r>
      <rPr>
        <b/>
        <vertAlign val="superscript"/>
        <sz val="11"/>
        <rFont val="Times New Roman"/>
        <charset val="134"/>
      </rPr>
      <t>86</t>
    </r>
    <r>
      <rPr>
        <b/>
        <sz val="11"/>
        <rFont val="Times New Roman"/>
        <charset val="134"/>
      </rPr>
      <t>Sr</t>
    </r>
    <r>
      <rPr>
        <b/>
        <sz val="11"/>
        <rFont val="Wingdings 2"/>
        <charset val="2"/>
      </rPr>
      <t></t>
    </r>
  </si>
  <si>
    <t>2σ</t>
  </si>
  <si>
    <r>
      <rPr>
        <b/>
        <vertAlign val="superscript"/>
        <sz val="11"/>
        <rFont val="Times New Roman"/>
        <charset val="134"/>
      </rPr>
      <t>87</t>
    </r>
    <r>
      <rPr>
        <b/>
        <sz val="11"/>
        <rFont val="Times New Roman"/>
        <charset val="134"/>
      </rPr>
      <t>Sr/</t>
    </r>
    <r>
      <rPr>
        <b/>
        <vertAlign val="superscript"/>
        <sz val="11"/>
        <rFont val="Times New Roman"/>
        <charset val="134"/>
      </rPr>
      <t>86</t>
    </r>
    <r>
      <rPr>
        <b/>
        <sz val="11"/>
        <rFont val="Times New Roman"/>
        <charset val="134"/>
      </rPr>
      <t>Sr</t>
    </r>
    <r>
      <rPr>
        <b/>
        <vertAlign val="subscript"/>
        <sz val="11"/>
        <rFont val="Times New Roman"/>
        <charset val="134"/>
      </rPr>
      <t>(i)</t>
    </r>
  </si>
  <si>
    <t>Sm(ppm)</t>
  </si>
  <si>
    <t>Nd(ppm)</t>
  </si>
  <si>
    <r>
      <rPr>
        <b/>
        <vertAlign val="superscript"/>
        <sz val="11"/>
        <rFont val="Times New Roman"/>
        <charset val="134"/>
      </rPr>
      <t>147</t>
    </r>
    <r>
      <rPr>
        <b/>
        <sz val="11"/>
        <rFont val="Times New Roman"/>
        <charset val="134"/>
      </rPr>
      <t>Sm/</t>
    </r>
    <r>
      <rPr>
        <b/>
        <vertAlign val="superscript"/>
        <sz val="11"/>
        <rFont val="Times New Roman"/>
        <charset val="134"/>
      </rPr>
      <t>144</t>
    </r>
    <r>
      <rPr>
        <b/>
        <sz val="11"/>
        <rFont val="Times New Roman"/>
        <charset val="134"/>
      </rPr>
      <t>Nd</t>
    </r>
  </si>
  <si>
    <r>
      <rPr>
        <b/>
        <vertAlign val="superscript"/>
        <sz val="11"/>
        <rFont val="Times New Roman"/>
        <charset val="134"/>
      </rPr>
      <t>143</t>
    </r>
    <r>
      <rPr>
        <b/>
        <sz val="11"/>
        <rFont val="Times New Roman"/>
        <charset val="134"/>
      </rPr>
      <t>Nd/</t>
    </r>
    <r>
      <rPr>
        <b/>
        <vertAlign val="superscript"/>
        <sz val="11"/>
        <rFont val="Times New Roman"/>
        <charset val="134"/>
      </rPr>
      <t>144</t>
    </r>
    <r>
      <rPr>
        <b/>
        <sz val="11"/>
        <rFont val="Times New Roman"/>
        <charset val="134"/>
      </rPr>
      <t>Nd</t>
    </r>
  </si>
  <si>
    <r>
      <rPr>
        <b/>
        <vertAlign val="superscript"/>
        <sz val="11"/>
        <rFont val="Times New Roman"/>
        <charset val="134"/>
      </rPr>
      <t>143</t>
    </r>
    <r>
      <rPr>
        <b/>
        <sz val="11"/>
        <rFont val="Times New Roman"/>
        <charset val="134"/>
      </rPr>
      <t>Nd/</t>
    </r>
    <r>
      <rPr>
        <b/>
        <vertAlign val="superscript"/>
        <sz val="11"/>
        <rFont val="Times New Roman"/>
        <charset val="134"/>
      </rPr>
      <t>144</t>
    </r>
    <r>
      <rPr>
        <b/>
        <sz val="11"/>
        <rFont val="Times New Roman"/>
        <charset val="134"/>
      </rPr>
      <t>Nd</t>
    </r>
    <r>
      <rPr>
        <b/>
        <vertAlign val="subscript"/>
        <sz val="11"/>
        <rFont val="Times New Roman"/>
        <charset val="134"/>
      </rPr>
      <t>(t)</t>
    </r>
  </si>
  <si>
    <r>
      <rPr>
        <b/>
        <vertAlign val="superscript"/>
        <sz val="11"/>
        <rFont val="Times New Roman"/>
        <charset val="134"/>
      </rPr>
      <t>143</t>
    </r>
    <r>
      <rPr>
        <b/>
        <sz val="11"/>
        <rFont val="Times New Roman"/>
        <charset val="134"/>
      </rPr>
      <t>Nd/</t>
    </r>
    <r>
      <rPr>
        <b/>
        <vertAlign val="superscript"/>
        <sz val="11"/>
        <rFont val="Times New Roman"/>
        <charset val="134"/>
      </rPr>
      <t>144</t>
    </r>
    <r>
      <rPr>
        <b/>
        <sz val="11"/>
        <rFont val="Times New Roman"/>
        <charset val="134"/>
      </rPr>
      <t>Nd</t>
    </r>
    <r>
      <rPr>
        <b/>
        <vertAlign val="subscript"/>
        <sz val="11"/>
        <rFont val="Times New Roman"/>
        <charset val="134"/>
      </rPr>
      <t>(t)</t>
    </r>
    <r>
      <rPr>
        <b/>
        <sz val="11"/>
        <rFont val="Times New Roman"/>
        <charset val="134"/>
      </rPr>
      <t>(Chon)</t>
    </r>
  </si>
  <si>
    <r>
      <rPr>
        <b/>
        <i/>
        <sz val="11"/>
        <rFont val="Times New Roman"/>
        <charset val="134"/>
      </rPr>
      <t>ε</t>
    </r>
    <r>
      <rPr>
        <b/>
        <vertAlign val="subscript"/>
        <sz val="11"/>
        <rFont val="Times New Roman"/>
        <charset val="134"/>
      </rPr>
      <t>Nd</t>
    </r>
    <r>
      <rPr>
        <b/>
        <sz val="11"/>
        <rFont val="Times New Roman"/>
        <charset val="134"/>
      </rPr>
      <t>(t)</t>
    </r>
  </si>
  <si>
    <t>Chen et al. (2013)</t>
  </si>
  <si>
    <t>–</t>
  </si>
  <si>
    <t>Table OM1 
Whole-rock major and trace elements and Sr-Nd isotopic compositions of Zhangzhou Complex, SE China</t>
  </si>
  <si>
    <t>American Mineralogist: October 2021 Online Materials AM-21-107786  (use tabs to navigate to other tables)</t>
  </si>
  <si>
    <t>Zhang et al.: Mixing of cogenetic magmas recorded by apatite geochemistry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</si>
</sst>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8" formatCode="0.0000_ "/>
    <numFmt numFmtId="169" formatCode="0.000000_ "/>
    <numFmt numFmtId="170" formatCode="0.00_ "/>
    <numFmt numFmtId="171" formatCode="0.000000"/>
    <numFmt numFmtId="172" formatCode="0.00000_ "/>
    <numFmt numFmtId="173" formatCode="0.0000"/>
    <numFmt numFmtId="174" formatCode="0.000000_);[Red]\(0.000000\)"/>
    <numFmt numFmtId="175" formatCode="0.0_ "/>
    <numFmt numFmtId="176" formatCode="0_ "/>
    <numFmt numFmtId="177" formatCode="0.000_ "/>
  </numFmts>
  <fonts count="14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b/>
      <vertAlign val="superscript"/>
      <sz val="11"/>
      <name val="Times New Roman"/>
      <charset val="134"/>
    </font>
    <font>
      <sz val="11"/>
      <name val="Times New Roman"/>
      <charset val="134"/>
    </font>
    <font>
      <b/>
      <i/>
      <sz val="11"/>
      <name val="Times New Roman"/>
      <charset val="134"/>
    </font>
    <font>
      <sz val="11"/>
      <name val="宋体"/>
      <charset val="134"/>
    </font>
    <font>
      <b/>
      <sz val="11"/>
      <color indexed="8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name val="Wingdings 2"/>
      <charset val="2"/>
    </font>
    <font>
      <b/>
      <vertAlign val="subscript"/>
      <sz val="11"/>
      <name val="Times New Roman"/>
      <charset val="134"/>
    </font>
    <font>
      <b/>
      <vertAlign val="subscript"/>
      <sz val="11"/>
      <color indexed="8"/>
      <name val="Times New Roman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0" fillId="0" borderId="0"/>
    <xf numFmtId="0" fontId="9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>
      <alignment vertical="center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68" fontId="5" fillId="0" borderId="1" xfId="1" applyNumberFormat="1" applyFont="1" applyBorder="1" applyAlignment="1">
      <alignment horizontal="center"/>
    </xf>
    <xf numFmtId="16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171" fontId="1" fillId="0" borderId="1" xfId="0" applyNumberFormat="1" applyFont="1" applyBorder="1" applyAlignment="1">
      <alignment horizontal="center" vertical="center"/>
    </xf>
    <xf numFmtId="172" fontId="5" fillId="0" borderId="1" xfId="1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73" fontId="5" fillId="0" borderId="1" xfId="1" applyNumberFormat="1" applyFont="1" applyBorder="1" applyAlignment="1">
      <alignment horizontal="center"/>
    </xf>
    <xf numFmtId="174" fontId="5" fillId="0" borderId="1" xfId="0" applyNumberFormat="1" applyFont="1" applyBorder="1" applyAlignment="1">
      <alignment horizontal="center" vertical="center"/>
    </xf>
    <xf numFmtId="169" fontId="5" fillId="0" borderId="1" xfId="1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174" fontId="1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175" fontId="5" fillId="0" borderId="1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172" fontId="1" fillId="0" borderId="1" xfId="0" applyNumberFormat="1" applyFont="1" applyBorder="1" applyAlignment="1">
      <alignment horizontal="left" vertical="center"/>
    </xf>
    <xf numFmtId="170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  <xf numFmtId="175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0" fontId="1" fillId="0" borderId="3" xfId="0" applyNumberFormat="1" applyFont="1" applyBorder="1" applyAlignment="1">
      <alignment horizontal="center" vertical="center"/>
    </xf>
    <xf numFmtId="170" fontId="1" fillId="0" borderId="2" xfId="0" applyNumberFormat="1" applyFont="1" applyBorder="1" applyAlignment="1">
      <alignment horizontal="center" vertical="center"/>
    </xf>
    <xf numFmtId="170" fontId="1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3">
    <cellStyle name="Normal" xfId="0" builtinId="0"/>
    <cellStyle name="常规 2" xfId="2" xr:uid="{00000000-0005-0000-0000-000032000000}"/>
    <cellStyle name="常规_Sr-Nd-Hf" xfId="1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B44"/>
  <sheetViews>
    <sheetView tabSelected="1" workbookViewId="0">
      <pane xSplit="5" ySplit="6" topLeftCell="F7" activePane="bottomRight" state="frozen"/>
      <selection pane="topRight"/>
      <selection pane="bottomLeft"/>
      <selection pane="bottomRight" activeCell="A10" sqref="A10:A44"/>
    </sheetView>
  </sheetViews>
  <sheetFormatPr defaultColWidth="10.64453125" defaultRowHeight="14.35"/>
  <cols>
    <col min="1" max="1" width="10.64453125" style="28"/>
    <col min="2" max="2" width="10.64453125" style="26"/>
    <col min="3" max="3" width="12.5859375" style="26" bestFit="1" customWidth="1"/>
    <col min="4" max="4" width="11.8203125" style="26" bestFit="1" customWidth="1"/>
    <col min="5" max="5" width="18" style="3" bestFit="1" customWidth="1"/>
    <col min="6" max="251" width="10.64453125" style="26"/>
    <col min="252" max="16382" width="10.64453125" style="29"/>
  </cols>
  <sheetData>
    <row r="1" spans="1:57">
      <c r="A1" s="51" t="s">
        <v>129</v>
      </c>
    </row>
    <row r="2" spans="1:57">
      <c r="A2" s="51" t="s">
        <v>130</v>
      </c>
    </row>
    <row r="3" spans="1:57">
      <c r="A3" s="51" t="s">
        <v>128</v>
      </c>
    </row>
    <row r="4" spans="1:57" s="26" customFormat="1" ht="14">
      <c r="A4" s="2" t="s">
        <v>0</v>
      </c>
      <c r="E4" s="3"/>
    </row>
    <row r="5" spans="1:57" s="27" customFormat="1" ht="16.350000000000001">
      <c r="A5" s="39"/>
      <c r="B5" s="39" t="s">
        <v>1</v>
      </c>
      <c r="C5" s="45" t="s">
        <v>2</v>
      </c>
      <c r="D5" s="46"/>
      <c r="E5" s="39" t="s">
        <v>3</v>
      </c>
      <c r="F5" s="30" t="s">
        <v>4</v>
      </c>
      <c r="G5" s="30" t="s">
        <v>5</v>
      </c>
      <c r="H5" s="30" t="s">
        <v>6</v>
      </c>
      <c r="I5" s="30" t="s">
        <v>7</v>
      </c>
      <c r="J5" s="31" t="s">
        <v>8</v>
      </c>
      <c r="K5" s="31" t="s">
        <v>9</v>
      </c>
      <c r="L5" s="30" t="s">
        <v>10</v>
      </c>
      <c r="M5" s="30" t="s">
        <v>11</v>
      </c>
      <c r="N5" s="30" t="s">
        <v>12</v>
      </c>
      <c r="O5" s="31" t="s">
        <v>13</v>
      </c>
      <c r="P5" s="31" t="s">
        <v>14</v>
      </c>
      <c r="Q5" s="31" t="s">
        <v>15</v>
      </c>
      <c r="R5" s="39" t="s">
        <v>16</v>
      </c>
      <c r="S5" s="39" t="s">
        <v>17</v>
      </c>
      <c r="T5" s="39" t="s">
        <v>18</v>
      </c>
      <c r="U5" s="31" t="s">
        <v>19</v>
      </c>
      <c r="V5" s="31" t="s">
        <v>20</v>
      </c>
      <c r="W5" s="31" t="s">
        <v>21</v>
      </c>
      <c r="X5" s="31" t="s">
        <v>22</v>
      </c>
      <c r="Y5" s="31" t="s">
        <v>23</v>
      </c>
      <c r="Z5" s="31" t="s">
        <v>24</v>
      </c>
      <c r="AA5" s="31" t="s">
        <v>25</v>
      </c>
      <c r="AB5" s="31" t="s">
        <v>26</v>
      </c>
      <c r="AC5" s="31" t="s">
        <v>27</v>
      </c>
      <c r="AD5" s="31" t="s">
        <v>28</v>
      </c>
      <c r="AE5" s="31" t="s">
        <v>29</v>
      </c>
      <c r="AF5" s="31" t="s">
        <v>30</v>
      </c>
      <c r="AG5" s="31" t="s">
        <v>31</v>
      </c>
      <c r="AH5" s="31" t="s">
        <v>32</v>
      </c>
      <c r="AI5" s="31" t="s">
        <v>33</v>
      </c>
      <c r="AJ5" s="31" t="s">
        <v>34</v>
      </c>
      <c r="AK5" s="31" t="s">
        <v>35</v>
      </c>
      <c r="AL5" s="31" t="s">
        <v>36</v>
      </c>
      <c r="AM5" s="31" t="s">
        <v>37</v>
      </c>
      <c r="AN5" s="31" t="s">
        <v>38</v>
      </c>
      <c r="AO5" s="31" t="s">
        <v>39</v>
      </c>
      <c r="AP5" s="31" t="s">
        <v>40</v>
      </c>
      <c r="AQ5" s="31" t="s">
        <v>41</v>
      </c>
      <c r="AR5" s="31" t="s">
        <v>42</v>
      </c>
      <c r="AS5" s="31" t="s">
        <v>43</v>
      </c>
      <c r="AT5" s="31" t="s">
        <v>44</v>
      </c>
      <c r="AU5" s="31" t="s">
        <v>45</v>
      </c>
      <c r="AV5" s="31" t="s">
        <v>46</v>
      </c>
      <c r="AW5" s="31" t="s">
        <v>47</v>
      </c>
      <c r="AX5" s="31" t="s">
        <v>48</v>
      </c>
      <c r="AY5" s="31" t="s">
        <v>49</v>
      </c>
      <c r="AZ5" s="31" t="s">
        <v>50</v>
      </c>
      <c r="BA5" s="31" t="s">
        <v>51</v>
      </c>
      <c r="BB5" s="31" t="s">
        <v>52</v>
      </c>
      <c r="BC5" s="31" t="s">
        <v>53</v>
      </c>
      <c r="BD5" s="31" t="s">
        <v>54</v>
      </c>
      <c r="BE5" s="31" t="s">
        <v>55</v>
      </c>
    </row>
    <row r="6" spans="1:57" s="27" customFormat="1" ht="13.7">
      <c r="A6" s="40"/>
      <c r="B6" s="44"/>
      <c r="C6" s="47"/>
      <c r="D6" s="48"/>
      <c r="E6" s="44"/>
      <c r="F6" s="31" t="s">
        <v>56</v>
      </c>
      <c r="G6" s="31" t="s">
        <v>56</v>
      </c>
      <c r="H6" s="31" t="s">
        <v>56</v>
      </c>
      <c r="I6" s="31" t="s">
        <v>56</v>
      </c>
      <c r="J6" s="31" t="s">
        <v>56</v>
      </c>
      <c r="K6" s="31" t="s">
        <v>56</v>
      </c>
      <c r="L6" s="31" t="s">
        <v>56</v>
      </c>
      <c r="M6" s="31" t="s">
        <v>56</v>
      </c>
      <c r="N6" s="31" t="s">
        <v>56</v>
      </c>
      <c r="O6" s="31" t="s">
        <v>56</v>
      </c>
      <c r="P6" s="31" t="s">
        <v>56</v>
      </c>
      <c r="Q6" s="31" t="s">
        <v>56</v>
      </c>
      <c r="R6" s="44"/>
      <c r="S6" s="44"/>
      <c r="T6" s="44"/>
      <c r="U6" s="31" t="s">
        <v>57</v>
      </c>
      <c r="V6" s="31" t="s">
        <v>57</v>
      </c>
      <c r="W6" s="31" t="s">
        <v>57</v>
      </c>
      <c r="X6" s="31" t="s">
        <v>57</v>
      </c>
      <c r="Y6" s="31" t="s">
        <v>57</v>
      </c>
      <c r="Z6" s="31" t="s">
        <v>57</v>
      </c>
      <c r="AA6" s="31" t="s">
        <v>57</v>
      </c>
      <c r="AB6" s="31" t="s">
        <v>57</v>
      </c>
      <c r="AC6" s="31" t="s">
        <v>57</v>
      </c>
      <c r="AD6" s="31" t="s">
        <v>57</v>
      </c>
      <c r="AE6" s="31" t="s">
        <v>57</v>
      </c>
      <c r="AF6" s="31" t="s">
        <v>57</v>
      </c>
      <c r="AG6" s="31" t="s">
        <v>57</v>
      </c>
      <c r="AH6" s="31" t="s">
        <v>57</v>
      </c>
      <c r="AI6" s="31" t="s">
        <v>57</v>
      </c>
      <c r="AJ6" s="31" t="s">
        <v>57</v>
      </c>
      <c r="AK6" s="31" t="s">
        <v>57</v>
      </c>
      <c r="AL6" s="31" t="s">
        <v>57</v>
      </c>
      <c r="AM6" s="31" t="s">
        <v>57</v>
      </c>
      <c r="AN6" s="31" t="s">
        <v>57</v>
      </c>
      <c r="AO6" s="31" t="s">
        <v>57</v>
      </c>
      <c r="AP6" s="31" t="s">
        <v>57</v>
      </c>
      <c r="AQ6" s="31" t="s">
        <v>57</v>
      </c>
      <c r="AR6" s="31" t="s">
        <v>57</v>
      </c>
      <c r="AS6" s="31" t="s">
        <v>57</v>
      </c>
      <c r="AT6" s="31" t="s">
        <v>57</v>
      </c>
      <c r="AU6" s="31" t="s">
        <v>57</v>
      </c>
      <c r="AV6" s="31" t="s">
        <v>57</v>
      </c>
      <c r="AW6" s="31" t="s">
        <v>57</v>
      </c>
      <c r="AX6" s="31" t="s">
        <v>57</v>
      </c>
      <c r="AY6" s="31" t="s">
        <v>57</v>
      </c>
      <c r="AZ6" s="31" t="s">
        <v>57</v>
      </c>
      <c r="BA6" s="31" t="s">
        <v>57</v>
      </c>
      <c r="BB6" s="31" t="s">
        <v>57</v>
      </c>
      <c r="BC6" s="31" t="s">
        <v>57</v>
      </c>
      <c r="BD6" s="31" t="s">
        <v>57</v>
      </c>
      <c r="BE6" s="31" t="s">
        <v>57</v>
      </c>
    </row>
    <row r="7" spans="1:57" s="26" customFormat="1" ht="14">
      <c r="A7" s="41" t="s">
        <v>58</v>
      </c>
      <c r="B7" s="32" t="s">
        <v>59</v>
      </c>
      <c r="C7" s="33" t="s">
        <v>60</v>
      </c>
      <c r="D7" s="33" t="s">
        <v>61</v>
      </c>
      <c r="E7" s="34" t="s">
        <v>62</v>
      </c>
      <c r="F7" s="32">
        <v>69.36</v>
      </c>
      <c r="G7" s="32">
        <v>0.49</v>
      </c>
      <c r="H7" s="32">
        <v>14.42</v>
      </c>
      <c r="I7" s="32">
        <v>3.55</v>
      </c>
      <c r="J7" s="32">
        <v>0.97</v>
      </c>
      <c r="K7" s="32">
        <v>2.6</v>
      </c>
      <c r="L7" s="32">
        <v>3.73</v>
      </c>
      <c r="M7" s="32">
        <v>3.59</v>
      </c>
      <c r="N7" s="32">
        <v>0.17</v>
      </c>
      <c r="O7" s="32">
        <v>0.14000000000000001</v>
      </c>
      <c r="P7" s="32">
        <v>0.67</v>
      </c>
      <c r="Q7" s="32">
        <v>99.81</v>
      </c>
      <c r="R7" s="32">
        <f t="shared" ref="R7:R44" si="0">(J7/40.3044)/(J7/40.3044+I7*0.8998/71.844)</f>
        <v>0.35119568214720381</v>
      </c>
      <c r="S7" s="32">
        <f t="shared" ref="S7:S44" si="1">(H7/102)/(K7/56+L7/62+M7/94)</f>
        <v>0.97645551677032438</v>
      </c>
      <c r="T7" s="32">
        <f t="shared" ref="T7:T44" si="2">(H7/102)/(L7/62+M7/94)</f>
        <v>1.4374026791456289</v>
      </c>
      <c r="U7" s="32">
        <v>7.9139999999999997</v>
      </c>
      <c r="V7" s="36">
        <v>3025.4</v>
      </c>
      <c r="W7" s="37">
        <v>37.76</v>
      </c>
      <c r="X7" s="37">
        <v>29.52</v>
      </c>
      <c r="Y7" s="36">
        <v>1051.4000000000001</v>
      </c>
      <c r="Z7" s="32">
        <v>4.6109999999999998</v>
      </c>
      <c r="AA7" s="32">
        <v>3.1970000000000001</v>
      </c>
      <c r="AB7" s="32">
        <v>4.8680000000000003</v>
      </c>
      <c r="AC7" s="37">
        <v>54.84</v>
      </c>
      <c r="AD7" s="37">
        <v>17.87</v>
      </c>
      <c r="AE7" s="32">
        <v>2.2679999999999998</v>
      </c>
      <c r="AF7" s="36">
        <v>156.19999999999999</v>
      </c>
      <c r="AG7" s="36">
        <v>317.39999999999998</v>
      </c>
      <c r="AH7" s="37">
        <v>29.42</v>
      </c>
      <c r="AI7" s="36">
        <v>278.7</v>
      </c>
      <c r="AJ7" s="37">
        <v>20.45</v>
      </c>
      <c r="AK7" s="32">
        <v>4.508</v>
      </c>
      <c r="AL7" s="36">
        <v>648.4</v>
      </c>
      <c r="AM7" s="37">
        <v>75.760000000000005</v>
      </c>
      <c r="AN7" s="36">
        <v>139.30000000000001</v>
      </c>
      <c r="AO7" s="37">
        <v>14.53</v>
      </c>
      <c r="AP7" s="37">
        <v>49.52</v>
      </c>
      <c r="AQ7" s="32">
        <v>7.8710000000000004</v>
      </c>
      <c r="AR7" s="32">
        <v>1.498</v>
      </c>
      <c r="AS7" s="32">
        <v>6.7770000000000001</v>
      </c>
      <c r="AT7" s="32">
        <v>0.90400000000000003</v>
      </c>
      <c r="AU7" s="32">
        <v>5.0060000000000002</v>
      </c>
      <c r="AV7" s="32">
        <v>0.997</v>
      </c>
      <c r="AW7" s="32">
        <v>2.806</v>
      </c>
      <c r="AX7" s="32">
        <v>0.42499999999999999</v>
      </c>
      <c r="AY7" s="32">
        <v>2.8370000000000002</v>
      </c>
      <c r="AZ7" s="32">
        <v>0.45500000000000002</v>
      </c>
      <c r="BA7" s="32">
        <v>7.4</v>
      </c>
      <c r="BB7" s="32">
        <v>1.2270000000000001</v>
      </c>
      <c r="BC7" s="37">
        <v>32.85</v>
      </c>
      <c r="BD7" s="37">
        <v>36</v>
      </c>
      <c r="BE7" s="32">
        <v>7.5579999999999998</v>
      </c>
    </row>
    <row r="8" spans="1:57" s="26" customFormat="1" ht="14">
      <c r="A8" s="42"/>
      <c r="B8" s="32" t="s">
        <v>63</v>
      </c>
      <c r="C8" s="33" t="s">
        <v>64</v>
      </c>
      <c r="D8" s="33" t="s">
        <v>65</v>
      </c>
      <c r="E8" s="34" t="s">
        <v>62</v>
      </c>
      <c r="F8" s="32">
        <v>68.27</v>
      </c>
      <c r="G8" s="32">
        <v>0.44</v>
      </c>
      <c r="H8" s="32">
        <v>14.9</v>
      </c>
      <c r="I8" s="32">
        <v>3.4</v>
      </c>
      <c r="J8" s="32">
        <v>0.9</v>
      </c>
      <c r="K8" s="32">
        <v>2.31</v>
      </c>
      <c r="L8" s="32">
        <v>3.63</v>
      </c>
      <c r="M8" s="32">
        <v>4.51</v>
      </c>
      <c r="N8" s="32">
        <v>0.15</v>
      </c>
      <c r="O8" s="32">
        <v>0.14000000000000001</v>
      </c>
      <c r="P8" s="32">
        <v>0.51</v>
      </c>
      <c r="Q8" s="32">
        <v>99.36</v>
      </c>
      <c r="R8" s="32">
        <f t="shared" si="0"/>
        <v>0.34400054260089219</v>
      </c>
      <c r="S8" s="32">
        <f t="shared" si="1"/>
        <v>0.98850512692580594</v>
      </c>
      <c r="T8" s="32">
        <f t="shared" si="2"/>
        <v>1.3712793924992202</v>
      </c>
      <c r="U8" s="37">
        <v>7.6719999999999997</v>
      </c>
      <c r="V8" s="36">
        <v>2654.2</v>
      </c>
      <c r="W8" s="37">
        <v>36.39</v>
      </c>
      <c r="X8" s="37">
        <v>17.760000000000002</v>
      </c>
      <c r="Y8" s="36">
        <v>1036</v>
      </c>
      <c r="Z8" s="32">
        <v>4.5529999999999999</v>
      </c>
      <c r="AA8" s="32">
        <v>3.4049999999999998</v>
      </c>
      <c r="AB8" s="37">
        <v>5.2830000000000004</v>
      </c>
      <c r="AC8" s="37">
        <v>75.819999999999993</v>
      </c>
      <c r="AD8" s="37">
        <v>17.04</v>
      </c>
      <c r="AE8" s="32">
        <v>2.0329999999999999</v>
      </c>
      <c r="AF8" s="36">
        <v>170.8</v>
      </c>
      <c r="AG8" s="36">
        <v>326.60000000000002</v>
      </c>
      <c r="AH8" s="37">
        <v>25.08</v>
      </c>
      <c r="AI8" s="36">
        <v>211.6</v>
      </c>
      <c r="AJ8" s="37">
        <v>16.05</v>
      </c>
      <c r="AK8" s="32">
        <v>4.3760000000000003</v>
      </c>
      <c r="AL8" s="36">
        <v>1369.7</v>
      </c>
      <c r="AM8" s="37">
        <v>58.01</v>
      </c>
      <c r="AN8" s="36">
        <v>110.3</v>
      </c>
      <c r="AO8" s="37">
        <v>11.8</v>
      </c>
      <c r="AP8" s="37">
        <v>40.700000000000003</v>
      </c>
      <c r="AQ8" s="32">
        <v>6.5330000000000004</v>
      </c>
      <c r="AR8" s="32">
        <v>1.3640000000000001</v>
      </c>
      <c r="AS8" s="32">
        <v>5.548</v>
      </c>
      <c r="AT8" s="32">
        <v>0.75900000000000001</v>
      </c>
      <c r="AU8" s="32">
        <v>4.2309999999999999</v>
      </c>
      <c r="AV8" s="32">
        <v>0.85199999999999998</v>
      </c>
      <c r="AW8" s="32">
        <v>2.371</v>
      </c>
      <c r="AX8" s="32">
        <v>0.35699999999999998</v>
      </c>
      <c r="AY8" s="32">
        <v>2.3980000000000001</v>
      </c>
      <c r="AZ8" s="32">
        <v>0.38100000000000001</v>
      </c>
      <c r="BA8" s="32">
        <v>5.5289999999999999</v>
      </c>
      <c r="BB8" s="32">
        <v>1.0109999999999999</v>
      </c>
      <c r="BC8" s="37">
        <v>26.15</v>
      </c>
      <c r="BD8" s="37">
        <v>23.37</v>
      </c>
      <c r="BE8" s="32">
        <v>5.5410000000000004</v>
      </c>
    </row>
    <row r="9" spans="1:57" s="26" customFormat="1" ht="14">
      <c r="A9" s="42"/>
      <c r="B9" s="32" t="s">
        <v>66</v>
      </c>
      <c r="C9" s="33" t="s">
        <v>67</v>
      </c>
      <c r="D9" s="33" t="s">
        <v>68</v>
      </c>
      <c r="E9" s="34" t="s">
        <v>62</v>
      </c>
      <c r="F9" s="32">
        <v>68.59</v>
      </c>
      <c r="G9" s="32">
        <v>0.43</v>
      </c>
      <c r="H9" s="32">
        <v>14.86</v>
      </c>
      <c r="I9" s="32">
        <v>3.44</v>
      </c>
      <c r="J9" s="32">
        <v>0.9</v>
      </c>
      <c r="K9" s="32">
        <v>2.33</v>
      </c>
      <c r="L9" s="32">
        <v>3.68</v>
      </c>
      <c r="M9" s="32">
        <v>4.51</v>
      </c>
      <c r="N9" s="32">
        <v>0.15</v>
      </c>
      <c r="O9" s="32">
        <v>0.14000000000000001</v>
      </c>
      <c r="P9" s="32">
        <v>0.4</v>
      </c>
      <c r="Q9" s="32">
        <v>99.63</v>
      </c>
      <c r="R9" s="32">
        <f t="shared" si="0"/>
        <v>0.34136600245518511</v>
      </c>
      <c r="S9" s="32">
        <f t="shared" si="1"/>
        <v>0.97814948934273094</v>
      </c>
      <c r="T9" s="32">
        <f t="shared" si="2"/>
        <v>1.3573226457830629</v>
      </c>
      <c r="U9" s="37">
        <v>7.7949999999999999</v>
      </c>
      <c r="V9" s="36">
        <v>2518.8000000000002</v>
      </c>
      <c r="W9" s="37">
        <v>39.83</v>
      </c>
      <c r="X9" s="37">
        <v>16.78</v>
      </c>
      <c r="Y9" s="36">
        <v>1019.9</v>
      </c>
      <c r="Z9" s="32">
        <v>5.1289999999999996</v>
      </c>
      <c r="AA9" s="32">
        <v>2.867</v>
      </c>
      <c r="AB9" s="37">
        <v>4.165</v>
      </c>
      <c r="AC9" s="37">
        <v>61.79</v>
      </c>
      <c r="AD9" s="37">
        <v>16.690000000000001</v>
      </c>
      <c r="AE9" s="32">
        <v>2.121</v>
      </c>
      <c r="AF9" s="36">
        <v>167.2</v>
      </c>
      <c r="AG9" s="36">
        <v>308.3</v>
      </c>
      <c r="AH9" s="37">
        <v>24.89</v>
      </c>
      <c r="AI9" s="36">
        <v>214.7</v>
      </c>
      <c r="AJ9" s="37">
        <v>17.07</v>
      </c>
      <c r="AK9" s="32">
        <v>4.3979999999999997</v>
      </c>
      <c r="AL9" s="36">
        <v>1314.8</v>
      </c>
      <c r="AM9" s="37">
        <v>55.09</v>
      </c>
      <c r="AN9" s="36">
        <v>106.5</v>
      </c>
      <c r="AO9" s="37">
        <v>11.59</v>
      </c>
      <c r="AP9" s="37">
        <v>41.52</v>
      </c>
      <c r="AQ9" s="32">
        <v>6.7969999999999997</v>
      </c>
      <c r="AR9" s="32">
        <v>1.367</v>
      </c>
      <c r="AS9" s="32">
        <v>5.5960000000000001</v>
      </c>
      <c r="AT9" s="32">
        <v>0.78300000000000003</v>
      </c>
      <c r="AU9" s="32">
        <v>4.431</v>
      </c>
      <c r="AV9" s="32">
        <v>0.88600000000000001</v>
      </c>
      <c r="AW9" s="32">
        <v>2.5030000000000001</v>
      </c>
      <c r="AX9" s="32">
        <v>0.377</v>
      </c>
      <c r="AY9" s="32">
        <v>2.552</v>
      </c>
      <c r="AZ9" s="32">
        <v>0.41199999999999998</v>
      </c>
      <c r="BA9" s="32">
        <v>5.7709999999999999</v>
      </c>
      <c r="BB9" s="32">
        <v>1.105</v>
      </c>
      <c r="BC9" s="37">
        <v>27.3</v>
      </c>
      <c r="BD9" s="37">
        <v>25.94</v>
      </c>
      <c r="BE9" s="32">
        <v>5.4829999999999997</v>
      </c>
    </row>
    <row r="10" spans="1:57" s="26" customFormat="1" ht="14">
      <c r="A10" s="41" t="s">
        <v>69</v>
      </c>
      <c r="B10" s="32" t="s">
        <v>70</v>
      </c>
      <c r="C10" s="34"/>
      <c r="D10" s="34"/>
      <c r="E10" s="34" t="s">
        <v>71</v>
      </c>
      <c r="F10" s="32">
        <v>51.71</v>
      </c>
      <c r="G10" s="32">
        <v>1.1499999999999999</v>
      </c>
      <c r="H10" s="32">
        <v>17.66</v>
      </c>
      <c r="I10" s="32">
        <v>9.65</v>
      </c>
      <c r="J10" s="32">
        <v>4.8099999999999996</v>
      </c>
      <c r="K10" s="32">
        <v>8.11</v>
      </c>
      <c r="L10" s="32">
        <v>3.11</v>
      </c>
      <c r="M10" s="32">
        <v>2.09</v>
      </c>
      <c r="N10" s="32">
        <v>0.27</v>
      </c>
      <c r="O10" s="32">
        <v>0.16</v>
      </c>
      <c r="P10" s="32">
        <v>0.94</v>
      </c>
      <c r="Q10" s="32">
        <v>99.65</v>
      </c>
      <c r="R10" s="32">
        <f t="shared" si="0"/>
        <v>0.49683963932277969</v>
      </c>
      <c r="S10" s="32">
        <f t="shared" si="1"/>
        <v>0.79707133900919325</v>
      </c>
      <c r="T10" s="32">
        <f t="shared" si="2"/>
        <v>2.3915527151323177</v>
      </c>
      <c r="U10" s="32"/>
      <c r="V10" s="36"/>
      <c r="W10" s="36">
        <v>222</v>
      </c>
      <c r="X10" s="37">
        <v>54</v>
      </c>
      <c r="Y10" s="32"/>
      <c r="Z10" s="37">
        <v>26</v>
      </c>
      <c r="AA10" s="37">
        <v>24</v>
      </c>
      <c r="AB10" s="32"/>
      <c r="AC10" s="32"/>
      <c r="AD10" s="37">
        <v>22.5</v>
      </c>
      <c r="AE10" s="32"/>
      <c r="AF10" s="36">
        <v>107</v>
      </c>
      <c r="AG10" s="36">
        <v>580</v>
      </c>
      <c r="AH10" s="37">
        <v>31.4</v>
      </c>
      <c r="AI10" s="36">
        <v>216</v>
      </c>
      <c r="AJ10" s="37">
        <v>13.1</v>
      </c>
      <c r="AK10" s="32">
        <v>5.87</v>
      </c>
      <c r="AL10" s="36">
        <v>603</v>
      </c>
      <c r="AM10" s="37">
        <v>31</v>
      </c>
      <c r="AN10" s="37">
        <v>63.8</v>
      </c>
      <c r="AO10" s="32">
        <v>7.75</v>
      </c>
      <c r="AP10" s="37">
        <v>31.6</v>
      </c>
      <c r="AQ10" s="32">
        <v>6.96</v>
      </c>
      <c r="AR10" s="32">
        <v>1.52</v>
      </c>
      <c r="AS10" s="32">
        <v>6.13</v>
      </c>
      <c r="AT10" s="32">
        <v>0.93</v>
      </c>
      <c r="AU10" s="38">
        <v>5.18</v>
      </c>
      <c r="AV10" s="32">
        <v>1.06</v>
      </c>
      <c r="AW10" s="32">
        <v>2.79</v>
      </c>
      <c r="AX10" s="38">
        <v>0.41</v>
      </c>
      <c r="AY10" s="32">
        <v>2.5099999999999998</v>
      </c>
      <c r="AZ10" s="32">
        <v>0.37</v>
      </c>
      <c r="BA10" s="32">
        <v>5.13</v>
      </c>
      <c r="BB10" s="32">
        <v>0.86</v>
      </c>
      <c r="BC10" s="37">
        <v>16.8</v>
      </c>
      <c r="BD10" s="37">
        <v>10.9</v>
      </c>
      <c r="BE10" s="14">
        <v>2.95</v>
      </c>
    </row>
    <row r="11" spans="1:57" s="26" customFormat="1" ht="14">
      <c r="A11" s="42"/>
      <c r="B11" s="32" t="s">
        <v>72</v>
      </c>
      <c r="C11" s="34"/>
      <c r="D11" s="34"/>
      <c r="E11" s="34" t="s">
        <v>71</v>
      </c>
      <c r="F11" s="32">
        <v>49.85</v>
      </c>
      <c r="G11" s="32">
        <v>1.23</v>
      </c>
      <c r="H11" s="32">
        <v>18.059999999999999</v>
      </c>
      <c r="I11" s="32">
        <v>10.61</v>
      </c>
      <c r="J11" s="32">
        <v>5.16</v>
      </c>
      <c r="K11" s="32">
        <v>7.72</v>
      </c>
      <c r="L11" s="32">
        <v>3.31</v>
      </c>
      <c r="M11" s="32">
        <v>2.1800000000000002</v>
      </c>
      <c r="N11" s="32">
        <v>0.28000000000000003</v>
      </c>
      <c r="O11" s="32">
        <v>0.18</v>
      </c>
      <c r="P11" s="32">
        <v>1.02</v>
      </c>
      <c r="Q11" s="32">
        <v>99.6</v>
      </c>
      <c r="R11" s="32">
        <f t="shared" si="0"/>
        <v>0.49069078764994578</v>
      </c>
      <c r="S11" s="32">
        <f t="shared" si="1"/>
        <v>0.82569646560699683</v>
      </c>
      <c r="T11" s="32">
        <f t="shared" si="2"/>
        <v>2.3121192550513365</v>
      </c>
      <c r="U11" s="32"/>
      <c r="V11" s="36"/>
      <c r="W11" s="36">
        <v>229</v>
      </c>
      <c r="X11" s="37">
        <v>50</v>
      </c>
      <c r="Y11" s="32"/>
      <c r="Z11" s="37">
        <v>25</v>
      </c>
      <c r="AA11" s="37">
        <v>24</v>
      </c>
      <c r="AB11" s="32"/>
      <c r="AC11" s="32"/>
      <c r="AD11" s="37">
        <v>22.8</v>
      </c>
      <c r="AE11" s="32"/>
      <c r="AF11" s="36">
        <v>126</v>
      </c>
      <c r="AG11" s="36">
        <v>611</v>
      </c>
      <c r="AH11" s="37">
        <v>29</v>
      </c>
      <c r="AI11" s="36">
        <v>148</v>
      </c>
      <c r="AJ11" s="37">
        <v>12.7</v>
      </c>
      <c r="AK11" s="32">
        <v>5.47</v>
      </c>
      <c r="AL11" s="36">
        <v>616</v>
      </c>
      <c r="AM11" s="37">
        <v>28.2</v>
      </c>
      <c r="AN11" s="37">
        <v>63.9</v>
      </c>
      <c r="AO11" s="32">
        <v>7.72</v>
      </c>
      <c r="AP11" s="37">
        <v>31.2</v>
      </c>
      <c r="AQ11" s="32">
        <v>6.43</v>
      </c>
      <c r="AR11" s="32">
        <v>1.75</v>
      </c>
      <c r="AS11" s="32">
        <v>6.33</v>
      </c>
      <c r="AT11" s="32">
        <v>0.82</v>
      </c>
      <c r="AU11" s="38">
        <v>7.8</v>
      </c>
      <c r="AV11" s="32">
        <v>1</v>
      </c>
      <c r="AW11" s="32">
        <v>2.7</v>
      </c>
      <c r="AX11" s="38">
        <v>0.38</v>
      </c>
      <c r="AY11" s="32">
        <v>2.39</v>
      </c>
      <c r="AZ11" s="32">
        <v>0.35</v>
      </c>
      <c r="BA11" s="32">
        <v>3.51</v>
      </c>
      <c r="BB11" s="32">
        <v>0.73</v>
      </c>
      <c r="BC11" s="37">
        <v>15.8</v>
      </c>
      <c r="BD11" s="32">
        <v>6.3</v>
      </c>
      <c r="BE11" s="14">
        <v>2.13</v>
      </c>
    </row>
    <row r="12" spans="1:57" s="26" customFormat="1" ht="14">
      <c r="A12" s="42"/>
      <c r="B12" s="32" t="s">
        <v>73</v>
      </c>
      <c r="C12" s="34"/>
      <c r="D12" s="34"/>
      <c r="E12" s="34" t="s">
        <v>74</v>
      </c>
      <c r="F12" s="32">
        <v>58.13</v>
      </c>
      <c r="G12" s="32">
        <v>0.86</v>
      </c>
      <c r="H12" s="32">
        <v>16.59</v>
      </c>
      <c r="I12" s="32">
        <v>7.48</v>
      </c>
      <c r="J12" s="32">
        <v>3.55</v>
      </c>
      <c r="K12" s="32">
        <v>6.81</v>
      </c>
      <c r="L12" s="32">
        <v>2.92</v>
      </c>
      <c r="M12" s="32">
        <v>2.42</v>
      </c>
      <c r="N12" s="32">
        <v>0.26</v>
      </c>
      <c r="O12" s="32">
        <v>0.11</v>
      </c>
      <c r="P12" s="32">
        <v>0.36</v>
      </c>
      <c r="Q12" s="32">
        <v>99.5</v>
      </c>
      <c r="R12" s="32">
        <f t="shared" si="0"/>
        <v>0.48458839140835225</v>
      </c>
      <c r="S12" s="32">
        <f t="shared" si="1"/>
        <v>0.83645272107185198</v>
      </c>
      <c r="T12" s="32">
        <f t="shared" si="2"/>
        <v>2.232891403993992</v>
      </c>
      <c r="U12" s="32"/>
      <c r="V12" s="36"/>
      <c r="W12" s="36">
        <v>173</v>
      </c>
      <c r="X12" s="37">
        <v>39</v>
      </c>
      <c r="Y12" s="32"/>
      <c r="Z12" s="37">
        <v>20</v>
      </c>
      <c r="AA12" s="37">
        <v>21</v>
      </c>
      <c r="AB12" s="32"/>
      <c r="AC12" s="32"/>
      <c r="AD12" s="37">
        <v>19.100000000000001</v>
      </c>
      <c r="AE12" s="32"/>
      <c r="AF12" s="36">
        <v>119</v>
      </c>
      <c r="AG12" s="36">
        <v>512</v>
      </c>
      <c r="AH12" s="37">
        <v>23.4</v>
      </c>
      <c r="AI12" s="36">
        <v>185</v>
      </c>
      <c r="AJ12" s="32">
        <v>9.4</v>
      </c>
      <c r="AK12" s="32">
        <v>7.87</v>
      </c>
      <c r="AL12" s="36">
        <v>688</v>
      </c>
      <c r="AM12" s="37">
        <v>27.1</v>
      </c>
      <c r="AN12" s="37">
        <v>55.3</v>
      </c>
      <c r="AO12" s="32">
        <v>6.48</v>
      </c>
      <c r="AP12" s="37">
        <v>25.2</v>
      </c>
      <c r="AQ12" s="32">
        <v>5.09</v>
      </c>
      <c r="AR12" s="32">
        <v>1.26</v>
      </c>
      <c r="AS12" s="32">
        <v>4.5</v>
      </c>
      <c r="AT12" s="32">
        <v>0.65</v>
      </c>
      <c r="AU12" s="38">
        <v>3.45</v>
      </c>
      <c r="AV12" s="32">
        <v>0.77</v>
      </c>
      <c r="AW12" s="32">
        <v>1.94</v>
      </c>
      <c r="AX12" s="38">
        <v>0.28000000000000003</v>
      </c>
      <c r="AY12" s="32">
        <v>1.77</v>
      </c>
      <c r="AZ12" s="32">
        <v>0.27</v>
      </c>
      <c r="BA12" s="32">
        <v>4.21</v>
      </c>
      <c r="BB12" s="32">
        <v>0.6</v>
      </c>
      <c r="BC12" s="37">
        <v>16</v>
      </c>
      <c r="BD12" s="37">
        <v>13.1</v>
      </c>
      <c r="BE12" s="14">
        <v>4.71</v>
      </c>
    </row>
    <row r="13" spans="1:57" s="26" customFormat="1" ht="14">
      <c r="A13" s="42"/>
      <c r="B13" s="32" t="s">
        <v>75</v>
      </c>
      <c r="C13" s="34"/>
      <c r="D13" s="34"/>
      <c r="E13" s="34" t="s">
        <v>74</v>
      </c>
      <c r="F13" s="32">
        <v>59.85</v>
      </c>
      <c r="G13" s="32">
        <v>0.82</v>
      </c>
      <c r="H13" s="32">
        <v>16.29</v>
      </c>
      <c r="I13" s="32">
        <v>6.84</v>
      </c>
      <c r="J13" s="32">
        <v>3.18</v>
      </c>
      <c r="K13" s="32">
        <v>5.65</v>
      </c>
      <c r="L13" s="32">
        <v>3.09</v>
      </c>
      <c r="M13" s="32">
        <v>2.76</v>
      </c>
      <c r="N13" s="32">
        <v>0.2</v>
      </c>
      <c r="O13" s="32">
        <v>0.1</v>
      </c>
      <c r="P13" s="32">
        <v>0.62</v>
      </c>
      <c r="Q13" s="32">
        <v>99.4</v>
      </c>
      <c r="R13" s="32">
        <f t="shared" si="0"/>
        <v>0.47943977147866906</v>
      </c>
      <c r="S13" s="32">
        <f t="shared" si="1"/>
        <v>0.88679539932784068</v>
      </c>
      <c r="T13" s="32">
        <f t="shared" si="2"/>
        <v>2.0164779287511183</v>
      </c>
      <c r="U13" s="32"/>
      <c r="V13" s="36"/>
      <c r="W13" s="36">
        <v>146</v>
      </c>
      <c r="X13" s="37">
        <v>29</v>
      </c>
      <c r="Y13" s="32"/>
      <c r="Z13" s="37">
        <v>19</v>
      </c>
      <c r="AA13" s="37">
        <v>23</v>
      </c>
      <c r="AB13" s="32"/>
      <c r="AC13" s="32"/>
      <c r="AD13" s="37">
        <v>17.100000000000001</v>
      </c>
      <c r="AE13" s="32"/>
      <c r="AF13" s="36">
        <v>113</v>
      </c>
      <c r="AG13" s="36">
        <v>422</v>
      </c>
      <c r="AH13" s="37">
        <v>26.6</v>
      </c>
      <c r="AI13" s="36">
        <v>160</v>
      </c>
      <c r="AJ13" s="37">
        <v>12.3</v>
      </c>
      <c r="AK13" s="32">
        <v>8.49</v>
      </c>
      <c r="AL13" s="36">
        <v>498</v>
      </c>
      <c r="AM13" s="37">
        <v>32.799999999999997</v>
      </c>
      <c r="AN13" s="37">
        <v>67.099999999999994</v>
      </c>
      <c r="AO13" s="32">
        <v>7.67</v>
      </c>
      <c r="AP13" s="37">
        <v>30.5</v>
      </c>
      <c r="AQ13" s="32">
        <v>6.26</v>
      </c>
      <c r="AR13" s="32">
        <v>1.2</v>
      </c>
      <c r="AS13" s="32">
        <v>4.6900000000000004</v>
      </c>
      <c r="AT13" s="32">
        <v>0.77</v>
      </c>
      <c r="AU13" s="32">
        <v>4.32</v>
      </c>
      <c r="AV13" s="32">
        <v>0.91</v>
      </c>
      <c r="AW13" s="32">
        <v>2.27</v>
      </c>
      <c r="AX13" s="32">
        <v>0.36</v>
      </c>
      <c r="AY13" s="32">
        <v>2.2200000000000002</v>
      </c>
      <c r="AZ13" s="32">
        <v>0.35</v>
      </c>
      <c r="BA13" s="32">
        <v>4.33</v>
      </c>
      <c r="BB13" s="32">
        <v>1.29</v>
      </c>
      <c r="BC13" s="37">
        <v>17.7</v>
      </c>
      <c r="BD13" s="37">
        <v>36.799999999999997</v>
      </c>
      <c r="BE13" s="14">
        <v>4.9800000000000004</v>
      </c>
    </row>
    <row r="14" spans="1:57" s="26" customFormat="1" ht="14">
      <c r="A14" s="42"/>
      <c r="B14" s="32" t="s">
        <v>76</v>
      </c>
      <c r="C14" s="34"/>
      <c r="D14" s="34"/>
      <c r="E14" s="34" t="s">
        <v>74</v>
      </c>
      <c r="F14" s="32">
        <v>59.58</v>
      </c>
      <c r="G14" s="32">
        <v>0.83</v>
      </c>
      <c r="H14" s="32">
        <v>16.11</v>
      </c>
      <c r="I14" s="32">
        <v>7.32</v>
      </c>
      <c r="J14" s="32">
        <v>3.42</v>
      </c>
      <c r="K14" s="32">
        <v>5.82</v>
      </c>
      <c r="L14" s="32">
        <v>2.91</v>
      </c>
      <c r="M14" s="32">
        <v>2.92</v>
      </c>
      <c r="N14" s="32">
        <v>0.19</v>
      </c>
      <c r="O14" s="32">
        <v>0.11</v>
      </c>
      <c r="P14" s="32">
        <v>0.5</v>
      </c>
      <c r="Q14" s="32">
        <v>99.71</v>
      </c>
      <c r="R14" s="32">
        <f t="shared" si="0"/>
        <v>0.48067199665279708</v>
      </c>
      <c r="S14" s="32">
        <f t="shared" si="1"/>
        <v>0.86815265507679507</v>
      </c>
      <c r="T14" s="32">
        <f t="shared" si="2"/>
        <v>2.0249046954784378</v>
      </c>
      <c r="U14" s="32"/>
      <c r="V14" s="36"/>
      <c r="W14" s="36">
        <v>167</v>
      </c>
      <c r="X14" s="37">
        <v>47</v>
      </c>
      <c r="Y14" s="32"/>
      <c r="Z14" s="37">
        <v>20</v>
      </c>
      <c r="AA14" s="37">
        <v>25</v>
      </c>
      <c r="AB14" s="32"/>
      <c r="AC14" s="32"/>
      <c r="AD14" s="37">
        <v>17.7</v>
      </c>
      <c r="AE14" s="32"/>
      <c r="AF14" s="36">
        <v>158</v>
      </c>
      <c r="AG14" s="36">
        <v>448</v>
      </c>
      <c r="AH14" s="37">
        <v>29.3</v>
      </c>
      <c r="AI14" s="37">
        <v>34</v>
      </c>
      <c r="AJ14" s="37">
        <v>11.7</v>
      </c>
      <c r="AK14" s="32">
        <v>7.78</v>
      </c>
      <c r="AL14" s="36">
        <v>589</v>
      </c>
      <c r="AM14" s="37">
        <v>34.4</v>
      </c>
      <c r="AN14" s="37">
        <v>71.3</v>
      </c>
      <c r="AO14" s="32">
        <v>8.0500000000000007</v>
      </c>
      <c r="AP14" s="37">
        <v>31.7</v>
      </c>
      <c r="AQ14" s="32">
        <v>6.48</v>
      </c>
      <c r="AR14" s="32">
        <v>1.22</v>
      </c>
      <c r="AS14" s="32">
        <v>5.17</v>
      </c>
      <c r="AT14" s="32">
        <v>0.83</v>
      </c>
      <c r="AU14" s="32">
        <v>4.68</v>
      </c>
      <c r="AV14" s="32">
        <v>0.99</v>
      </c>
      <c r="AW14" s="32">
        <v>2.44</v>
      </c>
      <c r="AX14" s="32">
        <v>0.38</v>
      </c>
      <c r="AY14" s="32">
        <v>2.3199999999999998</v>
      </c>
      <c r="AZ14" s="32">
        <v>0.35</v>
      </c>
      <c r="BA14" s="32">
        <v>1.1000000000000001</v>
      </c>
      <c r="BB14" s="32">
        <v>0.99</v>
      </c>
      <c r="BC14" s="37">
        <v>17.899999999999999</v>
      </c>
      <c r="BD14" s="37">
        <v>35.9</v>
      </c>
      <c r="BE14" s="14">
        <v>4.93</v>
      </c>
    </row>
    <row r="15" spans="1:57" s="26" customFormat="1" ht="14">
      <c r="A15" s="42"/>
      <c r="B15" s="32" t="s">
        <v>77</v>
      </c>
      <c r="C15" s="34"/>
      <c r="D15" s="34"/>
      <c r="E15" s="34" t="s">
        <v>74</v>
      </c>
      <c r="F15" s="32">
        <v>59.1</v>
      </c>
      <c r="G15" s="32">
        <v>0.87</v>
      </c>
      <c r="H15" s="32">
        <v>16.7</v>
      </c>
      <c r="I15" s="32">
        <v>7.18</v>
      </c>
      <c r="J15" s="32">
        <v>3.39</v>
      </c>
      <c r="K15" s="32">
        <v>6.01</v>
      </c>
      <c r="L15" s="32">
        <v>3.04</v>
      </c>
      <c r="M15" s="32">
        <v>2.85</v>
      </c>
      <c r="N15" s="32">
        <v>0.21</v>
      </c>
      <c r="O15" s="32">
        <v>0.11</v>
      </c>
      <c r="P15" s="32">
        <v>0.26</v>
      </c>
      <c r="Q15" s="32">
        <v>99.72</v>
      </c>
      <c r="R15" s="32">
        <f t="shared" si="0"/>
        <v>0.48329366081891473</v>
      </c>
      <c r="S15" s="32">
        <f t="shared" si="1"/>
        <v>0.87707185512178321</v>
      </c>
      <c r="T15" s="32">
        <f t="shared" si="2"/>
        <v>2.0632966242761426</v>
      </c>
      <c r="U15" s="32"/>
      <c r="V15" s="36"/>
      <c r="W15" s="36">
        <v>150</v>
      </c>
      <c r="X15" s="37">
        <v>30</v>
      </c>
      <c r="Y15" s="32"/>
      <c r="Z15" s="37">
        <v>19</v>
      </c>
      <c r="AA15" s="37">
        <v>24</v>
      </c>
      <c r="AB15" s="32"/>
      <c r="AC15" s="32"/>
      <c r="AD15" s="37">
        <v>17.600000000000001</v>
      </c>
      <c r="AE15" s="32"/>
      <c r="AF15" s="36">
        <v>145</v>
      </c>
      <c r="AG15" s="36">
        <v>480</v>
      </c>
      <c r="AH15" s="37">
        <v>26.8</v>
      </c>
      <c r="AI15" s="36">
        <v>166</v>
      </c>
      <c r="AJ15" s="37">
        <v>11.6</v>
      </c>
      <c r="AK15" s="32">
        <v>10.38</v>
      </c>
      <c r="AL15" s="36">
        <v>593</v>
      </c>
      <c r="AM15" s="37">
        <v>32.6</v>
      </c>
      <c r="AN15" s="37">
        <v>67.599999999999994</v>
      </c>
      <c r="AO15" s="32">
        <v>7.68</v>
      </c>
      <c r="AP15" s="37">
        <v>30.9</v>
      </c>
      <c r="AQ15" s="32">
        <v>6.35</v>
      </c>
      <c r="AR15" s="32">
        <v>1.28</v>
      </c>
      <c r="AS15" s="32">
        <v>4.91</v>
      </c>
      <c r="AT15" s="32">
        <v>0.79</v>
      </c>
      <c r="AU15" s="32">
        <v>4.34</v>
      </c>
      <c r="AV15" s="32">
        <v>0.94</v>
      </c>
      <c r="AW15" s="32">
        <v>2.2999999999999998</v>
      </c>
      <c r="AX15" s="32">
        <v>0.36</v>
      </c>
      <c r="AY15" s="32">
        <v>2.21</v>
      </c>
      <c r="AZ15" s="32">
        <v>0.35</v>
      </c>
      <c r="BA15" s="32">
        <v>4.4400000000000004</v>
      </c>
      <c r="BB15" s="32">
        <v>1.1399999999999999</v>
      </c>
      <c r="BC15" s="37">
        <v>18.100000000000001</v>
      </c>
      <c r="BD15" s="37">
        <v>26.8</v>
      </c>
      <c r="BE15" s="14">
        <v>7.13</v>
      </c>
    </row>
    <row r="16" spans="1:57" s="26" customFormat="1" ht="14">
      <c r="A16" s="42"/>
      <c r="B16" s="32" t="s">
        <v>78</v>
      </c>
      <c r="C16" s="34"/>
      <c r="D16" s="34"/>
      <c r="E16" s="34" t="s">
        <v>74</v>
      </c>
      <c r="F16" s="32">
        <v>59.86</v>
      </c>
      <c r="G16" s="32">
        <v>0.84</v>
      </c>
      <c r="H16" s="32">
        <v>16.690000000000001</v>
      </c>
      <c r="I16" s="32">
        <v>6.96</v>
      </c>
      <c r="J16" s="32">
        <v>3.26</v>
      </c>
      <c r="K16" s="32">
        <v>5.9</v>
      </c>
      <c r="L16" s="32">
        <v>2.99</v>
      </c>
      <c r="M16" s="32">
        <v>2.93</v>
      </c>
      <c r="N16" s="32">
        <v>0.21</v>
      </c>
      <c r="O16" s="32">
        <v>0.1</v>
      </c>
      <c r="P16" s="32">
        <v>0.34</v>
      </c>
      <c r="Q16" s="32">
        <v>100.08</v>
      </c>
      <c r="R16" s="32">
        <f t="shared" si="0"/>
        <v>0.48130046091755224</v>
      </c>
      <c r="S16" s="32">
        <f t="shared" si="1"/>
        <v>0.8856544004059973</v>
      </c>
      <c r="T16" s="32">
        <f t="shared" si="2"/>
        <v>2.0609024557264122</v>
      </c>
      <c r="U16" s="32"/>
      <c r="V16" s="36"/>
      <c r="W16" s="36">
        <v>149</v>
      </c>
      <c r="X16" s="37">
        <v>29</v>
      </c>
      <c r="Y16" s="32"/>
      <c r="Z16" s="37">
        <v>19</v>
      </c>
      <c r="AA16" s="37">
        <v>23</v>
      </c>
      <c r="AB16" s="32"/>
      <c r="AC16" s="32"/>
      <c r="AD16" s="37">
        <v>18.2</v>
      </c>
      <c r="AE16" s="32"/>
      <c r="AF16" s="36">
        <v>169</v>
      </c>
      <c r="AG16" s="36">
        <v>494</v>
      </c>
      <c r="AH16" s="37">
        <v>26.1</v>
      </c>
      <c r="AI16" s="37">
        <v>39</v>
      </c>
      <c r="AJ16" s="37">
        <v>11.4</v>
      </c>
      <c r="AK16" s="32">
        <v>10.48</v>
      </c>
      <c r="AL16" s="36">
        <v>615</v>
      </c>
      <c r="AM16" s="37">
        <v>35</v>
      </c>
      <c r="AN16" s="37">
        <v>69.8</v>
      </c>
      <c r="AO16" s="32">
        <v>7.84</v>
      </c>
      <c r="AP16" s="37">
        <v>30.9</v>
      </c>
      <c r="AQ16" s="32">
        <v>6.1</v>
      </c>
      <c r="AR16" s="32">
        <v>1.27</v>
      </c>
      <c r="AS16" s="32">
        <v>4.8</v>
      </c>
      <c r="AT16" s="32">
        <v>0.76</v>
      </c>
      <c r="AU16" s="32">
        <v>4.1399999999999997</v>
      </c>
      <c r="AV16" s="32">
        <v>0.9</v>
      </c>
      <c r="AW16" s="32">
        <v>2.21</v>
      </c>
      <c r="AX16" s="32">
        <v>0.34</v>
      </c>
      <c r="AY16" s="32">
        <v>2.02</v>
      </c>
      <c r="AZ16" s="32">
        <v>0.31</v>
      </c>
      <c r="BA16" s="32">
        <v>1.35</v>
      </c>
      <c r="BB16" s="32">
        <v>1.22</v>
      </c>
      <c r="BC16" s="37">
        <v>18.399999999999999</v>
      </c>
      <c r="BD16" s="37">
        <v>32.799999999999997</v>
      </c>
      <c r="BE16" s="14">
        <v>6.89</v>
      </c>
    </row>
    <row r="17" spans="1:57" s="26" customFormat="1" ht="14">
      <c r="A17" s="42"/>
      <c r="B17" s="32" t="s">
        <v>79</v>
      </c>
      <c r="C17" s="34"/>
      <c r="D17" s="34"/>
      <c r="E17" s="34" t="s">
        <v>74</v>
      </c>
      <c r="F17" s="32">
        <v>57.8</v>
      </c>
      <c r="G17" s="32">
        <v>0.92</v>
      </c>
      <c r="H17" s="32">
        <v>17.37</v>
      </c>
      <c r="I17" s="32">
        <v>7.51</v>
      </c>
      <c r="J17" s="32">
        <v>3.47</v>
      </c>
      <c r="K17" s="32">
        <v>6.38</v>
      </c>
      <c r="L17" s="32">
        <v>3.11</v>
      </c>
      <c r="M17" s="32">
        <v>2.35</v>
      </c>
      <c r="N17" s="32">
        <v>0.24</v>
      </c>
      <c r="O17" s="32">
        <v>0.11</v>
      </c>
      <c r="P17" s="32">
        <v>0.76</v>
      </c>
      <c r="Q17" s="32">
        <v>100.02</v>
      </c>
      <c r="R17" s="32">
        <f t="shared" si="0"/>
        <v>0.47789899775872791</v>
      </c>
      <c r="S17" s="32">
        <f t="shared" si="1"/>
        <v>0.90059887965421981</v>
      </c>
      <c r="T17" s="32">
        <f t="shared" si="2"/>
        <v>2.2657157283514264</v>
      </c>
      <c r="U17" s="32"/>
      <c r="V17" s="36"/>
      <c r="W17" s="36">
        <v>161</v>
      </c>
      <c r="X17" s="37">
        <v>18</v>
      </c>
      <c r="Y17" s="32"/>
      <c r="Z17" s="37">
        <v>21</v>
      </c>
      <c r="AA17" s="37">
        <v>23</v>
      </c>
      <c r="AB17" s="32"/>
      <c r="AC17" s="32"/>
      <c r="AD17" s="37">
        <v>18.5</v>
      </c>
      <c r="AE17" s="32"/>
      <c r="AF17" s="36">
        <v>101</v>
      </c>
      <c r="AG17" s="36">
        <v>576</v>
      </c>
      <c r="AH17" s="37">
        <v>21.8</v>
      </c>
      <c r="AI17" s="36">
        <v>111</v>
      </c>
      <c r="AJ17" s="37">
        <v>9.6999999999999993</v>
      </c>
      <c r="AK17" s="32">
        <v>7.95</v>
      </c>
      <c r="AL17" s="36">
        <v>544</v>
      </c>
      <c r="AM17" s="37">
        <v>28.9</v>
      </c>
      <c r="AN17" s="37">
        <v>59</v>
      </c>
      <c r="AO17" s="32">
        <v>6.68</v>
      </c>
      <c r="AP17" s="37">
        <v>26.7</v>
      </c>
      <c r="AQ17" s="32">
        <v>5.4</v>
      </c>
      <c r="AR17" s="32">
        <v>1.28</v>
      </c>
      <c r="AS17" s="32">
        <v>4.21</v>
      </c>
      <c r="AT17" s="32">
        <v>0.66</v>
      </c>
      <c r="AU17" s="32">
        <v>3.63</v>
      </c>
      <c r="AV17" s="32">
        <v>0.77</v>
      </c>
      <c r="AW17" s="32">
        <v>1.84</v>
      </c>
      <c r="AX17" s="32">
        <v>0.28000000000000003</v>
      </c>
      <c r="AY17" s="32">
        <v>1.75</v>
      </c>
      <c r="AZ17" s="32">
        <v>0.27</v>
      </c>
      <c r="BA17" s="32">
        <v>2.97</v>
      </c>
      <c r="BB17" s="32">
        <v>0.96</v>
      </c>
      <c r="BC17" s="37">
        <v>15.6</v>
      </c>
      <c r="BD17" s="37">
        <v>17.899999999999999</v>
      </c>
      <c r="BE17" s="14">
        <v>4.96</v>
      </c>
    </row>
    <row r="18" spans="1:57" s="26" customFormat="1" ht="14">
      <c r="A18" s="42"/>
      <c r="B18" s="32" t="s">
        <v>80</v>
      </c>
      <c r="C18" s="34"/>
      <c r="D18" s="34"/>
      <c r="E18" s="34" t="s">
        <v>74</v>
      </c>
      <c r="F18" s="32">
        <v>57.27</v>
      </c>
      <c r="G18" s="32">
        <v>0.89</v>
      </c>
      <c r="H18" s="32">
        <v>16.600000000000001</v>
      </c>
      <c r="I18" s="32">
        <v>7.97</v>
      </c>
      <c r="J18" s="32">
        <v>4.3099999999999996</v>
      </c>
      <c r="K18" s="32">
        <v>6.9</v>
      </c>
      <c r="L18" s="32">
        <v>2.91</v>
      </c>
      <c r="M18" s="32">
        <v>2.35</v>
      </c>
      <c r="N18" s="32">
        <v>0.22</v>
      </c>
      <c r="O18" s="32">
        <v>0.12</v>
      </c>
      <c r="P18" s="32">
        <v>0.2</v>
      </c>
      <c r="Q18" s="32">
        <v>99.74</v>
      </c>
      <c r="R18" s="32">
        <f t="shared" si="0"/>
        <v>0.51721135499095372</v>
      </c>
      <c r="S18" s="32">
        <f t="shared" si="1"/>
        <v>0.83394973196788014</v>
      </c>
      <c r="T18" s="32">
        <f t="shared" si="2"/>
        <v>2.2623758023388731</v>
      </c>
      <c r="U18" s="32"/>
      <c r="V18" s="36"/>
      <c r="W18" s="36">
        <v>178</v>
      </c>
      <c r="X18" s="37">
        <v>67</v>
      </c>
      <c r="Y18" s="32"/>
      <c r="Z18" s="37">
        <v>24</v>
      </c>
      <c r="AA18" s="37">
        <v>37</v>
      </c>
      <c r="AB18" s="32"/>
      <c r="AC18" s="32"/>
      <c r="AD18" s="37">
        <v>17.7</v>
      </c>
      <c r="AE18" s="32"/>
      <c r="AF18" s="36">
        <v>130</v>
      </c>
      <c r="AG18" s="36">
        <v>516</v>
      </c>
      <c r="AH18" s="37">
        <v>25.4</v>
      </c>
      <c r="AI18" s="36">
        <v>111</v>
      </c>
      <c r="AJ18" s="37">
        <v>10.9</v>
      </c>
      <c r="AK18" s="32">
        <v>8.16</v>
      </c>
      <c r="AL18" s="36">
        <v>478</v>
      </c>
      <c r="AM18" s="37">
        <v>29.2</v>
      </c>
      <c r="AN18" s="37">
        <v>61.6</v>
      </c>
      <c r="AO18" s="32">
        <v>6.72</v>
      </c>
      <c r="AP18" s="37">
        <v>26.8</v>
      </c>
      <c r="AQ18" s="32">
        <v>5.63</v>
      </c>
      <c r="AR18" s="32">
        <v>1.17</v>
      </c>
      <c r="AS18" s="32">
        <v>4.45</v>
      </c>
      <c r="AT18" s="32">
        <v>0.72</v>
      </c>
      <c r="AU18" s="32">
        <v>4.08</v>
      </c>
      <c r="AV18" s="32">
        <v>0.86</v>
      </c>
      <c r="AW18" s="32">
        <v>2.12</v>
      </c>
      <c r="AX18" s="32">
        <v>0.33</v>
      </c>
      <c r="AY18" s="32">
        <v>2.13</v>
      </c>
      <c r="AZ18" s="32">
        <v>0.33</v>
      </c>
      <c r="BA18" s="32">
        <v>2.99</v>
      </c>
      <c r="BB18" s="32">
        <v>1.0900000000000001</v>
      </c>
      <c r="BC18" s="37">
        <v>16.600000000000001</v>
      </c>
      <c r="BD18" s="37">
        <v>19.8</v>
      </c>
      <c r="BE18" s="14">
        <v>5.81</v>
      </c>
    </row>
    <row r="19" spans="1:57" s="26" customFormat="1" ht="14">
      <c r="A19" s="42"/>
      <c r="B19" s="32" t="s">
        <v>81</v>
      </c>
      <c r="C19" s="34"/>
      <c r="D19" s="34"/>
      <c r="E19" s="34" t="s">
        <v>74</v>
      </c>
      <c r="F19" s="32">
        <v>57.47</v>
      </c>
      <c r="G19" s="32">
        <v>0.86</v>
      </c>
      <c r="H19" s="32">
        <v>16.8</v>
      </c>
      <c r="I19" s="32">
        <v>7.91</v>
      </c>
      <c r="J19" s="32">
        <v>4.2300000000000004</v>
      </c>
      <c r="K19" s="32">
        <v>6.95</v>
      </c>
      <c r="L19" s="32">
        <v>2.99</v>
      </c>
      <c r="M19" s="32">
        <v>2.31</v>
      </c>
      <c r="N19" s="32">
        <v>0.22</v>
      </c>
      <c r="O19" s="32">
        <v>0.12</v>
      </c>
      <c r="P19" s="32">
        <v>0.08</v>
      </c>
      <c r="Q19" s="32">
        <v>99.94</v>
      </c>
      <c r="R19" s="32">
        <f t="shared" si="0"/>
        <v>0.51441935847647835</v>
      </c>
      <c r="S19" s="32">
        <f t="shared" si="1"/>
        <v>0.83646357528264081</v>
      </c>
      <c r="T19" s="32">
        <f t="shared" si="2"/>
        <v>2.2624349070258818</v>
      </c>
      <c r="U19" s="32"/>
      <c r="V19" s="36"/>
      <c r="W19" s="36">
        <v>170</v>
      </c>
      <c r="X19" s="37">
        <v>66</v>
      </c>
      <c r="Y19" s="32"/>
      <c r="Z19" s="37">
        <v>22</v>
      </c>
      <c r="AA19" s="37">
        <v>36</v>
      </c>
      <c r="AB19" s="32"/>
      <c r="AC19" s="32"/>
      <c r="AD19" s="37">
        <v>17.3</v>
      </c>
      <c r="AE19" s="32"/>
      <c r="AF19" s="36">
        <v>120</v>
      </c>
      <c r="AG19" s="36">
        <v>520</v>
      </c>
      <c r="AH19" s="37">
        <v>24.9</v>
      </c>
      <c r="AI19" s="36">
        <v>107</v>
      </c>
      <c r="AJ19" s="37">
        <v>10.199999999999999</v>
      </c>
      <c r="AK19" s="32">
        <v>7.56</v>
      </c>
      <c r="AL19" s="36">
        <v>470</v>
      </c>
      <c r="AM19" s="37">
        <v>29.4</v>
      </c>
      <c r="AN19" s="37">
        <v>60</v>
      </c>
      <c r="AO19" s="32">
        <v>6.75</v>
      </c>
      <c r="AP19" s="37">
        <v>27</v>
      </c>
      <c r="AQ19" s="32">
        <v>5.54</v>
      </c>
      <c r="AR19" s="32">
        <v>1.2</v>
      </c>
      <c r="AS19" s="32">
        <v>4.45</v>
      </c>
      <c r="AT19" s="32">
        <v>0.71</v>
      </c>
      <c r="AU19" s="32">
        <v>3.98</v>
      </c>
      <c r="AV19" s="32">
        <v>0.86</v>
      </c>
      <c r="AW19" s="32">
        <v>2.1</v>
      </c>
      <c r="AX19" s="32">
        <v>0.34</v>
      </c>
      <c r="AY19" s="32">
        <v>2.11</v>
      </c>
      <c r="AZ19" s="32">
        <v>0.33</v>
      </c>
      <c r="BA19" s="32">
        <v>3.04</v>
      </c>
      <c r="BB19" s="32">
        <v>1.3</v>
      </c>
      <c r="BC19" s="37">
        <v>17</v>
      </c>
      <c r="BD19" s="37">
        <v>18.600000000000001</v>
      </c>
      <c r="BE19" s="14">
        <v>6.31</v>
      </c>
    </row>
    <row r="20" spans="1:57" s="26" customFormat="1" ht="14">
      <c r="A20" s="42"/>
      <c r="B20" s="32" t="s">
        <v>82</v>
      </c>
      <c r="C20" s="34"/>
      <c r="D20" s="34"/>
      <c r="E20" s="34" t="s">
        <v>74</v>
      </c>
      <c r="F20" s="32">
        <v>57.96</v>
      </c>
      <c r="G20" s="32">
        <v>0.91</v>
      </c>
      <c r="H20" s="32">
        <v>16.57</v>
      </c>
      <c r="I20" s="32">
        <v>7.55</v>
      </c>
      <c r="J20" s="32">
        <v>3.7</v>
      </c>
      <c r="K20" s="32">
        <v>6.58</v>
      </c>
      <c r="L20" s="32">
        <v>3.08</v>
      </c>
      <c r="M20" s="32">
        <v>2.41</v>
      </c>
      <c r="N20" s="32">
        <v>0.22</v>
      </c>
      <c r="O20" s="32">
        <v>0.12</v>
      </c>
      <c r="P20" s="32">
        <v>0.57999999999999996</v>
      </c>
      <c r="Q20" s="32">
        <v>99.68</v>
      </c>
      <c r="R20" s="32">
        <f t="shared" si="0"/>
        <v>0.49260165914658743</v>
      </c>
      <c r="S20" s="32">
        <f t="shared" si="1"/>
        <v>0.84251938964474582</v>
      </c>
      <c r="T20" s="32">
        <f t="shared" si="2"/>
        <v>2.1569333251138882</v>
      </c>
      <c r="U20" s="32"/>
      <c r="V20" s="36"/>
      <c r="W20" s="36">
        <v>174</v>
      </c>
      <c r="X20" s="37">
        <v>41</v>
      </c>
      <c r="Y20" s="32"/>
      <c r="Z20" s="37">
        <v>21</v>
      </c>
      <c r="AA20" s="37">
        <v>30</v>
      </c>
      <c r="AB20" s="32"/>
      <c r="AC20" s="32"/>
      <c r="AD20" s="37">
        <v>17.2</v>
      </c>
      <c r="AE20" s="32"/>
      <c r="AF20" s="36">
        <v>95</v>
      </c>
      <c r="AG20" s="36">
        <v>457</v>
      </c>
      <c r="AH20" s="37">
        <v>28.4</v>
      </c>
      <c r="AI20" s="36">
        <v>111</v>
      </c>
      <c r="AJ20" s="37">
        <v>14.6</v>
      </c>
      <c r="AK20" s="32">
        <v>7.62</v>
      </c>
      <c r="AL20" s="36">
        <v>447</v>
      </c>
      <c r="AM20" s="37">
        <v>32</v>
      </c>
      <c r="AN20" s="37">
        <v>69.8</v>
      </c>
      <c r="AO20" s="32">
        <v>7.88</v>
      </c>
      <c r="AP20" s="37">
        <v>31.6</v>
      </c>
      <c r="AQ20" s="32">
        <v>6.51</v>
      </c>
      <c r="AR20" s="32">
        <v>1.31</v>
      </c>
      <c r="AS20" s="32">
        <v>5.05</v>
      </c>
      <c r="AT20" s="32">
        <v>0.81</v>
      </c>
      <c r="AU20" s="32">
        <v>4.5</v>
      </c>
      <c r="AV20" s="32">
        <v>0.97</v>
      </c>
      <c r="AW20" s="32">
        <v>2.38</v>
      </c>
      <c r="AX20" s="32">
        <v>0.37</v>
      </c>
      <c r="AY20" s="32">
        <v>2.31</v>
      </c>
      <c r="AZ20" s="32">
        <v>0.36</v>
      </c>
      <c r="BA20" s="32">
        <v>3.16</v>
      </c>
      <c r="BB20" s="32">
        <v>1.61</v>
      </c>
      <c r="BC20" s="37">
        <v>17</v>
      </c>
      <c r="BD20" s="37">
        <v>21.7</v>
      </c>
      <c r="BE20" s="14">
        <v>8.1199999999999992</v>
      </c>
    </row>
    <row r="21" spans="1:57" s="26" customFormat="1" ht="14">
      <c r="A21" s="42"/>
      <c r="B21" s="32" t="s">
        <v>83</v>
      </c>
      <c r="C21" s="34"/>
      <c r="D21" s="34"/>
      <c r="E21" s="34" t="s">
        <v>74</v>
      </c>
      <c r="F21" s="32">
        <v>57.62</v>
      </c>
      <c r="G21" s="32">
        <v>0.91</v>
      </c>
      <c r="H21" s="32">
        <v>16.829999999999998</v>
      </c>
      <c r="I21" s="32">
        <v>7.71</v>
      </c>
      <c r="J21" s="32">
        <v>3.76</v>
      </c>
      <c r="K21" s="32">
        <v>6.48</v>
      </c>
      <c r="L21" s="32">
        <v>3.06</v>
      </c>
      <c r="M21" s="32">
        <v>2.71</v>
      </c>
      <c r="N21" s="32">
        <v>0.23</v>
      </c>
      <c r="O21" s="32">
        <v>0.12</v>
      </c>
      <c r="P21" s="32">
        <v>0.66</v>
      </c>
      <c r="Q21" s="32">
        <v>100.08</v>
      </c>
      <c r="R21" s="32">
        <f t="shared" si="0"/>
        <v>0.49138085140411131</v>
      </c>
      <c r="S21" s="32">
        <f t="shared" si="1"/>
        <v>0.85095887640165335</v>
      </c>
      <c r="T21" s="32">
        <f t="shared" si="2"/>
        <v>2.1103893253741823</v>
      </c>
      <c r="U21" s="32"/>
      <c r="V21" s="36"/>
      <c r="W21" s="36">
        <v>170</v>
      </c>
      <c r="X21" s="37">
        <v>36</v>
      </c>
      <c r="Y21" s="32"/>
      <c r="Z21" s="37">
        <v>21</v>
      </c>
      <c r="AA21" s="37">
        <v>26</v>
      </c>
      <c r="AB21" s="32"/>
      <c r="AC21" s="32"/>
      <c r="AD21" s="37">
        <v>17.600000000000001</v>
      </c>
      <c r="AE21" s="32"/>
      <c r="AF21" s="36">
        <v>136</v>
      </c>
      <c r="AG21" s="36">
        <v>484</v>
      </c>
      <c r="AH21" s="37">
        <v>26.5</v>
      </c>
      <c r="AI21" s="36">
        <v>145</v>
      </c>
      <c r="AJ21" s="37">
        <v>12.8</v>
      </c>
      <c r="AK21" s="32">
        <v>6.99</v>
      </c>
      <c r="AL21" s="36">
        <v>523</v>
      </c>
      <c r="AM21" s="37">
        <v>34.5</v>
      </c>
      <c r="AN21" s="37">
        <v>69.099999999999994</v>
      </c>
      <c r="AO21" s="32">
        <v>7.56</v>
      </c>
      <c r="AP21" s="37">
        <v>30.2</v>
      </c>
      <c r="AQ21" s="32">
        <v>6.16</v>
      </c>
      <c r="AR21" s="32">
        <v>1.26</v>
      </c>
      <c r="AS21" s="32">
        <v>4.79</v>
      </c>
      <c r="AT21" s="32">
        <v>0.78</v>
      </c>
      <c r="AU21" s="32">
        <v>4.1900000000000004</v>
      </c>
      <c r="AV21" s="32">
        <v>0.9</v>
      </c>
      <c r="AW21" s="32">
        <v>2.21</v>
      </c>
      <c r="AX21" s="32">
        <v>0.35</v>
      </c>
      <c r="AY21" s="32">
        <v>2.2000000000000002</v>
      </c>
      <c r="AZ21" s="32">
        <v>0.35</v>
      </c>
      <c r="BA21" s="32">
        <v>3.89</v>
      </c>
      <c r="BB21" s="32">
        <v>1.32</v>
      </c>
      <c r="BC21" s="37">
        <v>18.2</v>
      </c>
      <c r="BD21" s="37">
        <v>25.7</v>
      </c>
      <c r="BE21" s="14">
        <v>6.78</v>
      </c>
    </row>
    <row r="22" spans="1:57" s="26" customFormat="1" ht="14">
      <c r="A22" s="42"/>
      <c r="B22" s="32" t="s">
        <v>84</v>
      </c>
      <c r="C22" s="34"/>
      <c r="D22" s="34"/>
      <c r="E22" s="34" t="s">
        <v>74</v>
      </c>
      <c r="F22" s="32">
        <v>60.12</v>
      </c>
      <c r="G22" s="32">
        <v>0.84</v>
      </c>
      <c r="H22" s="32">
        <v>16.61</v>
      </c>
      <c r="I22" s="32">
        <v>6.61</v>
      </c>
      <c r="J22" s="32">
        <v>3.07</v>
      </c>
      <c r="K22" s="32">
        <v>5.77</v>
      </c>
      <c r="L22" s="32">
        <v>2.99</v>
      </c>
      <c r="M22" s="32">
        <v>3.09</v>
      </c>
      <c r="N22" s="32">
        <v>0.22</v>
      </c>
      <c r="O22" s="32">
        <v>0.1</v>
      </c>
      <c r="P22" s="32">
        <v>0.12</v>
      </c>
      <c r="Q22" s="32">
        <v>99.53</v>
      </c>
      <c r="R22" s="32">
        <f t="shared" si="0"/>
        <v>0.47919030980653821</v>
      </c>
      <c r="S22" s="32">
        <f t="shared" si="1"/>
        <v>0.88437366286950159</v>
      </c>
      <c r="T22" s="32">
        <f t="shared" si="2"/>
        <v>2.0079760577216668</v>
      </c>
      <c r="U22" s="32"/>
      <c r="V22" s="36"/>
      <c r="W22" s="36">
        <v>144</v>
      </c>
      <c r="X22" s="37">
        <v>33</v>
      </c>
      <c r="Y22" s="32"/>
      <c r="Z22" s="37">
        <v>17</v>
      </c>
      <c r="AA22" s="37">
        <v>20</v>
      </c>
      <c r="AB22" s="32"/>
      <c r="AC22" s="32"/>
      <c r="AD22" s="37">
        <v>18.8</v>
      </c>
      <c r="AE22" s="32"/>
      <c r="AF22" s="36">
        <v>154</v>
      </c>
      <c r="AG22" s="36">
        <v>475</v>
      </c>
      <c r="AH22" s="37">
        <v>26.1</v>
      </c>
      <c r="AI22" s="36">
        <v>304</v>
      </c>
      <c r="AJ22" s="37">
        <v>11</v>
      </c>
      <c r="AK22" s="32">
        <v>8.81</v>
      </c>
      <c r="AL22" s="36">
        <v>658</v>
      </c>
      <c r="AM22" s="37">
        <v>31</v>
      </c>
      <c r="AN22" s="37">
        <v>62.6</v>
      </c>
      <c r="AO22" s="32">
        <v>7.24</v>
      </c>
      <c r="AP22" s="37">
        <v>28</v>
      </c>
      <c r="AQ22" s="32">
        <v>5.72</v>
      </c>
      <c r="AR22" s="32">
        <v>1.27</v>
      </c>
      <c r="AS22" s="32">
        <v>4.99</v>
      </c>
      <c r="AT22" s="32">
        <v>0.72</v>
      </c>
      <c r="AU22" s="32">
        <v>3.9</v>
      </c>
      <c r="AV22" s="32">
        <v>0.85</v>
      </c>
      <c r="AW22" s="32">
        <v>2.2200000000000002</v>
      </c>
      <c r="AX22" s="32">
        <v>0.32</v>
      </c>
      <c r="AY22" s="32">
        <v>2.04</v>
      </c>
      <c r="AZ22" s="32">
        <v>0.31</v>
      </c>
      <c r="BA22" s="32">
        <v>6.81</v>
      </c>
      <c r="BB22" s="32">
        <v>0.6</v>
      </c>
      <c r="BC22" s="37">
        <v>16.3</v>
      </c>
      <c r="BD22" s="37">
        <v>23.7</v>
      </c>
      <c r="BE22" s="14">
        <v>6.17</v>
      </c>
    </row>
    <row r="23" spans="1:57" s="26" customFormat="1" ht="14">
      <c r="A23" s="42"/>
      <c r="B23" s="32" t="s">
        <v>85</v>
      </c>
      <c r="C23" s="34"/>
      <c r="D23" s="34"/>
      <c r="E23" s="34" t="s">
        <v>74</v>
      </c>
      <c r="F23" s="32">
        <v>57.64</v>
      </c>
      <c r="G23" s="32">
        <v>0.92</v>
      </c>
      <c r="H23" s="32">
        <v>17.059999999999999</v>
      </c>
      <c r="I23" s="32">
        <v>7.54</v>
      </c>
      <c r="J23" s="32">
        <v>3.66</v>
      </c>
      <c r="K23" s="32">
        <v>6.65</v>
      </c>
      <c r="L23" s="32">
        <v>3.14</v>
      </c>
      <c r="M23" s="32">
        <v>2.42</v>
      </c>
      <c r="N23" s="32">
        <v>0.24</v>
      </c>
      <c r="O23" s="32">
        <v>0.12</v>
      </c>
      <c r="P23" s="32">
        <v>0.06</v>
      </c>
      <c r="Q23" s="32">
        <v>99.46</v>
      </c>
      <c r="R23" s="32">
        <f t="shared" si="0"/>
        <v>0.49021629535134437</v>
      </c>
      <c r="S23" s="32">
        <f t="shared" si="1"/>
        <v>0.8571027839594213</v>
      </c>
      <c r="T23" s="32">
        <f t="shared" si="2"/>
        <v>2.1894913940418932</v>
      </c>
      <c r="U23" s="32"/>
      <c r="V23" s="36"/>
      <c r="W23" s="36">
        <v>162</v>
      </c>
      <c r="X23" s="37">
        <v>40</v>
      </c>
      <c r="Y23" s="32"/>
      <c r="Z23" s="37">
        <v>20</v>
      </c>
      <c r="AA23" s="37">
        <v>23</v>
      </c>
      <c r="AB23" s="32"/>
      <c r="AC23" s="32"/>
      <c r="AD23" s="37">
        <v>19.5</v>
      </c>
      <c r="AE23" s="32"/>
      <c r="AF23" s="36">
        <v>119</v>
      </c>
      <c r="AG23" s="36">
        <v>520</v>
      </c>
      <c r="AH23" s="37">
        <v>26</v>
      </c>
      <c r="AI23" s="36">
        <v>251</v>
      </c>
      <c r="AJ23" s="37">
        <v>12.2</v>
      </c>
      <c r="AK23" s="32">
        <v>7.13</v>
      </c>
      <c r="AL23" s="36">
        <v>579</v>
      </c>
      <c r="AM23" s="37">
        <v>30.9</v>
      </c>
      <c r="AN23" s="37">
        <v>62</v>
      </c>
      <c r="AO23" s="32">
        <v>7.26</v>
      </c>
      <c r="AP23" s="37">
        <v>28.2</v>
      </c>
      <c r="AQ23" s="32">
        <v>5.73</v>
      </c>
      <c r="AR23" s="32">
        <v>1.35</v>
      </c>
      <c r="AS23" s="32">
        <v>5.01</v>
      </c>
      <c r="AT23" s="32">
        <v>0.73</v>
      </c>
      <c r="AU23" s="32">
        <v>3.93</v>
      </c>
      <c r="AV23" s="32">
        <v>0.86</v>
      </c>
      <c r="AW23" s="32">
        <v>2.23</v>
      </c>
      <c r="AX23" s="32">
        <v>0.33</v>
      </c>
      <c r="AY23" s="32">
        <v>2.08</v>
      </c>
      <c r="AZ23" s="32">
        <v>0.32</v>
      </c>
      <c r="BA23" s="32">
        <v>5.64</v>
      </c>
      <c r="BB23" s="32">
        <v>0.75</v>
      </c>
      <c r="BC23" s="37">
        <v>14.5</v>
      </c>
      <c r="BD23" s="37">
        <v>18.100000000000001</v>
      </c>
      <c r="BE23" s="14">
        <v>4.07</v>
      </c>
    </row>
    <row r="24" spans="1:57" s="26" customFormat="1" ht="14">
      <c r="A24" s="42"/>
      <c r="B24" s="32" t="s">
        <v>86</v>
      </c>
      <c r="C24" s="34"/>
      <c r="D24" s="34"/>
      <c r="E24" s="34" t="s">
        <v>74</v>
      </c>
      <c r="F24" s="32">
        <v>57.19</v>
      </c>
      <c r="G24" s="32">
        <v>0.92</v>
      </c>
      <c r="H24" s="32">
        <v>17.43</v>
      </c>
      <c r="I24" s="32">
        <v>7.41</v>
      </c>
      <c r="J24" s="32">
        <v>3.47</v>
      </c>
      <c r="K24" s="32">
        <v>6.3</v>
      </c>
      <c r="L24" s="32">
        <v>3.08</v>
      </c>
      <c r="M24" s="32">
        <v>2.52</v>
      </c>
      <c r="N24" s="32">
        <v>0.24</v>
      </c>
      <c r="O24" s="32">
        <v>0.11</v>
      </c>
      <c r="P24" s="32">
        <v>0.72</v>
      </c>
      <c r="Q24" s="32">
        <v>99.39</v>
      </c>
      <c r="R24" s="32">
        <f t="shared" si="0"/>
        <v>0.48124464773081183</v>
      </c>
      <c r="S24" s="32">
        <f t="shared" si="1"/>
        <v>0.90420674675295887</v>
      </c>
      <c r="T24" s="32">
        <f t="shared" si="2"/>
        <v>2.2341671593260419</v>
      </c>
      <c r="U24" s="32"/>
      <c r="V24" s="36"/>
      <c r="W24" s="36">
        <v>162</v>
      </c>
      <c r="X24" s="37">
        <v>20</v>
      </c>
      <c r="Y24" s="32"/>
      <c r="Z24" s="37">
        <v>21</v>
      </c>
      <c r="AA24" s="37">
        <v>25</v>
      </c>
      <c r="AB24" s="32"/>
      <c r="AC24" s="32"/>
      <c r="AD24" s="37">
        <v>19.3</v>
      </c>
      <c r="AE24" s="32"/>
      <c r="AF24" s="36">
        <v>137</v>
      </c>
      <c r="AG24" s="36">
        <v>596</v>
      </c>
      <c r="AH24" s="37">
        <v>23.9</v>
      </c>
      <c r="AI24" s="37">
        <v>36</v>
      </c>
      <c r="AJ24" s="37">
        <v>10.8</v>
      </c>
      <c r="AK24" s="32">
        <v>9.93</v>
      </c>
      <c r="AL24" s="36">
        <v>605</v>
      </c>
      <c r="AM24" s="37">
        <v>31.2</v>
      </c>
      <c r="AN24" s="37">
        <v>63.6</v>
      </c>
      <c r="AO24" s="32">
        <v>7.25</v>
      </c>
      <c r="AP24" s="37">
        <v>29</v>
      </c>
      <c r="AQ24" s="32">
        <v>5.84</v>
      </c>
      <c r="AR24" s="32">
        <v>1.29</v>
      </c>
      <c r="AS24" s="32">
        <v>4.55</v>
      </c>
      <c r="AT24" s="32">
        <v>0.72</v>
      </c>
      <c r="AU24" s="32">
        <v>3.95</v>
      </c>
      <c r="AV24" s="32">
        <v>0.84</v>
      </c>
      <c r="AW24" s="32">
        <v>2.02</v>
      </c>
      <c r="AX24" s="32">
        <v>0.31</v>
      </c>
      <c r="AY24" s="32">
        <v>1.89</v>
      </c>
      <c r="AZ24" s="32">
        <v>0.28999999999999998</v>
      </c>
      <c r="BA24" s="32">
        <v>1.3</v>
      </c>
      <c r="BB24" s="32">
        <v>1.0900000000000001</v>
      </c>
      <c r="BC24" s="37">
        <v>17.2</v>
      </c>
      <c r="BD24" s="37">
        <v>20.399999999999999</v>
      </c>
      <c r="BE24" s="14">
        <v>5.64</v>
      </c>
    </row>
    <row r="25" spans="1:57" s="26" customFormat="1" ht="14">
      <c r="A25" s="42"/>
      <c r="B25" s="32" t="s">
        <v>87</v>
      </c>
      <c r="C25" s="34"/>
      <c r="D25" s="34"/>
      <c r="E25" s="34" t="s">
        <v>88</v>
      </c>
      <c r="F25" s="32">
        <v>53.75</v>
      </c>
      <c r="G25" s="32">
        <v>1.01</v>
      </c>
      <c r="H25" s="32">
        <v>16.989999999999998</v>
      </c>
      <c r="I25" s="32">
        <v>9.0500000000000007</v>
      </c>
      <c r="J25" s="32">
        <v>4.28</v>
      </c>
      <c r="K25" s="32">
        <v>6.88</v>
      </c>
      <c r="L25" s="32">
        <v>4.08</v>
      </c>
      <c r="M25" s="32">
        <v>2.0299999999999998</v>
      </c>
      <c r="N25" s="32">
        <v>0.28000000000000003</v>
      </c>
      <c r="O25" s="32">
        <v>0.26</v>
      </c>
      <c r="P25" s="32">
        <v>0.76</v>
      </c>
      <c r="Q25" s="32">
        <v>99.38</v>
      </c>
      <c r="R25" s="32">
        <f t="shared" si="0"/>
        <v>0.4837076379055566</v>
      </c>
      <c r="S25" s="32">
        <f t="shared" si="1"/>
        <v>0.79220560724505462</v>
      </c>
      <c r="T25" s="32">
        <f t="shared" si="2"/>
        <v>1.905771645499065</v>
      </c>
      <c r="U25" s="32"/>
      <c r="V25" s="36"/>
      <c r="W25" s="36">
        <v>181</v>
      </c>
      <c r="X25" s="37">
        <v>35</v>
      </c>
      <c r="Y25" s="32"/>
      <c r="Z25" s="37">
        <v>22</v>
      </c>
      <c r="AA25" s="37">
        <v>19</v>
      </c>
      <c r="AB25" s="32"/>
      <c r="AC25" s="32"/>
      <c r="AD25" s="37">
        <v>22.6</v>
      </c>
      <c r="AE25" s="32"/>
      <c r="AF25" s="36">
        <v>166</v>
      </c>
      <c r="AG25" s="36">
        <v>330</v>
      </c>
      <c r="AH25" s="37">
        <v>27.5</v>
      </c>
      <c r="AI25" s="36">
        <v>152</v>
      </c>
      <c r="AJ25" s="37">
        <v>13.3</v>
      </c>
      <c r="AK25" s="32">
        <v>9.65</v>
      </c>
      <c r="AL25" s="36">
        <v>393</v>
      </c>
      <c r="AM25" s="37">
        <v>35.299999999999997</v>
      </c>
      <c r="AN25" s="37">
        <v>72.8</v>
      </c>
      <c r="AO25" s="32">
        <v>8.27</v>
      </c>
      <c r="AP25" s="37">
        <v>31.7</v>
      </c>
      <c r="AQ25" s="32">
        <v>6.47</v>
      </c>
      <c r="AR25" s="32">
        <v>1.22</v>
      </c>
      <c r="AS25" s="32">
        <v>5.54</v>
      </c>
      <c r="AT25" s="32">
        <v>0.82</v>
      </c>
      <c r="AU25" s="32">
        <v>4.43</v>
      </c>
      <c r="AV25" s="32">
        <v>0.92</v>
      </c>
      <c r="AW25" s="32">
        <v>2.36</v>
      </c>
      <c r="AX25" s="32">
        <v>0.35</v>
      </c>
      <c r="AY25" s="32">
        <v>2.25</v>
      </c>
      <c r="AZ25" s="32">
        <v>0.34</v>
      </c>
      <c r="BA25" s="32">
        <v>3.65</v>
      </c>
      <c r="BB25" s="32">
        <v>0.92</v>
      </c>
      <c r="BC25" s="37">
        <v>14.2</v>
      </c>
      <c r="BD25" s="37">
        <v>10.6</v>
      </c>
      <c r="BE25" s="14">
        <v>5.24</v>
      </c>
    </row>
    <row r="26" spans="1:57" s="26" customFormat="1" ht="14">
      <c r="A26" s="42"/>
      <c r="B26" s="32" t="s">
        <v>89</v>
      </c>
      <c r="C26" s="34"/>
      <c r="D26" s="34"/>
      <c r="E26" s="34" t="s">
        <v>88</v>
      </c>
      <c r="F26" s="32">
        <v>61.44</v>
      </c>
      <c r="G26" s="32">
        <v>0.73</v>
      </c>
      <c r="H26" s="32">
        <v>16.329999999999998</v>
      </c>
      <c r="I26" s="32">
        <v>6.22</v>
      </c>
      <c r="J26" s="32">
        <v>2.5</v>
      </c>
      <c r="K26" s="32">
        <v>5.27</v>
      </c>
      <c r="L26" s="32">
        <v>3.83</v>
      </c>
      <c r="M26" s="32">
        <v>2.2599999999999998</v>
      </c>
      <c r="N26" s="32">
        <v>0.22</v>
      </c>
      <c r="O26" s="32">
        <v>0.14000000000000001</v>
      </c>
      <c r="P26" s="32">
        <v>0.46</v>
      </c>
      <c r="Q26" s="32">
        <v>99.39</v>
      </c>
      <c r="R26" s="32">
        <f t="shared" si="0"/>
        <v>0.44328020761165232</v>
      </c>
      <c r="S26" s="32">
        <f t="shared" si="1"/>
        <v>0.88980979443175889</v>
      </c>
      <c r="T26" s="32">
        <f t="shared" si="2"/>
        <v>1.8655803825909132</v>
      </c>
      <c r="U26" s="32"/>
      <c r="V26" s="36"/>
      <c r="W26" s="36">
        <v>117</v>
      </c>
      <c r="X26" s="37">
        <v>11</v>
      </c>
      <c r="Y26" s="32"/>
      <c r="Z26" s="37">
        <v>14</v>
      </c>
      <c r="AA26" s="32">
        <v>9</v>
      </c>
      <c r="AB26" s="32"/>
      <c r="AC26" s="32"/>
      <c r="AD26" s="37">
        <v>20.6</v>
      </c>
      <c r="AE26" s="32"/>
      <c r="AF26" s="36">
        <v>139</v>
      </c>
      <c r="AG26" s="36">
        <v>407</v>
      </c>
      <c r="AH26" s="37">
        <v>37.6</v>
      </c>
      <c r="AI26" s="36">
        <v>208</v>
      </c>
      <c r="AJ26" s="37">
        <v>14.6</v>
      </c>
      <c r="AK26" s="32">
        <v>5.51</v>
      </c>
      <c r="AL26" s="36">
        <v>530</v>
      </c>
      <c r="AM26" s="37">
        <v>33.9</v>
      </c>
      <c r="AN26" s="37">
        <v>67.400000000000006</v>
      </c>
      <c r="AO26" s="32">
        <v>7.76</v>
      </c>
      <c r="AP26" s="37">
        <v>29.4</v>
      </c>
      <c r="AQ26" s="32">
        <v>5.99</v>
      </c>
      <c r="AR26" s="32">
        <v>1.19</v>
      </c>
      <c r="AS26" s="32">
        <v>5.31</v>
      </c>
      <c r="AT26" s="32">
        <v>0.8</v>
      </c>
      <c r="AU26" s="32">
        <v>4.54</v>
      </c>
      <c r="AV26" s="32">
        <v>1.02</v>
      </c>
      <c r="AW26" s="32">
        <v>2.87</v>
      </c>
      <c r="AX26" s="32">
        <v>0.43</v>
      </c>
      <c r="AY26" s="32">
        <v>2.68</v>
      </c>
      <c r="AZ26" s="32">
        <v>0.41</v>
      </c>
      <c r="BA26" s="32">
        <v>4.79</v>
      </c>
      <c r="BB26" s="32">
        <v>0.84</v>
      </c>
      <c r="BC26" s="37">
        <v>13.5</v>
      </c>
      <c r="BD26" s="37">
        <v>19.7</v>
      </c>
      <c r="BE26" s="14">
        <v>5.0199999999999996</v>
      </c>
    </row>
    <row r="27" spans="1:57" s="26" customFormat="1" ht="14.1" customHeight="1">
      <c r="A27" s="42"/>
      <c r="B27" s="32" t="s">
        <v>90</v>
      </c>
      <c r="C27" s="34"/>
      <c r="D27" s="34"/>
      <c r="E27" s="34" t="s">
        <v>62</v>
      </c>
      <c r="F27" s="32">
        <v>69.12</v>
      </c>
      <c r="G27" s="32">
        <v>0.43</v>
      </c>
      <c r="H27" s="32">
        <v>14.86</v>
      </c>
      <c r="I27" s="32">
        <v>2.87</v>
      </c>
      <c r="J27" s="32">
        <v>0.86</v>
      </c>
      <c r="K27" s="32">
        <v>2.2200000000000002</v>
      </c>
      <c r="L27" s="32">
        <v>3.93</v>
      </c>
      <c r="M27" s="32">
        <v>4.29</v>
      </c>
      <c r="N27" s="32">
        <v>0.14000000000000001</v>
      </c>
      <c r="O27" s="32">
        <v>0.08</v>
      </c>
      <c r="P27" s="32">
        <v>0.57999999999999996</v>
      </c>
      <c r="Q27" s="32">
        <v>99.39</v>
      </c>
      <c r="R27" s="32">
        <f t="shared" si="0"/>
        <v>0.37249788084707458</v>
      </c>
      <c r="S27" s="32">
        <f t="shared" si="1"/>
        <v>0.97994207072662987</v>
      </c>
      <c r="T27" s="32">
        <f t="shared" si="2"/>
        <v>1.3362600060483749</v>
      </c>
      <c r="U27" s="32"/>
      <c r="V27" s="36"/>
      <c r="W27" s="37">
        <v>33.200000000000003</v>
      </c>
      <c r="X27" s="32">
        <v>0.5</v>
      </c>
      <c r="Y27" s="32"/>
      <c r="Z27" s="32">
        <v>3.7</v>
      </c>
      <c r="AA27" s="32">
        <v>0.9</v>
      </c>
      <c r="AB27" s="32"/>
      <c r="AC27" s="32"/>
      <c r="AD27" s="37">
        <v>16.100000000000001</v>
      </c>
      <c r="AE27" s="32"/>
      <c r="AF27" s="36">
        <v>178</v>
      </c>
      <c r="AG27" s="36">
        <v>314</v>
      </c>
      <c r="AH27" s="37">
        <v>27.7</v>
      </c>
      <c r="AI27" s="36">
        <v>155</v>
      </c>
      <c r="AJ27" s="37">
        <v>17.2</v>
      </c>
      <c r="AK27" s="32">
        <v>4.4400000000000004</v>
      </c>
      <c r="AL27" s="36">
        <v>1041</v>
      </c>
      <c r="AM27" s="37">
        <v>67.400000000000006</v>
      </c>
      <c r="AN27" s="36">
        <v>116</v>
      </c>
      <c r="AO27" s="37">
        <v>11.7</v>
      </c>
      <c r="AP27" s="37">
        <v>41.2</v>
      </c>
      <c r="AQ27" s="32">
        <v>7.05</v>
      </c>
      <c r="AR27" s="32">
        <v>1.4</v>
      </c>
      <c r="AS27" s="32">
        <v>5.18</v>
      </c>
      <c r="AT27" s="32">
        <v>0.78</v>
      </c>
      <c r="AU27" s="32">
        <v>4.34</v>
      </c>
      <c r="AV27" s="32">
        <v>0.93</v>
      </c>
      <c r="AW27" s="32">
        <v>2.38</v>
      </c>
      <c r="AX27" s="32">
        <v>0.39</v>
      </c>
      <c r="AY27" s="32">
        <v>2.4900000000000002</v>
      </c>
      <c r="AZ27" s="32">
        <v>0.4</v>
      </c>
      <c r="BA27" s="32">
        <v>4.1399999999999997</v>
      </c>
      <c r="BB27" s="32">
        <v>1.38</v>
      </c>
      <c r="BC27" s="37">
        <v>24.3</v>
      </c>
      <c r="BD27" s="37">
        <v>30.4</v>
      </c>
      <c r="BE27" s="14">
        <v>5.01</v>
      </c>
    </row>
    <row r="28" spans="1:57" s="26" customFormat="1" ht="14">
      <c r="A28" s="42"/>
      <c r="B28" s="32" t="s">
        <v>91</v>
      </c>
      <c r="C28" s="34"/>
      <c r="D28" s="34"/>
      <c r="E28" s="34" t="s">
        <v>62</v>
      </c>
      <c r="F28" s="32">
        <v>70.61</v>
      </c>
      <c r="G28" s="32">
        <v>0.45</v>
      </c>
      <c r="H28" s="32">
        <v>14.54</v>
      </c>
      <c r="I28" s="32">
        <v>2.91</v>
      </c>
      <c r="J28" s="32">
        <v>0.84</v>
      </c>
      <c r="K28" s="32">
        <v>2.2599999999999998</v>
      </c>
      <c r="L28" s="32">
        <v>3.74</v>
      </c>
      <c r="M28" s="32">
        <v>4.18</v>
      </c>
      <c r="N28" s="32">
        <v>0.15</v>
      </c>
      <c r="O28" s="32">
        <v>0.09</v>
      </c>
      <c r="P28" s="32">
        <v>0.62</v>
      </c>
      <c r="Q28" s="32">
        <v>100.39</v>
      </c>
      <c r="R28" s="32">
        <f t="shared" si="0"/>
        <v>0.36380496809665913</v>
      </c>
      <c r="S28" s="32">
        <f t="shared" si="1"/>
        <v>0.98209556847082535</v>
      </c>
      <c r="T28" s="32">
        <f t="shared" si="2"/>
        <v>1.3603217289011491</v>
      </c>
      <c r="U28" s="32"/>
      <c r="V28" s="36"/>
      <c r="W28" s="37">
        <v>36.9</v>
      </c>
      <c r="X28" s="32">
        <v>0.1</v>
      </c>
      <c r="Y28" s="32"/>
      <c r="Z28" s="32">
        <v>4</v>
      </c>
      <c r="AA28" s="32">
        <v>1</v>
      </c>
      <c r="AB28" s="32"/>
      <c r="AC28" s="32"/>
      <c r="AD28" s="37">
        <v>16.3</v>
      </c>
      <c r="AE28" s="32"/>
      <c r="AF28" s="36">
        <v>181</v>
      </c>
      <c r="AG28" s="36">
        <v>303</v>
      </c>
      <c r="AH28" s="37">
        <v>27.2</v>
      </c>
      <c r="AI28" s="36">
        <v>160</v>
      </c>
      <c r="AJ28" s="37">
        <v>17.899999999999999</v>
      </c>
      <c r="AK28" s="32">
        <v>4.3600000000000003</v>
      </c>
      <c r="AL28" s="36">
        <v>867</v>
      </c>
      <c r="AM28" s="37">
        <v>63.1</v>
      </c>
      <c r="AN28" s="36">
        <v>111</v>
      </c>
      <c r="AO28" s="37">
        <v>11.4</v>
      </c>
      <c r="AP28" s="37">
        <v>40.5</v>
      </c>
      <c r="AQ28" s="32">
        <v>6.89</v>
      </c>
      <c r="AR28" s="32">
        <v>1.35</v>
      </c>
      <c r="AS28" s="32">
        <v>5.0999999999999996</v>
      </c>
      <c r="AT28" s="32">
        <v>0.78</v>
      </c>
      <c r="AU28" s="32">
        <v>4.33</v>
      </c>
      <c r="AV28" s="32">
        <v>0.92</v>
      </c>
      <c r="AW28" s="32">
        <v>2.3199999999999998</v>
      </c>
      <c r="AX28" s="32">
        <v>0.39</v>
      </c>
      <c r="AY28" s="32">
        <v>2.48</v>
      </c>
      <c r="AZ28" s="32">
        <v>0.41</v>
      </c>
      <c r="BA28" s="32">
        <v>4.29</v>
      </c>
      <c r="BB28" s="32">
        <v>1.45</v>
      </c>
      <c r="BC28" s="37">
        <v>23.6</v>
      </c>
      <c r="BD28" s="37">
        <v>31.8</v>
      </c>
      <c r="BE28" s="14">
        <v>5.57</v>
      </c>
    </row>
    <row r="29" spans="1:57" s="26" customFormat="1" ht="14">
      <c r="A29" s="42"/>
      <c r="B29" s="32" t="s">
        <v>92</v>
      </c>
      <c r="C29" s="34"/>
      <c r="D29" s="34"/>
      <c r="E29" s="34" t="s">
        <v>62</v>
      </c>
      <c r="F29" s="32">
        <v>70.06</v>
      </c>
      <c r="G29" s="32">
        <v>0.41</v>
      </c>
      <c r="H29" s="32">
        <v>14.54</v>
      </c>
      <c r="I29" s="32">
        <v>2.72</v>
      </c>
      <c r="J29" s="32">
        <v>0.79</v>
      </c>
      <c r="K29" s="32">
        <v>2.31</v>
      </c>
      <c r="L29" s="32">
        <v>3.87</v>
      </c>
      <c r="M29" s="32">
        <v>4.0999999999999996</v>
      </c>
      <c r="N29" s="32">
        <v>0.14000000000000001</v>
      </c>
      <c r="O29" s="32">
        <v>0.09</v>
      </c>
      <c r="P29" s="32">
        <v>0.54</v>
      </c>
      <c r="Q29" s="32">
        <v>99.56</v>
      </c>
      <c r="R29" s="32">
        <f t="shared" si="0"/>
        <v>0.36523010265362904</v>
      </c>
      <c r="S29" s="32">
        <f t="shared" si="1"/>
        <v>0.96783574535262118</v>
      </c>
      <c r="T29" s="32">
        <f t="shared" si="2"/>
        <v>1.3443407331540014</v>
      </c>
      <c r="U29" s="32"/>
      <c r="V29" s="36"/>
      <c r="W29" s="37">
        <v>33.6</v>
      </c>
      <c r="X29" s="32">
        <v>4.3</v>
      </c>
      <c r="Y29" s="32"/>
      <c r="Z29" s="32">
        <v>4.5</v>
      </c>
      <c r="AA29" s="32">
        <v>3.1</v>
      </c>
      <c r="AB29" s="32"/>
      <c r="AC29" s="32"/>
      <c r="AD29" s="37">
        <v>17.2</v>
      </c>
      <c r="AE29" s="32"/>
      <c r="AF29" s="36">
        <v>174</v>
      </c>
      <c r="AG29" s="36">
        <v>305</v>
      </c>
      <c r="AH29" s="36">
        <v>28.9</v>
      </c>
      <c r="AI29" s="36">
        <v>265</v>
      </c>
      <c r="AJ29" s="37">
        <v>16.5</v>
      </c>
      <c r="AK29" s="32">
        <v>4.9400000000000004</v>
      </c>
      <c r="AL29" s="36">
        <v>869</v>
      </c>
      <c r="AM29" s="37">
        <v>54</v>
      </c>
      <c r="AN29" s="37">
        <v>95.4</v>
      </c>
      <c r="AO29" s="37">
        <v>9.84</v>
      </c>
      <c r="AP29" s="37">
        <v>34.9</v>
      </c>
      <c r="AQ29" s="32">
        <v>6.02</v>
      </c>
      <c r="AR29" s="32">
        <v>1.28</v>
      </c>
      <c r="AS29" s="32">
        <v>4.76</v>
      </c>
      <c r="AT29" s="32">
        <v>0.68</v>
      </c>
      <c r="AU29" s="32">
        <v>3.67</v>
      </c>
      <c r="AV29" s="32">
        <v>0.84</v>
      </c>
      <c r="AW29" s="32">
        <v>2.36</v>
      </c>
      <c r="AX29" s="32">
        <v>0.37</v>
      </c>
      <c r="AY29" s="32">
        <v>2.44</v>
      </c>
      <c r="AZ29" s="32">
        <v>0.4</v>
      </c>
      <c r="BA29" s="32">
        <v>6.25</v>
      </c>
      <c r="BB29" s="32">
        <v>1.1100000000000001</v>
      </c>
      <c r="BC29" s="37">
        <v>23.2</v>
      </c>
      <c r="BD29" s="37">
        <v>24.4</v>
      </c>
      <c r="BE29" s="14">
        <v>7.62</v>
      </c>
    </row>
    <row r="30" spans="1:57" s="26" customFormat="1" ht="14">
      <c r="A30" s="42"/>
      <c r="B30" s="32" t="s">
        <v>93</v>
      </c>
      <c r="C30" s="34"/>
      <c r="D30" s="34"/>
      <c r="E30" s="34" t="s">
        <v>62</v>
      </c>
      <c r="F30" s="32">
        <v>71.010000000000005</v>
      </c>
      <c r="G30" s="32">
        <v>0.42</v>
      </c>
      <c r="H30" s="32">
        <v>14.28</v>
      </c>
      <c r="I30" s="32">
        <v>2.8</v>
      </c>
      <c r="J30" s="32">
        <v>0.8</v>
      </c>
      <c r="K30" s="32">
        <v>2.2599999999999998</v>
      </c>
      <c r="L30" s="32">
        <v>3.78</v>
      </c>
      <c r="M30" s="32">
        <v>3.92</v>
      </c>
      <c r="N30" s="32">
        <v>0.14000000000000001</v>
      </c>
      <c r="O30" s="32">
        <v>0.09</v>
      </c>
      <c r="P30" s="32">
        <v>0.6</v>
      </c>
      <c r="Q30" s="32">
        <v>100.1</v>
      </c>
      <c r="R30" s="32">
        <f t="shared" si="0"/>
        <v>0.36143442392285952</v>
      </c>
      <c r="S30" s="32">
        <f t="shared" si="1"/>
        <v>0.97883607858191968</v>
      </c>
      <c r="T30" s="32">
        <f t="shared" si="2"/>
        <v>1.3635938231165183</v>
      </c>
      <c r="U30" s="32"/>
      <c r="V30" s="36"/>
      <c r="W30" s="37">
        <v>33.700000000000003</v>
      </c>
      <c r="X30" s="32">
        <v>5.5</v>
      </c>
      <c r="Y30" s="32"/>
      <c r="Z30" s="32">
        <v>4.0999999999999996</v>
      </c>
      <c r="AA30" s="32">
        <v>3.9</v>
      </c>
      <c r="AB30" s="32"/>
      <c r="AC30" s="32"/>
      <c r="AD30" s="37">
        <v>17.399999999999999</v>
      </c>
      <c r="AE30" s="32"/>
      <c r="AF30" s="36">
        <v>169</v>
      </c>
      <c r="AG30" s="36">
        <v>296</v>
      </c>
      <c r="AH30" s="36">
        <v>125.4</v>
      </c>
      <c r="AI30" s="36">
        <v>244</v>
      </c>
      <c r="AJ30" s="37">
        <v>17.899999999999999</v>
      </c>
      <c r="AK30" s="32">
        <v>4.9400000000000004</v>
      </c>
      <c r="AL30" s="36">
        <v>694</v>
      </c>
      <c r="AM30" s="37">
        <v>63.7</v>
      </c>
      <c r="AN30" s="36">
        <v>101</v>
      </c>
      <c r="AO30" s="37">
        <v>11.3</v>
      </c>
      <c r="AP30" s="37">
        <v>41.9</v>
      </c>
      <c r="AQ30" s="32">
        <v>8.18</v>
      </c>
      <c r="AR30" s="32">
        <v>1.97</v>
      </c>
      <c r="AS30" s="32">
        <v>10.68</v>
      </c>
      <c r="AT30" s="32">
        <v>1.91</v>
      </c>
      <c r="AU30" s="32">
        <v>13.68</v>
      </c>
      <c r="AV30" s="32">
        <v>3.15</v>
      </c>
      <c r="AW30" s="32">
        <v>10.28</v>
      </c>
      <c r="AX30" s="32">
        <v>1.73</v>
      </c>
      <c r="AY30" s="32">
        <v>12.05</v>
      </c>
      <c r="AZ30" s="32">
        <v>1.81</v>
      </c>
      <c r="BA30" s="32">
        <v>5.62</v>
      </c>
      <c r="BB30" s="32">
        <v>1.06</v>
      </c>
      <c r="BC30" s="37">
        <v>22.1</v>
      </c>
      <c r="BD30" s="37">
        <v>24.8</v>
      </c>
      <c r="BE30" s="14">
        <v>5.66</v>
      </c>
    </row>
    <row r="31" spans="1:57" s="26" customFormat="1" ht="14">
      <c r="A31" s="42"/>
      <c r="B31" s="32" t="s">
        <v>94</v>
      </c>
      <c r="C31" s="34"/>
      <c r="D31" s="34"/>
      <c r="E31" s="34" t="s">
        <v>62</v>
      </c>
      <c r="F31" s="32">
        <v>67.819999999999993</v>
      </c>
      <c r="G31" s="32">
        <v>0.56999999999999995</v>
      </c>
      <c r="H31" s="32">
        <v>15.18</v>
      </c>
      <c r="I31" s="32">
        <v>3.59</v>
      </c>
      <c r="J31" s="32">
        <v>1.1200000000000001</v>
      </c>
      <c r="K31" s="32">
        <v>2.87</v>
      </c>
      <c r="L31" s="32">
        <v>3.8</v>
      </c>
      <c r="M31" s="32">
        <v>4.0999999999999996</v>
      </c>
      <c r="N31" s="32">
        <v>0.19</v>
      </c>
      <c r="O31" s="32">
        <v>0.09</v>
      </c>
      <c r="P31" s="32">
        <v>0.46</v>
      </c>
      <c r="Q31" s="32">
        <v>99.79</v>
      </c>
      <c r="R31" s="32">
        <f t="shared" si="0"/>
        <v>0.38196778838049567</v>
      </c>
      <c r="S31" s="32">
        <f t="shared" si="1"/>
        <v>0.95303573777368578</v>
      </c>
      <c r="T31" s="32">
        <f t="shared" si="2"/>
        <v>1.4186187919721374</v>
      </c>
      <c r="U31" s="32"/>
      <c r="V31" s="36"/>
      <c r="W31" s="37">
        <v>51.5</v>
      </c>
      <c r="X31" s="32">
        <v>6.5</v>
      </c>
      <c r="Y31" s="32"/>
      <c r="Z31" s="32">
        <v>5.7</v>
      </c>
      <c r="AA31" s="32">
        <v>4.5</v>
      </c>
      <c r="AB31" s="32"/>
      <c r="AC31" s="32"/>
      <c r="AD31" s="37">
        <v>17.2</v>
      </c>
      <c r="AE31" s="32"/>
      <c r="AF31" s="36">
        <v>146</v>
      </c>
      <c r="AG31" s="36">
        <v>366</v>
      </c>
      <c r="AH31" s="37">
        <v>25.9</v>
      </c>
      <c r="AI31" s="36">
        <v>215</v>
      </c>
      <c r="AJ31" s="37">
        <v>15</v>
      </c>
      <c r="AK31" s="32">
        <v>1.48</v>
      </c>
      <c r="AL31" s="36">
        <v>1004</v>
      </c>
      <c r="AM31" s="37">
        <v>51.6</v>
      </c>
      <c r="AN31" s="37">
        <v>92.8</v>
      </c>
      <c r="AO31" s="37">
        <v>9.94</v>
      </c>
      <c r="AP31" s="37">
        <v>35.4</v>
      </c>
      <c r="AQ31" s="32">
        <v>6.32</v>
      </c>
      <c r="AR31" s="32">
        <v>1.32</v>
      </c>
      <c r="AS31" s="32">
        <v>5.0199999999999996</v>
      </c>
      <c r="AT31" s="32">
        <v>0.7</v>
      </c>
      <c r="AU31" s="32">
        <v>3.83</v>
      </c>
      <c r="AV31" s="32">
        <v>0.83</v>
      </c>
      <c r="AW31" s="32">
        <v>2.21</v>
      </c>
      <c r="AX31" s="32">
        <v>0.33</v>
      </c>
      <c r="AY31" s="32">
        <v>2.17</v>
      </c>
      <c r="AZ31" s="32">
        <v>0.33</v>
      </c>
      <c r="BA31" s="32">
        <v>4.78</v>
      </c>
      <c r="BB31" s="32">
        <v>0.63</v>
      </c>
      <c r="BC31" s="37">
        <v>16.8</v>
      </c>
      <c r="BD31" s="37">
        <v>15.9</v>
      </c>
      <c r="BE31" s="14">
        <v>2.78</v>
      </c>
    </row>
    <row r="32" spans="1:57" s="26" customFormat="1" ht="14">
      <c r="A32" s="42"/>
      <c r="B32" s="32" t="s">
        <v>95</v>
      </c>
      <c r="C32" s="34"/>
      <c r="D32" s="34"/>
      <c r="E32" s="34" t="s">
        <v>96</v>
      </c>
      <c r="F32" s="32">
        <v>66.83</v>
      </c>
      <c r="G32" s="32">
        <v>0.5</v>
      </c>
      <c r="H32" s="32">
        <v>15.54</v>
      </c>
      <c r="I32" s="32">
        <v>4.16</v>
      </c>
      <c r="J32" s="32">
        <v>1.33</v>
      </c>
      <c r="K32" s="32">
        <v>3.86</v>
      </c>
      <c r="L32" s="32">
        <v>3.56</v>
      </c>
      <c r="M32" s="32">
        <v>3.5</v>
      </c>
      <c r="N32" s="32">
        <v>0.16</v>
      </c>
      <c r="O32" s="32">
        <v>0.08</v>
      </c>
      <c r="P32" s="32">
        <v>0.32</v>
      </c>
      <c r="Q32" s="32">
        <v>99.84</v>
      </c>
      <c r="R32" s="32">
        <f t="shared" si="0"/>
        <v>0.38776495200676003</v>
      </c>
      <c r="S32" s="32">
        <f t="shared" si="1"/>
        <v>0.93135534603862369</v>
      </c>
      <c r="T32" s="32">
        <f t="shared" si="2"/>
        <v>1.6095876680017231</v>
      </c>
      <c r="U32" s="32"/>
      <c r="V32" s="36"/>
      <c r="W32" s="37">
        <v>66.900000000000006</v>
      </c>
      <c r="X32" s="32">
        <v>5.7</v>
      </c>
      <c r="Y32" s="32"/>
      <c r="Z32" s="32">
        <v>7.3</v>
      </c>
      <c r="AA32" s="32">
        <v>4.0999999999999996</v>
      </c>
      <c r="AB32" s="32"/>
      <c r="AC32" s="32"/>
      <c r="AD32" s="37">
        <v>17.8</v>
      </c>
      <c r="AE32" s="32"/>
      <c r="AF32" s="36">
        <v>150</v>
      </c>
      <c r="AG32" s="36">
        <v>415</v>
      </c>
      <c r="AH32" s="37">
        <v>30.1</v>
      </c>
      <c r="AI32" s="36">
        <v>230</v>
      </c>
      <c r="AJ32" s="37">
        <v>13.2</v>
      </c>
      <c r="AK32" s="32">
        <v>3.84</v>
      </c>
      <c r="AL32" s="36">
        <v>705</v>
      </c>
      <c r="AM32" s="37">
        <v>59.5</v>
      </c>
      <c r="AN32" s="36">
        <v>101</v>
      </c>
      <c r="AO32" s="37">
        <v>10.4</v>
      </c>
      <c r="AP32" s="37">
        <v>37.4</v>
      </c>
      <c r="AQ32" s="32">
        <v>6.86</v>
      </c>
      <c r="AR32" s="32">
        <v>1.29</v>
      </c>
      <c r="AS32" s="32">
        <v>5.72</v>
      </c>
      <c r="AT32" s="32">
        <v>0.84</v>
      </c>
      <c r="AU32" s="32">
        <v>4.6500000000000004</v>
      </c>
      <c r="AV32" s="32">
        <v>0.98</v>
      </c>
      <c r="AW32" s="32">
        <v>2.64</v>
      </c>
      <c r="AX32" s="32">
        <v>0.4</v>
      </c>
      <c r="AY32" s="32">
        <v>2.63</v>
      </c>
      <c r="AZ32" s="32">
        <v>0.38</v>
      </c>
      <c r="BA32" s="32">
        <v>5.53</v>
      </c>
      <c r="BB32" s="32">
        <v>1.1200000000000001</v>
      </c>
      <c r="BC32" s="37">
        <v>16</v>
      </c>
      <c r="BD32" s="37">
        <v>27.6</v>
      </c>
      <c r="BE32" s="14">
        <v>5.95</v>
      </c>
    </row>
    <row r="33" spans="1:57" s="26" customFormat="1" ht="14">
      <c r="A33" s="42"/>
      <c r="B33" s="32" t="s">
        <v>97</v>
      </c>
      <c r="C33" s="34"/>
      <c r="D33" s="34"/>
      <c r="E33" s="34" t="s">
        <v>96</v>
      </c>
      <c r="F33" s="32">
        <v>65.72</v>
      </c>
      <c r="G33" s="32">
        <v>0.6</v>
      </c>
      <c r="H33" s="32">
        <v>15.8</v>
      </c>
      <c r="I33" s="32">
        <v>4.4800000000000004</v>
      </c>
      <c r="J33" s="32">
        <v>1.59</v>
      </c>
      <c r="K33" s="32">
        <v>4.0199999999999996</v>
      </c>
      <c r="L33" s="32">
        <v>3.34</v>
      </c>
      <c r="M33" s="32">
        <v>3.28</v>
      </c>
      <c r="N33" s="32">
        <v>0.17</v>
      </c>
      <c r="O33" s="32">
        <v>7.0000000000000007E-2</v>
      </c>
      <c r="P33" s="32">
        <v>0.64</v>
      </c>
      <c r="Q33" s="32">
        <v>99.71</v>
      </c>
      <c r="R33" s="32">
        <f t="shared" si="0"/>
        <v>0.4128321064960801</v>
      </c>
      <c r="S33" s="32">
        <f t="shared" si="1"/>
        <v>0.96481888667867655</v>
      </c>
      <c r="T33" s="32">
        <f t="shared" si="2"/>
        <v>1.7450874264497418</v>
      </c>
      <c r="U33" s="32"/>
      <c r="V33" s="36"/>
      <c r="W33" s="37">
        <v>82.3</v>
      </c>
      <c r="X33" s="32">
        <v>4.2</v>
      </c>
      <c r="Y33" s="32"/>
      <c r="Z33" s="32">
        <v>9.6</v>
      </c>
      <c r="AA33" s="32">
        <v>6.6</v>
      </c>
      <c r="AB33" s="32"/>
      <c r="AC33" s="32"/>
      <c r="AD33" s="37">
        <v>17.600000000000001</v>
      </c>
      <c r="AE33" s="32"/>
      <c r="AF33" s="36">
        <v>162</v>
      </c>
      <c r="AG33" s="36">
        <v>479</v>
      </c>
      <c r="AH33" s="37">
        <v>21.1</v>
      </c>
      <c r="AI33" s="36">
        <v>123</v>
      </c>
      <c r="AJ33" s="37">
        <v>11.2</v>
      </c>
      <c r="AK33" s="32">
        <v>13.03</v>
      </c>
      <c r="AL33" s="36">
        <v>595</v>
      </c>
      <c r="AM33" s="37">
        <v>37.799999999999997</v>
      </c>
      <c r="AN33" s="37">
        <v>74.3</v>
      </c>
      <c r="AO33" s="37">
        <v>8.26</v>
      </c>
      <c r="AP33" s="37">
        <v>31</v>
      </c>
      <c r="AQ33" s="32">
        <v>5.76</v>
      </c>
      <c r="AR33" s="32">
        <v>1.07</v>
      </c>
      <c r="AS33" s="32">
        <v>4.28</v>
      </c>
      <c r="AT33" s="32">
        <v>0.65</v>
      </c>
      <c r="AU33" s="32">
        <v>3.44</v>
      </c>
      <c r="AV33" s="32">
        <v>0.72</v>
      </c>
      <c r="AW33" s="32">
        <v>1.76</v>
      </c>
      <c r="AX33" s="32">
        <v>0.27</v>
      </c>
      <c r="AY33" s="32">
        <v>1.72</v>
      </c>
      <c r="AZ33" s="32">
        <v>0.27</v>
      </c>
      <c r="BA33" s="32">
        <v>3.83</v>
      </c>
      <c r="BB33" s="32">
        <v>1.32</v>
      </c>
      <c r="BC33" s="37">
        <v>18.8</v>
      </c>
      <c r="BD33" s="37">
        <v>31.5</v>
      </c>
      <c r="BE33" s="14">
        <v>6.64</v>
      </c>
    </row>
    <row r="34" spans="1:57" s="26" customFormat="1" ht="14">
      <c r="A34" s="42"/>
      <c r="B34" s="32" t="s">
        <v>98</v>
      </c>
      <c r="C34" s="34"/>
      <c r="D34" s="34"/>
      <c r="E34" s="34" t="s">
        <v>96</v>
      </c>
      <c r="F34" s="32">
        <v>64.87</v>
      </c>
      <c r="G34" s="32">
        <v>0.63</v>
      </c>
      <c r="H34" s="32">
        <v>16.079999999999998</v>
      </c>
      <c r="I34" s="32">
        <v>4.72</v>
      </c>
      <c r="J34" s="32">
        <v>1.71</v>
      </c>
      <c r="K34" s="32">
        <v>4.33</v>
      </c>
      <c r="L34" s="32">
        <v>3.43</v>
      </c>
      <c r="M34" s="32">
        <v>3.1</v>
      </c>
      <c r="N34" s="32">
        <v>0.18</v>
      </c>
      <c r="O34" s="32">
        <v>7.0000000000000007E-2</v>
      </c>
      <c r="P34" s="32">
        <v>0.74</v>
      </c>
      <c r="Q34" s="32">
        <v>99.85</v>
      </c>
      <c r="R34" s="32">
        <f t="shared" si="0"/>
        <v>0.41782796672778044</v>
      </c>
      <c r="S34" s="32">
        <f t="shared" si="1"/>
        <v>0.95184432915030914</v>
      </c>
      <c r="T34" s="32">
        <f t="shared" si="2"/>
        <v>1.785331038093213</v>
      </c>
      <c r="U34" s="32"/>
      <c r="V34" s="36"/>
      <c r="W34" s="37">
        <v>85.2</v>
      </c>
      <c r="X34" s="32">
        <v>4</v>
      </c>
      <c r="Y34" s="32"/>
      <c r="Z34" s="37">
        <v>10</v>
      </c>
      <c r="AA34" s="32">
        <v>6.5</v>
      </c>
      <c r="AB34" s="32"/>
      <c r="AC34" s="32"/>
      <c r="AD34" s="37">
        <v>18.100000000000001</v>
      </c>
      <c r="AE34" s="32"/>
      <c r="AF34" s="36">
        <v>173</v>
      </c>
      <c r="AG34" s="36">
        <v>500</v>
      </c>
      <c r="AH34" s="37">
        <v>19.7</v>
      </c>
      <c r="AI34" s="37">
        <v>69</v>
      </c>
      <c r="AJ34" s="37">
        <v>11.3</v>
      </c>
      <c r="AK34" s="32">
        <v>13.44</v>
      </c>
      <c r="AL34" s="36">
        <v>538</v>
      </c>
      <c r="AM34" s="37">
        <v>21.8</v>
      </c>
      <c r="AN34" s="37">
        <v>48</v>
      </c>
      <c r="AO34" s="37">
        <v>5.8</v>
      </c>
      <c r="AP34" s="37">
        <v>24.2</v>
      </c>
      <c r="AQ34" s="32">
        <v>5.1100000000000003</v>
      </c>
      <c r="AR34" s="32">
        <v>1.07</v>
      </c>
      <c r="AS34" s="32">
        <v>3.91</v>
      </c>
      <c r="AT34" s="32">
        <v>0.61</v>
      </c>
      <c r="AU34" s="32">
        <v>3.3</v>
      </c>
      <c r="AV34" s="32">
        <v>0.7</v>
      </c>
      <c r="AW34" s="32">
        <v>1.68</v>
      </c>
      <c r="AX34" s="32">
        <v>0.27</v>
      </c>
      <c r="AY34" s="32">
        <v>1.65</v>
      </c>
      <c r="AZ34" s="32">
        <v>0.25</v>
      </c>
      <c r="BA34" s="32">
        <v>2.41</v>
      </c>
      <c r="BB34" s="32">
        <v>1.39</v>
      </c>
      <c r="BC34" s="37">
        <v>19.3</v>
      </c>
      <c r="BD34" s="37">
        <v>12.4</v>
      </c>
      <c r="BE34" s="14">
        <v>8.36</v>
      </c>
    </row>
    <row r="35" spans="1:57" s="26" customFormat="1" ht="14">
      <c r="A35" s="42"/>
      <c r="B35" s="32" t="s">
        <v>99</v>
      </c>
      <c r="C35" s="34"/>
      <c r="D35" s="34"/>
      <c r="E35" s="34" t="s">
        <v>96</v>
      </c>
      <c r="F35" s="32">
        <v>63.45</v>
      </c>
      <c r="G35" s="32">
        <v>0.73</v>
      </c>
      <c r="H35" s="32">
        <v>16.350000000000001</v>
      </c>
      <c r="I35" s="32">
        <v>5.39</v>
      </c>
      <c r="J35" s="32">
        <v>2.0699999999999998</v>
      </c>
      <c r="K35" s="32">
        <v>4.6900000000000004</v>
      </c>
      <c r="L35" s="32">
        <v>3.38</v>
      </c>
      <c r="M35" s="32">
        <v>3.06</v>
      </c>
      <c r="N35" s="32">
        <v>0.21</v>
      </c>
      <c r="O35" s="32">
        <v>0.08</v>
      </c>
      <c r="P35" s="32">
        <v>0.54</v>
      </c>
      <c r="Q35" s="32">
        <v>99.94</v>
      </c>
      <c r="R35" s="32">
        <f t="shared" si="0"/>
        <v>0.43207809824657079</v>
      </c>
      <c r="S35" s="32">
        <f t="shared" si="1"/>
        <v>0.93838400221695761</v>
      </c>
      <c r="T35" s="32">
        <f t="shared" si="2"/>
        <v>1.8409942409882132</v>
      </c>
      <c r="U35" s="32"/>
      <c r="V35" s="36"/>
      <c r="W35" s="36">
        <v>100.6</v>
      </c>
      <c r="X35" s="32">
        <v>4.8</v>
      </c>
      <c r="Y35" s="32"/>
      <c r="Z35" s="37">
        <v>11.9</v>
      </c>
      <c r="AA35" s="32">
        <v>8.6</v>
      </c>
      <c r="AB35" s="32"/>
      <c r="AC35" s="32"/>
      <c r="AD35" s="37">
        <v>18.5</v>
      </c>
      <c r="AE35" s="32"/>
      <c r="AF35" s="36">
        <v>158</v>
      </c>
      <c r="AG35" s="36">
        <v>562</v>
      </c>
      <c r="AH35" s="37">
        <v>17.8</v>
      </c>
      <c r="AI35" s="37">
        <v>61</v>
      </c>
      <c r="AJ35" s="37">
        <v>9.1999999999999993</v>
      </c>
      <c r="AK35" s="32">
        <v>9.44</v>
      </c>
      <c r="AL35" s="36">
        <v>663</v>
      </c>
      <c r="AM35" s="37">
        <v>38.299999999999997</v>
      </c>
      <c r="AN35" s="37">
        <v>70.7</v>
      </c>
      <c r="AO35" s="37">
        <v>7.49</v>
      </c>
      <c r="AP35" s="37">
        <v>28.7</v>
      </c>
      <c r="AQ35" s="32">
        <v>5.38</v>
      </c>
      <c r="AR35" s="32">
        <v>1.1499999999999999</v>
      </c>
      <c r="AS35" s="32">
        <v>4.0599999999999996</v>
      </c>
      <c r="AT35" s="32">
        <v>0.59</v>
      </c>
      <c r="AU35" s="32">
        <v>3.07</v>
      </c>
      <c r="AV35" s="32">
        <v>0.62</v>
      </c>
      <c r="AW35" s="32">
        <v>1.47</v>
      </c>
      <c r="AX35" s="32">
        <v>0.22</v>
      </c>
      <c r="AY35" s="32">
        <v>1.36</v>
      </c>
      <c r="AZ35" s="32">
        <v>0.21</v>
      </c>
      <c r="BA35" s="32">
        <v>2.17</v>
      </c>
      <c r="BB35" s="32">
        <v>0.77</v>
      </c>
      <c r="BC35" s="37">
        <v>14.6</v>
      </c>
      <c r="BD35" s="37">
        <v>24.9</v>
      </c>
      <c r="BE35" s="14">
        <v>7.31</v>
      </c>
    </row>
    <row r="36" spans="1:57" s="26" customFormat="1" ht="14">
      <c r="A36" s="42"/>
      <c r="B36" s="32" t="s">
        <v>100</v>
      </c>
      <c r="C36" s="34"/>
      <c r="D36" s="34"/>
      <c r="E36" s="34" t="s">
        <v>96</v>
      </c>
      <c r="F36" s="32">
        <v>62.95</v>
      </c>
      <c r="G36" s="32">
        <v>0.76</v>
      </c>
      <c r="H36" s="32">
        <v>16.28</v>
      </c>
      <c r="I36" s="32">
        <v>5.51</v>
      </c>
      <c r="J36" s="32">
        <v>2.0699999999999998</v>
      </c>
      <c r="K36" s="32">
        <v>4.79</v>
      </c>
      <c r="L36" s="32">
        <v>3.41</v>
      </c>
      <c r="M36" s="32">
        <v>2.83</v>
      </c>
      <c r="N36" s="32">
        <v>0.21</v>
      </c>
      <c r="O36" s="32">
        <v>0.08</v>
      </c>
      <c r="P36" s="32">
        <v>0.57999999999999996</v>
      </c>
      <c r="Q36" s="32">
        <v>99.47</v>
      </c>
      <c r="R36" s="32">
        <f t="shared" si="0"/>
        <v>0.42668315848817168</v>
      </c>
      <c r="S36" s="32">
        <f t="shared" si="1"/>
        <v>0.93533685823092405</v>
      </c>
      <c r="T36" s="32">
        <f t="shared" si="2"/>
        <v>1.8753921568627452</v>
      </c>
      <c r="U36" s="32"/>
      <c r="V36" s="36"/>
      <c r="W36" s="36">
        <v>105.8</v>
      </c>
      <c r="X36" s="32">
        <v>8.6</v>
      </c>
      <c r="Y36" s="32"/>
      <c r="Z36" s="37">
        <v>12.4</v>
      </c>
      <c r="AA36" s="37">
        <v>10.9</v>
      </c>
      <c r="AB36" s="32"/>
      <c r="AC36" s="32"/>
      <c r="AD36" s="37">
        <v>18.8</v>
      </c>
      <c r="AE36" s="32"/>
      <c r="AF36" s="36">
        <v>152</v>
      </c>
      <c r="AG36" s="36">
        <v>556</v>
      </c>
      <c r="AH36" s="37">
        <v>21.2</v>
      </c>
      <c r="AI36" s="37">
        <v>61</v>
      </c>
      <c r="AJ36" s="37">
        <v>11.2</v>
      </c>
      <c r="AK36" s="32">
        <v>9.39</v>
      </c>
      <c r="AL36" s="36">
        <v>612</v>
      </c>
      <c r="AM36" s="37">
        <v>24.7</v>
      </c>
      <c r="AN36" s="37">
        <v>54.7</v>
      </c>
      <c r="AO36" s="37">
        <v>6.77</v>
      </c>
      <c r="AP36" s="37">
        <v>28.1</v>
      </c>
      <c r="AQ36" s="32">
        <v>5.98</v>
      </c>
      <c r="AR36" s="32">
        <v>1.1599999999999999</v>
      </c>
      <c r="AS36" s="32">
        <v>4.42</v>
      </c>
      <c r="AT36" s="32">
        <v>0.68</v>
      </c>
      <c r="AU36" s="32">
        <v>3.6</v>
      </c>
      <c r="AV36" s="32">
        <v>0.74</v>
      </c>
      <c r="AW36" s="32">
        <v>1.73</v>
      </c>
      <c r="AX36" s="32">
        <v>0.27</v>
      </c>
      <c r="AY36" s="32">
        <v>1.61</v>
      </c>
      <c r="AZ36" s="32">
        <v>0.24</v>
      </c>
      <c r="BA36" s="32">
        <v>2.08</v>
      </c>
      <c r="BB36" s="32">
        <v>1.18</v>
      </c>
      <c r="BC36" s="37">
        <v>13.4</v>
      </c>
      <c r="BD36" s="37">
        <v>23</v>
      </c>
      <c r="BE36" s="14">
        <v>7.43</v>
      </c>
    </row>
    <row r="37" spans="1:57" s="26" customFormat="1" ht="14">
      <c r="A37" s="42"/>
      <c r="B37" s="32" t="s">
        <v>101</v>
      </c>
      <c r="C37" s="34"/>
      <c r="D37" s="34"/>
      <c r="E37" s="34" t="s">
        <v>96</v>
      </c>
      <c r="F37" s="32">
        <v>64.260000000000005</v>
      </c>
      <c r="G37" s="32">
        <v>0.65</v>
      </c>
      <c r="H37" s="32">
        <v>15.93</v>
      </c>
      <c r="I37" s="32">
        <v>4.87</v>
      </c>
      <c r="J37" s="32">
        <v>1.77</v>
      </c>
      <c r="K37" s="32">
        <v>4.4400000000000004</v>
      </c>
      <c r="L37" s="32">
        <v>3.46</v>
      </c>
      <c r="M37" s="32">
        <v>3.2</v>
      </c>
      <c r="N37" s="32">
        <v>0.21</v>
      </c>
      <c r="O37" s="32">
        <v>7.0000000000000007E-2</v>
      </c>
      <c r="P37" s="32">
        <v>0.68</v>
      </c>
      <c r="Q37" s="32">
        <v>99.54</v>
      </c>
      <c r="R37" s="32">
        <f t="shared" si="0"/>
        <v>0.41860681638117186</v>
      </c>
      <c r="S37" s="32">
        <f t="shared" si="1"/>
        <v>0.92338504730676807</v>
      </c>
      <c r="T37" s="32">
        <f t="shared" si="2"/>
        <v>1.738210355565341</v>
      </c>
      <c r="U37" s="32"/>
      <c r="V37" s="36"/>
      <c r="W37" s="36">
        <v>91</v>
      </c>
      <c r="X37" s="32">
        <v>6</v>
      </c>
      <c r="Y37" s="32"/>
      <c r="Z37" s="37">
        <v>10</v>
      </c>
      <c r="AA37" s="32">
        <v>7</v>
      </c>
      <c r="AB37" s="32"/>
      <c r="AC37" s="32"/>
      <c r="AD37" s="37">
        <v>19.3</v>
      </c>
      <c r="AE37" s="32"/>
      <c r="AF37" s="36">
        <v>151</v>
      </c>
      <c r="AG37" s="36">
        <v>514</v>
      </c>
      <c r="AH37" s="37">
        <v>21</v>
      </c>
      <c r="AI37" s="36">
        <v>163</v>
      </c>
      <c r="AJ37" s="37">
        <v>10.4</v>
      </c>
      <c r="AK37" s="32">
        <v>8.66</v>
      </c>
      <c r="AL37" s="36">
        <v>653</v>
      </c>
      <c r="AM37" s="37">
        <v>29.5</v>
      </c>
      <c r="AN37" s="37">
        <v>60.7</v>
      </c>
      <c r="AO37" s="37">
        <v>7.05</v>
      </c>
      <c r="AP37" s="37">
        <v>27.2</v>
      </c>
      <c r="AQ37" s="32">
        <v>5.38</v>
      </c>
      <c r="AR37" s="32">
        <v>1.1499999999999999</v>
      </c>
      <c r="AS37" s="32">
        <v>4.45</v>
      </c>
      <c r="AT37" s="32">
        <v>0.63</v>
      </c>
      <c r="AU37" s="32">
        <v>3.14</v>
      </c>
      <c r="AV37" s="32">
        <v>0.69</v>
      </c>
      <c r="AW37" s="32">
        <v>1.72</v>
      </c>
      <c r="AX37" s="32">
        <v>0.25</v>
      </c>
      <c r="AY37" s="32">
        <v>1.51</v>
      </c>
      <c r="AZ37" s="32">
        <v>0.23</v>
      </c>
      <c r="BA37" s="32">
        <v>3.96</v>
      </c>
      <c r="BB37" s="32">
        <v>0.87</v>
      </c>
      <c r="BC37" s="37">
        <v>57.5</v>
      </c>
      <c r="BD37" s="37">
        <v>25.5</v>
      </c>
      <c r="BE37" s="14">
        <v>6.35</v>
      </c>
    </row>
    <row r="38" spans="1:57" s="26" customFormat="1" ht="14">
      <c r="A38" s="42"/>
      <c r="B38" s="32" t="s">
        <v>102</v>
      </c>
      <c r="C38" s="34"/>
      <c r="D38" s="34"/>
      <c r="E38" s="34" t="s">
        <v>103</v>
      </c>
      <c r="F38" s="32">
        <v>76.66</v>
      </c>
      <c r="G38" s="32">
        <v>0.08</v>
      </c>
      <c r="H38" s="32">
        <v>12.84</v>
      </c>
      <c r="I38" s="32">
        <v>0.6</v>
      </c>
      <c r="J38" s="32">
        <v>0.06</v>
      </c>
      <c r="K38" s="32">
        <v>0.46</v>
      </c>
      <c r="L38" s="32">
        <v>4.28</v>
      </c>
      <c r="M38" s="32">
        <v>4.62</v>
      </c>
      <c r="N38" s="32">
        <v>0.01</v>
      </c>
      <c r="O38" s="32">
        <v>7.0000000000000007E-2</v>
      </c>
      <c r="P38" s="32">
        <v>0.14000000000000001</v>
      </c>
      <c r="Q38" s="32">
        <v>99.8</v>
      </c>
      <c r="R38" s="32">
        <f t="shared" si="0"/>
        <v>0.16534753834854612</v>
      </c>
      <c r="S38" s="32">
        <f t="shared" si="1"/>
        <v>0.99594030571310677</v>
      </c>
      <c r="T38" s="32">
        <f t="shared" si="2"/>
        <v>1.0651639946297353</v>
      </c>
      <c r="U38" s="32"/>
      <c r="V38" s="36"/>
      <c r="W38" s="32">
        <v>1</v>
      </c>
      <c r="X38" s="32">
        <v>3</v>
      </c>
      <c r="Y38" s="32"/>
      <c r="Z38" s="32">
        <v>1</v>
      </c>
      <c r="AA38" s="32">
        <v>2</v>
      </c>
      <c r="AB38" s="32"/>
      <c r="AC38" s="32"/>
      <c r="AD38" s="37">
        <v>16.3</v>
      </c>
      <c r="AE38" s="32"/>
      <c r="AF38" s="36">
        <v>250</v>
      </c>
      <c r="AG38" s="32">
        <v>5</v>
      </c>
      <c r="AH38" s="37">
        <v>28.2</v>
      </c>
      <c r="AI38" s="37">
        <v>96</v>
      </c>
      <c r="AJ38" s="37">
        <v>28.5</v>
      </c>
      <c r="AK38" s="32">
        <v>6.65</v>
      </c>
      <c r="AL38" s="32">
        <v>2</v>
      </c>
      <c r="AM38" s="37">
        <v>18.899999999999999</v>
      </c>
      <c r="AN38" s="37">
        <v>38.5</v>
      </c>
      <c r="AO38" s="37">
        <v>4.3600000000000003</v>
      </c>
      <c r="AP38" s="37">
        <v>14.3</v>
      </c>
      <c r="AQ38" s="32">
        <v>3.29</v>
      </c>
      <c r="AR38" s="32">
        <v>0.26</v>
      </c>
      <c r="AS38" s="32">
        <v>3.29</v>
      </c>
      <c r="AT38" s="32">
        <v>0.56000000000000005</v>
      </c>
      <c r="AU38" s="32">
        <v>3.32</v>
      </c>
      <c r="AV38" s="32">
        <v>0.8</v>
      </c>
      <c r="AW38" s="32">
        <v>2.23</v>
      </c>
      <c r="AX38" s="32">
        <v>0.35</v>
      </c>
      <c r="AY38" s="32">
        <v>2.2599999999999998</v>
      </c>
      <c r="AZ38" s="32">
        <v>0.33</v>
      </c>
      <c r="BA38" s="32">
        <v>3.54</v>
      </c>
      <c r="BB38" s="32">
        <v>1.23</v>
      </c>
      <c r="BC38" s="37">
        <v>28.5</v>
      </c>
      <c r="BD38" s="37">
        <v>29.3</v>
      </c>
      <c r="BE38" s="14">
        <v>8.36</v>
      </c>
    </row>
    <row r="39" spans="1:57">
      <c r="A39" s="42"/>
      <c r="B39" s="14" t="s">
        <v>104</v>
      </c>
      <c r="C39" s="14"/>
      <c r="D39" s="14"/>
      <c r="E39" s="35" t="s">
        <v>103</v>
      </c>
      <c r="F39" s="32">
        <v>76.5</v>
      </c>
      <c r="G39" s="32">
        <v>0.08</v>
      </c>
      <c r="H39" s="32">
        <v>12.98</v>
      </c>
      <c r="I39" s="32">
        <v>0.62</v>
      </c>
      <c r="J39" s="32">
        <v>0.06</v>
      </c>
      <c r="K39" s="32">
        <v>0.48</v>
      </c>
      <c r="L39" s="32">
        <v>4.25</v>
      </c>
      <c r="M39" s="32">
        <v>4.72</v>
      </c>
      <c r="N39" s="32">
        <v>0.01</v>
      </c>
      <c r="O39" s="32">
        <v>0.08</v>
      </c>
      <c r="P39" s="32">
        <v>0.3</v>
      </c>
      <c r="Q39" s="32">
        <v>100.07</v>
      </c>
      <c r="R39" s="32">
        <f t="shared" si="0"/>
        <v>0.16087180345637372</v>
      </c>
      <c r="S39" s="32">
        <f t="shared" si="1"/>
        <v>0.99938994667449965</v>
      </c>
      <c r="T39" s="32">
        <f t="shared" si="2"/>
        <v>1.071519589429091</v>
      </c>
      <c r="U39" s="14"/>
      <c r="V39" s="14"/>
      <c r="W39" s="32">
        <v>1</v>
      </c>
      <c r="X39" s="32">
        <v>2</v>
      </c>
      <c r="Y39" s="14"/>
      <c r="Z39" s="32">
        <v>1</v>
      </c>
      <c r="AA39" s="32">
        <v>1</v>
      </c>
      <c r="AB39" s="14"/>
      <c r="AC39" s="14"/>
      <c r="AD39" s="14">
        <v>16.600000000000001</v>
      </c>
      <c r="AE39" s="14"/>
      <c r="AF39" s="14">
        <v>268</v>
      </c>
      <c r="AG39" s="32">
        <v>5</v>
      </c>
      <c r="AH39" s="14">
        <v>28.4</v>
      </c>
      <c r="AI39" s="37">
        <v>98</v>
      </c>
      <c r="AJ39" s="14">
        <v>29.2</v>
      </c>
      <c r="AK39" s="14">
        <v>6.12</v>
      </c>
      <c r="AL39" s="32">
        <v>3</v>
      </c>
      <c r="AM39" s="14">
        <v>22.7</v>
      </c>
      <c r="AN39" s="14">
        <v>45.2</v>
      </c>
      <c r="AO39" s="14">
        <v>4.96</v>
      </c>
      <c r="AP39" s="14">
        <v>16.3</v>
      </c>
      <c r="AQ39" s="14">
        <v>3.74</v>
      </c>
      <c r="AR39" s="14">
        <v>0.25</v>
      </c>
      <c r="AS39" s="14">
        <v>3.56</v>
      </c>
      <c r="AT39" s="14">
        <v>0.6</v>
      </c>
      <c r="AU39" s="14">
        <v>3.52</v>
      </c>
      <c r="AV39" s="14">
        <v>0.82</v>
      </c>
      <c r="AW39" s="14">
        <v>2.29</v>
      </c>
      <c r="AX39" s="14">
        <v>0.36</v>
      </c>
      <c r="AY39" s="14">
        <v>2.42</v>
      </c>
      <c r="AZ39" s="14">
        <v>0.35</v>
      </c>
      <c r="BA39" s="14">
        <v>3.7</v>
      </c>
      <c r="BB39" s="14">
        <v>1.41</v>
      </c>
      <c r="BC39" s="37">
        <v>31.3</v>
      </c>
      <c r="BD39" s="37">
        <v>27.1</v>
      </c>
      <c r="BE39" s="14">
        <v>7.89</v>
      </c>
    </row>
    <row r="40" spans="1:57">
      <c r="A40" s="42"/>
      <c r="B40" s="14" t="s">
        <v>105</v>
      </c>
      <c r="C40" s="14"/>
      <c r="D40" s="14"/>
      <c r="E40" s="35" t="s">
        <v>103</v>
      </c>
      <c r="F40" s="32">
        <v>76.45</v>
      </c>
      <c r="G40" s="32">
        <v>0.08</v>
      </c>
      <c r="H40" s="32">
        <v>13.29</v>
      </c>
      <c r="I40" s="32">
        <v>0.68</v>
      </c>
      <c r="J40" s="32">
        <v>7.0000000000000007E-2</v>
      </c>
      <c r="K40" s="32">
        <v>0.49</v>
      </c>
      <c r="L40" s="32">
        <v>4.33</v>
      </c>
      <c r="M40" s="32">
        <v>4.7300000000000004</v>
      </c>
      <c r="N40" s="32">
        <v>0.01</v>
      </c>
      <c r="O40" s="32">
        <v>0.08</v>
      </c>
      <c r="P40" s="32">
        <v>0.3</v>
      </c>
      <c r="Q40" s="32">
        <v>100.51</v>
      </c>
      <c r="R40" s="32">
        <f t="shared" si="0"/>
        <v>0.16938694493604581</v>
      </c>
      <c r="S40" s="32">
        <f t="shared" si="1"/>
        <v>1.010753875274778</v>
      </c>
      <c r="T40" s="32">
        <f t="shared" si="2"/>
        <v>1.0843578534972564</v>
      </c>
      <c r="U40" s="14"/>
      <c r="V40" s="14"/>
      <c r="W40" s="32">
        <v>0</v>
      </c>
      <c r="X40" s="32">
        <v>0</v>
      </c>
      <c r="Y40" s="14"/>
      <c r="Z40" s="32">
        <v>0</v>
      </c>
      <c r="AA40" s="32">
        <v>0</v>
      </c>
      <c r="AB40" s="14"/>
      <c r="AC40" s="14"/>
      <c r="AD40" s="14">
        <v>16.3</v>
      </c>
      <c r="AE40" s="14"/>
      <c r="AF40" s="14">
        <v>279</v>
      </c>
      <c r="AG40" s="32">
        <v>2</v>
      </c>
      <c r="AH40" s="14">
        <v>31.9</v>
      </c>
      <c r="AI40" s="37">
        <v>89</v>
      </c>
      <c r="AJ40" s="14">
        <v>31.5</v>
      </c>
      <c r="AK40" s="14">
        <v>6.41</v>
      </c>
      <c r="AL40" s="32">
        <v>4</v>
      </c>
      <c r="AM40" s="14">
        <v>22.8</v>
      </c>
      <c r="AN40" s="14">
        <v>45.6</v>
      </c>
      <c r="AO40" s="14">
        <v>4.87</v>
      </c>
      <c r="AP40" s="14">
        <v>16.7</v>
      </c>
      <c r="AQ40" s="14">
        <v>4.04</v>
      </c>
      <c r="AR40" s="14">
        <v>0.2</v>
      </c>
      <c r="AS40" s="14">
        <v>3.47</v>
      </c>
      <c r="AT40" s="14">
        <v>0.66</v>
      </c>
      <c r="AU40" s="14">
        <v>4.07</v>
      </c>
      <c r="AV40" s="14">
        <v>0.95</v>
      </c>
      <c r="AW40" s="14">
        <v>2.5099999999999998</v>
      </c>
      <c r="AX40" s="14">
        <v>0.44</v>
      </c>
      <c r="AY40" s="14">
        <v>2.81</v>
      </c>
      <c r="AZ40" s="14">
        <v>0.43</v>
      </c>
      <c r="BA40" s="14">
        <v>4.1900000000000004</v>
      </c>
      <c r="BB40" s="14">
        <v>2.44</v>
      </c>
      <c r="BC40" s="37">
        <v>34.5</v>
      </c>
      <c r="BD40" s="37">
        <v>33.700000000000003</v>
      </c>
      <c r="BE40" s="14">
        <v>9.4499999999999993</v>
      </c>
    </row>
    <row r="41" spans="1:57">
      <c r="A41" s="42"/>
      <c r="B41" s="14" t="s">
        <v>106</v>
      </c>
      <c r="C41" s="14"/>
      <c r="D41" s="14"/>
      <c r="E41" s="35" t="s">
        <v>103</v>
      </c>
      <c r="F41" s="32">
        <v>77.03</v>
      </c>
      <c r="G41" s="32">
        <v>0.09</v>
      </c>
      <c r="H41" s="32">
        <v>12.73</v>
      </c>
      <c r="I41" s="32">
        <v>0.64</v>
      </c>
      <c r="J41" s="32">
        <v>0.09</v>
      </c>
      <c r="K41" s="32">
        <v>0.49</v>
      </c>
      <c r="L41" s="32">
        <v>4.1500000000000004</v>
      </c>
      <c r="M41" s="32">
        <v>4.41</v>
      </c>
      <c r="N41" s="32">
        <v>0.01</v>
      </c>
      <c r="O41" s="32">
        <v>0.08</v>
      </c>
      <c r="P41" s="32">
        <v>0.34</v>
      </c>
      <c r="Q41" s="32">
        <v>100.06</v>
      </c>
      <c r="R41" s="32">
        <f t="shared" si="0"/>
        <v>0.21788416533447483</v>
      </c>
      <c r="S41" s="32">
        <f t="shared" si="1"/>
        <v>1.017973387405388</v>
      </c>
      <c r="T41" s="32">
        <f t="shared" si="2"/>
        <v>1.0962099935223666</v>
      </c>
      <c r="U41" s="14"/>
      <c r="V41" s="14"/>
      <c r="W41" s="32">
        <v>0</v>
      </c>
      <c r="X41" s="37">
        <v>13</v>
      </c>
      <c r="Y41" s="14"/>
      <c r="Z41" s="32">
        <v>0</v>
      </c>
      <c r="AA41" s="32">
        <v>9</v>
      </c>
      <c r="AB41" s="14"/>
      <c r="AC41" s="14"/>
      <c r="AD41" s="14">
        <v>14.5</v>
      </c>
      <c r="AE41" s="14"/>
      <c r="AF41" s="14">
        <v>229</v>
      </c>
      <c r="AG41" s="32">
        <v>2</v>
      </c>
      <c r="AH41" s="14">
        <v>15.9</v>
      </c>
      <c r="AI41" s="37">
        <v>79</v>
      </c>
      <c r="AJ41" s="14">
        <v>25.9</v>
      </c>
      <c r="AK41" s="14">
        <v>5.43</v>
      </c>
      <c r="AL41" s="32">
        <v>1</v>
      </c>
      <c r="AM41" s="14">
        <v>19.8</v>
      </c>
      <c r="AN41" s="14">
        <v>29.4</v>
      </c>
      <c r="AO41" s="14">
        <v>4.17</v>
      </c>
      <c r="AP41" s="14">
        <v>14.1</v>
      </c>
      <c r="AQ41" s="14">
        <v>3.22</v>
      </c>
      <c r="AR41" s="14">
        <v>0.16</v>
      </c>
      <c r="AS41" s="14">
        <v>2.52</v>
      </c>
      <c r="AT41" s="14">
        <v>0.43</v>
      </c>
      <c r="AU41" s="14">
        <v>2.4900000000000002</v>
      </c>
      <c r="AV41" s="14">
        <v>0.56999999999999995</v>
      </c>
      <c r="AW41" s="14">
        <v>1.44</v>
      </c>
      <c r="AX41" s="14">
        <v>0.25</v>
      </c>
      <c r="AY41" s="14">
        <v>1.57</v>
      </c>
      <c r="AZ41" s="14">
        <v>0.24</v>
      </c>
      <c r="BA41" s="14">
        <v>3.64</v>
      </c>
      <c r="BB41" s="14">
        <v>2.25</v>
      </c>
      <c r="BC41" s="37">
        <v>29</v>
      </c>
      <c r="BD41" s="37">
        <v>25.4</v>
      </c>
      <c r="BE41" s="14">
        <v>6.67</v>
      </c>
    </row>
    <row r="42" spans="1:57">
      <c r="A42" s="42"/>
      <c r="B42" s="14" t="s">
        <v>107</v>
      </c>
      <c r="C42" s="14"/>
      <c r="D42" s="14"/>
      <c r="E42" s="35" t="s">
        <v>103</v>
      </c>
      <c r="F42" s="32">
        <v>77.09</v>
      </c>
      <c r="G42" s="32">
        <v>0.09</v>
      </c>
      <c r="H42" s="32">
        <v>12.9</v>
      </c>
      <c r="I42" s="32">
        <v>0.67</v>
      </c>
      <c r="J42" s="32">
        <v>0.08</v>
      </c>
      <c r="K42" s="32">
        <v>0.41</v>
      </c>
      <c r="L42" s="32">
        <v>4.12</v>
      </c>
      <c r="M42" s="32">
        <v>4.62</v>
      </c>
      <c r="N42" s="32">
        <v>0.01</v>
      </c>
      <c r="O42" s="32">
        <v>0.04</v>
      </c>
      <c r="P42" s="32">
        <v>0.42</v>
      </c>
      <c r="Q42" s="32">
        <v>100.45</v>
      </c>
      <c r="R42" s="32">
        <f t="shared" si="0"/>
        <v>0.19129277326509606</v>
      </c>
      <c r="S42" s="32">
        <f t="shared" si="1"/>
        <v>1.0288688048989842</v>
      </c>
      <c r="T42" s="32">
        <f t="shared" si="2"/>
        <v>1.0940310340130828</v>
      </c>
      <c r="U42" s="14"/>
      <c r="V42" s="14"/>
      <c r="W42" s="32">
        <v>0</v>
      </c>
      <c r="X42" s="32">
        <v>0</v>
      </c>
      <c r="Y42" s="14"/>
      <c r="Z42" s="32">
        <v>0</v>
      </c>
      <c r="AA42" s="32">
        <v>0</v>
      </c>
      <c r="AB42" s="14"/>
      <c r="AC42" s="14"/>
      <c r="AD42" s="14">
        <v>16.3</v>
      </c>
      <c r="AE42" s="14"/>
      <c r="AF42" s="14">
        <v>271</v>
      </c>
      <c r="AG42" s="32">
        <v>4</v>
      </c>
      <c r="AH42" s="14">
        <v>32.700000000000003</v>
      </c>
      <c r="AI42" s="37">
        <v>79</v>
      </c>
      <c r="AJ42" s="14">
        <v>32.4</v>
      </c>
      <c r="AK42" s="14">
        <v>5.19</v>
      </c>
      <c r="AL42" s="32">
        <v>2</v>
      </c>
      <c r="AM42" s="14">
        <v>25.3</v>
      </c>
      <c r="AN42" s="14">
        <v>51.4</v>
      </c>
      <c r="AO42" s="14">
        <v>5.49</v>
      </c>
      <c r="AP42" s="14">
        <v>19</v>
      </c>
      <c r="AQ42" s="14">
        <v>4.6100000000000003</v>
      </c>
      <c r="AR42" s="14">
        <v>0.21</v>
      </c>
      <c r="AS42" s="14">
        <v>3.7</v>
      </c>
      <c r="AT42" s="14">
        <v>0.7</v>
      </c>
      <c r="AU42" s="14">
        <v>4.28</v>
      </c>
      <c r="AV42" s="14">
        <v>0.97</v>
      </c>
      <c r="AW42" s="14">
        <v>2.5099999999999998</v>
      </c>
      <c r="AX42" s="14">
        <v>0.43</v>
      </c>
      <c r="AY42" s="14">
        <v>2.73</v>
      </c>
      <c r="AZ42" s="14">
        <v>0.41</v>
      </c>
      <c r="BA42" s="14">
        <v>3.59</v>
      </c>
      <c r="BB42" s="14">
        <v>2.87</v>
      </c>
      <c r="BC42" s="37">
        <v>35.799999999999997</v>
      </c>
      <c r="BD42" s="37">
        <v>35.1</v>
      </c>
      <c r="BE42" s="14">
        <v>9.51</v>
      </c>
    </row>
    <row r="43" spans="1:57">
      <c r="A43" s="42"/>
      <c r="B43" s="14" t="s">
        <v>108</v>
      </c>
      <c r="C43" s="14"/>
      <c r="D43" s="14"/>
      <c r="E43" s="35" t="s">
        <v>103</v>
      </c>
      <c r="F43" s="32">
        <v>77.58</v>
      </c>
      <c r="G43" s="32">
        <v>0.09</v>
      </c>
      <c r="H43" s="32">
        <v>12.56</v>
      </c>
      <c r="I43" s="32">
        <v>0.65</v>
      </c>
      <c r="J43" s="32">
        <v>0.09</v>
      </c>
      <c r="K43" s="32">
        <v>0.54</v>
      </c>
      <c r="L43" s="32">
        <v>3.97</v>
      </c>
      <c r="M43" s="32">
        <v>4.41</v>
      </c>
      <c r="N43" s="32">
        <v>0.01</v>
      </c>
      <c r="O43" s="32">
        <v>7.0000000000000007E-2</v>
      </c>
      <c r="P43" s="32">
        <v>0.34</v>
      </c>
      <c r="Q43" s="32">
        <v>100.31</v>
      </c>
      <c r="R43" s="32">
        <f t="shared" si="0"/>
        <v>0.21525364526523397</v>
      </c>
      <c r="S43" s="32">
        <f t="shared" si="1"/>
        <v>1.0211231933922118</v>
      </c>
      <c r="T43" s="32">
        <f t="shared" si="2"/>
        <v>1.1098730615042181</v>
      </c>
      <c r="U43" s="14"/>
      <c r="V43" s="14"/>
      <c r="W43" s="32">
        <v>1</v>
      </c>
      <c r="X43" s="32">
        <v>0</v>
      </c>
      <c r="Y43" s="14"/>
      <c r="Z43" s="32">
        <v>0</v>
      </c>
      <c r="AA43" s="32">
        <v>0</v>
      </c>
      <c r="AB43" s="14"/>
      <c r="AC43" s="14"/>
      <c r="AD43" s="14">
        <v>16.100000000000001</v>
      </c>
      <c r="AE43" s="14"/>
      <c r="AF43" s="14">
        <v>266</v>
      </c>
      <c r="AG43" s="37">
        <v>27</v>
      </c>
      <c r="AH43" s="14">
        <v>33.700000000000003</v>
      </c>
      <c r="AI43" s="37">
        <v>74</v>
      </c>
      <c r="AJ43" s="14">
        <v>34.200000000000003</v>
      </c>
      <c r="AK43" s="14">
        <v>5.95</v>
      </c>
      <c r="AL43" s="14">
        <v>113</v>
      </c>
      <c r="AM43" s="14">
        <v>26.2</v>
      </c>
      <c r="AN43" s="14">
        <v>52.2</v>
      </c>
      <c r="AO43" s="14">
        <v>5.55</v>
      </c>
      <c r="AP43" s="14">
        <v>19.2</v>
      </c>
      <c r="AQ43" s="14">
        <v>4.55</v>
      </c>
      <c r="AR43" s="14">
        <v>0.26</v>
      </c>
      <c r="AS43" s="14">
        <v>3.78</v>
      </c>
      <c r="AT43" s="14">
        <v>0.72</v>
      </c>
      <c r="AU43" s="14">
        <v>4.53</v>
      </c>
      <c r="AV43" s="14">
        <v>1.05</v>
      </c>
      <c r="AW43" s="14">
        <v>2.74</v>
      </c>
      <c r="AX43" s="14">
        <v>0.46</v>
      </c>
      <c r="AY43" s="14">
        <v>2.93</v>
      </c>
      <c r="AZ43" s="14">
        <v>0.44</v>
      </c>
      <c r="BA43" s="14">
        <v>3.67</v>
      </c>
      <c r="BB43" s="14">
        <v>3.63</v>
      </c>
      <c r="BC43" s="37">
        <v>35.200000000000003</v>
      </c>
      <c r="BD43" s="37">
        <v>28.7</v>
      </c>
      <c r="BE43" s="14">
        <v>10.7</v>
      </c>
    </row>
    <row r="44" spans="1:57">
      <c r="A44" s="43"/>
      <c r="B44" s="14" t="s">
        <v>109</v>
      </c>
      <c r="C44" s="14"/>
      <c r="D44" s="14"/>
      <c r="E44" s="35" t="s">
        <v>103</v>
      </c>
      <c r="F44" s="32">
        <v>76.42</v>
      </c>
      <c r="G44" s="32">
        <v>0.1</v>
      </c>
      <c r="H44" s="32">
        <v>13.01</v>
      </c>
      <c r="I44" s="32">
        <v>0.73</v>
      </c>
      <c r="J44" s="32">
        <v>0.09</v>
      </c>
      <c r="K44" s="32">
        <v>0.55000000000000004</v>
      </c>
      <c r="L44" s="32">
        <v>4.07</v>
      </c>
      <c r="M44" s="32">
        <v>4.5999999999999996</v>
      </c>
      <c r="N44" s="32">
        <v>0.02</v>
      </c>
      <c r="O44" s="32">
        <v>0.08</v>
      </c>
      <c r="P44" s="32">
        <v>0.36</v>
      </c>
      <c r="Q44" s="32">
        <v>100.03</v>
      </c>
      <c r="R44" s="32">
        <f t="shared" si="0"/>
        <v>0.19629468653174587</v>
      </c>
      <c r="S44" s="32">
        <f t="shared" si="1"/>
        <v>1.025290914216384</v>
      </c>
      <c r="T44" s="32">
        <f t="shared" si="2"/>
        <v>1.113174527950088</v>
      </c>
      <c r="U44" s="14"/>
      <c r="V44" s="14"/>
      <c r="W44" s="32">
        <v>2</v>
      </c>
      <c r="X44" s="32">
        <v>1</v>
      </c>
      <c r="Y44" s="14"/>
      <c r="Z44" s="32">
        <v>0</v>
      </c>
      <c r="AA44" s="32">
        <v>1</v>
      </c>
      <c r="AB44" s="14"/>
      <c r="AC44" s="14"/>
      <c r="AD44" s="14">
        <v>16.5</v>
      </c>
      <c r="AE44" s="14"/>
      <c r="AF44" s="14">
        <v>276</v>
      </c>
      <c r="AG44" s="37">
        <v>33</v>
      </c>
      <c r="AH44" s="14">
        <v>36.9</v>
      </c>
      <c r="AI44" s="37">
        <v>86</v>
      </c>
      <c r="AJ44" s="14">
        <v>35.6</v>
      </c>
      <c r="AK44" s="14">
        <v>6.5</v>
      </c>
      <c r="AL44" s="14">
        <v>179</v>
      </c>
      <c r="AM44" s="14">
        <v>29.2</v>
      </c>
      <c r="AN44" s="14">
        <v>57.6</v>
      </c>
      <c r="AO44" s="14">
        <v>6.15</v>
      </c>
      <c r="AP44" s="14">
        <v>21.7</v>
      </c>
      <c r="AQ44" s="14">
        <v>5.09</v>
      </c>
      <c r="AR44" s="32">
        <v>0.3</v>
      </c>
      <c r="AS44" s="14">
        <v>4.13</v>
      </c>
      <c r="AT44" s="14">
        <v>0.77</v>
      </c>
      <c r="AU44" s="14">
        <v>4.75</v>
      </c>
      <c r="AV44" s="14">
        <v>1.1299999999999999</v>
      </c>
      <c r="AW44" s="14">
        <v>3.01</v>
      </c>
      <c r="AX44" s="14">
        <v>0.51</v>
      </c>
      <c r="AY44" s="14">
        <v>3.17</v>
      </c>
      <c r="AZ44" s="14">
        <v>0.49</v>
      </c>
      <c r="BA44" s="14">
        <v>3.98</v>
      </c>
      <c r="BB44" s="14">
        <v>3.18</v>
      </c>
      <c r="BC44" s="37">
        <v>35.4</v>
      </c>
      <c r="BD44" s="37">
        <v>32.1</v>
      </c>
      <c r="BE44" s="14">
        <v>10.9</v>
      </c>
    </row>
  </sheetData>
  <mergeCells count="9">
    <mergeCell ref="R5:R6"/>
    <mergeCell ref="S5:S6"/>
    <mergeCell ref="T5:T6"/>
    <mergeCell ref="C5:D6"/>
    <mergeCell ref="A5:A6"/>
    <mergeCell ref="A7:A9"/>
    <mergeCell ref="A10:A44"/>
    <mergeCell ref="B5:B6"/>
    <mergeCell ref="E5:E6"/>
  </mergeCells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"/>
  <sheetViews>
    <sheetView zoomScaleNormal="100" workbookViewId="0">
      <selection activeCell="B33" sqref="B33"/>
    </sheetView>
  </sheetViews>
  <sheetFormatPr defaultColWidth="9" defaultRowHeight="14"/>
  <cols>
    <col min="1" max="1" width="15.87890625" style="1" customWidth="1"/>
    <col min="2" max="5" width="9" style="1"/>
    <col min="6" max="9" width="12.64453125" style="1" customWidth="1"/>
    <col min="10" max="11" width="9" style="1"/>
    <col min="12" max="12" width="12.64453125" style="1" customWidth="1"/>
    <col min="13" max="13" width="11.46875" style="1" customWidth="1"/>
    <col min="14" max="15" width="12.64453125" style="1" customWidth="1"/>
    <col min="16" max="16" width="14.3515625" style="1" customWidth="1"/>
    <col min="17" max="17" width="13.76171875" style="1" customWidth="1"/>
    <col min="18" max="16384" width="9" style="1"/>
  </cols>
  <sheetData>
    <row r="1" spans="1:17" ht="14.35">
      <c r="A1" s="51" t="s">
        <v>129</v>
      </c>
    </row>
    <row r="2" spans="1:17" ht="14.35">
      <c r="A2" s="51" t="s">
        <v>130</v>
      </c>
    </row>
    <row r="3" spans="1:17" ht="13.35" customHeight="1">
      <c r="A3" s="51" t="s">
        <v>128</v>
      </c>
    </row>
    <row r="4" spans="1:17">
      <c r="A4" s="2" t="s">
        <v>110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7">
      <c r="A5" s="4"/>
      <c r="B5" s="5" t="s">
        <v>111</v>
      </c>
      <c r="C5" s="6" t="s">
        <v>112</v>
      </c>
      <c r="D5" s="6" t="s">
        <v>113</v>
      </c>
      <c r="E5" s="6" t="s">
        <v>114</v>
      </c>
      <c r="F5" s="7" t="s">
        <v>115</v>
      </c>
      <c r="G5" s="7" t="s">
        <v>116</v>
      </c>
      <c r="H5" s="8" t="s">
        <v>117</v>
      </c>
      <c r="I5" s="7" t="s">
        <v>118</v>
      </c>
      <c r="J5" s="6" t="s">
        <v>119</v>
      </c>
      <c r="K5" s="6" t="s">
        <v>120</v>
      </c>
      <c r="L5" s="7" t="s">
        <v>121</v>
      </c>
      <c r="M5" s="7" t="s">
        <v>122</v>
      </c>
      <c r="N5" s="8" t="s">
        <v>117</v>
      </c>
      <c r="O5" s="7" t="s">
        <v>123</v>
      </c>
      <c r="P5" s="7" t="s">
        <v>124</v>
      </c>
      <c r="Q5" s="24" t="s">
        <v>125</v>
      </c>
    </row>
    <row r="6" spans="1:17">
      <c r="A6" s="49" t="s">
        <v>58</v>
      </c>
      <c r="B6" s="9" t="s">
        <v>59</v>
      </c>
      <c r="C6" s="10">
        <v>100</v>
      </c>
      <c r="D6" s="11">
        <v>156.19999999999999</v>
      </c>
      <c r="E6" s="11">
        <v>317.39999999999998</v>
      </c>
      <c r="F6" s="12">
        <v>1.3740470067238399</v>
      </c>
      <c r="G6" s="13">
        <v>0.70861589920503998</v>
      </c>
      <c r="H6" s="13">
        <v>2.1727203999999999E-5</v>
      </c>
      <c r="I6" s="17">
        <v>0.706663366485352</v>
      </c>
      <c r="J6" s="18">
        <v>7.8710000000000004</v>
      </c>
      <c r="K6" s="18">
        <v>49.52</v>
      </c>
      <c r="L6" s="19">
        <v>9.7729989152866001E-2</v>
      </c>
      <c r="M6" s="20">
        <v>0.51236265999999997</v>
      </c>
      <c r="N6" s="20">
        <v>7.7378023999999992E-6</v>
      </c>
      <c r="O6" s="21">
        <v>0.51229872368219698</v>
      </c>
      <c r="P6" s="21">
        <v>0.51250931612495998</v>
      </c>
      <c r="Q6" s="25">
        <v>-4.1090461409532004</v>
      </c>
    </row>
    <row r="7" spans="1:17">
      <c r="A7" s="49"/>
      <c r="B7" s="9" t="s">
        <v>63</v>
      </c>
      <c r="C7" s="10">
        <v>100</v>
      </c>
      <c r="D7" s="11">
        <v>170.8</v>
      </c>
      <c r="E7" s="11">
        <v>326.60000000000002</v>
      </c>
      <c r="F7" s="12">
        <v>1.46015570356187</v>
      </c>
      <c r="G7" s="13">
        <v>0.70866366681665904</v>
      </c>
      <c r="H7" s="13">
        <v>1.8971709000000001E-5</v>
      </c>
      <c r="I7" s="17">
        <v>0.70658877289156596</v>
      </c>
      <c r="J7" s="18">
        <v>6.5330000000000004</v>
      </c>
      <c r="K7" s="18">
        <v>40.700000000000003</v>
      </c>
      <c r="L7" s="19">
        <v>9.8695379916380596E-2</v>
      </c>
      <c r="M7" s="20">
        <v>0.51236024999999996</v>
      </c>
      <c r="N7" s="20">
        <v>9.0156672000000004E-6</v>
      </c>
      <c r="O7" s="21">
        <v>0.51229568211013599</v>
      </c>
      <c r="P7" s="21">
        <v>0.51250931612495998</v>
      </c>
      <c r="Q7" s="25">
        <v>-4.16839280969028</v>
      </c>
    </row>
    <row r="8" spans="1:17">
      <c r="A8" s="50" t="s">
        <v>126</v>
      </c>
      <c r="B8" s="14" t="s">
        <v>70</v>
      </c>
      <c r="C8" s="10">
        <v>100</v>
      </c>
      <c r="D8" s="14">
        <v>107</v>
      </c>
      <c r="E8" s="14">
        <v>580</v>
      </c>
      <c r="F8" s="12">
        <v>0.51509017653046196</v>
      </c>
      <c r="G8" s="14">
        <v>0.70687299999999997</v>
      </c>
      <c r="H8" s="15">
        <v>1.5E-5</v>
      </c>
      <c r="I8" s="17">
        <v>0.70614105238951497</v>
      </c>
      <c r="J8" s="22">
        <v>6.96</v>
      </c>
      <c r="K8" s="14">
        <v>31.6</v>
      </c>
      <c r="L8" s="19">
        <v>0.135425588393845</v>
      </c>
      <c r="M8" s="23">
        <v>0.51244699999999999</v>
      </c>
      <c r="N8" s="23">
        <v>9.0000000000000002E-6</v>
      </c>
      <c r="O8" s="21">
        <v>0.51235840269703004</v>
      </c>
      <c r="P8" s="21">
        <v>0.51250931612495998</v>
      </c>
      <c r="Q8" s="25">
        <v>-2.944598725938</v>
      </c>
    </row>
    <row r="9" spans="1:17">
      <c r="A9" s="50"/>
      <c r="B9" s="14" t="s">
        <v>80</v>
      </c>
      <c r="C9" s="10">
        <v>100</v>
      </c>
      <c r="D9" s="14">
        <v>130</v>
      </c>
      <c r="E9" s="14">
        <v>516</v>
      </c>
      <c r="F9" s="12">
        <v>0.70343040118808997</v>
      </c>
      <c r="G9" s="14">
        <v>0.70707799999999998</v>
      </c>
      <c r="H9" s="15">
        <v>1.7E-5</v>
      </c>
      <c r="I9" s="17">
        <v>0.70607841929597603</v>
      </c>
      <c r="J9" s="22">
        <v>5.63</v>
      </c>
      <c r="K9" s="14">
        <v>26.8</v>
      </c>
      <c r="L9" s="19">
        <v>0.129167179082884</v>
      </c>
      <c r="M9" s="23">
        <v>0.51245399999999997</v>
      </c>
      <c r="N9" s="23">
        <v>1.0000000000000001E-5</v>
      </c>
      <c r="O9" s="21">
        <v>0.51236949703542201</v>
      </c>
      <c r="P9" s="21">
        <v>0.51250931612495998</v>
      </c>
      <c r="Q9" s="25">
        <v>-2.7281277654489502</v>
      </c>
    </row>
    <row r="10" spans="1:17">
      <c r="A10" s="50"/>
      <c r="B10" s="14" t="s">
        <v>82</v>
      </c>
      <c r="C10" s="10">
        <v>100</v>
      </c>
      <c r="D10" s="14">
        <v>95</v>
      </c>
      <c r="E10" s="14">
        <v>457</v>
      </c>
      <c r="F10" s="12">
        <v>0.580410002798185</v>
      </c>
      <c r="G10" s="14">
        <v>0.70723400000000003</v>
      </c>
      <c r="H10" s="15">
        <v>1.7E-5</v>
      </c>
      <c r="I10" s="17">
        <v>0.70640923234958297</v>
      </c>
      <c r="J10" s="22">
        <v>6.51</v>
      </c>
      <c r="K10" s="14">
        <v>31.6</v>
      </c>
      <c r="L10" s="19">
        <v>0.12666962362700199</v>
      </c>
      <c r="M10" s="23">
        <v>0.51243799999999995</v>
      </c>
      <c r="N10" s="23">
        <v>6.9999999999999999E-6</v>
      </c>
      <c r="O10" s="21">
        <v>0.512355130970929</v>
      </c>
      <c r="P10" s="21">
        <v>0.51250931612495998</v>
      </c>
      <c r="Q10" s="25">
        <v>-3.0084361235849202</v>
      </c>
    </row>
    <row r="11" spans="1:17">
      <c r="A11" s="50"/>
      <c r="B11" s="14" t="s">
        <v>75</v>
      </c>
      <c r="C11" s="10">
        <v>100</v>
      </c>
      <c r="D11" s="14">
        <v>113</v>
      </c>
      <c r="E11" s="14">
        <v>422</v>
      </c>
      <c r="F11" s="12">
        <v>0.74764163019458896</v>
      </c>
      <c r="G11" s="14">
        <v>0.70750900000000005</v>
      </c>
      <c r="H11" s="15">
        <v>1.5999999999999999E-5</v>
      </c>
      <c r="I11" s="17">
        <v>0.70644659475591998</v>
      </c>
      <c r="J11" s="22">
        <v>6.26</v>
      </c>
      <c r="K11" s="14">
        <v>30.5</v>
      </c>
      <c r="L11" s="19">
        <v>0.12619817313791701</v>
      </c>
      <c r="M11" s="23">
        <v>0.512436</v>
      </c>
      <c r="N11" s="23">
        <v>1.0000000000000001E-5</v>
      </c>
      <c r="O11" s="21">
        <v>0.51235343940039402</v>
      </c>
      <c r="P11" s="21">
        <v>0.51250931612495998</v>
      </c>
      <c r="Q11" s="25">
        <v>-3.0414417779489602</v>
      </c>
    </row>
    <row r="12" spans="1:17">
      <c r="A12" s="50"/>
      <c r="B12" s="14" t="s">
        <v>86</v>
      </c>
      <c r="C12" s="10">
        <v>100</v>
      </c>
      <c r="D12" s="14">
        <v>137</v>
      </c>
      <c r="E12" s="14">
        <v>596</v>
      </c>
      <c r="F12" s="12">
        <v>0.64180307073810605</v>
      </c>
      <c r="G12" s="14">
        <v>0.70707399999999998</v>
      </c>
      <c r="H12" s="15">
        <v>2.0000000000000002E-5</v>
      </c>
      <c r="I12" s="17">
        <v>0.70616199226730902</v>
      </c>
      <c r="J12" s="22">
        <v>5.84</v>
      </c>
      <c r="K12" s="14">
        <v>29</v>
      </c>
      <c r="L12" s="19">
        <v>0.123820748040794</v>
      </c>
      <c r="M12" s="23">
        <v>0.51242299999999996</v>
      </c>
      <c r="N12" s="23">
        <v>1.2999999999999999E-5</v>
      </c>
      <c r="O12" s="21">
        <v>0.51234199474495001</v>
      </c>
      <c r="P12" s="21">
        <v>0.51250931612495998</v>
      </c>
      <c r="Q12" s="25">
        <v>-3.2647480688641202</v>
      </c>
    </row>
    <row r="13" spans="1:17">
      <c r="A13" s="50"/>
      <c r="B13" s="14" t="s">
        <v>79</v>
      </c>
      <c r="C13" s="10">
        <v>100</v>
      </c>
      <c r="D13" s="14">
        <v>101</v>
      </c>
      <c r="E13" s="14">
        <v>576</v>
      </c>
      <c r="F13" s="12">
        <v>0.489583050057672</v>
      </c>
      <c r="G13" s="14">
        <v>0.70697699999999997</v>
      </c>
      <c r="H13" s="15">
        <v>1.7E-5</v>
      </c>
      <c r="I13" s="17">
        <v>0.70628129823756802</v>
      </c>
      <c r="J13" s="22">
        <v>5.4</v>
      </c>
      <c r="K13" s="14">
        <v>26.7</v>
      </c>
      <c r="L13" s="19">
        <v>0.124354376014496</v>
      </c>
      <c r="M13" s="23">
        <v>0.51241300000000001</v>
      </c>
      <c r="N13" s="23">
        <v>9.0000000000000002E-6</v>
      </c>
      <c r="O13" s="21">
        <v>0.51233164563810996</v>
      </c>
      <c r="P13" s="21">
        <v>0.51250931612495998</v>
      </c>
      <c r="Q13" s="25">
        <v>-3.46667819022151</v>
      </c>
    </row>
    <row r="14" spans="1:17">
      <c r="A14" s="50"/>
      <c r="B14" s="14" t="s">
        <v>87</v>
      </c>
      <c r="C14" s="10">
        <v>100</v>
      </c>
      <c r="D14" s="14">
        <v>166</v>
      </c>
      <c r="E14" s="14">
        <v>330</v>
      </c>
      <c r="F14" s="12">
        <v>1.40449963739317</v>
      </c>
      <c r="G14" s="14">
        <v>0.70815700000000004</v>
      </c>
      <c r="H14" s="15">
        <v>1.8E-5</v>
      </c>
      <c r="I14" s="17">
        <v>0.70616119382788201</v>
      </c>
      <c r="J14" s="22">
        <v>6.47</v>
      </c>
      <c r="K14" s="14">
        <v>31.7</v>
      </c>
      <c r="L14" s="19">
        <v>0.12549418215987901</v>
      </c>
      <c r="M14" s="23">
        <v>0.51241999999999999</v>
      </c>
      <c r="N14" s="23">
        <v>1.1E-5</v>
      </c>
      <c r="O14" s="21">
        <v>0.51233789996108103</v>
      </c>
      <c r="P14" s="21">
        <v>0.51250931612495998</v>
      </c>
      <c r="Q14" s="25">
        <v>-3.3446448383522802</v>
      </c>
    </row>
    <row r="15" spans="1:17">
      <c r="A15" s="50"/>
      <c r="B15" s="14" t="s">
        <v>89</v>
      </c>
      <c r="C15" s="10">
        <v>100</v>
      </c>
      <c r="D15" s="14">
        <v>139</v>
      </c>
      <c r="E15" s="14">
        <v>407</v>
      </c>
      <c r="F15" s="12">
        <v>0.95355966915166401</v>
      </c>
      <c r="G15" s="14">
        <v>0.70757499999999995</v>
      </c>
      <c r="H15" s="15">
        <v>1.9000000000000001E-5</v>
      </c>
      <c r="I15" s="17">
        <v>0.706219983435732</v>
      </c>
      <c r="J15" s="22">
        <v>5.99</v>
      </c>
      <c r="K15" s="14">
        <v>29.4</v>
      </c>
      <c r="L15" s="19">
        <v>0.12527316968459501</v>
      </c>
      <c r="M15" s="23">
        <v>0.51243399999999995</v>
      </c>
      <c r="N15" s="23">
        <v>1.0000000000000001E-5</v>
      </c>
      <c r="O15" s="21">
        <v>0.51235204455051497</v>
      </c>
      <c r="P15" s="21">
        <v>0.51250931612495998</v>
      </c>
      <c r="Q15" s="25">
        <v>-3.0686578662264501</v>
      </c>
    </row>
    <row r="16" spans="1:17">
      <c r="A16" s="50"/>
      <c r="B16" s="14" t="s">
        <v>90</v>
      </c>
      <c r="C16" s="10">
        <v>100</v>
      </c>
      <c r="D16" s="14">
        <v>178</v>
      </c>
      <c r="E16" s="14">
        <v>314</v>
      </c>
      <c r="F16" s="12">
        <v>1.5827701001549199</v>
      </c>
      <c r="G16" s="14">
        <v>0.70884100000000005</v>
      </c>
      <c r="H16" s="15">
        <v>1.7E-5</v>
      </c>
      <c r="I16" s="17">
        <v>0.70659186995337597</v>
      </c>
      <c r="J16" s="22">
        <v>7.05</v>
      </c>
      <c r="K16" s="14">
        <v>41.2</v>
      </c>
      <c r="L16" s="19">
        <v>0.105213259479902</v>
      </c>
      <c r="M16" s="23">
        <v>0.51237699999999997</v>
      </c>
      <c r="N16" s="23">
        <v>9.0000000000000002E-6</v>
      </c>
      <c r="O16" s="21">
        <v>0.51230816802269696</v>
      </c>
      <c r="P16" s="21">
        <v>0.51250931612495998</v>
      </c>
      <c r="Q16" s="25">
        <v>-3.9247696760602602</v>
      </c>
    </row>
    <row r="17" spans="1:17">
      <c r="A17" s="50"/>
      <c r="B17" s="14" t="s">
        <v>91</v>
      </c>
      <c r="C17" s="10">
        <v>100</v>
      </c>
      <c r="D17" s="14">
        <v>181</v>
      </c>
      <c r="E17" s="14">
        <v>303</v>
      </c>
      <c r="F17" s="12">
        <v>1.6678747334187101</v>
      </c>
      <c r="G17" s="14">
        <v>0.70890500000000001</v>
      </c>
      <c r="H17" s="15">
        <v>2.0999999999999999E-5</v>
      </c>
      <c r="I17" s="17">
        <v>0.70653493553102198</v>
      </c>
      <c r="J17" s="22">
        <v>6.89</v>
      </c>
      <c r="K17" s="14">
        <v>40.5</v>
      </c>
      <c r="L17" s="19">
        <v>0.10460267066645999</v>
      </c>
      <c r="M17" s="23">
        <v>0.512374</v>
      </c>
      <c r="N17" s="23">
        <v>6.9999999999999999E-6</v>
      </c>
      <c r="O17" s="21">
        <v>0.51230556747838896</v>
      </c>
      <c r="P17" s="21">
        <v>0.51250931612495998</v>
      </c>
      <c r="Q17" s="25">
        <v>-3.9755110816586101</v>
      </c>
    </row>
    <row r="18" spans="1:17">
      <c r="A18" s="50"/>
      <c r="B18" s="14" t="s">
        <v>94</v>
      </c>
      <c r="C18" s="10">
        <v>100</v>
      </c>
      <c r="D18" s="14">
        <v>146</v>
      </c>
      <c r="E18" s="14">
        <v>366</v>
      </c>
      <c r="F18" s="12">
        <v>1.1137795860425801</v>
      </c>
      <c r="G18" s="16">
        <v>0.70760000000000001</v>
      </c>
      <c r="H18" s="15">
        <v>1.9000000000000001E-5</v>
      </c>
      <c r="I18" s="17">
        <v>0.70601730954354003</v>
      </c>
      <c r="J18" s="22">
        <v>6.32</v>
      </c>
      <c r="K18" s="14">
        <v>35.4</v>
      </c>
      <c r="L18" s="19">
        <v>0.10977220561932501</v>
      </c>
      <c r="M18" s="23">
        <v>0.51243000000000005</v>
      </c>
      <c r="N18" s="23">
        <v>9.0000000000000002E-6</v>
      </c>
      <c r="O18" s="21">
        <v>0.51235818549674195</v>
      </c>
      <c r="P18" s="21">
        <v>0.51250931612495998</v>
      </c>
      <c r="Q18" s="25">
        <v>-2.94883670330259</v>
      </c>
    </row>
    <row r="19" spans="1:17">
      <c r="A19" s="50"/>
      <c r="B19" s="14" t="s">
        <v>99</v>
      </c>
      <c r="C19" s="10">
        <v>100</v>
      </c>
      <c r="D19" s="14">
        <v>158</v>
      </c>
      <c r="E19" s="14">
        <v>562</v>
      </c>
      <c r="F19" s="12">
        <v>0.784961316015092</v>
      </c>
      <c r="G19" s="14">
        <v>0.70715499999999998</v>
      </c>
      <c r="H19" s="15">
        <v>1.5E-5</v>
      </c>
      <c r="I19" s="17">
        <v>0.706039563158532</v>
      </c>
      <c r="J19" s="22">
        <v>5.38</v>
      </c>
      <c r="K19" s="14">
        <v>28.7</v>
      </c>
      <c r="L19" s="19">
        <v>0.115260089669495</v>
      </c>
      <c r="M19" s="23">
        <v>0.51240799999999997</v>
      </c>
      <c r="N19" s="23">
        <v>1.1E-5</v>
      </c>
      <c r="O19" s="21">
        <v>0.51233259524668995</v>
      </c>
      <c r="P19" s="21">
        <v>0.51250931612495998</v>
      </c>
      <c r="Q19" s="25">
        <v>-3.4481495791371901</v>
      </c>
    </row>
    <row r="20" spans="1:17">
      <c r="A20" s="50"/>
      <c r="B20" s="14" t="s">
        <v>95</v>
      </c>
      <c r="C20" s="10">
        <v>100</v>
      </c>
      <c r="D20" s="14">
        <v>150</v>
      </c>
      <c r="E20" s="14">
        <v>415</v>
      </c>
      <c r="F20" s="12">
        <v>1.0091846719547399</v>
      </c>
      <c r="G20" s="14">
        <v>0.70885799999999999</v>
      </c>
      <c r="H20" s="15">
        <v>1.7E-5</v>
      </c>
      <c r="I20" s="17">
        <v>0.70742393982406904</v>
      </c>
      <c r="J20" s="22">
        <v>6.86</v>
      </c>
      <c r="K20" s="14">
        <v>37.4</v>
      </c>
      <c r="L20" s="19">
        <v>0.112779739649273</v>
      </c>
      <c r="M20" s="23">
        <v>0.512374</v>
      </c>
      <c r="N20" s="23">
        <v>1.0000000000000001E-5</v>
      </c>
      <c r="O20" s="21">
        <v>0.51230021792616098</v>
      </c>
      <c r="P20" s="21">
        <v>0.51250931612495998</v>
      </c>
      <c r="Q20" s="25">
        <v>-4.0798906911476696</v>
      </c>
    </row>
    <row r="21" spans="1:17">
      <c r="A21" s="50"/>
      <c r="B21" s="14" t="s">
        <v>106</v>
      </c>
      <c r="C21" s="10">
        <v>100</v>
      </c>
      <c r="D21" s="14"/>
      <c r="E21" s="14"/>
      <c r="F21" s="14" t="s">
        <v>127</v>
      </c>
      <c r="G21" s="14" t="s">
        <v>127</v>
      </c>
      <c r="H21" s="14" t="s">
        <v>127</v>
      </c>
      <c r="I21" s="14" t="s">
        <v>127</v>
      </c>
      <c r="J21" s="22">
        <v>3.22</v>
      </c>
      <c r="K21" s="14">
        <v>14.1</v>
      </c>
      <c r="L21" s="19">
        <v>0.1404155913248</v>
      </c>
      <c r="M21" s="23">
        <v>0.51234999999999997</v>
      </c>
      <c r="N21" s="23">
        <v>1.9000000000000001E-5</v>
      </c>
      <c r="O21" s="21">
        <v>0.51225813816772903</v>
      </c>
      <c r="P21" s="21">
        <v>0.51250931612495998</v>
      </c>
      <c r="Q21" s="25">
        <v>-4.9009442234138101</v>
      </c>
    </row>
    <row r="22" spans="1:17">
      <c r="A22" s="50"/>
      <c r="B22" s="14" t="s">
        <v>108</v>
      </c>
      <c r="C22" s="10">
        <v>100</v>
      </c>
      <c r="D22" s="14"/>
      <c r="E22" s="14"/>
      <c r="F22" s="14" t="s">
        <v>127</v>
      </c>
      <c r="G22" s="14" t="s">
        <v>127</v>
      </c>
      <c r="H22" s="14" t="s">
        <v>127</v>
      </c>
      <c r="I22" s="14" t="s">
        <v>127</v>
      </c>
      <c r="J22" s="22">
        <v>4.55</v>
      </c>
      <c r="K22" s="14">
        <v>19.2</v>
      </c>
      <c r="L22" s="19">
        <v>0.14570979330749401</v>
      </c>
      <c r="M22" s="23">
        <v>0.51235200000000003</v>
      </c>
      <c r="N22" s="23">
        <v>1.1E-5</v>
      </c>
      <c r="O22" s="21">
        <v>0.51225667462717805</v>
      </c>
      <c r="P22" s="21">
        <v>0.51250931612495998</v>
      </c>
      <c r="Q22" s="25">
        <v>-4.9295005931215803</v>
      </c>
    </row>
  </sheetData>
  <mergeCells count="2">
    <mergeCell ref="A6:A7"/>
    <mergeCell ref="A8:A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Whole rock composition</vt:lpstr>
      <vt:lpstr>Whole rock Sr-Nd isotopes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邢凯</dc:creator>
  <cp:lastModifiedBy>Christine Elrod</cp:lastModifiedBy>
  <dcterms:created xsi:type="dcterms:W3CDTF">2018-06-08T07:43:00Z</dcterms:created>
  <dcterms:modified xsi:type="dcterms:W3CDTF">2021-07-30T15:19:19Z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2052-11.1.0.10011</vt:lpwstr>
  </property>
</Properties>
</file>