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Volumes/newactivefiles/17-09 Sept/6130R Ague-SC8/AM-17-96130/"/>
    </mc:Choice>
  </mc:AlternateContent>
  <bookViews>
    <workbookView xWindow="0" yWindow="460" windowWidth="42440" windowHeight="2776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9" i="1" l="1"/>
  <c r="O100" i="1"/>
  <c r="O101" i="1"/>
  <c r="O102" i="1"/>
  <c r="O98" i="1"/>
  <c r="O86" i="1"/>
  <c r="O87" i="1"/>
  <c r="O88" i="1"/>
  <c r="O89" i="1"/>
  <c r="O90" i="1"/>
  <c r="O91" i="1"/>
  <c r="O92" i="1"/>
  <c r="O93" i="1"/>
  <c r="O85" i="1"/>
  <c r="O84" i="1"/>
  <c r="O80" i="1"/>
  <c r="O81" i="1"/>
  <c r="O82" i="1"/>
  <c r="O83" i="1"/>
  <c r="O79" i="1"/>
  <c r="O71" i="1"/>
  <c r="O72" i="1"/>
  <c r="O70" i="1"/>
  <c r="O64" i="1"/>
  <c r="O65" i="1"/>
  <c r="O63" i="1"/>
  <c r="O55" i="1"/>
  <c r="O56" i="1"/>
  <c r="O57" i="1"/>
  <c r="O58" i="1"/>
  <c r="O54" i="1"/>
  <c r="O41" i="1"/>
  <c r="O42" i="1"/>
  <c r="O43" i="1"/>
  <c r="O44" i="1"/>
  <c r="O45" i="1"/>
  <c r="O46" i="1"/>
  <c r="O47" i="1"/>
  <c r="O48" i="1"/>
  <c r="O49" i="1"/>
  <c r="O40" i="1"/>
  <c r="O32" i="1"/>
  <c r="O33" i="1"/>
  <c r="O34" i="1"/>
  <c r="O35" i="1"/>
  <c r="O31" i="1"/>
  <c r="O21" i="1"/>
  <c r="O22" i="1"/>
  <c r="O23" i="1"/>
  <c r="O24" i="1"/>
  <c r="O25" i="1"/>
  <c r="O26" i="1"/>
  <c r="O20" i="1"/>
  <c r="O15" i="1"/>
  <c r="O14" i="1"/>
  <c r="O6" i="1"/>
  <c r="O7" i="1"/>
  <c r="O8" i="1"/>
  <c r="O9" i="1"/>
  <c r="O5" i="1"/>
</calcChain>
</file>

<file path=xl/sharedStrings.xml><?xml version="1.0" encoding="utf-8"?>
<sst xmlns="http://schemas.openxmlformats.org/spreadsheetml/2006/main" count="541" uniqueCount="150">
  <si>
    <t>MgO</t>
  </si>
  <si>
    <t>MnO</t>
  </si>
  <si>
    <t>CaO</t>
  </si>
  <si>
    <t>LOI</t>
  </si>
  <si>
    <t>Total</t>
  </si>
  <si>
    <t>Rb</t>
  </si>
  <si>
    <t>Sr</t>
  </si>
  <si>
    <t>Ba</t>
  </si>
  <si>
    <t>Y</t>
  </si>
  <si>
    <t>Zr</t>
  </si>
  <si>
    <t>Nb</t>
  </si>
  <si>
    <t>b.d.</t>
  </si>
  <si>
    <t>Cs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</si>
  <si>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</si>
  <si>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</si>
  <si>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</si>
  <si>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</si>
  <si>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</si>
  <si>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</si>
  <si>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</si>
  <si>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</si>
  <si>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</si>
  <si>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</si>
  <si>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</si>
  <si>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</si>
  <si>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</si>
  <si>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</si>
  <si>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Th</t>
  </si>
  <si>
    <t>U</t>
  </si>
  <si>
    <t xml:space="preserve"> 1A</t>
  </si>
  <si>
    <t xml:space="preserve"> 2A</t>
  </si>
  <si>
    <t xml:space="preserve"> 3A</t>
  </si>
  <si>
    <t>3E2</t>
  </si>
  <si>
    <t xml:space="preserve"> 4D</t>
  </si>
  <si>
    <t xml:space="preserve"> 5A</t>
  </si>
  <si>
    <t xml:space="preserve"> 5I</t>
  </si>
  <si>
    <t xml:space="preserve"> 7H</t>
  </si>
  <si>
    <t xml:space="preserve"> 11A</t>
  </si>
  <si>
    <t xml:space="preserve"> 12B2</t>
  </si>
  <si>
    <t xml:space="preserve"> 12C</t>
  </si>
  <si>
    <t xml:space="preserve"> 13B</t>
  </si>
  <si>
    <t xml:space="preserve"> 15B</t>
  </si>
  <si>
    <t xml:space="preserve"> 18B</t>
  </si>
  <si>
    <t xml:space="preserve">52A           </t>
  </si>
  <si>
    <t xml:space="preserve"> b.d.</t>
  </si>
  <si>
    <t xml:space="preserve">52A-2         </t>
  </si>
  <si>
    <t xml:space="preserve">52B           </t>
  </si>
  <si>
    <t xml:space="preserve">52Ni          </t>
  </si>
  <si>
    <t xml:space="preserve">52M           </t>
  </si>
  <si>
    <t xml:space="preserve">52Nii         </t>
  </si>
  <si>
    <t xml:space="preserve">52C           </t>
  </si>
  <si>
    <t xml:space="preserve">52D           </t>
  </si>
  <si>
    <t xml:space="preserve">52G           </t>
  </si>
  <si>
    <t xml:space="preserve">52E           </t>
  </si>
  <si>
    <t>Pb</t>
  </si>
  <si>
    <t xml:space="preserve">41I           </t>
  </si>
  <si>
    <t>Latitude</t>
  </si>
  <si>
    <t>Longitude</t>
  </si>
  <si>
    <t>49A-1</t>
  </si>
  <si>
    <t>49A-2</t>
  </si>
  <si>
    <t>49A-3</t>
  </si>
  <si>
    <t>49A-4</t>
  </si>
  <si>
    <t>49A-5</t>
  </si>
  <si>
    <t>41G</t>
  </si>
  <si>
    <t xml:space="preserve">41H   </t>
  </si>
  <si>
    <t>41J-1</t>
  </si>
  <si>
    <t>41J-3</t>
  </si>
  <si>
    <t>N37° 27.057’</t>
  </si>
  <si>
    <t>E24° 56.950’</t>
  </si>
  <si>
    <t>"</t>
  </si>
  <si>
    <t>7A</t>
  </si>
  <si>
    <t>7C</t>
  </si>
  <si>
    <t>7F</t>
  </si>
  <si>
    <t>7H</t>
  </si>
  <si>
    <t>7Mi</t>
  </si>
  <si>
    <t>1Db-a</t>
  </si>
  <si>
    <t>1F</t>
  </si>
  <si>
    <t>9D</t>
  </si>
  <si>
    <t>94A</t>
  </si>
  <si>
    <t>94B</t>
  </si>
  <si>
    <t>94Ci</t>
  </si>
  <si>
    <t>94Cii</t>
  </si>
  <si>
    <t>94D</t>
  </si>
  <si>
    <t>94E</t>
  </si>
  <si>
    <t>82II1D</t>
  </si>
  <si>
    <t>82II1E</t>
  </si>
  <si>
    <t>82II1F</t>
  </si>
  <si>
    <t>109B</t>
  </si>
  <si>
    <t>109C</t>
  </si>
  <si>
    <t>109D</t>
  </si>
  <si>
    <t>101L-J</t>
  </si>
  <si>
    <t>101L-K</t>
  </si>
  <si>
    <t>101L-L</t>
  </si>
  <si>
    <t>101L-M</t>
  </si>
  <si>
    <t>101L-C</t>
  </si>
  <si>
    <t>N37° 38.654’</t>
  </si>
  <si>
    <t>E25° 01.400’</t>
  </si>
  <si>
    <t>N37° 37.407’</t>
  </si>
  <si>
    <t>E25° 2.692’</t>
  </si>
  <si>
    <t>See Fig. 2 in Masters and Ague (2005) for sample location.</t>
  </si>
  <si>
    <t>N43° 36.074’</t>
  </si>
  <si>
    <t>W71° 43.125’</t>
  </si>
  <si>
    <t>N43° 36.192’</t>
  </si>
  <si>
    <t>W71° 42.378’</t>
  </si>
  <si>
    <t>N43° 35.800’</t>
  </si>
  <si>
    <t>W71° 41.605’</t>
  </si>
  <si>
    <t>N43° 36.492’</t>
  </si>
  <si>
    <t>W71° 43.698’</t>
  </si>
  <si>
    <t>N43° 36.435’</t>
  </si>
  <si>
    <t>W71° 43.662’</t>
  </si>
  <si>
    <t>N43° 36.167’</t>
  </si>
  <si>
    <t>W71° 42.863’</t>
  </si>
  <si>
    <t>N43° 37.617’</t>
  </si>
  <si>
    <t>W71° 43.517’</t>
  </si>
  <si>
    <t>N43° 34.209’</t>
  </si>
  <si>
    <t>W71° 44.150’</t>
  </si>
  <si>
    <t>N43° 34.116’</t>
  </si>
  <si>
    <t>W71° 44.426’</t>
  </si>
  <si>
    <t>N43° 36.543’</t>
  </si>
  <si>
    <t>W71° 43.828’</t>
  </si>
  <si>
    <t>N43° 37.327’</t>
  </si>
  <si>
    <t>W71° 43.962’</t>
  </si>
  <si>
    <t>N43° 37.392’</t>
  </si>
  <si>
    <t>W71° 43.547’</t>
  </si>
  <si>
    <t>Supplemental Table 4. LM8: Greenschist retrogression of blueschist (41J-3) relative to fresh or slightly retrograded blueschist (other samples). Tinos island, Greece.</t>
  </si>
  <si>
    <t>Supplemental Table 1. LM1: Vein selvage samples JAB-7C, 7F, and 7Mi relative to distal samples 7A and 7H.</t>
  </si>
  <si>
    <t>Supplemental Table 2. LM2: Vein selvage JAB-1 Db-a relative to most distal sample 1F.</t>
  </si>
  <si>
    <t>Supplemental Table 3. LM3: Vein selvage samples 9D, 94Ci, 94Cii, and 94D relative to distal samples 94A, 94B, and 94E.</t>
  </si>
  <si>
    <t>Supplemental Table 5. LM9: Glaucophanite rind on mafic block in melange (52A, 52A-2, 52B, 52Ni) relative to block interior (other samples). Syros island, Greece.</t>
  </si>
  <si>
    <t>Supplemental Table 6. LM10: Eclogitized blueschist (49A-4, 49A-5) relative to blueschist (other samples). Tinos island, Greece.</t>
  </si>
  <si>
    <t>Supplemental Table 8. LOSS1: Vein selvage sample 109B relative to distal samples 109C and 109D.</t>
  </si>
  <si>
    <t>Supplemental Table 9. LOSS2: Sillimanite schist in contact with pegmatite and quartz veins (5A), relative to schists and gneisses distal to veins. Bristol, New Hampshire area, USA.</t>
  </si>
  <si>
    <t>Supplemental Table 10. Eu1: Vein selvage sample 101L-C relative to distal samples 101l-J through 101L-M.</t>
  </si>
  <si>
    <t>Supplemental Table 7. LREE1: Site 82 II 1 wallrock inclusion in vein (sample D) relative to distal sample F used in data set. Wallrock inclusion sample E relative to F also shown in Figure 6.</t>
  </si>
  <si>
    <r>
      <t>SiO</t>
    </r>
    <r>
      <rPr>
        <vertAlign val="subscript"/>
        <sz val="12"/>
        <color theme="1"/>
        <rFont val="Times New Roman"/>
        <family val="1"/>
      </rPr>
      <t>2</t>
    </r>
  </si>
  <si>
    <r>
      <t>TiO</t>
    </r>
    <r>
      <rPr>
        <vertAlign val="subscript"/>
        <sz val="12"/>
        <color theme="1"/>
        <rFont val="Times New Roman"/>
        <family val="1"/>
      </rPr>
      <t>2</t>
    </r>
  </si>
  <si>
    <r>
      <t>Al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</si>
  <si>
    <r>
      <t>Fe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</si>
  <si>
    <r>
      <t>Na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</si>
  <si>
    <r>
      <t>K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</si>
  <si>
    <r>
      <t>P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5</t>
    </r>
  </si>
  <si>
    <r>
      <t>Notes: Zr-Th reference frame. All Fe as Fe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. Totals include Rb, Sr, Ba, and Zr summed as oxides. All sample numbers begin with prefix JAB. See Masters and Ague (2005).</t>
    </r>
  </si>
  <si>
    <r>
      <t>Notes: Zr reference frame. All Fe as Fe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. Totals include Rb, Sr, Ba, and Zr summed as oxides. All sample numbers begin with prefix JAGTI.</t>
    </r>
  </si>
  <si>
    <r>
      <t>Notes: Zr-Al reference frame. All Fe as Fe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. b.d.: below detection. Totals include Rb, Sr, Ba, and Zr summed as oxides. All sample numbers begin with prefix JAGSY.</t>
    </r>
  </si>
  <si>
    <r>
      <t>Notes: Zr-Th reference frame. All Fe as Fe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3</t>
    </r>
    <r>
      <rPr>
        <sz val="12"/>
        <rFont val="Times New Roman"/>
        <family val="1"/>
      </rPr>
      <t>. Totals include Rb, Sr, Ba, and Zr summed as oxides. All sample numbers begin with prefix JAGTI.</t>
    </r>
  </si>
  <si>
    <r>
      <t>Notes: Zr-Th reference frame. All Fe as Fe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. n.d.: not determined. Totals include Rb, Sr, Ba, and Zr summed as oxides. All sample numbers begin with prefix JAB. See Masters and Ague (2005). LOI not determined for 82II1F; estimated by difference.</t>
    </r>
  </si>
  <si>
    <r>
      <t>Notes: Zr reference frame. All Fe as Fe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. b.d.: below detection. P, Ba, and Sr, in 5A b.d.; set to 0.01 for calculations. Totals include Rb, Sr, Ba, and Zr summed as oxides. All sample numbers begin with prefix JANH.</t>
    </r>
  </si>
  <si>
    <r>
      <t>Notes: Zr-Th reference frame. All Fe as Fe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. Totals include Rb, Sr, Ba, and Zr summed as oxides. All sample numbers begin with prefix JAB. See Masters and Ague (2005). LOI for 101L-C and Zr for all samples interpolated from profile originally published in Ague (1997).</t>
    </r>
  </si>
  <si>
    <t>American Mineralogist: September 2017 Deposit AM-17-96130</t>
  </si>
  <si>
    <t>AGUE: ELEMENT MOBILITY WITH A FOCUS ON THE REE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</si>
</sst>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sz val="12"/>
      <name val="Times New Roman"/>
      <family val="1"/>
    </font>
    <font>
      <vertAlign val="subscript"/>
      <sz val="12"/>
      <name val="Times New Roman"/>
      <family val="1"/>
    </font>
    <font>
      <sz val="12"/>
      <color rgb="FF000000"/>
      <name val="Lucida Grande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 applyFill="1" applyBorder="1" applyAlignment="1">
      <alignment vertical="center"/>
    </xf>
    <xf numFmtId="0" fontId="1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2" fillId="0" borderId="0" xfId="0" applyFont="1" applyBorder="1" applyAlignment="1"/>
    <xf numFmtId="2" fontId="2" fillId="0" borderId="0" xfId="0" applyNumberFormat="1" applyFont="1" applyBorder="1" applyAlignment="1"/>
    <xf numFmtId="164" fontId="2" fillId="0" borderId="0" xfId="0" applyNumberFormat="1" applyFont="1" applyBorder="1" applyAlignment="1"/>
    <xf numFmtId="164" fontId="2" fillId="0" borderId="0" xfId="0" applyNumberFormat="1" applyFont="1" applyFill="1"/>
    <xf numFmtId="0" fontId="2" fillId="0" borderId="0" xfId="0" applyFont="1" applyFill="1"/>
    <xf numFmtId="2" fontId="2" fillId="0" borderId="0" xfId="0" applyNumberFormat="1" applyFont="1" applyFill="1"/>
    <xf numFmtId="0" fontId="1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/>
    <xf numFmtId="2" fontId="2" fillId="0" borderId="1" xfId="0" applyNumberFormat="1" applyFont="1" applyBorder="1" applyAlignment="1"/>
    <xf numFmtId="164" fontId="2" fillId="0" borderId="1" xfId="0" applyNumberFormat="1" applyFont="1" applyBorder="1" applyAlignment="1"/>
    <xf numFmtId="164" fontId="2" fillId="0" borderId="1" xfId="0" applyNumberFormat="1" applyFont="1" applyFill="1" applyBorder="1"/>
    <xf numFmtId="0" fontId="2" fillId="0" borderId="1" xfId="0" applyFont="1" applyFill="1" applyBorder="1"/>
    <xf numFmtId="2" fontId="2" fillId="0" borderId="1" xfId="0" applyNumberFormat="1" applyFont="1" applyFill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164" fontId="2" fillId="0" borderId="0" xfId="0" applyNumberFormat="1" applyFont="1"/>
    <xf numFmtId="0" fontId="2" fillId="0" borderId="0" xfId="0" applyFont="1"/>
    <xf numFmtId="2" fontId="2" fillId="0" borderId="0" xfId="0" applyNumberFormat="1" applyFont="1"/>
    <xf numFmtId="0" fontId="1" fillId="0" borderId="1" xfId="0" applyFont="1" applyBorder="1" applyAlignment="1">
      <alignment horizontal="left" wrapText="1"/>
    </xf>
    <xf numFmtId="164" fontId="2" fillId="0" borderId="1" xfId="0" applyNumberFormat="1" applyFont="1" applyBorder="1"/>
    <xf numFmtId="0" fontId="2" fillId="0" borderId="1" xfId="0" applyFont="1" applyBorder="1"/>
    <xf numFmtId="2" fontId="2" fillId="0" borderId="1" xfId="0" applyNumberFormat="1" applyFont="1" applyBorder="1"/>
    <xf numFmtId="164" fontId="2" fillId="0" borderId="3" xfId="0" applyNumberFormat="1" applyFont="1" applyBorder="1" applyAlignment="1"/>
    <xf numFmtId="0" fontId="2" fillId="0" borderId="0" xfId="0" applyFont="1" applyBorder="1" applyAlignment="1">
      <alignment horizontal="left" wrapText="1"/>
    </xf>
    <xf numFmtId="164" fontId="2" fillId="0" borderId="3" xfId="0" applyNumberFormat="1" applyFont="1" applyBorder="1"/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Fill="1" applyBorder="1"/>
    <xf numFmtId="49" fontId="2" fillId="0" borderId="0" xfId="0" applyNumberFormat="1" applyFont="1" applyFill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horizontal="right" vertical="center" wrapText="1"/>
    </xf>
    <xf numFmtId="2" fontId="2" fillId="0" borderId="0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164" fontId="2" fillId="0" borderId="0" xfId="0" applyNumberFormat="1" applyFont="1" applyAlignment="1">
      <alignment horizontal="right" vertical="center" wrapText="1"/>
    </xf>
    <xf numFmtId="2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 applyFill="1" applyBorder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2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/>
    </xf>
    <xf numFmtId="0" fontId="4" fillId="0" borderId="3" xfId="0" applyFont="1" applyBorder="1"/>
    <xf numFmtId="164" fontId="2" fillId="0" borderId="0" xfId="0" applyNumberFormat="1" applyFont="1" applyFill="1" applyBorder="1"/>
    <xf numFmtId="2" fontId="2" fillId="0" borderId="0" xfId="0" applyNumberFormat="1" applyFont="1" applyFill="1" applyBorder="1"/>
    <xf numFmtId="0" fontId="2" fillId="0" borderId="0" xfId="0" applyNumberFormat="1" applyFont="1" applyAlignment="1">
      <alignment horizontal="right"/>
    </xf>
    <xf numFmtId="0" fontId="4" fillId="0" borderId="0" xfId="0" applyFont="1" applyBorder="1"/>
    <xf numFmtId="2" fontId="2" fillId="0" borderId="0" xfId="0" applyNumberFormat="1" applyFont="1" applyFill="1" applyBorder="1" applyAlignment="1">
      <alignment horizontal="right"/>
    </xf>
    <xf numFmtId="49" fontId="2" fillId="0" borderId="1" xfId="0" applyNumberFormat="1" applyFont="1" applyFill="1" applyBorder="1"/>
    <xf numFmtId="0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164" fontId="2" fillId="0" borderId="0" xfId="0" applyNumberFormat="1" applyFont="1" applyAlignment="1"/>
    <xf numFmtId="0" fontId="2" fillId="0" borderId="0" xfId="0" applyFont="1" applyAlignment="1"/>
    <xf numFmtId="2" fontId="2" fillId="0" borderId="0" xfId="0" applyNumberFormat="1" applyFont="1" applyFill="1" applyAlignment="1"/>
    <xf numFmtId="164" fontId="2" fillId="0" borderId="0" xfId="0" applyNumberFormat="1" applyFont="1" applyFill="1" applyAlignment="1"/>
    <xf numFmtId="0" fontId="2" fillId="0" borderId="0" xfId="0" applyFont="1" applyFill="1" applyAlignment="1"/>
    <xf numFmtId="0" fontId="2" fillId="0" borderId="0" xfId="0" applyFont="1" applyFill="1" applyBorder="1" applyAlignment="1"/>
    <xf numFmtId="164" fontId="1" fillId="0" borderId="0" xfId="0" applyNumberFormat="1" applyFont="1" applyFill="1"/>
    <xf numFmtId="2" fontId="1" fillId="0" borderId="0" xfId="0" applyNumberFormat="1" applyFont="1" applyFill="1"/>
    <xf numFmtId="0" fontId="1" fillId="0" borderId="0" xfId="0" applyFont="1" applyFill="1"/>
    <xf numFmtId="2" fontId="2" fillId="0" borderId="0" xfId="0" applyNumberFormat="1" applyFont="1" applyAlignment="1"/>
    <xf numFmtId="164" fontId="2" fillId="0" borderId="1" xfId="0" applyNumberFormat="1" applyFont="1" applyFill="1" applyBorder="1" applyAlignment="1"/>
    <xf numFmtId="0" fontId="2" fillId="0" borderId="1" xfId="0" applyFont="1" applyFill="1" applyBorder="1" applyAlignment="1"/>
    <xf numFmtId="164" fontId="1" fillId="0" borderId="1" xfId="0" applyNumberFormat="1" applyFont="1" applyFill="1" applyBorder="1"/>
    <xf numFmtId="2" fontId="1" fillId="0" borderId="1" xfId="0" applyNumberFormat="1" applyFont="1" applyFill="1" applyBorder="1"/>
    <xf numFmtId="0" fontId="1" fillId="0" borderId="1" xfId="0" applyFont="1" applyFill="1" applyBorder="1"/>
    <xf numFmtId="0" fontId="6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04"/>
  <sheetViews>
    <sheetView tabSelected="1" zoomScale="98" zoomScaleNormal="98" zoomScalePageLayoutView="98" workbookViewId="0">
      <selection sqref="A1:A2"/>
    </sheetView>
  </sheetViews>
  <sheetFormatPr baseColWidth="10" defaultColWidth="8.83203125" defaultRowHeight="15" x14ac:dyDescent="0.2"/>
  <sheetData>
    <row r="1" spans="1:41" ht="16" x14ac:dyDescent="0.2">
      <c r="A1" s="91" t="s">
        <v>148</v>
      </c>
    </row>
    <row r="2" spans="1:41" ht="16" x14ac:dyDescent="0.2">
      <c r="A2" s="91" t="s">
        <v>149</v>
      </c>
    </row>
    <row r="3" spans="1:41" ht="17" thickBot="1" x14ac:dyDescent="0.25">
      <c r="A3" s="1" t="s">
        <v>125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18" x14ac:dyDescent="0.2">
      <c r="A4" s="3"/>
      <c r="B4" s="3"/>
      <c r="C4" s="3"/>
      <c r="D4" s="3" t="s">
        <v>134</v>
      </c>
      <c r="E4" s="3" t="s">
        <v>135</v>
      </c>
      <c r="F4" s="3" t="s">
        <v>136</v>
      </c>
      <c r="G4" s="3" t="s">
        <v>137</v>
      </c>
      <c r="H4" s="3" t="s">
        <v>0</v>
      </c>
      <c r="I4" s="3" t="s">
        <v>1</v>
      </c>
      <c r="J4" s="3" t="s">
        <v>2</v>
      </c>
      <c r="K4" s="3" t="s">
        <v>138</v>
      </c>
      <c r="L4" s="3" t="s">
        <v>139</v>
      </c>
      <c r="M4" s="3" t="s">
        <v>140</v>
      </c>
      <c r="N4" s="3" t="s">
        <v>3</v>
      </c>
      <c r="O4" s="3" t="s">
        <v>4</v>
      </c>
      <c r="P4" s="3" t="s">
        <v>5</v>
      </c>
      <c r="Q4" s="3" t="s">
        <v>6</v>
      </c>
      <c r="R4" s="3" t="s">
        <v>7</v>
      </c>
      <c r="S4" s="3" t="s">
        <v>8</v>
      </c>
      <c r="T4" s="3" t="s">
        <v>9</v>
      </c>
      <c r="U4" s="3" t="s">
        <v>10</v>
      </c>
      <c r="V4" s="4" t="s">
        <v>12</v>
      </c>
      <c r="W4" s="4" t="s">
        <v>13</v>
      </c>
      <c r="X4" s="4" t="s">
        <v>14</v>
      </c>
      <c r="Y4" s="4" t="s">
        <v>15</v>
      </c>
      <c r="Z4" s="4" t="s">
        <v>16</v>
      </c>
      <c r="AA4" s="4" t="s">
        <v>17</v>
      </c>
      <c r="AB4" s="4" t="s">
        <v>18</v>
      </c>
      <c r="AC4" s="4" t="s">
        <v>19</v>
      </c>
      <c r="AD4" s="4" t="s">
        <v>20</v>
      </c>
      <c r="AE4" s="4" t="s">
        <v>21</v>
      </c>
      <c r="AF4" s="4" t="s">
        <v>22</v>
      </c>
      <c r="AG4" s="4" t="s">
        <v>23</v>
      </c>
      <c r="AH4" s="4" t="s">
        <v>24</v>
      </c>
      <c r="AI4" s="4" t="s">
        <v>25</v>
      </c>
      <c r="AJ4" s="4" t="s">
        <v>26</v>
      </c>
      <c r="AK4" s="4" t="s">
        <v>27</v>
      </c>
      <c r="AL4" s="4" t="s">
        <v>28</v>
      </c>
      <c r="AM4" s="4" t="s">
        <v>54</v>
      </c>
      <c r="AN4" s="2"/>
      <c r="AO4" s="2"/>
    </row>
    <row r="5" spans="1:41" ht="16" x14ac:dyDescent="0.2">
      <c r="A5" s="5" t="s">
        <v>70</v>
      </c>
      <c r="B5" s="6" t="s">
        <v>99</v>
      </c>
      <c r="C5" s="7"/>
      <c r="D5" s="8">
        <v>61.4</v>
      </c>
      <c r="E5" s="9">
        <v>1.3</v>
      </c>
      <c r="F5" s="8">
        <v>16.8</v>
      </c>
      <c r="G5" s="9">
        <v>8.66</v>
      </c>
      <c r="H5" s="8">
        <v>2.02</v>
      </c>
      <c r="I5" s="9">
        <v>0.05</v>
      </c>
      <c r="J5" s="9">
        <v>0.62</v>
      </c>
      <c r="K5" s="8">
        <v>1.82</v>
      </c>
      <c r="L5" s="8">
        <v>3.06</v>
      </c>
      <c r="M5" s="8">
        <v>0.19</v>
      </c>
      <c r="N5" s="8">
        <v>3.01</v>
      </c>
      <c r="O5" s="10">
        <f>SUM(D5:N5)+(P5/0.9144+Q5/0.8456+R5/0.8957+T5/0.7403)/10000</f>
        <v>99.093240025888406</v>
      </c>
      <c r="P5" s="11">
        <v>112.46</v>
      </c>
      <c r="Q5" s="12">
        <v>78</v>
      </c>
      <c r="R5" s="12">
        <v>835</v>
      </c>
      <c r="S5" s="12">
        <v>22</v>
      </c>
      <c r="T5" s="12">
        <v>359</v>
      </c>
      <c r="U5" s="11">
        <v>19.850000000000001</v>
      </c>
      <c r="V5" s="11">
        <v>3.46</v>
      </c>
      <c r="W5" s="11">
        <v>62.34</v>
      </c>
      <c r="X5" s="11">
        <v>78.75</v>
      </c>
      <c r="Y5" s="13">
        <v>8.1460000000000008</v>
      </c>
      <c r="Z5" s="11">
        <v>36.44</v>
      </c>
      <c r="AA5" s="11">
        <v>6.12</v>
      </c>
      <c r="AB5" s="13">
        <v>1.4379999999999999</v>
      </c>
      <c r="AC5" s="13">
        <v>5.64</v>
      </c>
      <c r="AD5" s="13">
        <v>0.76</v>
      </c>
      <c r="AE5" s="13">
        <v>3.89</v>
      </c>
      <c r="AF5" s="13">
        <v>0.76</v>
      </c>
      <c r="AG5" s="13">
        <v>2.5099999999999998</v>
      </c>
      <c r="AH5" s="13">
        <v>0.34899999999999998</v>
      </c>
      <c r="AI5" s="11">
        <v>2.1800000000000002</v>
      </c>
      <c r="AJ5" s="13">
        <v>0.315</v>
      </c>
      <c r="AK5" s="11">
        <v>11.951000000000001</v>
      </c>
      <c r="AL5" s="13">
        <v>1.8939999999999999</v>
      </c>
      <c r="AM5" s="12">
        <v>13</v>
      </c>
      <c r="AN5" s="2"/>
      <c r="AO5" s="2"/>
    </row>
    <row r="6" spans="1:41" ht="16" x14ac:dyDescent="0.2">
      <c r="A6" s="5" t="s">
        <v>71</v>
      </c>
      <c r="B6" s="14"/>
      <c r="C6" s="14"/>
      <c r="D6" s="8">
        <v>51.9</v>
      </c>
      <c r="E6" s="9">
        <v>0.91</v>
      </c>
      <c r="F6" s="8">
        <v>21.9</v>
      </c>
      <c r="G6" s="9">
        <v>8.27</v>
      </c>
      <c r="H6" s="8">
        <v>2.61</v>
      </c>
      <c r="I6" s="9">
        <v>0.1</v>
      </c>
      <c r="J6" s="9">
        <v>2.2599999999999998</v>
      </c>
      <c r="K6" s="8">
        <v>5.14</v>
      </c>
      <c r="L6" s="8">
        <v>1.69</v>
      </c>
      <c r="M6" s="8">
        <v>0.72</v>
      </c>
      <c r="N6" s="8">
        <v>3.64</v>
      </c>
      <c r="O6" s="10">
        <f t="shared" ref="O6:O9" si="0">SUM(D6:N6)+(P6/0.9144+Q6/0.8456+R6/0.8957+T6/0.7403)/10000</f>
        <v>99.249999112120662</v>
      </c>
      <c r="P6" s="11">
        <v>53.6</v>
      </c>
      <c r="Q6" s="12">
        <v>245</v>
      </c>
      <c r="R6" s="12">
        <v>424</v>
      </c>
      <c r="S6" s="12">
        <v>17</v>
      </c>
      <c r="T6" s="12">
        <v>206</v>
      </c>
      <c r="U6" s="11">
        <v>11.46</v>
      </c>
      <c r="V6" s="11">
        <v>1.86</v>
      </c>
      <c r="W6" s="11">
        <v>40.69</v>
      </c>
      <c r="X6" s="11">
        <v>56.52</v>
      </c>
      <c r="Y6" s="13">
        <v>5.9359999999999999</v>
      </c>
      <c r="Z6" s="11">
        <v>27.08</v>
      </c>
      <c r="AA6" s="11">
        <v>4.7</v>
      </c>
      <c r="AB6" s="13">
        <v>1.1060000000000001</v>
      </c>
      <c r="AC6" s="13">
        <v>4.62</v>
      </c>
      <c r="AD6" s="13">
        <v>0.6</v>
      </c>
      <c r="AE6" s="13">
        <v>3.03</v>
      </c>
      <c r="AF6" s="13">
        <v>0.56000000000000005</v>
      </c>
      <c r="AG6" s="13">
        <v>1.88</v>
      </c>
      <c r="AH6" s="13">
        <v>0.247</v>
      </c>
      <c r="AI6" s="11">
        <v>1.59</v>
      </c>
      <c r="AJ6" s="13">
        <v>0.22</v>
      </c>
      <c r="AK6" s="11">
        <v>9.4420000000000002</v>
      </c>
      <c r="AL6" s="13">
        <v>1.103</v>
      </c>
      <c r="AM6" s="12">
        <v>7</v>
      </c>
      <c r="AN6" s="2"/>
      <c r="AO6" s="2"/>
    </row>
    <row r="7" spans="1:41" ht="16" x14ac:dyDescent="0.2">
      <c r="A7" s="5" t="s">
        <v>72</v>
      </c>
      <c r="B7" s="14"/>
      <c r="C7" s="14"/>
      <c r="D7" s="8">
        <v>52.6</v>
      </c>
      <c r="E7" s="9">
        <v>1.41</v>
      </c>
      <c r="F7" s="8">
        <v>20.5</v>
      </c>
      <c r="G7" s="9">
        <v>8.93</v>
      </c>
      <c r="H7" s="8">
        <v>2.04</v>
      </c>
      <c r="I7" s="9">
        <v>0.09</v>
      </c>
      <c r="J7" s="9">
        <v>3.2</v>
      </c>
      <c r="K7" s="8">
        <v>5.44</v>
      </c>
      <c r="L7" s="8">
        <v>0.73</v>
      </c>
      <c r="M7" s="8">
        <v>0.22</v>
      </c>
      <c r="N7" s="8">
        <v>3.64</v>
      </c>
      <c r="O7" s="10">
        <f t="shared" si="0"/>
        <v>98.910287589491958</v>
      </c>
      <c r="P7" s="11">
        <v>23.92</v>
      </c>
      <c r="Q7" s="12">
        <v>376</v>
      </c>
      <c r="R7" s="12">
        <v>110</v>
      </c>
      <c r="S7" s="12">
        <v>23</v>
      </c>
      <c r="T7" s="12">
        <v>377</v>
      </c>
      <c r="U7" s="11">
        <v>15.82</v>
      </c>
      <c r="V7" s="11">
        <v>1.05</v>
      </c>
      <c r="W7" s="11">
        <v>45.56</v>
      </c>
      <c r="X7" s="11">
        <v>65.12</v>
      </c>
      <c r="Y7" s="13">
        <v>6.8310000000000004</v>
      </c>
      <c r="Z7" s="11">
        <v>30.89</v>
      </c>
      <c r="AA7" s="11">
        <v>5.33</v>
      </c>
      <c r="AB7" s="13">
        <v>1.24</v>
      </c>
      <c r="AC7" s="13">
        <v>5.41</v>
      </c>
      <c r="AD7" s="13">
        <v>0.67</v>
      </c>
      <c r="AE7" s="13">
        <v>3.44</v>
      </c>
      <c r="AF7" s="13">
        <v>0.72</v>
      </c>
      <c r="AG7" s="13">
        <v>2.69</v>
      </c>
      <c r="AH7" s="13">
        <v>0.39500000000000002</v>
      </c>
      <c r="AI7" s="11">
        <v>2.56</v>
      </c>
      <c r="AJ7" s="13">
        <v>0.37</v>
      </c>
      <c r="AK7" s="11">
        <v>9.4019999999999992</v>
      </c>
      <c r="AL7" s="13">
        <v>1.946</v>
      </c>
      <c r="AM7" s="12">
        <v>21</v>
      </c>
      <c r="AN7" s="2"/>
      <c r="AO7" s="2"/>
    </row>
    <row r="8" spans="1:41" ht="16" x14ac:dyDescent="0.2">
      <c r="A8" s="5" t="s">
        <v>73</v>
      </c>
      <c r="B8" s="15"/>
      <c r="C8" s="15"/>
      <c r="D8" s="8">
        <v>60.2</v>
      </c>
      <c r="E8" s="9">
        <v>1.3</v>
      </c>
      <c r="F8" s="8">
        <v>18.5</v>
      </c>
      <c r="G8" s="9">
        <v>9.17</v>
      </c>
      <c r="H8" s="8">
        <v>2.13</v>
      </c>
      <c r="I8" s="9">
        <v>0.05</v>
      </c>
      <c r="J8" s="9">
        <v>0.48</v>
      </c>
      <c r="K8" s="8">
        <v>1.18</v>
      </c>
      <c r="L8" s="8">
        <v>4.0199999999999996</v>
      </c>
      <c r="M8" s="8">
        <v>0.21</v>
      </c>
      <c r="N8" s="8">
        <v>3.36</v>
      </c>
      <c r="O8" s="10">
        <f t="shared" si="0"/>
        <v>100.79845145457895</v>
      </c>
      <c r="P8" s="11">
        <v>139.57</v>
      </c>
      <c r="Q8" s="12">
        <v>65</v>
      </c>
      <c r="R8" s="12">
        <v>1186</v>
      </c>
      <c r="S8" s="12">
        <v>30</v>
      </c>
      <c r="T8" s="12">
        <v>319</v>
      </c>
      <c r="U8" s="11">
        <v>18.850000000000001</v>
      </c>
      <c r="V8" s="11">
        <v>4.55</v>
      </c>
      <c r="W8" s="11">
        <v>79.88</v>
      </c>
      <c r="X8" s="11">
        <v>92.45</v>
      </c>
      <c r="Y8" s="13">
        <v>10.052</v>
      </c>
      <c r="Z8" s="11">
        <v>44.92</v>
      </c>
      <c r="AA8" s="11">
        <v>7.71</v>
      </c>
      <c r="AB8" s="13">
        <v>1.794</v>
      </c>
      <c r="AC8" s="13">
        <v>7.39</v>
      </c>
      <c r="AD8" s="13">
        <v>0.97</v>
      </c>
      <c r="AE8" s="13">
        <v>4.87</v>
      </c>
      <c r="AF8" s="13">
        <v>0.92</v>
      </c>
      <c r="AG8" s="13">
        <v>2.99</v>
      </c>
      <c r="AH8" s="13">
        <v>0.40899999999999997</v>
      </c>
      <c r="AI8" s="11">
        <v>2.4300000000000002</v>
      </c>
      <c r="AJ8" s="13">
        <v>0.35099999999999998</v>
      </c>
      <c r="AK8" s="11">
        <v>11.976000000000001</v>
      </c>
      <c r="AL8" s="13">
        <v>2.1320000000000001</v>
      </c>
      <c r="AM8" s="12">
        <v>25</v>
      </c>
      <c r="AN8" s="2"/>
      <c r="AO8" s="2"/>
    </row>
    <row r="9" spans="1:41" ht="16" x14ac:dyDescent="0.2">
      <c r="A9" s="16" t="s">
        <v>74</v>
      </c>
      <c r="B9" s="17"/>
      <c r="C9" s="17"/>
      <c r="D9" s="18">
        <v>51.5</v>
      </c>
      <c r="E9" s="19">
        <v>1.49</v>
      </c>
      <c r="F9" s="18">
        <v>20.6</v>
      </c>
      <c r="G9" s="19">
        <v>11.4</v>
      </c>
      <c r="H9" s="18">
        <v>3.09</v>
      </c>
      <c r="I9" s="19">
        <v>0.14000000000000001</v>
      </c>
      <c r="J9" s="19">
        <v>3.94</v>
      </c>
      <c r="K9" s="18">
        <v>4.12</v>
      </c>
      <c r="L9" s="18">
        <v>0.45</v>
      </c>
      <c r="M9" s="18">
        <v>0.08</v>
      </c>
      <c r="N9" s="18">
        <v>3.42</v>
      </c>
      <c r="O9" s="20">
        <f t="shared" si="0"/>
        <v>100.36688387170679</v>
      </c>
      <c r="P9" s="21">
        <v>14.83</v>
      </c>
      <c r="Q9" s="22">
        <v>427</v>
      </c>
      <c r="R9" s="22">
        <v>95</v>
      </c>
      <c r="S9" s="22">
        <v>23</v>
      </c>
      <c r="T9" s="22">
        <v>549</v>
      </c>
      <c r="U9" s="21">
        <v>22.09</v>
      </c>
      <c r="V9" s="21">
        <v>0.93</v>
      </c>
      <c r="W9" s="21">
        <v>58.32</v>
      </c>
      <c r="X9" s="21">
        <v>77.569999999999993</v>
      </c>
      <c r="Y9" s="23">
        <v>8.8620000000000001</v>
      </c>
      <c r="Z9" s="21">
        <v>39.94</v>
      </c>
      <c r="AA9" s="21">
        <v>6.84</v>
      </c>
      <c r="AB9" s="23">
        <v>1.4730000000000001</v>
      </c>
      <c r="AC9" s="23">
        <v>5.93</v>
      </c>
      <c r="AD9" s="23">
        <v>0.8</v>
      </c>
      <c r="AE9" s="23">
        <v>4.12</v>
      </c>
      <c r="AF9" s="23">
        <v>0.79</v>
      </c>
      <c r="AG9" s="23">
        <v>2.61</v>
      </c>
      <c r="AH9" s="23">
        <v>0.36799999999999999</v>
      </c>
      <c r="AI9" s="21">
        <v>2.2799999999999998</v>
      </c>
      <c r="AJ9" s="23">
        <v>0.33</v>
      </c>
      <c r="AK9" s="21">
        <v>12.557</v>
      </c>
      <c r="AL9" s="23">
        <v>1.966</v>
      </c>
      <c r="AM9" s="22">
        <v>48</v>
      </c>
      <c r="AN9" s="2"/>
      <c r="AO9" s="2"/>
    </row>
    <row r="10" spans="1:41" ht="18" x14ac:dyDescent="0.25">
      <c r="A10" s="8" t="s">
        <v>141</v>
      </c>
      <c r="B10" s="24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"/>
      <c r="AO10" s="2"/>
    </row>
    <row r="11" spans="1:41" ht="16" x14ac:dyDescent="0.2">
      <c r="A11" s="2"/>
      <c r="B11" s="2"/>
      <c r="C11" s="2"/>
      <c r="D11" s="2"/>
      <c r="E11" s="2"/>
      <c r="F11" s="26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</row>
    <row r="12" spans="1:41" ht="17" thickBot="1" x14ac:dyDescent="0.25">
      <c r="A12" s="1" t="s">
        <v>126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</row>
    <row r="13" spans="1:41" ht="18" x14ac:dyDescent="0.2">
      <c r="A13" s="3"/>
      <c r="B13" s="3"/>
      <c r="C13" s="3"/>
      <c r="D13" s="3" t="s">
        <v>134</v>
      </c>
      <c r="E13" s="3" t="s">
        <v>135</v>
      </c>
      <c r="F13" s="3" t="s">
        <v>136</v>
      </c>
      <c r="G13" s="3" t="s">
        <v>137</v>
      </c>
      <c r="H13" s="3" t="s">
        <v>0</v>
      </c>
      <c r="I13" s="3" t="s">
        <v>1</v>
      </c>
      <c r="J13" s="3" t="s">
        <v>2</v>
      </c>
      <c r="K13" s="3" t="s">
        <v>138</v>
      </c>
      <c r="L13" s="3" t="s">
        <v>139</v>
      </c>
      <c r="M13" s="3" t="s">
        <v>140</v>
      </c>
      <c r="N13" s="3" t="s">
        <v>3</v>
      </c>
      <c r="O13" s="3" t="s">
        <v>4</v>
      </c>
      <c r="P13" s="3" t="s">
        <v>5</v>
      </c>
      <c r="Q13" s="3" t="s">
        <v>6</v>
      </c>
      <c r="R13" s="3" t="s">
        <v>7</v>
      </c>
      <c r="S13" s="3" t="s">
        <v>8</v>
      </c>
      <c r="T13" s="3" t="s">
        <v>9</v>
      </c>
      <c r="U13" s="3" t="s">
        <v>10</v>
      </c>
      <c r="V13" s="4" t="s">
        <v>12</v>
      </c>
      <c r="W13" s="4" t="s">
        <v>13</v>
      </c>
      <c r="X13" s="4" t="s">
        <v>14</v>
      </c>
      <c r="Y13" s="4" t="s">
        <v>15</v>
      </c>
      <c r="Z13" s="4" t="s">
        <v>16</v>
      </c>
      <c r="AA13" s="4" t="s">
        <v>17</v>
      </c>
      <c r="AB13" s="4" t="s">
        <v>18</v>
      </c>
      <c r="AC13" s="4" t="s">
        <v>19</v>
      </c>
      <c r="AD13" s="4" t="s">
        <v>20</v>
      </c>
      <c r="AE13" s="4" t="s">
        <v>21</v>
      </c>
      <c r="AF13" s="4" t="s">
        <v>22</v>
      </c>
      <c r="AG13" s="4" t="s">
        <v>23</v>
      </c>
      <c r="AH13" s="4" t="s">
        <v>24</v>
      </c>
      <c r="AI13" s="4" t="s">
        <v>25</v>
      </c>
      <c r="AJ13" s="4" t="s">
        <v>26</v>
      </c>
      <c r="AK13" s="4" t="s">
        <v>27</v>
      </c>
      <c r="AL13" s="4" t="s">
        <v>28</v>
      </c>
      <c r="AM13" s="4" t="s">
        <v>54</v>
      </c>
      <c r="AN13" s="2"/>
      <c r="AO13" s="2"/>
    </row>
    <row r="14" spans="1:41" ht="16" x14ac:dyDescent="0.2">
      <c r="A14" s="5" t="s">
        <v>75</v>
      </c>
      <c r="B14" s="6" t="s">
        <v>99</v>
      </c>
      <c r="C14" s="7"/>
      <c r="D14" s="8">
        <v>51.2</v>
      </c>
      <c r="E14" s="8">
        <v>1.04</v>
      </c>
      <c r="F14" s="8">
        <v>23.5</v>
      </c>
      <c r="G14" s="10">
        <v>10</v>
      </c>
      <c r="H14" s="9">
        <v>3.59</v>
      </c>
      <c r="I14" s="8">
        <v>0.18</v>
      </c>
      <c r="J14" s="8">
        <v>1.1499999999999999</v>
      </c>
      <c r="K14" s="8">
        <v>3.97</v>
      </c>
      <c r="L14" s="9">
        <v>2</v>
      </c>
      <c r="M14" s="8">
        <v>0.08</v>
      </c>
      <c r="N14" s="8">
        <v>4.07</v>
      </c>
      <c r="O14" s="10">
        <f>SUM(D14:N14)+(P14/0.9144+Q14/0.8456+R14/0.8957+T14/0.7403)/10000</f>
        <v>100.8762309515884</v>
      </c>
      <c r="P14" s="27">
        <v>79.77</v>
      </c>
      <c r="Q14" s="28">
        <v>152</v>
      </c>
      <c r="R14" s="28">
        <v>428</v>
      </c>
      <c r="S14" s="28">
        <v>22</v>
      </c>
      <c r="T14" s="28">
        <v>161</v>
      </c>
      <c r="U14" s="27">
        <v>14.71</v>
      </c>
      <c r="V14" s="27">
        <v>1.98</v>
      </c>
      <c r="W14" s="27">
        <v>96.23</v>
      </c>
      <c r="X14" s="27">
        <v>114.39</v>
      </c>
      <c r="Y14" s="29">
        <v>11.903</v>
      </c>
      <c r="Z14" s="27">
        <v>51.6</v>
      </c>
      <c r="AA14" s="27">
        <v>8.5</v>
      </c>
      <c r="AB14" s="29">
        <v>1.641</v>
      </c>
      <c r="AC14" s="29">
        <v>7.63</v>
      </c>
      <c r="AD14" s="29">
        <v>0.81</v>
      </c>
      <c r="AE14" s="29">
        <v>3.49</v>
      </c>
      <c r="AF14" s="29">
        <v>0.69</v>
      </c>
      <c r="AG14" s="29">
        <v>2.63</v>
      </c>
      <c r="AH14" s="29">
        <v>0.371</v>
      </c>
      <c r="AI14" s="27">
        <v>2.44</v>
      </c>
      <c r="AJ14" s="29">
        <v>0.35199999999999998</v>
      </c>
      <c r="AK14" s="27">
        <v>13.91</v>
      </c>
      <c r="AL14" s="29">
        <v>2.4359999999999999</v>
      </c>
      <c r="AM14" s="28">
        <v>15</v>
      </c>
      <c r="AN14" s="2"/>
      <c r="AO14" s="2"/>
    </row>
    <row r="15" spans="1:41" ht="16" x14ac:dyDescent="0.2">
      <c r="A15" s="16" t="s">
        <v>76</v>
      </c>
      <c r="B15" s="30"/>
      <c r="C15" s="30"/>
      <c r="D15" s="18">
        <v>49.2</v>
      </c>
      <c r="E15" s="18">
        <v>1.17</v>
      </c>
      <c r="F15" s="18">
        <v>26.2</v>
      </c>
      <c r="G15" s="20">
        <v>11.3</v>
      </c>
      <c r="H15" s="19">
        <v>1.4</v>
      </c>
      <c r="I15" s="18">
        <v>0.06</v>
      </c>
      <c r="J15" s="18">
        <v>0.48</v>
      </c>
      <c r="K15" s="18">
        <v>2.2400000000000002</v>
      </c>
      <c r="L15" s="19">
        <v>4.63</v>
      </c>
      <c r="M15" s="18">
        <v>0.22</v>
      </c>
      <c r="N15" s="18">
        <v>3.72</v>
      </c>
      <c r="O15" s="20">
        <f>SUM(D15:N15)+(P15/0.9144+Q15/0.8456+R15/0.8957+T15/0.7403)/10000</f>
        <v>100.79165581667023</v>
      </c>
      <c r="P15" s="31">
        <v>186.92</v>
      </c>
      <c r="Q15" s="32">
        <v>131</v>
      </c>
      <c r="R15" s="32">
        <v>964</v>
      </c>
      <c r="S15" s="32">
        <v>26</v>
      </c>
      <c r="T15" s="32">
        <v>208</v>
      </c>
      <c r="U15" s="31">
        <v>21.26</v>
      </c>
      <c r="V15" s="31">
        <v>4.4400000000000004</v>
      </c>
      <c r="W15" s="31">
        <v>121.27</v>
      </c>
      <c r="X15" s="31">
        <v>147.96</v>
      </c>
      <c r="Y15" s="33">
        <v>15.958</v>
      </c>
      <c r="Z15" s="31">
        <v>70.84</v>
      </c>
      <c r="AA15" s="31">
        <v>12.09</v>
      </c>
      <c r="AB15" s="33">
        <v>2.3450000000000002</v>
      </c>
      <c r="AC15" s="33">
        <v>10.35</v>
      </c>
      <c r="AD15" s="33">
        <v>1.07</v>
      </c>
      <c r="AE15" s="33">
        <v>4.41</v>
      </c>
      <c r="AF15" s="33">
        <v>0.83</v>
      </c>
      <c r="AG15" s="33">
        <v>3.02</v>
      </c>
      <c r="AH15" s="33">
        <v>0.40699999999999997</v>
      </c>
      <c r="AI15" s="31">
        <v>2.67</v>
      </c>
      <c r="AJ15" s="33">
        <v>0.41399999999999998</v>
      </c>
      <c r="AK15" s="31">
        <v>15.314</v>
      </c>
      <c r="AL15" s="33">
        <v>2.9790000000000001</v>
      </c>
      <c r="AM15" s="32">
        <v>31</v>
      </c>
      <c r="AN15" s="2"/>
      <c r="AO15" s="2"/>
    </row>
    <row r="16" spans="1:41" ht="18" x14ac:dyDescent="0.25">
      <c r="A16" s="8" t="s">
        <v>141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"/>
      <c r="AO16" s="2"/>
    </row>
    <row r="17" spans="1:41" ht="16" x14ac:dyDescent="0.2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8"/>
      <c r="M17" s="15"/>
      <c r="N17" s="15"/>
      <c r="O17" s="15"/>
      <c r="P17" s="15"/>
      <c r="Q17" s="15"/>
      <c r="R17" s="15"/>
      <c r="S17" s="15"/>
      <c r="T17" s="15"/>
      <c r="U17" s="1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"/>
      <c r="AO17" s="2"/>
    </row>
    <row r="18" spans="1:41" ht="17" thickBot="1" x14ac:dyDescent="0.25">
      <c r="A18" s="1" t="s">
        <v>127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</row>
    <row r="19" spans="1:41" ht="18" x14ac:dyDescent="0.2">
      <c r="A19" s="3"/>
      <c r="B19" s="3"/>
      <c r="C19" s="3"/>
      <c r="D19" s="3" t="s">
        <v>134</v>
      </c>
      <c r="E19" s="3" t="s">
        <v>135</v>
      </c>
      <c r="F19" s="3" t="s">
        <v>136</v>
      </c>
      <c r="G19" s="3" t="s">
        <v>137</v>
      </c>
      <c r="H19" s="3" t="s">
        <v>0</v>
      </c>
      <c r="I19" s="3" t="s">
        <v>1</v>
      </c>
      <c r="J19" s="3" t="s">
        <v>2</v>
      </c>
      <c r="K19" s="3" t="s">
        <v>138</v>
      </c>
      <c r="L19" s="3" t="s">
        <v>139</v>
      </c>
      <c r="M19" s="3" t="s">
        <v>140</v>
      </c>
      <c r="N19" s="3" t="s">
        <v>3</v>
      </c>
      <c r="O19" s="3" t="s">
        <v>4</v>
      </c>
      <c r="P19" s="3" t="s">
        <v>5</v>
      </c>
      <c r="Q19" s="3" t="s">
        <v>6</v>
      </c>
      <c r="R19" s="3" t="s">
        <v>7</v>
      </c>
      <c r="S19" s="3" t="s">
        <v>8</v>
      </c>
      <c r="T19" s="3" t="s">
        <v>9</v>
      </c>
      <c r="U19" s="3" t="s">
        <v>10</v>
      </c>
      <c r="V19" s="4" t="s">
        <v>12</v>
      </c>
      <c r="W19" s="4" t="s">
        <v>13</v>
      </c>
      <c r="X19" s="4" t="s">
        <v>14</v>
      </c>
      <c r="Y19" s="4" t="s">
        <v>15</v>
      </c>
      <c r="Z19" s="4" t="s">
        <v>16</v>
      </c>
      <c r="AA19" s="4" t="s">
        <v>17</v>
      </c>
      <c r="AB19" s="4" t="s">
        <v>18</v>
      </c>
      <c r="AC19" s="4" t="s">
        <v>19</v>
      </c>
      <c r="AD19" s="4" t="s">
        <v>20</v>
      </c>
      <c r="AE19" s="4" t="s">
        <v>21</v>
      </c>
      <c r="AF19" s="4" t="s">
        <v>22</v>
      </c>
      <c r="AG19" s="4" t="s">
        <v>23</v>
      </c>
      <c r="AH19" s="4" t="s">
        <v>24</v>
      </c>
      <c r="AI19" s="4" t="s">
        <v>25</v>
      </c>
      <c r="AJ19" s="4" t="s">
        <v>26</v>
      </c>
      <c r="AK19" s="4" t="s">
        <v>27</v>
      </c>
      <c r="AL19" s="4" t="s">
        <v>28</v>
      </c>
      <c r="AM19" s="4" t="s">
        <v>54</v>
      </c>
      <c r="AN19" s="2"/>
      <c r="AO19" s="2"/>
    </row>
    <row r="20" spans="1:41" ht="16" x14ac:dyDescent="0.2">
      <c r="A20" s="5" t="s">
        <v>77</v>
      </c>
      <c r="B20" s="6" t="s">
        <v>99</v>
      </c>
      <c r="C20" s="7"/>
      <c r="D20" s="8">
        <v>47.9</v>
      </c>
      <c r="E20" s="8">
        <v>1.1499999999999999</v>
      </c>
      <c r="F20" s="8">
        <v>28.9</v>
      </c>
      <c r="G20" s="9">
        <v>10.1</v>
      </c>
      <c r="H20" s="9">
        <v>2.0299999999999998</v>
      </c>
      <c r="I20" s="9">
        <v>0.16</v>
      </c>
      <c r="J20" s="9">
        <v>0.68</v>
      </c>
      <c r="K20" s="9">
        <v>1.64</v>
      </c>
      <c r="L20" s="9">
        <v>2.89</v>
      </c>
      <c r="M20" s="9">
        <v>0.17</v>
      </c>
      <c r="N20" s="8">
        <v>3.45</v>
      </c>
      <c r="O20" s="34">
        <f>SUM(D20:N20)+(P20/0.9144+Q20/0.8456+R20/0.8957+T20/0.7403)/10000</f>
        <v>99.174355370225499</v>
      </c>
      <c r="P20" s="27">
        <v>95.8</v>
      </c>
      <c r="Q20" s="28">
        <v>234</v>
      </c>
      <c r="R20" s="28">
        <v>397</v>
      </c>
      <c r="S20" s="28">
        <v>36</v>
      </c>
      <c r="T20" s="28">
        <v>162</v>
      </c>
      <c r="U20" s="27">
        <v>17.07</v>
      </c>
      <c r="V20" s="27">
        <v>2.6</v>
      </c>
      <c r="W20" s="27">
        <v>144.53</v>
      </c>
      <c r="X20" s="27">
        <v>169.4</v>
      </c>
      <c r="Y20" s="29">
        <v>17.475000000000001</v>
      </c>
      <c r="Z20" s="27">
        <v>72.63</v>
      </c>
      <c r="AA20" s="27">
        <v>13.02</v>
      </c>
      <c r="AB20" s="29">
        <v>2.375</v>
      </c>
      <c r="AC20" s="29">
        <v>12.41</v>
      </c>
      <c r="AD20" s="29">
        <v>1.43</v>
      </c>
      <c r="AE20" s="29">
        <v>6.48</v>
      </c>
      <c r="AF20" s="29">
        <v>1.1599999999999999</v>
      </c>
      <c r="AG20" s="29">
        <v>3.31</v>
      </c>
      <c r="AH20" s="29">
        <v>0.46700000000000003</v>
      </c>
      <c r="AI20" s="27">
        <v>2.85</v>
      </c>
      <c r="AJ20" s="29">
        <v>0.41599999999999998</v>
      </c>
      <c r="AK20" s="27">
        <v>18.058</v>
      </c>
      <c r="AL20" s="29">
        <v>4.4020000000000001</v>
      </c>
      <c r="AM20" s="28">
        <v>28</v>
      </c>
      <c r="AN20" s="25"/>
      <c r="AO20" s="25"/>
    </row>
    <row r="21" spans="1:41" ht="16" x14ac:dyDescent="0.2">
      <c r="A21" s="5" t="s">
        <v>78</v>
      </c>
      <c r="B21" s="14"/>
      <c r="C21" s="14"/>
      <c r="D21" s="8">
        <v>53.9</v>
      </c>
      <c r="E21" s="8">
        <v>1.02</v>
      </c>
      <c r="F21" s="8">
        <v>26.2</v>
      </c>
      <c r="G21" s="9">
        <v>7.62</v>
      </c>
      <c r="H21" s="9">
        <v>1.57</v>
      </c>
      <c r="I21" s="9">
        <v>0.11</v>
      </c>
      <c r="J21" s="9">
        <v>0.34</v>
      </c>
      <c r="K21" s="9">
        <v>1.69</v>
      </c>
      <c r="L21" s="9">
        <v>4.24</v>
      </c>
      <c r="M21" s="9">
        <v>0.14000000000000001</v>
      </c>
      <c r="N21" s="8">
        <v>3.71</v>
      </c>
      <c r="O21" s="10">
        <f t="shared" ref="O21:O26" si="1">SUM(D21:N21)+(P21/0.9144+Q21/0.8456+R21/0.8957+T21/0.7403)/10000</f>
        <v>100.6572966221181</v>
      </c>
      <c r="P21" s="27">
        <v>154.75</v>
      </c>
      <c r="Q21" s="28">
        <v>195</v>
      </c>
      <c r="R21" s="28">
        <v>511</v>
      </c>
      <c r="S21" s="28">
        <v>32</v>
      </c>
      <c r="T21" s="28">
        <v>150</v>
      </c>
      <c r="U21" s="27">
        <v>16.829999999999998</v>
      </c>
      <c r="V21" s="27">
        <v>2.63</v>
      </c>
      <c r="W21" s="27">
        <v>116.69</v>
      </c>
      <c r="X21" s="27">
        <v>141.36000000000001</v>
      </c>
      <c r="Y21" s="29">
        <v>14.285</v>
      </c>
      <c r="Z21" s="27">
        <v>56.38</v>
      </c>
      <c r="AA21" s="27">
        <v>10.039999999999999</v>
      </c>
      <c r="AB21" s="29">
        <v>2.0110000000000001</v>
      </c>
      <c r="AC21" s="29">
        <v>9.85</v>
      </c>
      <c r="AD21" s="29">
        <v>1.1599999999999999</v>
      </c>
      <c r="AE21" s="29">
        <v>5.64</v>
      </c>
      <c r="AF21" s="29">
        <v>1.04</v>
      </c>
      <c r="AG21" s="29">
        <v>3.08</v>
      </c>
      <c r="AH21" s="29">
        <v>0.43099999999999999</v>
      </c>
      <c r="AI21" s="27">
        <v>2.74</v>
      </c>
      <c r="AJ21" s="29">
        <v>0.441</v>
      </c>
      <c r="AK21" s="27">
        <v>14.583</v>
      </c>
      <c r="AL21" s="29">
        <v>3.2069999999999999</v>
      </c>
      <c r="AM21" s="28">
        <v>32</v>
      </c>
      <c r="AN21" s="25"/>
      <c r="AO21" s="25"/>
    </row>
    <row r="22" spans="1:41" ht="16" x14ac:dyDescent="0.2">
      <c r="A22" s="5" t="s">
        <v>79</v>
      </c>
      <c r="B22" s="14"/>
      <c r="C22" s="14"/>
      <c r="D22" s="8">
        <v>53.3</v>
      </c>
      <c r="E22" s="8">
        <v>0.97</v>
      </c>
      <c r="F22" s="8">
        <v>24.4</v>
      </c>
      <c r="G22" s="9">
        <v>8.1999999999999993</v>
      </c>
      <c r="H22" s="9">
        <v>1.72</v>
      </c>
      <c r="I22" s="9">
        <v>0.11</v>
      </c>
      <c r="J22" s="9">
        <v>0.45</v>
      </c>
      <c r="K22" s="9">
        <v>1.33</v>
      </c>
      <c r="L22" s="9">
        <v>3.9</v>
      </c>
      <c r="M22" s="9">
        <v>0.28999999999999998</v>
      </c>
      <c r="N22" s="8">
        <v>3.88</v>
      </c>
      <c r="O22" s="10">
        <f t="shared" si="1"/>
        <v>98.660731612614484</v>
      </c>
      <c r="P22" s="27">
        <v>140.46</v>
      </c>
      <c r="Q22" s="28">
        <v>176</v>
      </c>
      <c r="R22" s="28">
        <v>496</v>
      </c>
      <c r="S22" s="28">
        <v>47</v>
      </c>
      <c r="T22" s="28">
        <v>142</v>
      </c>
      <c r="U22" s="27">
        <v>15.97</v>
      </c>
      <c r="V22" s="27">
        <v>2.36</v>
      </c>
      <c r="W22" s="27">
        <v>118.02</v>
      </c>
      <c r="X22" s="27">
        <v>147.41</v>
      </c>
      <c r="Y22" s="29">
        <v>14.6</v>
      </c>
      <c r="Z22" s="27">
        <v>60.98</v>
      </c>
      <c r="AA22" s="27">
        <v>11.5</v>
      </c>
      <c r="AB22" s="29">
        <v>2.125</v>
      </c>
      <c r="AC22" s="29">
        <v>11.66</v>
      </c>
      <c r="AD22" s="29">
        <v>1.47</v>
      </c>
      <c r="AE22" s="29">
        <v>7.57</v>
      </c>
      <c r="AF22" s="29">
        <v>1.43</v>
      </c>
      <c r="AG22" s="29">
        <v>4.41</v>
      </c>
      <c r="AH22" s="29">
        <v>0.60599999999999998</v>
      </c>
      <c r="AI22" s="27">
        <v>3.72</v>
      </c>
      <c r="AJ22" s="29">
        <v>0.57499999999999996</v>
      </c>
      <c r="AK22" s="27">
        <v>14.436</v>
      </c>
      <c r="AL22" s="29">
        <v>3.6139999999999999</v>
      </c>
      <c r="AM22" s="28">
        <v>28</v>
      </c>
      <c r="AN22" s="25"/>
      <c r="AO22" s="25"/>
    </row>
    <row r="23" spans="1:41" ht="16" x14ac:dyDescent="0.2">
      <c r="A23" s="5" t="s">
        <v>80</v>
      </c>
      <c r="B23" s="15"/>
      <c r="C23" s="15"/>
      <c r="D23" s="8">
        <v>41.3</v>
      </c>
      <c r="E23" s="8">
        <v>1.27</v>
      </c>
      <c r="F23" s="8">
        <v>32.200000000000003</v>
      </c>
      <c r="G23" s="9">
        <v>11.9</v>
      </c>
      <c r="H23" s="9">
        <v>2.56</v>
      </c>
      <c r="I23" s="9">
        <v>0.18</v>
      </c>
      <c r="J23" s="9">
        <v>0.87</v>
      </c>
      <c r="K23" s="9">
        <v>3.14</v>
      </c>
      <c r="L23" s="9">
        <v>1.89</v>
      </c>
      <c r="M23" s="9">
        <v>0.15</v>
      </c>
      <c r="N23" s="8">
        <v>3.62</v>
      </c>
      <c r="O23" s="10">
        <f t="shared" si="1"/>
        <v>99.187005142678501</v>
      </c>
      <c r="P23" s="27">
        <v>77.44</v>
      </c>
      <c r="Q23" s="28">
        <v>313</v>
      </c>
      <c r="R23" s="28">
        <v>326</v>
      </c>
      <c r="S23" s="28">
        <v>43</v>
      </c>
      <c r="T23" s="28">
        <v>186</v>
      </c>
      <c r="U23" s="27">
        <v>20.170000000000002</v>
      </c>
      <c r="V23" s="27">
        <v>1.63</v>
      </c>
      <c r="W23" s="27">
        <v>154.19999999999999</v>
      </c>
      <c r="X23" s="27">
        <v>183.97</v>
      </c>
      <c r="Y23" s="29">
        <v>18.657</v>
      </c>
      <c r="Z23" s="27">
        <v>73.650000000000006</v>
      </c>
      <c r="AA23" s="27">
        <v>12.98</v>
      </c>
      <c r="AB23" s="29">
        <v>2.5790000000000002</v>
      </c>
      <c r="AC23" s="29">
        <v>13.12</v>
      </c>
      <c r="AD23" s="29">
        <v>1.49</v>
      </c>
      <c r="AE23" s="29">
        <v>7.51</v>
      </c>
      <c r="AF23" s="29">
        <v>1.43</v>
      </c>
      <c r="AG23" s="29">
        <v>4.38</v>
      </c>
      <c r="AH23" s="29">
        <v>0.63100000000000001</v>
      </c>
      <c r="AI23" s="27">
        <v>4.03</v>
      </c>
      <c r="AJ23" s="29">
        <v>0.63300000000000001</v>
      </c>
      <c r="AK23" s="27">
        <v>20.059000000000001</v>
      </c>
      <c r="AL23" s="29">
        <v>4.04</v>
      </c>
      <c r="AM23" s="28">
        <v>33</v>
      </c>
      <c r="AN23" s="25"/>
      <c r="AO23" s="25"/>
    </row>
    <row r="24" spans="1:41" ht="16" x14ac:dyDescent="0.2">
      <c r="A24" s="5" t="s">
        <v>81</v>
      </c>
      <c r="B24" s="15"/>
      <c r="C24" s="15"/>
      <c r="D24" s="35">
        <v>42.4</v>
      </c>
      <c r="E24" s="8">
        <v>1.1399999999999999</v>
      </c>
      <c r="F24" s="8">
        <v>32.6</v>
      </c>
      <c r="G24" s="9">
        <v>12.3</v>
      </c>
      <c r="H24" s="9">
        <v>2.67</v>
      </c>
      <c r="I24" s="9">
        <v>0.2</v>
      </c>
      <c r="J24" s="9">
        <v>0.73</v>
      </c>
      <c r="K24" s="9">
        <v>2.4900000000000002</v>
      </c>
      <c r="L24" s="9">
        <v>1.71</v>
      </c>
      <c r="M24" s="9">
        <v>0.1</v>
      </c>
      <c r="N24" s="8">
        <v>3.77</v>
      </c>
      <c r="O24" s="10">
        <f t="shared" si="1"/>
        <v>100.20737033507307</v>
      </c>
      <c r="P24" s="27">
        <v>80.099999999999994</v>
      </c>
      <c r="Q24" s="28">
        <v>250</v>
      </c>
      <c r="R24" s="28">
        <v>276</v>
      </c>
      <c r="S24" s="28">
        <v>53</v>
      </c>
      <c r="T24" s="28">
        <v>209</v>
      </c>
      <c r="U24" s="27">
        <v>15.48</v>
      </c>
      <c r="V24" s="27">
        <v>1.84</v>
      </c>
      <c r="W24" s="27">
        <v>146.84</v>
      </c>
      <c r="X24" s="27">
        <v>175.62</v>
      </c>
      <c r="Y24" s="29">
        <v>17.916</v>
      </c>
      <c r="Z24" s="27">
        <v>71.27</v>
      </c>
      <c r="AA24" s="27">
        <v>12.51</v>
      </c>
      <c r="AB24" s="29">
        <v>2.4279999999999999</v>
      </c>
      <c r="AC24" s="29">
        <v>12.13</v>
      </c>
      <c r="AD24" s="29">
        <v>1.51</v>
      </c>
      <c r="AE24" s="29">
        <v>8.16</v>
      </c>
      <c r="AF24" s="29">
        <v>1.62</v>
      </c>
      <c r="AG24" s="29">
        <v>5.35</v>
      </c>
      <c r="AH24" s="29">
        <v>0.76500000000000001</v>
      </c>
      <c r="AI24" s="27">
        <v>4.7</v>
      </c>
      <c r="AJ24" s="29">
        <v>0.70199999999999996</v>
      </c>
      <c r="AK24" s="27">
        <v>18.603999999999999</v>
      </c>
      <c r="AL24" s="29">
        <v>4.1790000000000003</v>
      </c>
      <c r="AM24" s="28">
        <v>21</v>
      </c>
      <c r="AN24" s="25"/>
      <c r="AO24" s="25"/>
    </row>
    <row r="25" spans="1:41" ht="16" x14ac:dyDescent="0.2">
      <c r="A25" s="5" t="s">
        <v>82</v>
      </c>
      <c r="B25" s="15"/>
      <c r="C25" s="15"/>
      <c r="D25" s="8">
        <v>40.200000000000003</v>
      </c>
      <c r="E25" s="8">
        <v>1.26</v>
      </c>
      <c r="F25" s="8">
        <v>34.1</v>
      </c>
      <c r="G25" s="9">
        <v>11.6</v>
      </c>
      <c r="H25" s="9">
        <v>2.48</v>
      </c>
      <c r="I25" s="9">
        <v>0.18</v>
      </c>
      <c r="J25" s="9">
        <v>0.68</v>
      </c>
      <c r="K25" s="9">
        <v>1.55</v>
      </c>
      <c r="L25" s="9">
        <v>3.51</v>
      </c>
      <c r="M25" s="9">
        <v>0.19</v>
      </c>
      <c r="N25" s="8">
        <v>4.37</v>
      </c>
      <c r="O25" s="10">
        <f t="shared" si="1"/>
        <v>100.26070441544793</v>
      </c>
      <c r="P25" s="27">
        <v>127.54</v>
      </c>
      <c r="Q25" s="28">
        <v>247</v>
      </c>
      <c r="R25" s="28">
        <v>639</v>
      </c>
      <c r="S25" s="28">
        <v>43</v>
      </c>
      <c r="T25" s="28">
        <v>194</v>
      </c>
      <c r="U25" s="27">
        <v>19.8</v>
      </c>
      <c r="V25" s="27">
        <v>2.69</v>
      </c>
      <c r="W25" s="27">
        <v>143.80000000000001</v>
      </c>
      <c r="X25" s="27">
        <v>168.89</v>
      </c>
      <c r="Y25" s="29">
        <v>17.146999999999998</v>
      </c>
      <c r="Z25" s="27">
        <v>68.14</v>
      </c>
      <c r="AA25" s="27">
        <v>11.96</v>
      </c>
      <c r="AB25" s="29">
        <v>2.4950000000000001</v>
      </c>
      <c r="AC25" s="29">
        <v>11.26</v>
      </c>
      <c r="AD25" s="29">
        <v>1.41</v>
      </c>
      <c r="AE25" s="29">
        <v>7.07</v>
      </c>
      <c r="AF25" s="29">
        <v>1.34</v>
      </c>
      <c r="AG25" s="29">
        <v>4.1100000000000003</v>
      </c>
      <c r="AH25" s="29">
        <v>0.54900000000000004</v>
      </c>
      <c r="AI25" s="27">
        <v>3.48</v>
      </c>
      <c r="AJ25" s="29">
        <v>0.56200000000000006</v>
      </c>
      <c r="AK25" s="27">
        <v>18.988</v>
      </c>
      <c r="AL25" s="29">
        <v>5.56</v>
      </c>
      <c r="AM25" s="28">
        <v>46</v>
      </c>
      <c r="AN25" s="25"/>
      <c r="AO25" s="25"/>
    </row>
    <row r="26" spans="1:41" ht="16" x14ac:dyDescent="0.2">
      <c r="A26" s="16" t="s">
        <v>83</v>
      </c>
      <c r="B26" s="17"/>
      <c r="C26" s="17"/>
      <c r="D26" s="18">
        <v>40.1</v>
      </c>
      <c r="E26" s="18">
        <v>1.22</v>
      </c>
      <c r="F26" s="18">
        <v>33.1</v>
      </c>
      <c r="G26" s="19">
        <v>10.7</v>
      </c>
      <c r="H26" s="19">
        <v>2.34</v>
      </c>
      <c r="I26" s="19">
        <v>0.14000000000000001</v>
      </c>
      <c r="J26" s="19">
        <v>0.46</v>
      </c>
      <c r="K26" s="19">
        <v>1.62</v>
      </c>
      <c r="L26" s="19">
        <v>4.97</v>
      </c>
      <c r="M26" s="19">
        <v>0.24</v>
      </c>
      <c r="N26" s="18">
        <v>4.28</v>
      </c>
      <c r="O26" s="20">
        <f t="shared" si="1"/>
        <v>99.329890685711334</v>
      </c>
      <c r="P26" s="31">
        <v>167.76</v>
      </c>
      <c r="Q26" s="32">
        <v>243</v>
      </c>
      <c r="R26" s="32">
        <v>789</v>
      </c>
      <c r="S26" s="32">
        <v>44</v>
      </c>
      <c r="T26" s="32">
        <v>183</v>
      </c>
      <c r="U26" s="31">
        <v>20.93</v>
      </c>
      <c r="V26" s="31">
        <v>3.01</v>
      </c>
      <c r="W26" s="31">
        <v>145.76</v>
      </c>
      <c r="X26" s="31">
        <v>174.37</v>
      </c>
      <c r="Y26" s="33">
        <v>17.669</v>
      </c>
      <c r="Z26" s="31">
        <v>71.22</v>
      </c>
      <c r="AA26" s="31">
        <v>13.03</v>
      </c>
      <c r="AB26" s="33">
        <v>2.7040000000000002</v>
      </c>
      <c r="AC26" s="33">
        <v>13</v>
      </c>
      <c r="AD26" s="33">
        <v>1.55</v>
      </c>
      <c r="AE26" s="33">
        <v>7.69</v>
      </c>
      <c r="AF26" s="33">
        <v>1.4</v>
      </c>
      <c r="AG26" s="33">
        <v>4.29</v>
      </c>
      <c r="AH26" s="33">
        <v>0.57999999999999996</v>
      </c>
      <c r="AI26" s="31">
        <v>3.76</v>
      </c>
      <c r="AJ26" s="33">
        <v>0.61</v>
      </c>
      <c r="AK26" s="31">
        <v>18.442</v>
      </c>
      <c r="AL26" s="33">
        <v>5.0330000000000004</v>
      </c>
      <c r="AM26" s="32">
        <v>49</v>
      </c>
      <c r="AN26" s="25"/>
      <c r="AO26" s="25"/>
    </row>
    <row r="27" spans="1:41" ht="18" x14ac:dyDescent="0.25">
      <c r="A27" s="8" t="s">
        <v>141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"/>
      <c r="AO27" s="2"/>
    </row>
    <row r="28" spans="1:41" ht="16" x14ac:dyDescent="0.2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"/>
      <c r="AO28" s="2"/>
    </row>
    <row r="29" spans="1:41" ht="17" thickBot="1" x14ac:dyDescent="0.25">
      <c r="A29" s="1" t="s">
        <v>124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1" ht="18" x14ac:dyDescent="0.2">
      <c r="A30" s="3"/>
      <c r="B30" s="3" t="s">
        <v>56</v>
      </c>
      <c r="C30" s="3" t="s">
        <v>57</v>
      </c>
      <c r="D30" s="3" t="s">
        <v>134</v>
      </c>
      <c r="E30" s="3" t="s">
        <v>135</v>
      </c>
      <c r="F30" s="3" t="s">
        <v>136</v>
      </c>
      <c r="G30" s="3" t="s">
        <v>137</v>
      </c>
      <c r="H30" s="3" t="s">
        <v>0</v>
      </c>
      <c r="I30" s="3" t="s">
        <v>1</v>
      </c>
      <c r="J30" s="3" t="s">
        <v>2</v>
      </c>
      <c r="K30" s="3" t="s">
        <v>138</v>
      </c>
      <c r="L30" s="3" t="s">
        <v>139</v>
      </c>
      <c r="M30" s="3" t="s">
        <v>140</v>
      </c>
      <c r="N30" s="3" t="s">
        <v>3</v>
      </c>
      <c r="O30" s="3" t="s">
        <v>4</v>
      </c>
      <c r="P30" s="3" t="s">
        <v>5</v>
      </c>
      <c r="Q30" s="3" t="s">
        <v>6</v>
      </c>
      <c r="R30" s="3" t="s">
        <v>7</v>
      </c>
      <c r="S30" s="3" t="s">
        <v>8</v>
      </c>
      <c r="T30" s="3" t="s">
        <v>9</v>
      </c>
      <c r="U30" s="3" t="s">
        <v>10</v>
      </c>
      <c r="V30" s="4" t="s">
        <v>12</v>
      </c>
      <c r="W30" s="4" t="s">
        <v>13</v>
      </c>
      <c r="X30" s="4" t="s">
        <v>14</v>
      </c>
      <c r="Y30" s="4" t="s">
        <v>15</v>
      </c>
      <c r="Z30" s="4" t="s">
        <v>16</v>
      </c>
      <c r="AA30" s="4" t="s">
        <v>17</v>
      </c>
      <c r="AB30" s="4" t="s">
        <v>18</v>
      </c>
      <c r="AC30" s="4" t="s">
        <v>19</v>
      </c>
      <c r="AD30" s="4" t="s">
        <v>20</v>
      </c>
      <c r="AE30" s="4" t="s">
        <v>21</v>
      </c>
      <c r="AF30" s="4" t="s">
        <v>22</v>
      </c>
      <c r="AG30" s="4" t="s">
        <v>23</v>
      </c>
      <c r="AH30" s="4" t="s">
        <v>24</v>
      </c>
      <c r="AI30" s="4" t="s">
        <v>25</v>
      </c>
      <c r="AJ30" s="4" t="s">
        <v>26</v>
      </c>
      <c r="AK30" s="4" t="s">
        <v>27</v>
      </c>
      <c r="AL30" s="4" t="s">
        <v>28</v>
      </c>
      <c r="AM30" s="4" t="s">
        <v>54</v>
      </c>
      <c r="AN30" s="2"/>
      <c r="AO30" s="2"/>
    </row>
    <row r="31" spans="1:41" ht="16" x14ac:dyDescent="0.2">
      <c r="A31" s="28" t="s">
        <v>63</v>
      </c>
      <c r="B31" s="28" t="s">
        <v>97</v>
      </c>
      <c r="C31" s="28" t="s">
        <v>98</v>
      </c>
      <c r="D31" s="28">
        <v>50.5</v>
      </c>
      <c r="E31" s="29">
        <v>1.677</v>
      </c>
      <c r="F31" s="28">
        <v>14.3</v>
      </c>
      <c r="G31" s="27">
        <v>14.6</v>
      </c>
      <c r="H31" s="28">
        <v>3.67</v>
      </c>
      <c r="I31" s="29">
        <v>0.25</v>
      </c>
      <c r="J31" s="29">
        <v>8.99</v>
      </c>
      <c r="K31" s="29">
        <v>3.92</v>
      </c>
      <c r="L31" s="29">
        <v>0.37</v>
      </c>
      <c r="M31" s="28">
        <v>0.34</v>
      </c>
      <c r="N31" s="29">
        <v>1.45</v>
      </c>
      <c r="O31" s="36">
        <f>SUM(D31:N31)+(P31/0.9144+Q31/0.8456+R31/0.8957+T31/0.7403)/10000</f>
        <v>100.11710775752837</v>
      </c>
      <c r="P31" s="28">
        <v>7.9</v>
      </c>
      <c r="Q31" s="28">
        <v>303</v>
      </c>
      <c r="R31" s="27">
        <v>43.9</v>
      </c>
      <c r="S31" s="28">
        <v>27.9</v>
      </c>
      <c r="T31" s="28">
        <v>63</v>
      </c>
      <c r="U31" s="28">
        <v>2</v>
      </c>
      <c r="V31" s="28">
        <v>0.4</v>
      </c>
      <c r="W31" s="28">
        <v>9.1999999999999993</v>
      </c>
      <c r="X31" s="27">
        <v>19.100000000000001</v>
      </c>
      <c r="Y31" s="29">
        <v>2.9</v>
      </c>
      <c r="Z31" s="27">
        <v>13.2</v>
      </c>
      <c r="AA31" s="27">
        <v>4.0999999999999996</v>
      </c>
      <c r="AB31" s="29">
        <v>1.49</v>
      </c>
      <c r="AC31" s="29">
        <v>4.5999999999999996</v>
      </c>
      <c r="AD31" s="28">
        <v>0.75</v>
      </c>
      <c r="AE31" s="29">
        <v>4.8</v>
      </c>
      <c r="AF31" s="29">
        <v>1.03</v>
      </c>
      <c r="AG31" s="29">
        <v>2.78</v>
      </c>
      <c r="AH31" s="29">
        <v>0.46</v>
      </c>
      <c r="AI31" s="28">
        <v>2.4</v>
      </c>
      <c r="AJ31" s="29">
        <v>0.42</v>
      </c>
      <c r="AK31" s="28">
        <v>1.9</v>
      </c>
      <c r="AL31" s="29">
        <v>0.5</v>
      </c>
      <c r="AM31" s="28">
        <v>10</v>
      </c>
      <c r="AN31" s="2"/>
      <c r="AO31" s="2"/>
    </row>
    <row r="32" spans="1:41" ht="16" x14ac:dyDescent="0.2">
      <c r="A32" s="28" t="s">
        <v>64</v>
      </c>
      <c r="B32" s="37" t="s">
        <v>69</v>
      </c>
      <c r="C32" s="37" t="s">
        <v>69</v>
      </c>
      <c r="D32" s="28">
        <v>48.1</v>
      </c>
      <c r="E32" s="29">
        <v>1.897</v>
      </c>
      <c r="F32" s="28">
        <v>14.8</v>
      </c>
      <c r="G32" s="27">
        <v>15.4</v>
      </c>
      <c r="H32" s="28">
        <v>3.42</v>
      </c>
      <c r="I32" s="29">
        <v>0.21</v>
      </c>
      <c r="J32" s="29">
        <v>9.81</v>
      </c>
      <c r="K32" s="29">
        <v>3.98</v>
      </c>
      <c r="L32" s="29">
        <v>0.35</v>
      </c>
      <c r="M32" s="28">
        <v>0.28999999999999998</v>
      </c>
      <c r="N32" s="29">
        <v>1.45</v>
      </c>
      <c r="O32" s="38">
        <f t="shared" ref="O32:O35" si="2">SUM(D32:N32)+(P32/0.9144+Q32/0.8456+R32/0.8957+T32/0.7403)/10000</f>
        <v>99.758580828147316</v>
      </c>
      <c r="P32" s="28">
        <v>6.8</v>
      </c>
      <c r="Q32" s="28">
        <v>313</v>
      </c>
      <c r="R32" s="27">
        <v>37.9</v>
      </c>
      <c r="S32" s="28">
        <v>23.8</v>
      </c>
      <c r="T32" s="28">
        <v>71</v>
      </c>
      <c r="U32" s="28">
        <v>2</v>
      </c>
      <c r="V32" s="28">
        <v>0.6</v>
      </c>
      <c r="W32" s="28">
        <v>8.1999999999999993</v>
      </c>
      <c r="X32" s="27">
        <v>17.899999999999999</v>
      </c>
      <c r="Y32" s="29">
        <v>2.68</v>
      </c>
      <c r="Z32" s="27">
        <v>12.4</v>
      </c>
      <c r="AA32" s="27">
        <v>3.8</v>
      </c>
      <c r="AB32" s="29">
        <v>1.43</v>
      </c>
      <c r="AC32" s="29">
        <v>4.37</v>
      </c>
      <c r="AD32" s="28">
        <v>0.73</v>
      </c>
      <c r="AE32" s="29">
        <v>4.22</v>
      </c>
      <c r="AF32" s="29">
        <v>0.9</v>
      </c>
      <c r="AG32" s="29">
        <v>2.52</v>
      </c>
      <c r="AH32" s="29">
        <v>0.35</v>
      </c>
      <c r="AI32" s="28">
        <v>2.1</v>
      </c>
      <c r="AJ32" s="29">
        <v>0.35</v>
      </c>
      <c r="AK32" s="28">
        <v>1.8</v>
      </c>
      <c r="AL32" s="29">
        <v>0.7</v>
      </c>
      <c r="AM32" s="28">
        <v>6</v>
      </c>
      <c r="AN32" s="2"/>
      <c r="AO32" s="2"/>
    </row>
    <row r="33" spans="1:41" ht="16" x14ac:dyDescent="0.2">
      <c r="A33" s="28" t="s">
        <v>55</v>
      </c>
      <c r="B33" s="37" t="s">
        <v>69</v>
      </c>
      <c r="C33" s="37" t="s">
        <v>69</v>
      </c>
      <c r="D33" s="28">
        <v>49.2</v>
      </c>
      <c r="E33" s="29">
        <v>1.8839999999999999</v>
      </c>
      <c r="F33" s="28">
        <v>15.3</v>
      </c>
      <c r="G33" s="27">
        <v>14</v>
      </c>
      <c r="H33" s="28">
        <v>3.35</v>
      </c>
      <c r="I33" s="29">
        <v>0.24</v>
      </c>
      <c r="J33" s="29">
        <v>9.6999999999999993</v>
      </c>
      <c r="K33" s="29">
        <v>3.6</v>
      </c>
      <c r="L33" s="29">
        <v>0.46</v>
      </c>
      <c r="M33" s="28">
        <v>0.38</v>
      </c>
      <c r="N33" s="29">
        <v>1.45</v>
      </c>
      <c r="O33" s="38">
        <f t="shared" si="2"/>
        <v>99.616565233982158</v>
      </c>
      <c r="P33" s="28">
        <v>8.3000000000000007</v>
      </c>
      <c r="Q33" s="28">
        <v>316</v>
      </c>
      <c r="R33" s="27">
        <v>45.7</v>
      </c>
      <c r="S33" s="28">
        <v>26.6</v>
      </c>
      <c r="T33" s="28">
        <v>68</v>
      </c>
      <c r="U33" s="28">
        <v>2</v>
      </c>
      <c r="V33" s="28">
        <v>0.4</v>
      </c>
      <c r="W33" s="28">
        <v>8.5</v>
      </c>
      <c r="X33" s="27">
        <v>17.600000000000001</v>
      </c>
      <c r="Y33" s="29">
        <v>2.77</v>
      </c>
      <c r="Z33" s="27">
        <v>12.7</v>
      </c>
      <c r="AA33" s="27">
        <v>4.0999999999999996</v>
      </c>
      <c r="AB33" s="29">
        <v>1.5</v>
      </c>
      <c r="AC33" s="29">
        <v>4.29</v>
      </c>
      <c r="AD33" s="28">
        <v>0.75</v>
      </c>
      <c r="AE33" s="29">
        <v>4.34</v>
      </c>
      <c r="AF33" s="29">
        <v>1.01</v>
      </c>
      <c r="AG33" s="29">
        <v>2.68</v>
      </c>
      <c r="AH33" s="29">
        <v>0.43</v>
      </c>
      <c r="AI33" s="28">
        <v>2.4</v>
      </c>
      <c r="AJ33" s="29">
        <v>0.38</v>
      </c>
      <c r="AK33" s="28">
        <v>1.7</v>
      </c>
      <c r="AL33" s="29">
        <v>0.79</v>
      </c>
      <c r="AM33" s="28">
        <v>11</v>
      </c>
      <c r="AN33" s="2"/>
      <c r="AO33" s="2"/>
    </row>
    <row r="34" spans="1:41" ht="16" x14ac:dyDescent="0.2">
      <c r="A34" s="28" t="s">
        <v>65</v>
      </c>
      <c r="B34" s="37" t="s">
        <v>69</v>
      </c>
      <c r="C34" s="37" t="s">
        <v>69</v>
      </c>
      <c r="D34" s="28">
        <v>47.1</v>
      </c>
      <c r="E34" s="29">
        <v>1.956</v>
      </c>
      <c r="F34" s="28">
        <v>15.6</v>
      </c>
      <c r="G34" s="27">
        <v>15</v>
      </c>
      <c r="H34" s="28">
        <v>4.0199999999999996</v>
      </c>
      <c r="I34" s="29">
        <v>0.2</v>
      </c>
      <c r="J34" s="29">
        <v>9.39</v>
      </c>
      <c r="K34" s="29">
        <v>3.57</v>
      </c>
      <c r="L34" s="29">
        <v>0.66</v>
      </c>
      <c r="M34" s="28">
        <v>0.35</v>
      </c>
      <c r="N34" s="29">
        <v>1.75</v>
      </c>
      <c r="O34" s="38">
        <f t="shared" si="2"/>
        <v>99.655009774598085</v>
      </c>
      <c r="P34" s="28">
        <v>13.6</v>
      </c>
      <c r="Q34" s="28">
        <v>326</v>
      </c>
      <c r="R34" s="27">
        <v>82.8</v>
      </c>
      <c r="S34" s="28">
        <v>27.7</v>
      </c>
      <c r="T34" s="28">
        <v>72</v>
      </c>
      <c r="U34" s="28">
        <v>2</v>
      </c>
      <c r="V34" s="28">
        <v>0.7</v>
      </c>
      <c r="W34" s="28">
        <v>8.6999999999999993</v>
      </c>
      <c r="X34" s="27">
        <v>19</v>
      </c>
      <c r="Y34" s="29">
        <v>2.86</v>
      </c>
      <c r="Z34" s="27">
        <v>13.3</v>
      </c>
      <c r="AA34" s="27">
        <v>4</v>
      </c>
      <c r="AB34" s="29">
        <v>1.5</v>
      </c>
      <c r="AC34" s="29">
        <v>4.75</v>
      </c>
      <c r="AD34" s="28">
        <v>0.75</v>
      </c>
      <c r="AE34" s="29">
        <v>4.83</v>
      </c>
      <c r="AF34" s="29">
        <v>1.05</v>
      </c>
      <c r="AG34" s="29">
        <v>3</v>
      </c>
      <c r="AH34" s="29">
        <v>0.41</v>
      </c>
      <c r="AI34" s="28">
        <v>2.7</v>
      </c>
      <c r="AJ34" s="29">
        <v>0.41</v>
      </c>
      <c r="AK34" s="28">
        <v>1.8</v>
      </c>
      <c r="AL34" s="29">
        <v>1.66</v>
      </c>
      <c r="AM34" s="28">
        <v>11</v>
      </c>
      <c r="AN34" s="2"/>
      <c r="AO34" s="2"/>
    </row>
    <row r="35" spans="1:41" ht="16" x14ac:dyDescent="0.2">
      <c r="A35" s="32" t="s">
        <v>66</v>
      </c>
      <c r="B35" s="39" t="s">
        <v>69</v>
      </c>
      <c r="C35" s="39" t="s">
        <v>69</v>
      </c>
      <c r="D35" s="32">
        <v>44.3</v>
      </c>
      <c r="E35" s="33">
        <v>2.0880000000000001</v>
      </c>
      <c r="F35" s="32">
        <v>14.9</v>
      </c>
      <c r="G35" s="31">
        <v>16</v>
      </c>
      <c r="H35" s="32">
        <v>4.4400000000000004</v>
      </c>
      <c r="I35" s="33">
        <v>0.25</v>
      </c>
      <c r="J35" s="33">
        <v>9.7200000000000006</v>
      </c>
      <c r="K35" s="33">
        <v>3.73</v>
      </c>
      <c r="L35" s="33">
        <v>0.12</v>
      </c>
      <c r="M35" s="32">
        <v>0.38</v>
      </c>
      <c r="N35" s="33">
        <v>3.3</v>
      </c>
      <c r="O35" s="31">
        <f t="shared" si="2"/>
        <v>99.276319677703086</v>
      </c>
      <c r="P35" s="32">
        <v>2.2999999999999998</v>
      </c>
      <c r="Q35" s="32">
        <v>302</v>
      </c>
      <c r="R35" s="31">
        <v>18.7</v>
      </c>
      <c r="S35" s="32">
        <v>34.4</v>
      </c>
      <c r="T35" s="32">
        <v>76</v>
      </c>
      <c r="U35" s="32">
        <v>4</v>
      </c>
      <c r="V35" s="32">
        <v>0.2</v>
      </c>
      <c r="W35" s="32">
        <v>9.5</v>
      </c>
      <c r="X35" s="31">
        <v>20.7</v>
      </c>
      <c r="Y35" s="33">
        <v>3.19</v>
      </c>
      <c r="Z35" s="31">
        <v>14</v>
      </c>
      <c r="AA35" s="31">
        <v>4.5999999999999996</v>
      </c>
      <c r="AB35" s="33">
        <v>1.81</v>
      </c>
      <c r="AC35" s="33">
        <v>5.18</v>
      </c>
      <c r="AD35" s="32">
        <v>0.93</v>
      </c>
      <c r="AE35" s="33">
        <v>5.48</v>
      </c>
      <c r="AF35" s="33">
        <v>1.19</v>
      </c>
      <c r="AG35" s="33">
        <v>3.27</v>
      </c>
      <c r="AH35" s="33">
        <v>0.5</v>
      </c>
      <c r="AI35" s="32">
        <v>3.1</v>
      </c>
      <c r="AJ35" s="33">
        <v>0.5</v>
      </c>
      <c r="AK35" s="32">
        <v>2.1</v>
      </c>
      <c r="AL35" s="33">
        <v>3.17</v>
      </c>
      <c r="AM35" s="32">
        <v>57</v>
      </c>
      <c r="AN35" s="2"/>
      <c r="AO35" s="2"/>
    </row>
    <row r="36" spans="1:41" ht="18" x14ac:dyDescent="0.25">
      <c r="A36" s="40" t="s">
        <v>142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 ht="16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41" ht="17" thickBot="1" x14ac:dyDescent="0.25">
      <c r="A38" s="41" t="s">
        <v>128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1" ht="18" x14ac:dyDescent="0.2">
      <c r="A39" s="3"/>
      <c r="B39" s="3" t="s">
        <v>56</v>
      </c>
      <c r="C39" s="3" t="s">
        <v>57</v>
      </c>
      <c r="D39" s="3" t="s">
        <v>134</v>
      </c>
      <c r="E39" s="3" t="s">
        <v>135</v>
      </c>
      <c r="F39" s="3" t="s">
        <v>136</v>
      </c>
      <c r="G39" s="3" t="s">
        <v>137</v>
      </c>
      <c r="H39" s="3" t="s">
        <v>0</v>
      </c>
      <c r="I39" s="3" t="s">
        <v>1</v>
      </c>
      <c r="J39" s="3" t="s">
        <v>2</v>
      </c>
      <c r="K39" s="3" t="s">
        <v>138</v>
      </c>
      <c r="L39" s="3" t="s">
        <v>139</v>
      </c>
      <c r="M39" s="3" t="s">
        <v>140</v>
      </c>
      <c r="N39" s="3" t="s">
        <v>3</v>
      </c>
      <c r="O39" s="3" t="s">
        <v>4</v>
      </c>
      <c r="P39" s="3" t="s">
        <v>5</v>
      </c>
      <c r="Q39" s="3" t="s">
        <v>6</v>
      </c>
      <c r="R39" s="3" t="s">
        <v>7</v>
      </c>
      <c r="S39" s="3" t="s">
        <v>8</v>
      </c>
      <c r="T39" s="3" t="s">
        <v>9</v>
      </c>
      <c r="U39" s="3" t="s">
        <v>10</v>
      </c>
      <c r="V39" s="4" t="s">
        <v>12</v>
      </c>
      <c r="W39" s="4" t="s">
        <v>13</v>
      </c>
      <c r="X39" s="4" t="s">
        <v>14</v>
      </c>
      <c r="Y39" s="4" t="s">
        <v>15</v>
      </c>
      <c r="Z39" s="4" t="s">
        <v>16</v>
      </c>
      <c r="AA39" s="4" t="s">
        <v>17</v>
      </c>
      <c r="AB39" s="4" t="s">
        <v>18</v>
      </c>
      <c r="AC39" s="4" t="s">
        <v>19</v>
      </c>
      <c r="AD39" s="4" t="s">
        <v>20</v>
      </c>
      <c r="AE39" s="4" t="s">
        <v>21</v>
      </c>
      <c r="AF39" s="4" t="s">
        <v>22</v>
      </c>
      <c r="AG39" s="4" t="s">
        <v>23</v>
      </c>
      <c r="AH39" s="4" t="s">
        <v>24</v>
      </c>
      <c r="AI39" s="4" t="s">
        <v>25</v>
      </c>
      <c r="AJ39" s="4" t="s">
        <v>26</v>
      </c>
      <c r="AK39" s="4" t="s">
        <v>27</v>
      </c>
      <c r="AL39" s="4" t="s">
        <v>28</v>
      </c>
      <c r="AM39" s="2"/>
      <c r="AN39" s="2"/>
      <c r="AO39" s="2"/>
    </row>
    <row r="40" spans="1:41" ht="16" x14ac:dyDescent="0.2">
      <c r="A40" s="42" t="s">
        <v>43</v>
      </c>
      <c r="B40" s="43" t="s">
        <v>67</v>
      </c>
      <c r="C40" s="43" t="s">
        <v>68</v>
      </c>
      <c r="D40" s="44">
        <v>52.3</v>
      </c>
      <c r="E40" s="45">
        <v>3.43</v>
      </c>
      <c r="F40" s="44">
        <v>8</v>
      </c>
      <c r="G40" s="45">
        <v>14.56</v>
      </c>
      <c r="H40" s="45">
        <v>9.77</v>
      </c>
      <c r="I40" s="45">
        <v>0.12</v>
      </c>
      <c r="J40" s="45">
        <v>3.68</v>
      </c>
      <c r="K40" s="45">
        <v>5.89</v>
      </c>
      <c r="L40" s="45">
        <v>0.06</v>
      </c>
      <c r="M40" s="45">
        <v>0.05</v>
      </c>
      <c r="N40" s="45">
        <v>1.25</v>
      </c>
      <c r="O40" s="46">
        <f>SUM(D40:N40)+(P40/0.9144+Q40/0.8456+R40/0.8957+T40/0.7403)/10000</f>
        <v>99.116373391276682</v>
      </c>
      <c r="P40" s="47">
        <v>0.6</v>
      </c>
      <c r="Q40" s="44">
        <v>16.899999999999999</v>
      </c>
      <c r="R40" s="44">
        <v>2.2999999999999998</v>
      </c>
      <c r="S40" s="44">
        <v>10.4</v>
      </c>
      <c r="T40" s="47">
        <v>30</v>
      </c>
      <c r="U40" s="47">
        <v>2</v>
      </c>
      <c r="V40" s="48" t="s">
        <v>44</v>
      </c>
      <c r="W40" s="49">
        <v>2</v>
      </c>
      <c r="X40" s="49">
        <v>4.5</v>
      </c>
      <c r="Y40" s="48">
        <v>0.76</v>
      </c>
      <c r="Z40" s="49">
        <v>3.8</v>
      </c>
      <c r="AA40" s="49">
        <v>1.2</v>
      </c>
      <c r="AB40" s="48">
        <v>0.53</v>
      </c>
      <c r="AC40" s="48">
        <v>1.64</v>
      </c>
      <c r="AD40" s="48">
        <v>0.32</v>
      </c>
      <c r="AE40" s="48">
        <v>2.21</v>
      </c>
      <c r="AF40" s="48">
        <v>0.46</v>
      </c>
      <c r="AG40" s="48">
        <v>1.42</v>
      </c>
      <c r="AH40" s="48">
        <v>0.19</v>
      </c>
      <c r="AI40" s="49">
        <v>1.2</v>
      </c>
      <c r="AJ40" s="50">
        <v>0.17</v>
      </c>
      <c r="AK40" s="48">
        <v>0.2</v>
      </c>
      <c r="AL40" s="50">
        <v>0.11</v>
      </c>
      <c r="AM40" s="2"/>
      <c r="AN40" s="2"/>
      <c r="AO40" s="2"/>
    </row>
    <row r="41" spans="1:41" ht="16" x14ac:dyDescent="0.2">
      <c r="A41" s="51" t="s">
        <v>45</v>
      </c>
      <c r="B41" s="52" t="s">
        <v>69</v>
      </c>
      <c r="C41" s="52" t="s">
        <v>69</v>
      </c>
      <c r="D41" s="49">
        <v>51.1</v>
      </c>
      <c r="E41" s="50">
        <v>4.58</v>
      </c>
      <c r="F41" s="49">
        <v>7.7</v>
      </c>
      <c r="G41" s="50">
        <v>14.49</v>
      </c>
      <c r="H41" s="50">
        <v>10.6</v>
      </c>
      <c r="I41" s="50">
        <v>0.12</v>
      </c>
      <c r="J41" s="50">
        <v>3.9</v>
      </c>
      <c r="K41" s="50">
        <v>5.65</v>
      </c>
      <c r="L41" s="50">
        <v>0.03</v>
      </c>
      <c r="M41" s="50">
        <v>0.01</v>
      </c>
      <c r="N41" s="50">
        <v>1.8</v>
      </c>
      <c r="O41" s="44">
        <f t="shared" ref="O41:O49" si="3">SUM(D41:N41)+(P41/0.9144+Q41/0.8456+R41/0.8957+T41/0.7403)/10000</f>
        <v>99.98864066776143</v>
      </c>
      <c r="P41" s="48">
        <v>0.6</v>
      </c>
      <c r="Q41" s="49">
        <v>6.1</v>
      </c>
      <c r="R41" s="49">
        <v>3.8</v>
      </c>
      <c r="S41" s="49">
        <v>7.8</v>
      </c>
      <c r="T41" s="48">
        <v>55</v>
      </c>
      <c r="U41" s="48">
        <v>2</v>
      </c>
      <c r="V41" s="48" t="s">
        <v>44</v>
      </c>
      <c r="W41" s="49">
        <v>0.6</v>
      </c>
      <c r="X41" s="49">
        <v>1.5</v>
      </c>
      <c r="Y41" s="48">
        <v>0.38</v>
      </c>
      <c r="Z41" s="49">
        <v>2.1</v>
      </c>
      <c r="AA41" s="49">
        <v>0.8</v>
      </c>
      <c r="AB41" s="48">
        <v>0.23</v>
      </c>
      <c r="AC41" s="48">
        <v>0.92</v>
      </c>
      <c r="AD41" s="48">
        <v>0.22</v>
      </c>
      <c r="AE41" s="48">
        <v>1.48</v>
      </c>
      <c r="AF41" s="48">
        <v>0.34</v>
      </c>
      <c r="AG41" s="48">
        <v>0.97</v>
      </c>
      <c r="AH41" s="48">
        <v>0.13</v>
      </c>
      <c r="AI41" s="49">
        <v>1</v>
      </c>
      <c r="AJ41" s="50">
        <v>0.13</v>
      </c>
      <c r="AK41" s="48" t="s">
        <v>44</v>
      </c>
      <c r="AL41" s="50">
        <v>0.1</v>
      </c>
      <c r="AM41" s="2"/>
      <c r="AN41" s="2"/>
      <c r="AO41" s="2"/>
    </row>
    <row r="42" spans="1:41" ht="16" x14ac:dyDescent="0.2">
      <c r="A42" s="51" t="s">
        <v>46</v>
      </c>
      <c r="B42" s="52" t="s">
        <v>69</v>
      </c>
      <c r="C42" s="52" t="s">
        <v>69</v>
      </c>
      <c r="D42" s="49">
        <v>47.4</v>
      </c>
      <c r="E42" s="50">
        <v>6.63</v>
      </c>
      <c r="F42" s="49">
        <v>9.5</v>
      </c>
      <c r="G42" s="50">
        <v>14.64</v>
      </c>
      <c r="H42" s="50">
        <v>10.52</v>
      </c>
      <c r="I42" s="50">
        <v>0.26</v>
      </c>
      <c r="J42" s="50">
        <v>4.04</v>
      </c>
      <c r="K42" s="50">
        <v>4.8099999999999996</v>
      </c>
      <c r="L42" s="50">
        <v>0.1</v>
      </c>
      <c r="M42" s="50">
        <v>0.64</v>
      </c>
      <c r="N42" s="50">
        <v>1.85</v>
      </c>
      <c r="O42" s="44">
        <f t="shared" si="3"/>
        <v>100.40175884577029</v>
      </c>
      <c r="P42" s="48">
        <v>1.2</v>
      </c>
      <c r="Q42" s="49">
        <v>24.2</v>
      </c>
      <c r="R42" s="49">
        <v>3.5</v>
      </c>
      <c r="S42" s="49">
        <v>14.9</v>
      </c>
      <c r="T42" s="48">
        <v>62</v>
      </c>
      <c r="U42" s="48">
        <v>3</v>
      </c>
      <c r="V42" s="48" t="s">
        <v>44</v>
      </c>
      <c r="W42" s="49">
        <v>1.6</v>
      </c>
      <c r="X42" s="49">
        <v>3.2</v>
      </c>
      <c r="Y42" s="48">
        <v>0.69</v>
      </c>
      <c r="Z42" s="49">
        <v>3.8</v>
      </c>
      <c r="AA42" s="49">
        <v>1.2</v>
      </c>
      <c r="AB42" s="48">
        <v>0.71</v>
      </c>
      <c r="AC42" s="48">
        <v>1.85</v>
      </c>
      <c r="AD42" s="48">
        <v>0.36</v>
      </c>
      <c r="AE42" s="48">
        <v>2.5</v>
      </c>
      <c r="AF42" s="48">
        <v>0.63</v>
      </c>
      <c r="AG42" s="48">
        <v>2.08</v>
      </c>
      <c r="AH42" s="48">
        <v>0.32</v>
      </c>
      <c r="AI42" s="49">
        <v>2.2000000000000002</v>
      </c>
      <c r="AJ42" s="50">
        <v>0.34</v>
      </c>
      <c r="AK42" s="48" t="s">
        <v>44</v>
      </c>
      <c r="AL42" s="50">
        <v>0.16</v>
      </c>
      <c r="AM42" s="2"/>
      <c r="AN42" s="2"/>
      <c r="AO42" s="2"/>
    </row>
    <row r="43" spans="1:41" ht="16" x14ac:dyDescent="0.2">
      <c r="A43" s="51" t="s">
        <v>47</v>
      </c>
      <c r="B43" s="52" t="s">
        <v>69</v>
      </c>
      <c r="C43" s="52" t="s">
        <v>69</v>
      </c>
      <c r="D43" s="49">
        <v>48.9</v>
      </c>
      <c r="E43" s="50">
        <v>6</v>
      </c>
      <c r="F43" s="49">
        <v>8.1999999999999993</v>
      </c>
      <c r="G43" s="50">
        <v>15.1</v>
      </c>
      <c r="H43" s="50">
        <v>7.33</v>
      </c>
      <c r="I43" s="50">
        <v>0.12</v>
      </c>
      <c r="J43" s="50">
        <v>7.46</v>
      </c>
      <c r="K43" s="50">
        <v>5.26</v>
      </c>
      <c r="L43" s="50">
        <v>0.05</v>
      </c>
      <c r="M43" s="50">
        <v>0.11</v>
      </c>
      <c r="N43" s="50">
        <v>1.1499999999999999</v>
      </c>
      <c r="O43" s="44">
        <f t="shared" si="3"/>
        <v>99.696719540030941</v>
      </c>
      <c r="P43" s="48">
        <v>0.5</v>
      </c>
      <c r="Q43" s="49">
        <v>74.8</v>
      </c>
      <c r="R43" s="49">
        <v>4.7</v>
      </c>
      <c r="S43" s="49">
        <v>18.5</v>
      </c>
      <c r="T43" s="48">
        <v>54</v>
      </c>
      <c r="U43" s="48">
        <v>3</v>
      </c>
      <c r="V43" s="48" t="s">
        <v>44</v>
      </c>
      <c r="W43" s="49">
        <v>1.7</v>
      </c>
      <c r="X43" s="49">
        <v>3.9</v>
      </c>
      <c r="Y43" s="48">
        <v>0.91</v>
      </c>
      <c r="Z43" s="49">
        <v>5</v>
      </c>
      <c r="AA43" s="49">
        <v>2.1</v>
      </c>
      <c r="AB43" s="48">
        <v>0.85</v>
      </c>
      <c r="AC43" s="48">
        <v>2.54</v>
      </c>
      <c r="AD43" s="48">
        <v>0.52</v>
      </c>
      <c r="AE43" s="48">
        <v>3.47</v>
      </c>
      <c r="AF43" s="48">
        <v>0.76</v>
      </c>
      <c r="AG43" s="48">
        <v>2.36</v>
      </c>
      <c r="AH43" s="48">
        <v>0.28999999999999998</v>
      </c>
      <c r="AI43" s="49">
        <v>2.2000000000000002</v>
      </c>
      <c r="AJ43" s="50">
        <v>0.28000000000000003</v>
      </c>
      <c r="AK43" s="48" t="s">
        <v>44</v>
      </c>
      <c r="AL43" s="50">
        <v>0.24</v>
      </c>
      <c r="AM43" s="2"/>
      <c r="AN43" s="2"/>
      <c r="AO43" s="2"/>
    </row>
    <row r="44" spans="1:41" ht="16" x14ac:dyDescent="0.2">
      <c r="A44" s="51" t="s">
        <v>48</v>
      </c>
      <c r="B44" s="52" t="s">
        <v>69</v>
      </c>
      <c r="C44" s="52" t="s">
        <v>69</v>
      </c>
      <c r="D44" s="49">
        <v>42.8</v>
      </c>
      <c r="E44" s="50">
        <v>4.92</v>
      </c>
      <c r="F44" s="49">
        <v>11.6</v>
      </c>
      <c r="G44" s="50">
        <v>16.04</v>
      </c>
      <c r="H44" s="50">
        <v>6.27</v>
      </c>
      <c r="I44" s="50">
        <v>0.25</v>
      </c>
      <c r="J44" s="50">
        <v>11.92</v>
      </c>
      <c r="K44" s="50">
        <v>3.76</v>
      </c>
      <c r="L44" s="50">
        <v>0.09</v>
      </c>
      <c r="M44" s="50">
        <v>0.19</v>
      </c>
      <c r="N44" s="50">
        <v>1.1499999999999999</v>
      </c>
      <c r="O44" s="44">
        <f t="shared" si="3"/>
        <v>99.040579138405292</v>
      </c>
      <c r="P44" s="48">
        <v>0.8</v>
      </c>
      <c r="Q44" s="49">
        <v>325.60000000000002</v>
      </c>
      <c r="R44" s="49">
        <v>2.1</v>
      </c>
      <c r="S44" s="49">
        <v>19.899999999999999</v>
      </c>
      <c r="T44" s="48">
        <v>87</v>
      </c>
      <c r="U44" s="48">
        <v>2</v>
      </c>
      <c r="V44" s="48" t="s">
        <v>44</v>
      </c>
      <c r="W44" s="49">
        <v>2.8</v>
      </c>
      <c r="X44" s="49">
        <v>8.1</v>
      </c>
      <c r="Y44" s="48">
        <v>1.42</v>
      </c>
      <c r="Z44" s="49">
        <v>7.6</v>
      </c>
      <c r="AA44" s="49">
        <v>2.7</v>
      </c>
      <c r="AB44" s="48">
        <v>1.0900000000000001</v>
      </c>
      <c r="AC44" s="48">
        <v>3.54</v>
      </c>
      <c r="AD44" s="48">
        <v>0.62</v>
      </c>
      <c r="AE44" s="48">
        <v>4.13</v>
      </c>
      <c r="AF44" s="48">
        <v>0.81</v>
      </c>
      <c r="AG44" s="48">
        <v>2.58</v>
      </c>
      <c r="AH44" s="48">
        <v>0.34</v>
      </c>
      <c r="AI44" s="49">
        <v>2.2000000000000002</v>
      </c>
      <c r="AJ44" s="50">
        <v>0.3</v>
      </c>
      <c r="AK44" s="48">
        <v>0.1</v>
      </c>
      <c r="AL44" s="50">
        <v>0.1</v>
      </c>
      <c r="AM44" s="2"/>
      <c r="AN44" s="2"/>
      <c r="AO44" s="2"/>
    </row>
    <row r="45" spans="1:41" ht="16" x14ac:dyDescent="0.2">
      <c r="A45" s="51" t="s">
        <v>49</v>
      </c>
      <c r="B45" s="52" t="s">
        <v>69</v>
      </c>
      <c r="C45" s="52" t="s">
        <v>69</v>
      </c>
      <c r="D45" s="49">
        <v>41.3</v>
      </c>
      <c r="E45" s="50">
        <v>6</v>
      </c>
      <c r="F45" s="49">
        <v>12.3</v>
      </c>
      <c r="G45" s="50">
        <v>16.489999999999998</v>
      </c>
      <c r="H45" s="50">
        <v>5.12</v>
      </c>
      <c r="I45" s="50">
        <v>0.22</v>
      </c>
      <c r="J45" s="50">
        <v>12.03</v>
      </c>
      <c r="K45" s="50">
        <v>3.91</v>
      </c>
      <c r="L45" s="50">
        <v>0.06</v>
      </c>
      <c r="M45" s="50">
        <v>0.15</v>
      </c>
      <c r="N45" s="50">
        <v>1.05</v>
      </c>
      <c r="O45" s="44">
        <f t="shared" si="3"/>
        <v>98.677841451827732</v>
      </c>
      <c r="P45" s="48">
        <v>0.9</v>
      </c>
      <c r="Q45" s="49">
        <v>304</v>
      </c>
      <c r="R45" s="49">
        <v>5.2</v>
      </c>
      <c r="S45" s="49">
        <v>27.3</v>
      </c>
      <c r="T45" s="48">
        <v>83</v>
      </c>
      <c r="U45" s="48">
        <v>4</v>
      </c>
      <c r="V45" s="48" t="s">
        <v>44</v>
      </c>
      <c r="W45" s="49">
        <v>3.8</v>
      </c>
      <c r="X45" s="49">
        <v>11.7</v>
      </c>
      <c r="Y45" s="48">
        <v>2.1800000000000002</v>
      </c>
      <c r="Z45" s="49">
        <v>11.5</v>
      </c>
      <c r="AA45" s="49">
        <v>4</v>
      </c>
      <c r="AB45" s="48">
        <v>1.18</v>
      </c>
      <c r="AC45" s="48">
        <v>4.3600000000000003</v>
      </c>
      <c r="AD45" s="48">
        <v>0.81</v>
      </c>
      <c r="AE45" s="48">
        <v>5.25</v>
      </c>
      <c r="AF45" s="48">
        <v>1.1299999999999999</v>
      </c>
      <c r="AG45" s="48">
        <v>3.31</v>
      </c>
      <c r="AH45" s="48">
        <v>0.38</v>
      </c>
      <c r="AI45" s="49">
        <v>2.9</v>
      </c>
      <c r="AJ45" s="50">
        <v>0.38</v>
      </c>
      <c r="AK45" s="48">
        <v>0.2</v>
      </c>
      <c r="AL45" s="50">
        <v>0.17</v>
      </c>
      <c r="AM45" s="2"/>
      <c r="AN45" s="2"/>
      <c r="AO45" s="2"/>
    </row>
    <row r="46" spans="1:41" ht="16" x14ac:dyDescent="0.2">
      <c r="A46" s="51" t="s">
        <v>50</v>
      </c>
      <c r="B46" s="52" t="s">
        <v>69</v>
      </c>
      <c r="C46" s="52" t="s">
        <v>69</v>
      </c>
      <c r="D46" s="49">
        <v>42.1</v>
      </c>
      <c r="E46" s="50">
        <v>9.2200000000000006</v>
      </c>
      <c r="F46" s="49">
        <v>12.5</v>
      </c>
      <c r="G46" s="50">
        <v>17.190000000000001</v>
      </c>
      <c r="H46" s="50">
        <v>4.95</v>
      </c>
      <c r="I46" s="50">
        <v>0.25</v>
      </c>
      <c r="J46" s="50">
        <v>9.18</v>
      </c>
      <c r="K46" s="50">
        <v>4.09</v>
      </c>
      <c r="L46" s="50">
        <v>7.0000000000000007E-2</v>
      </c>
      <c r="M46" s="50">
        <v>0.02</v>
      </c>
      <c r="N46" s="50">
        <v>0.3</v>
      </c>
      <c r="O46" s="44">
        <f t="shared" si="3"/>
        <v>99.892051724190139</v>
      </c>
      <c r="P46" s="48">
        <v>2.2999999999999998</v>
      </c>
      <c r="Q46" s="49">
        <v>82.9</v>
      </c>
      <c r="R46" s="49">
        <v>3.4</v>
      </c>
      <c r="S46" s="49">
        <v>19</v>
      </c>
      <c r="T46" s="48">
        <v>86</v>
      </c>
      <c r="U46" s="48">
        <v>4</v>
      </c>
      <c r="V46" s="48">
        <v>0.1</v>
      </c>
      <c r="W46" s="49">
        <v>2.6</v>
      </c>
      <c r="X46" s="49">
        <v>7</v>
      </c>
      <c r="Y46" s="48">
        <v>1.21</v>
      </c>
      <c r="Z46" s="49">
        <v>6.7</v>
      </c>
      <c r="AA46" s="49">
        <v>2.2000000000000002</v>
      </c>
      <c r="AB46" s="48">
        <v>1.26</v>
      </c>
      <c r="AC46" s="48">
        <v>3.05</v>
      </c>
      <c r="AD46" s="48">
        <v>0.51</v>
      </c>
      <c r="AE46" s="48">
        <v>3.67</v>
      </c>
      <c r="AF46" s="48">
        <v>0.78</v>
      </c>
      <c r="AG46" s="48">
        <v>2.33</v>
      </c>
      <c r="AH46" s="48">
        <v>0.33</v>
      </c>
      <c r="AI46" s="49">
        <v>2.4</v>
      </c>
      <c r="AJ46" s="50">
        <v>0.38</v>
      </c>
      <c r="AK46" s="48" t="s">
        <v>44</v>
      </c>
      <c r="AL46" s="50">
        <v>0.11</v>
      </c>
      <c r="AM46" s="2"/>
      <c r="AN46" s="2"/>
      <c r="AO46" s="2"/>
    </row>
    <row r="47" spans="1:41" ht="16" x14ac:dyDescent="0.2">
      <c r="A47" s="51" t="s">
        <v>51</v>
      </c>
      <c r="B47" s="52" t="s">
        <v>69</v>
      </c>
      <c r="C47" s="52" t="s">
        <v>69</v>
      </c>
      <c r="D47" s="49">
        <v>45.3</v>
      </c>
      <c r="E47" s="50">
        <v>5.29</v>
      </c>
      <c r="F47" s="49">
        <v>11.3</v>
      </c>
      <c r="G47" s="50">
        <v>15.29</v>
      </c>
      <c r="H47" s="50">
        <v>5.8</v>
      </c>
      <c r="I47" s="50">
        <v>0.19</v>
      </c>
      <c r="J47" s="50">
        <v>10.09</v>
      </c>
      <c r="K47" s="50">
        <v>4.76</v>
      </c>
      <c r="L47" s="50">
        <v>0.33</v>
      </c>
      <c r="M47" s="50">
        <v>7.0000000000000007E-2</v>
      </c>
      <c r="N47" s="50">
        <v>0.95</v>
      </c>
      <c r="O47" s="44">
        <f t="shared" si="3"/>
        <v>99.411503895443857</v>
      </c>
      <c r="P47" s="48">
        <v>7.7</v>
      </c>
      <c r="Q47" s="49">
        <v>233</v>
      </c>
      <c r="R47" s="49">
        <v>19.399999999999999</v>
      </c>
      <c r="S47" s="49">
        <v>19.100000000000001</v>
      </c>
      <c r="T47" s="48">
        <v>81</v>
      </c>
      <c r="U47" s="48">
        <v>2</v>
      </c>
      <c r="V47" s="48">
        <v>0.2</v>
      </c>
      <c r="W47" s="49">
        <v>1.8</v>
      </c>
      <c r="X47" s="49">
        <v>5.5</v>
      </c>
      <c r="Y47" s="48">
        <v>1.06</v>
      </c>
      <c r="Z47" s="49">
        <v>6</v>
      </c>
      <c r="AA47" s="49">
        <v>2.2999999999999998</v>
      </c>
      <c r="AB47" s="48">
        <v>0.96</v>
      </c>
      <c r="AC47" s="48">
        <v>3.14</v>
      </c>
      <c r="AD47" s="48">
        <v>0.62</v>
      </c>
      <c r="AE47" s="48">
        <v>3.88</v>
      </c>
      <c r="AF47" s="48">
        <v>0.79</v>
      </c>
      <c r="AG47" s="48">
        <v>2.19</v>
      </c>
      <c r="AH47" s="48">
        <v>0.36</v>
      </c>
      <c r="AI47" s="49">
        <v>2.2000000000000002</v>
      </c>
      <c r="AJ47" s="50">
        <v>0.32</v>
      </c>
      <c r="AK47" s="48" t="s">
        <v>44</v>
      </c>
      <c r="AL47" s="50">
        <v>7.0000000000000007E-2</v>
      </c>
      <c r="AM47" s="2"/>
      <c r="AN47" s="2"/>
      <c r="AO47" s="2"/>
    </row>
    <row r="48" spans="1:41" ht="16" x14ac:dyDescent="0.2">
      <c r="A48" s="51" t="s">
        <v>52</v>
      </c>
      <c r="B48" s="52" t="s">
        <v>69</v>
      </c>
      <c r="C48" s="52" t="s">
        <v>69</v>
      </c>
      <c r="D48" s="49">
        <v>46</v>
      </c>
      <c r="E48" s="50">
        <v>5.05</v>
      </c>
      <c r="F48" s="49">
        <v>12.8</v>
      </c>
      <c r="G48" s="50">
        <v>15.47</v>
      </c>
      <c r="H48" s="50">
        <v>5.55</v>
      </c>
      <c r="I48" s="50">
        <v>0.19</v>
      </c>
      <c r="J48" s="50">
        <v>9.07</v>
      </c>
      <c r="K48" s="50">
        <v>4.4400000000000004</v>
      </c>
      <c r="L48" s="50">
        <v>0.25</v>
      </c>
      <c r="M48" s="50">
        <v>0.05</v>
      </c>
      <c r="N48" s="50">
        <v>1.2</v>
      </c>
      <c r="O48" s="44">
        <f t="shared" si="3"/>
        <v>100.10186835308794</v>
      </c>
      <c r="P48" s="48">
        <v>7.6</v>
      </c>
      <c r="Q48" s="49">
        <v>179</v>
      </c>
      <c r="R48" s="49">
        <v>15.8</v>
      </c>
      <c r="S48" s="49">
        <v>16.3</v>
      </c>
      <c r="T48" s="48">
        <v>60</v>
      </c>
      <c r="U48" s="48">
        <v>2</v>
      </c>
      <c r="V48" s="48">
        <v>0.2</v>
      </c>
      <c r="W48" s="49">
        <v>1.7</v>
      </c>
      <c r="X48" s="49">
        <v>4.2</v>
      </c>
      <c r="Y48" s="48">
        <v>0.85</v>
      </c>
      <c r="Z48" s="49">
        <v>5.2</v>
      </c>
      <c r="AA48" s="49">
        <v>1.8</v>
      </c>
      <c r="AB48" s="48">
        <v>0.93</v>
      </c>
      <c r="AC48" s="48">
        <v>2.81</v>
      </c>
      <c r="AD48" s="48">
        <v>0.49</v>
      </c>
      <c r="AE48" s="48">
        <v>3.44</v>
      </c>
      <c r="AF48" s="48">
        <v>0.72</v>
      </c>
      <c r="AG48" s="48">
        <v>2.0499999999999998</v>
      </c>
      <c r="AH48" s="48">
        <v>0.27</v>
      </c>
      <c r="AI48" s="49">
        <v>1.9</v>
      </c>
      <c r="AJ48" s="50">
        <v>0.26</v>
      </c>
      <c r="AK48" s="48" t="s">
        <v>44</v>
      </c>
      <c r="AL48" s="50">
        <v>7.0000000000000007E-2</v>
      </c>
      <c r="AM48" s="2"/>
      <c r="AN48" s="2"/>
      <c r="AO48" s="2"/>
    </row>
    <row r="49" spans="1:41" ht="16" x14ac:dyDescent="0.2">
      <c r="A49" s="53" t="s">
        <v>53</v>
      </c>
      <c r="B49" s="39" t="s">
        <v>69</v>
      </c>
      <c r="C49" s="39" t="s">
        <v>69</v>
      </c>
      <c r="D49" s="54">
        <v>43.8</v>
      </c>
      <c r="E49" s="55">
        <v>5.37</v>
      </c>
      <c r="F49" s="56">
        <v>12.4</v>
      </c>
      <c r="G49" s="55">
        <v>16.43</v>
      </c>
      <c r="H49" s="55">
        <v>6.52</v>
      </c>
      <c r="I49" s="55">
        <v>0.22</v>
      </c>
      <c r="J49" s="55">
        <v>9.35</v>
      </c>
      <c r="K49" s="55">
        <v>3.79</v>
      </c>
      <c r="L49" s="55">
        <v>0.08</v>
      </c>
      <c r="M49" s="55">
        <v>0.04</v>
      </c>
      <c r="N49" s="55">
        <v>1.55</v>
      </c>
      <c r="O49" s="56">
        <f t="shared" si="3"/>
        <v>99.576785143592133</v>
      </c>
      <c r="P49" s="57">
        <v>0.8</v>
      </c>
      <c r="Q49" s="56">
        <v>166</v>
      </c>
      <c r="R49" s="56">
        <v>2.8</v>
      </c>
      <c r="S49" s="56">
        <v>16.5</v>
      </c>
      <c r="T49" s="57">
        <v>50</v>
      </c>
      <c r="U49" s="57">
        <v>1</v>
      </c>
      <c r="V49" s="57" t="s">
        <v>44</v>
      </c>
      <c r="W49" s="56">
        <v>2.1</v>
      </c>
      <c r="X49" s="56">
        <v>3.7</v>
      </c>
      <c r="Y49" s="57">
        <v>0.96</v>
      </c>
      <c r="Z49" s="56">
        <v>5</v>
      </c>
      <c r="AA49" s="56">
        <v>1.9</v>
      </c>
      <c r="AB49" s="57">
        <v>0.93</v>
      </c>
      <c r="AC49" s="57">
        <v>2.85</v>
      </c>
      <c r="AD49" s="57">
        <v>0.55000000000000004</v>
      </c>
      <c r="AE49" s="57">
        <v>3.46</v>
      </c>
      <c r="AF49" s="57">
        <v>0.71</v>
      </c>
      <c r="AG49" s="57">
        <v>2.12</v>
      </c>
      <c r="AH49" s="57">
        <v>0.32</v>
      </c>
      <c r="AI49" s="56">
        <v>1.9</v>
      </c>
      <c r="AJ49" s="55">
        <v>0.27</v>
      </c>
      <c r="AK49" s="57" t="s">
        <v>44</v>
      </c>
      <c r="AL49" s="55">
        <v>0.09</v>
      </c>
      <c r="AM49" s="2"/>
      <c r="AN49" s="2"/>
      <c r="AO49" s="2"/>
    </row>
    <row r="50" spans="1:41" ht="18" x14ac:dyDescent="0.25">
      <c r="A50" s="28" t="s">
        <v>143</v>
      </c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"/>
      <c r="AL50" s="2"/>
      <c r="AM50" s="2"/>
      <c r="AN50" s="2"/>
      <c r="AO50" s="2"/>
    </row>
    <row r="51" spans="1:41" ht="16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</row>
    <row r="52" spans="1:41" ht="17" thickBot="1" x14ac:dyDescent="0.25">
      <c r="A52" s="40" t="s">
        <v>129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  <row r="53" spans="1:41" ht="18" x14ac:dyDescent="0.2">
      <c r="A53" s="3"/>
      <c r="B53" s="3" t="s">
        <v>56</v>
      </c>
      <c r="C53" s="3" t="s">
        <v>57</v>
      </c>
      <c r="D53" s="3" t="s">
        <v>134</v>
      </c>
      <c r="E53" s="3" t="s">
        <v>135</v>
      </c>
      <c r="F53" s="3" t="s">
        <v>136</v>
      </c>
      <c r="G53" s="3" t="s">
        <v>137</v>
      </c>
      <c r="H53" s="3" t="s">
        <v>0</v>
      </c>
      <c r="I53" s="3" t="s">
        <v>1</v>
      </c>
      <c r="J53" s="3" t="s">
        <v>2</v>
      </c>
      <c r="K53" s="3" t="s">
        <v>138</v>
      </c>
      <c r="L53" s="3" t="s">
        <v>139</v>
      </c>
      <c r="M53" s="3" t="s">
        <v>140</v>
      </c>
      <c r="N53" s="3" t="s">
        <v>3</v>
      </c>
      <c r="O53" s="3" t="s">
        <v>4</v>
      </c>
      <c r="P53" s="3" t="s">
        <v>5</v>
      </c>
      <c r="Q53" s="3" t="s">
        <v>6</v>
      </c>
      <c r="R53" s="3" t="s">
        <v>7</v>
      </c>
      <c r="S53" s="3" t="s">
        <v>8</v>
      </c>
      <c r="T53" s="3" t="s">
        <v>9</v>
      </c>
      <c r="U53" s="3" t="s">
        <v>10</v>
      </c>
      <c r="V53" s="4" t="s">
        <v>12</v>
      </c>
      <c r="W53" s="4" t="s">
        <v>13</v>
      </c>
      <c r="X53" s="4" t="s">
        <v>14</v>
      </c>
      <c r="Y53" s="4" t="s">
        <v>15</v>
      </c>
      <c r="Z53" s="4" t="s">
        <v>16</v>
      </c>
      <c r="AA53" s="4" t="s">
        <v>17</v>
      </c>
      <c r="AB53" s="4" t="s">
        <v>18</v>
      </c>
      <c r="AC53" s="4" t="s">
        <v>19</v>
      </c>
      <c r="AD53" s="4" t="s">
        <v>20</v>
      </c>
      <c r="AE53" s="4" t="s">
        <v>21</v>
      </c>
      <c r="AF53" s="4" t="s">
        <v>22</v>
      </c>
      <c r="AG53" s="4" t="s">
        <v>23</v>
      </c>
      <c r="AH53" s="4" t="s">
        <v>24</v>
      </c>
      <c r="AI53" s="4" t="s">
        <v>25</v>
      </c>
      <c r="AJ53" s="4" t="s">
        <v>26</v>
      </c>
      <c r="AK53" s="4" t="s">
        <v>27</v>
      </c>
      <c r="AL53" s="4" t="s">
        <v>28</v>
      </c>
      <c r="AM53" s="4" t="s">
        <v>54</v>
      </c>
      <c r="AN53" s="2"/>
      <c r="AO53" s="2"/>
    </row>
    <row r="54" spans="1:41" ht="16" x14ac:dyDescent="0.2">
      <c r="A54" s="58" t="s">
        <v>58</v>
      </c>
      <c r="B54" s="58" t="s">
        <v>95</v>
      </c>
      <c r="C54" s="58" t="s">
        <v>96</v>
      </c>
      <c r="D54" s="28">
        <v>50.2</v>
      </c>
      <c r="E54" s="29">
        <v>1.016</v>
      </c>
      <c r="F54" s="27">
        <v>15.8</v>
      </c>
      <c r="G54" s="29">
        <v>10.9</v>
      </c>
      <c r="H54" s="28">
        <v>6.53</v>
      </c>
      <c r="I54" s="29">
        <v>0.16</v>
      </c>
      <c r="J54" s="29">
        <v>7.05</v>
      </c>
      <c r="K54" s="29">
        <v>3.81</v>
      </c>
      <c r="L54" s="29">
        <v>1.77</v>
      </c>
      <c r="M54" s="29">
        <v>0.17</v>
      </c>
      <c r="N54" s="29">
        <v>1.95</v>
      </c>
      <c r="O54" s="36">
        <f>SUM(D54:N54)+(P54/0.9144+Q54/0.8456+R54/0.8957+T54/0.7403)/10000</f>
        <v>99.411007729420291</v>
      </c>
      <c r="P54" s="28">
        <v>41</v>
      </c>
      <c r="Q54" s="28">
        <v>171</v>
      </c>
      <c r="R54" s="28">
        <v>148</v>
      </c>
      <c r="S54" s="28">
        <v>27.2</v>
      </c>
      <c r="T54" s="28">
        <v>102</v>
      </c>
      <c r="U54" s="28">
        <v>8</v>
      </c>
      <c r="V54" s="27">
        <v>1.4</v>
      </c>
      <c r="W54" s="27">
        <v>18.7</v>
      </c>
      <c r="X54" s="27">
        <v>37.4</v>
      </c>
      <c r="Y54" s="28">
        <v>4.8499999999999996</v>
      </c>
      <c r="Z54" s="28">
        <v>19.7</v>
      </c>
      <c r="AA54" s="27">
        <v>4.7</v>
      </c>
      <c r="AB54" s="28">
        <v>1.41</v>
      </c>
      <c r="AC54" s="29">
        <v>4.66</v>
      </c>
      <c r="AD54" s="28">
        <v>0.78</v>
      </c>
      <c r="AE54" s="29">
        <v>4.9000000000000004</v>
      </c>
      <c r="AF54" s="28">
        <v>1.01</v>
      </c>
      <c r="AG54" s="28">
        <v>2.74</v>
      </c>
      <c r="AH54" s="28">
        <v>0.42</v>
      </c>
      <c r="AI54" s="27">
        <v>2.5</v>
      </c>
      <c r="AJ54" s="29">
        <v>0.42</v>
      </c>
      <c r="AK54" s="27">
        <v>4.2</v>
      </c>
      <c r="AL54" s="28">
        <v>0.91</v>
      </c>
      <c r="AM54" s="28">
        <v>7</v>
      </c>
      <c r="AN54" s="2"/>
      <c r="AO54" s="2"/>
    </row>
    <row r="55" spans="1:41" ht="16" x14ac:dyDescent="0.2">
      <c r="A55" s="58" t="s">
        <v>59</v>
      </c>
      <c r="B55" s="59" t="s">
        <v>69</v>
      </c>
      <c r="C55" s="59" t="s">
        <v>69</v>
      </c>
      <c r="D55" s="28">
        <v>49.8</v>
      </c>
      <c r="E55" s="29">
        <v>1.0409999999999999</v>
      </c>
      <c r="F55" s="27">
        <v>15</v>
      </c>
      <c r="G55" s="29">
        <v>11.2</v>
      </c>
      <c r="H55" s="28">
        <v>6.46</v>
      </c>
      <c r="I55" s="29">
        <v>0.17</v>
      </c>
      <c r="J55" s="29">
        <v>7.67</v>
      </c>
      <c r="K55" s="29">
        <v>3.83</v>
      </c>
      <c r="L55" s="29">
        <v>1.21</v>
      </c>
      <c r="M55" s="29">
        <v>0.15</v>
      </c>
      <c r="N55" s="29">
        <v>1.75</v>
      </c>
      <c r="O55" s="38">
        <f t="shared" ref="O55:O58" si="4">SUM(D55:N55)+(P55/0.9144+Q55/0.8456+R55/0.8957+T55/0.7403)/10000</f>
        <v>98.332969076840513</v>
      </c>
      <c r="P55" s="28">
        <v>27</v>
      </c>
      <c r="Q55" s="28">
        <v>175</v>
      </c>
      <c r="R55" s="28">
        <v>123</v>
      </c>
      <c r="S55" s="28">
        <v>28.8</v>
      </c>
      <c r="T55" s="28">
        <v>108</v>
      </c>
      <c r="U55" s="28">
        <v>7</v>
      </c>
      <c r="V55" s="27">
        <v>1</v>
      </c>
      <c r="W55" s="27">
        <v>17.7</v>
      </c>
      <c r="X55" s="27">
        <v>33.799999999999997</v>
      </c>
      <c r="Y55" s="28">
        <v>4.6100000000000003</v>
      </c>
      <c r="Z55" s="28">
        <v>18.600000000000001</v>
      </c>
      <c r="AA55" s="27">
        <v>5</v>
      </c>
      <c r="AB55" s="28">
        <v>1.33</v>
      </c>
      <c r="AC55" s="29">
        <v>5.16</v>
      </c>
      <c r="AD55" s="28">
        <v>0.84</v>
      </c>
      <c r="AE55" s="29">
        <v>4.9000000000000004</v>
      </c>
      <c r="AF55" s="28">
        <v>1.07</v>
      </c>
      <c r="AG55" s="28">
        <v>2.68</v>
      </c>
      <c r="AH55" s="28">
        <v>0.44</v>
      </c>
      <c r="AI55" s="27">
        <v>2.6</v>
      </c>
      <c r="AJ55" s="29">
        <v>0.44</v>
      </c>
      <c r="AK55" s="27">
        <v>3.7</v>
      </c>
      <c r="AL55" s="28">
        <v>0.86</v>
      </c>
      <c r="AM55" s="28">
        <v>9</v>
      </c>
      <c r="AN55" s="2"/>
      <c r="AO55" s="2"/>
    </row>
    <row r="56" spans="1:41" ht="16" x14ac:dyDescent="0.2">
      <c r="A56" s="58" t="s">
        <v>60</v>
      </c>
      <c r="B56" s="59" t="s">
        <v>69</v>
      </c>
      <c r="C56" s="59" t="s">
        <v>69</v>
      </c>
      <c r="D56" s="28">
        <v>49.1</v>
      </c>
      <c r="E56" s="29">
        <v>1.1830000000000001</v>
      </c>
      <c r="F56" s="27">
        <v>16.399999999999999</v>
      </c>
      <c r="G56" s="29">
        <v>10.6</v>
      </c>
      <c r="H56" s="28">
        <v>6.07</v>
      </c>
      <c r="I56" s="29">
        <v>0.19</v>
      </c>
      <c r="J56" s="29">
        <v>8.3699999999999992</v>
      </c>
      <c r="K56" s="29">
        <v>3.17</v>
      </c>
      <c r="L56" s="29">
        <v>1.87</v>
      </c>
      <c r="M56" s="29">
        <v>0.12</v>
      </c>
      <c r="N56" s="29">
        <v>1.95</v>
      </c>
      <c r="O56" s="38">
        <f t="shared" si="4"/>
        <v>99.082930419858485</v>
      </c>
      <c r="P56" s="28">
        <v>43</v>
      </c>
      <c r="Q56" s="28">
        <v>192</v>
      </c>
      <c r="R56" s="28">
        <v>157</v>
      </c>
      <c r="S56" s="28">
        <v>30.6</v>
      </c>
      <c r="T56" s="28">
        <v>111</v>
      </c>
      <c r="U56" s="28">
        <v>9</v>
      </c>
      <c r="V56" s="27">
        <v>1.5</v>
      </c>
      <c r="W56" s="27">
        <v>20.6</v>
      </c>
      <c r="X56" s="27">
        <v>40.4</v>
      </c>
      <c r="Y56" s="28">
        <v>5.33</v>
      </c>
      <c r="Z56" s="28">
        <v>21.8</v>
      </c>
      <c r="AA56" s="27">
        <v>6</v>
      </c>
      <c r="AB56" s="28">
        <v>1.48</v>
      </c>
      <c r="AC56" s="29">
        <v>5.68</v>
      </c>
      <c r="AD56" s="28">
        <v>0.95</v>
      </c>
      <c r="AE56" s="29">
        <v>5.53</v>
      </c>
      <c r="AF56" s="28">
        <v>1.18</v>
      </c>
      <c r="AG56" s="28">
        <v>3.08</v>
      </c>
      <c r="AH56" s="28">
        <v>0.45</v>
      </c>
      <c r="AI56" s="27">
        <v>3</v>
      </c>
      <c r="AJ56" s="29">
        <v>0.46</v>
      </c>
      <c r="AK56" s="27">
        <v>4.4000000000000004</v>
      </c>
      <c r="AL56" s="28">
        <v>1.01</v>
      </c>
      <c r="AM56" s="28">
        <v>9</v>
      </c>
      <c r="AN56" s="2"/>
      <c r="AO56" s="2"/>
    </row>
    <row r="57" spans="1:41" ht="16" x14ac:dyDescent="0.2">
      <c r="A57" s="58" t="s">
        <v>61</v>
      </c>
      <c r="B57" s="59" t="s">
        <v>69</v>
      </c>
      <c r="C57" s="59" t="s">
        <v>69</v>
      </c>
      <c r="D57" s="28">
        <v>46.7</v>
      </c>
      <c r="E57" s="29">
        <v>1.21</v>
      </c>
      <c r="F57" s="27">
        <v>16.899999999999999</v>
      </c>
      <c r="G57" s="29">
        <v>9.6300000000000008</v>
      </c>
      <c r="H57" s="28">
        <v>6.51</v>
      </c>
      <c r="I57" s="29">
        <v>0.27</v>
      </c>
      <c r="J57" s="29">
        <v>12.4</v>
      </c>
      <c r="K57" s="29">
        <v>0.75</v>
      </c>
      <c r="L57" s="29">
        <v>1.88</v>
      </c>
      <c r="M57" s="29">
        <v>0.11</v>
      </c>
      <c r="N57" s="29">
        <v>2.7</v>
      </c>
      <c r="O57" s="38">
        <f t="shared" si="4"/>
        <v>99.131484314069127</v>
      </c>
      <c r="P57" s="28">
        <v>40</v>
      </c>
      <c r="Q57" s="28">
        <v>274</v>
      </c>
      <c r="R57" s="28">
        <v>156</v>
      </c>
      <c r="S57" s="28">
        <v>35.6</v>
      </c>
      <c r="T57" s="28">
        <v>128</v>
      </c>
      <c r="U57" s="28">
        <v>10</v>
      </c>
      <c r="V57" s="27">
        <v>1.3</v>
      </c>
      <c r="W57" s="27">
        <v>26.1</v>
      </c>
      <c r="X57" s="27">
        <v>49.3</v>
      </c>
      <c r="Y57" s="28">
        <v>6.42</v>
      </c>
      <c r="Z57" s="28">
        <v>25.7</v>
      </c>
      <c r="AA57" s="27">
        <v>6.3</v>
      </c>
      <c r="AB57" s="28">
        <v>1.67</v>
      </c>
      <c r="AC57" s="29">
        <v>6.1</v>
      </c>
      <c r="AD57" s="28">
        <v>1.08</v>
      </c>
      <c r="AE57" s="29">
        <v>6.17</v>
      </c>
      <c r="AF57" s="28">
        <v>1.31</v>
      </c>
      <c r="AG57" s="28">
        <v>3.54</v>
      </c>
      <c r="AH57" s="28">
        <v>0.54</v>
      </c>
      <c r="AI57" s="27">
        <v>3.2</v>
      </c>
      <c r="AJ57" s="29">
        <v>0.52</v>
      </c>
      <c r="AK57" s="27">
        <v>6</v>
      </c>
      <c r="AL57" s="28">
        <v>1.22</v>
      </c>
      <c r="AM57" s="28">
        <v>12</v>
      </c>
      <c r="AN57" s="2"/>
      <c r="AO57" s="2"/>
    </row>
    <row r="58" spans="1:41" ht="16" x14ac:dyDescent="0.2">
      <c r="A58" s="60" t="s">
        <v>62</v>
      </c>
      <c r="B58" s="61" t="s">
        <v>69</v>
      </c>
      <c r="C58" s="61" t="s">
        <v>69</v>
      </c>
      <c r="D58" s="32">
        <v>46.6</v>
      </c>
      <c r="E58" s="33">
        <v>1.3440000000000001</v>
      </c>
      <c r="F58" s="31">
        <v>16.3</v>
      </c>
      <c r="G58" s="33">
        <v>10.1</v>
      </c>
      <c r="H58" s="32">
        <v>6.48</v>
      </c>
      <c r="I58" s="33">
        <v>0.3</v>
      </c>
      <c r="J58" s="33">
        <v>14.1</v>
      </c>
      <c r="K58" s="33">
        <v>0.66</v>
      </c>
      <c r="L58" s="33">
        <v>1.22</v>
      </c>
      <c r="M58" s="33">
        <v>0.15</v>
      </c>
      <c r="N58" s="33">
        <v>2.0499999999999998</v>
      </c>
      <c r="O58" s="31">
        <f t="shared" si="4"/>
        <v>99.37243934098764</v>
      </c>
      <c r="P58" s="32">
        <v>26</v>
      </c>
      <c r="Q58" s="32">
        <v>286</v>
      </c>
      <c r="R58" s="32">
        <v>114</v>
      </c>
      <c r="S58" s="32">
        <v>39.799999999999997</v>
      </c>
      <c r="T58" s="32">
        <v>141</v>
      </c>
      <c r="U58" s="32">
        <v>10</v>
      </c>
      <c r="V58" s="31">
        <v>0.9</v>
      </c>
      <c r="W58" s="31">
        <v>25.5</v>
      </c>
      <c r="X58" s="31">
        <v>48</v>
      </c>
      <c r="Y58" s="32">
        <v>6.66</v>
      </c>
      <c r="Z58" s="32">
        <v>26.7</v>
      </c>
      <c r="AA58" s="31">
        <v>7</v>
      </c>
      <c r="AB58" s="32">
        <v>2.0299999999999998</v>
      </c>
      <c r="AC58" s="33">
        <v>6.96</v>
      </c>
      <c r="AD58" s="32">
        <v>1.1299999999999999</v>
      </c>
      <c r="AE58" s="33">
        <v>6.84</v>
      </c>
      <c r="AF58" s="32">
        <v>1.47</v>
      </c>
      <c r="AG58" s="32">
        <v>4.07</v>
      </c>
      <c r="AH58" s="32">
        <v>0.57999999999999996</v>
      </c>
      <c r="AI58" s="31">
        <v>3.8</v>
      </c>
      <c r="AJ58" s="33">
        <v>0.6</v>
      </c>
      <c r="AK58" s="31">
        <v>5.4</v>
      </c>
      <c r="AL58" s="32">
        <v>1.17</v>
      </c>
      <c r="AM58" s="32">
        <v>13</v>
      </c>
      <c r="AN58" s="2"/>
      <c r="AO58" s="2"/>
    </row>
    <row r="59" spans="1:41" ht="18" x14ac:dyDescent="0.25">
      <c r="A59" s="62" t="s">
        <v>144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ht="16" x14ac:dyDescent="0.2">
      <c r="A60" s="62"/>
      <c r="B60" s="2"/>
      <c r="C60" s="2"/>
      <c r="D60" s="63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ht="17" thickBot="1" x14ac:dyDescent="0.25">
      <c r="A61" s="1" t="s">
        <v>133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ht="18" x14ac:dyDescent="0.2">
      <c r="A62" s="3"/>
      <c r="B62" s="3"/>
      <c r="C62" s="3"/>
      <c r="D62" s="3" t="s">
        <v>134</v>
      </c>
      <c r="E62" s="3" t="s">
        <v>135</v>
      </c>
      <c r="F62" s="3" t="s">
        <v>136</v>
      </c>
      <c r="G62" s="3" t="s">
        <v>137</v>
      </c>
      <c r="H62" s="3" t="s">
        <v>0</v>
      </c>
      <c r="I62" s="3" t="s">
        <v>1</v>
      </c>
      <c r="J62" s="3" t="s">
        <v>2</v>
      </c>
      <c r="K62" s="3" t="s">
        <v>138</v>
      </c>
      <c r="L62" s="3" t="s">
        <v>139</v>
      </c>
      <c r="M62" s="3" t="s">
        <v>140</v>
      </c>
      <c r="N62" s="3" t="s">
        <v>3</v>
      </c>
      <c r="O62" s="3" t="s">
        <v>4</v>
      </c>
      <c r="P62" s="3" t="s">
        <v>5</v>
      </c>
      <c r="Q62" s="3" t="s">
        <v>6</v>
      </c>
      <c r="R62" s="3" t="s">
        <v>7</v>
      </c>
      <c r="S62" s="3" t="s">
        <v>8</v>
      </c>
      <c r="T62" s="3" t="s">
        <v>9</v>
      </c>
      <c r="U62" s="3" t="s">
        <v>10</v>
      </c>
      <c r="V62" s="4" t="s">
        <v>12</v>
      </c>
      <c r="W62" s="4" t="s">
        <v>13</v>
      </c>
      <c r="X62" s="4" t="s">
        <v>14</v>
      </c>
      <c r="Y62" s="4" t="s">
        <v>15</v>
      </c>
      <c r="Z62" s="4" t="s">
        <v>16</v>
      </c>
      <c r="AA62" s="4" t="s">
        <v>17</v>
      </c>
      <c r="AB62" s="4" t="s">
        <v>18</v>
      </c>
      <c r="AC62" s="4" t="s">
        <v>19</v>
      </c>
      <c r="AD62" s="4" t="s">
        <v>20</v>
      </c>
      <c r="AE62" s="4" t="s">
        <v>21</v>
      </c>
      <c r="AF62" s="4" t="s">
        <v>22</v>
      </c>
      <c r="AG62" s="4" t="s">
        <v>23</v>
      </c>
      <c r="AH62" s="4" t="s">
        <v>24</v>
      </c>
      <c r="AI62" s="4" t="s">
        <v>25</v>
      </c>
      <c r="AJ62" s="4" t="s">
        <v>26</v>
      </c>
      <c r="AK62" s="4" t="s">
        <v>27</v>
      </c>
      <c r="AL62" s="4" t="s">
        <v>28</v>
      </c>
      <c r="AM62" s="4" t="s">
        <v>54</v>
      </c>
      <c r="AN62" s="2"/>
      <c r="AO62" s="2"/>
    </row>
    <row r="63" spans="1:41" ht="16" x14ac:dyDescent="0.2">
      <c r="A63" s="5" t="s">
        <v>84</v>
      </c>
      <c r="B63" s="6" t="s">
        <v>99</v>
      </c>
      <c r="C63" s="7"/>
      <c r="D63" s="8">
        <v>91.4</v>
      </c>
      <c r="E63" s="9">
        <v>0.09</v>
      </c>
      <c r="F63" s="9">
        <v>4.28</v>
      </c>
      <c r="G63" s="9">
        <v>1.64</v>
      </c>
      <c r="H63" s="9">
        <v>0.5</v>
      </c>
      <c r="I63" s="9">
        <v>0.02</v>
      </c>
      <c r="J63" s="8">
        <v>0.38</v>
      </c>
      <c r="K63" s="8">
        <v>1.61</v>
      </c>
      <c r="L63" s="8">
        <v>0.24</v>
      </c>
      <c r="M63" s="8">
        <v>0.04</v>
      </c>
      <c r="N63" s="9">
        <v>0.74</v>
      </c>
      <c r="O63" s="34">
        <f>SUM(D63:N63)+(P63/0.9144+Q63/0.8456+R63/0.8957+T63/0.7403)/10000</f>
        <v>100.96178548421531</v>
      </c>
      <c r="P63" s="27">
        <v>8.5</v>
      </c>
      <c r="Q63" s="28">
        <v>39</v>
      </c>
      <c r="R63" s="28">
        <v>85</v>
      </c>
      <c r="S63" s="28">
        <v>3</v>
      </c>
      <c r="T63" s="28">
        <v>50</v>
      </c>
      <c r="U63" s="27">
        <v>1.17</v>
      </c>
      <c r="V63" s="28">
        <v>0.14000000000000001</v>
      </c>
      <c r="W63" s="27">
        <v>18.07</v>
      </c>
      <c r="X63" s="27">
        <v>27.07</v>
      </c>
      <c r="Y63" s="29">
        <v>2.4990000000000001</v>
      </c>
      <c r="Z63" s="27">
        <v>10.08</v>
      </c>
      <c r="AA63" s="27">
        <v>1.57</v>
      </c>
      <c r="AB63" s="29">
        <v>0.39300000000000002</v>
      </c>
      <c r="AC63" s="29">
        <v>1.56</v>
      </c>
      <c r="AD63" s="29">
        <v>0.14000000000000001</v>
      </c>
      <c r="AE63" s="29">
        <v>0.55000000000000004</v>
      </c>
      <c r="AF63" s="29">
        <v>0.1</v>
      </c>
      <c r="AG63" s="29">
        <v>0.31</v>
      </c>
      <c r="AH63" s="29">
        <v>3.6999999999999998E-2</v>
      </c>
      <c r="AI63" s="28">
        <v>0.24</v>
      </c>
      <c r="AJ63" s="28">
        <v>4.2000000000000003E-2</v>
      </c>
      <c r="AK63" s="27">
        <v>1.135</v>
      </c>
      <c r="AL63" s="29">
        <v>0.39700000000000002</v>
      </c>
      <c r="AM63" s="28">
        <v>9</v>
      </c>
      <c r="AN63" s="25"/>
      <c r="AO63" s="25"/>
    </row>
    <row r="64" spans="1:41" ht="16" x14ac:dyDescent="0.2">
      <c r="A64" s="5" t="s">
        <v>85</v>
      </c>
      <c r="B64" s="14"/>
      <c r="C64" s="14"/>
      <c r="D64" s="8">
        <v>92.1</v>
      </c>
      <c r="E64" s="9">
        <v>0.1</v>
      </c>
      <c r="F64" s="9">
        <v>4.38</v>
      </c>
      <c r="G64" s="9">
        <v>1.4</v>
      </c>
      <c r="H64" s="9">
        <v>0.39</v>
      </c>
      <c r="I64" s="9">
        <v>0.01</v>
      </c>
      <c r="J64" s="8">
        <v>0.12</v>
      </c>
      <c r="K64" s="8">
        <v>1.85</v>
      </c>
      <c r="L64" s="8">
        <v>0.17</v>
      </c>
      <c r="M64" s="8">
        <v>0.04</v>
      </c>
      <c r="N64" s="9">
        <v>0.4</v>
      </c>
      <c r="O64" s="10">
        <f t="shared" ref="O64:O65" si="5">SUM(D64:N64)+(P64/0.9144+Q64/0.8456+R64/0.8957+T64/0.7403)/10000</f>
        <v>100.97595125151209</v>
      </c>
      <c r="P64" s="27">
        <v>5.57</v>
      </c>
      <c r="Q64" s="28">
        <v>21</v>
      </c>
      <c r="R64" s="28">
        <v>45</v>
      </c>
      <c r="S64" s="28">
        <v>3</v>
      </c>
      <c r="T64" s="28">
        <v>58</v>
      </c>
      <c r="U64" s="27">
        <v>24.76</v>
      </c>
      <c r="V64" s="28">
        <v>0.11</v>
      </c>
      <c r="W64" s="27">
        <v>14.6</v>
      </c>
      <c r="X64" s="27">
        <v>23.68</v>
      </c>
      <c r="Y64" s="29">
        <v>2.1309999999999998</v>
      </c>
      <c r="Z64" s="27">
        <v>8.5</v>
      </c>
      <c r="AA64" s="27">
        <v>1.35</v>
      </c>
      <c r="AB64" s="29">
        <v>0.316</v>
      </c>
      <c r="AC64" s="29">
        <v>1.35</v>
      </c>
      <c r="AD64" s="29">
        <v>0.12</v>
      </c>
      <c r="AE64" s="29">
        <v>0.49</v>
      </c>
      <c r="AF64" s="29">
        <v>0.08</v>
      </c>
      <c r="AG64" s="29">
        <v>0.25</v>
      </c>
      <c r="AH64" s="29">
        <v>0.03</v>
      </c>
      <c r="AI64" s="28">
        <v>0.22</v>
      </c>
      <c r="AJ64" s="28">
        <v>3.7999999999999999E-2</v>
      </c>
      <c r="AK64" s="27">
        <v>1.004</v>
      </c>
      <c r="AL64" s="29">
        <v>0.45200000000000001</v>
      </c>
      <c r="AM64" s="64" t="s">
        <v>11</v>
      </c>
      <c r="AN64" s="25"/>
      <c r="AO64" s="25"/>
    </row>
    <row r="65" spans="1:41" ht="16" x14ac:dyDescent="0.2">
      <c r="A65" s="16" t="s">
        <v>86</v>
      </c>
      <c r="B65" s="30"/>
      <c r="C65" s="30"/>
      <c r="D65" s="18">
        <v>78.2</v>
      </c>
      <c r="E65" s="19">
        <v>0.62</v>
      </c>
      <c r="F65" s="19">
        <v>9.77</v>
      </c>
      <c r="G65" s="19">
        <v>4.01</v>
      </c>
      <c r="H65" s="19">
        <v>1.2</v>
      </c>
      <c r="I65" s="19">
        <v>0.03</v>
      </c>
      <c r="J65" s="18">
        <v>0.19</v>
      </c>
      <c r="K65" s="18">
        <v>2.04</v>
      </c>
      <c r="L65" s="18">
        <v>2.0099999999999998</v>
      </c>
      <c r="M65" s="18">
        <v>0.06</v>
      </c>
      <c r="N65" s="65">
        <v>1.8</v>
      </c>
      <c r="O65" s="20">
        <f t="shared" si="5"/>
        <v>100.04079592572057</v>
      </c>
      <c r="P65" s="31">
        <v>48.44</v>
      </c>
      <c r="Q65" s="32">
        <v>39</v>
      </c>
      <c r="R65" s="32">
        <v>606</v>
      </c>
      <c r="S65" s="32">
        <v>9</v>
      </c>
      <c r="T65" s="32">
        <v>246</v>
      </c>
      <c r="U65" s="31">
        <v>7.3</v>
      </c>
      <c r="V65" s="32">
        <v>1.18</v>
      </c>
      <c r="W65" s="31">
        <v>21.21</v>
      </c>
      <c r="X65" s="31">
        <v>41.49</v>
      </c>
      <c r="Y65" s="33">
        <v>3.835</v>
      </c>
      <c r="Z65" s="31">
        <v>15.59</v>
      </c>
      <c r="AA65" s="31">
        <v>2.75</v>
      </c>
      <c r="AB65" s="33">
        <v>0.70199999999999996</v>
      </c>
      <c r="AC65" s="33">
        <v>2.0299999999999998</v>
      </c>
      <c r="AD65" s="33">
        <v>0.27</v>
      </c>
      <c r="AE65" s="33">
        <v>1.47</v>
      </c>
      <c r="AF65" s="33">
        <v>0.28000000000000003</v>
      </c>
      <c r="AG65" s="33">
        <v>0.86</v>
      </c>
      <c r="AH65" s="33">
        <v>0.129</v>
      </c>
      <c r="AI65" s="32">
        <v>0.98</v>
      </c>
      <c r="AJ65" s="32">
        <v>0.157</v>
      </c>
      <c r="AK65" s="31">
        <v>6.5750000000000002</v>
      </c>
      <c r="AL65" s="33">
        <v>0.98699999999999999</v>
      </c>
      <c r="AM65" s="32">
        <v>5</v>
      </c>
      <c r="AN65" s="25"/>
      <c r="AO65" s="25"/>
    </row>
    <row r="66" spans="1:41" ht="18" x14ac:dyDescent="0.25">
      <c r="A66" s="8" t="s">
        <v>145</v>
      </c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"/>
      <c r="AO66" s="2"/>
    </row>
    <row r="67" spans="1:41" ht="16" x14ac:dyDescent="0.2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"/>
      <c r="AO67" s="2"/>
    </row>
    <row r="68" spans="1:41" ht="17" thickBot="1" x14ac:dyDescent="0.25">
      <c r="A68" s="1" t="s">
        <v>130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ht="18" x14ac:dyDescent="0.2">
      <c r="A69" s="3"/>
      <c r="B69" s="3"/>
      <c r="C69" s="3"/>
      <c r="D69" s="3" t="s">
        <v>134</v>
      </c>
      <c r="E69" s="3" t="s">
        <v>135</v>
      </c>
      <c r="F69" s="3" t="s">
        <v>136</v>
      </c>
      <c r="G69" s="3" t="s">
        <v>137</v>
      </c>
      <c r="H69" s="3" t="s">
        <v>0</v>
      </c>
      <c r="I69" s="3" t="s">
        <v>1</v>
      </c>
      <c r="J69" s="3" t="s">
        <v>2</v>
      </c>
      <c r="K69" s="3" t="s">
        <v>138</v>
      </c>
      <c r="L69" s="3" t="s">
        <v>139</v>
      </c>
      <c r="M69" s="3" t="s">
        <v>140</v>
      </c>
      <c r="N69" s="3" t="s">
        <v>3</v>
      </c>
      <c r="O69" s="3" t="s">
        <v>4</v>
      </c>
      <c r="P69" s="3" t="s">
        <v>5</v>
      </c>
      <c r="Q69" s="3" t="s">
        <v>6</v>
      </c>
      <c r="R69" s="3" t="s">
        <v>7</v>
      </c>
      <c r="S69" s="3" t="s">
        <v>8</v>
      </c>
      <c r="T69" s="3" t="s">
        <v>9</v>
      </c>
      <c r="U69" s="3" t="s">
        <v>10</v>
      </c>
      <c r="V69" s="4" t="s">
        <v>12</v>
      </c>
      <c r="W69" s="4" t="s">
        <v>13</v>
      </c>
      <c r="X69" s="4" t="s">
        <v>14</v>
      </c>
      <c r="Y69" s="4" t="s">
        <v>15</v>
      </c>
      <c r="Z69" s="4" t="s">
        <v>16</v>
      </c>
      <c r="AA69" s="4" t="s">
        <v>17</v>
      </c>
      <c r="AB69" s="4" t="s">
        <v>18</v>
      </c>
      <c r="AC69" s="4" t="s">
        <v>19</v>
      </c>
      <c r="AD69" s="4" t="s">
        <v>20</v>
      </c>
      <c r="AE69" s="4" t="s">
        <v>21</v>
      </c>
      <c r="AF69" s="4" t="s">
        <v>22</v>
      </c>
      <c r="AG69" s="4" t="s">
        <v>23</v>
      </c>
      <c r="AH69" s="4" t="s">
        <v>24</v>
      </c>
      <c r="AI69" s="4" t="s">
        <v>25</v>
      </c>
      <c r="AJ69" s="4" t="s">
        <v>26</v>
      </c>
      <c r="AK69" s="4" t="s">
        <v>27</v>
      </c>
      <c r="AL69" s="4" t="s">
        <v>28</v>
      </c>
      <c r="AM69" s="4" t="s">
        <v>54</v>
      </c>
      <c r="AN69" s="2"/>
      <c r="AO69" s="2"/>
    </row>
    <row r="70" spans="1:41" ht="16" x14ac:dyDescent="0.2">
      <c r="A70" s="24" t="s">
        <v>87</v>
      </c>
      <c r="B70" s="6" t="s">
        <v>99</v>
      </c>
      <c r="C70" s="7"/>
      <c r="D70" s="8">
        <v>54.6</v>
      </c>
      <c r="E70" s="9">
        <v>0.8</v>
      </c>
      <c r="F70" s="8">
        <v>20.100000000000001</v>
      </c>
      <c r="G70" s="8">
        <v>8.32</v>
      </c>
      <c r="H70" s="8">
        <v>2.91</v>
      </c>
      <c r="I70" s="8">
        <v>0.13</v>
      </c>
      <c r="J70" s="8">
        <v>2.2400000000000002</v>
      </c>
      <c r="K70" s="8">
        <v>5.12</v>
      </c>
      <c r="L70" s="8">
        <v>2.83</v>
      </c>
      <c r="M70" s="8">
        <v>0.03</v>
      </c>
      <c r="N70" s="8">
        <v>2.34</v>
      </c>
      <c r="O70" s="34">
        <f>SUM(D70:N70)+(P70/0.9144+Q70/0.8456+R70/0.8957+T70/0.7403)/10000</f>
        <v>99.581895832457988</v>
      </c>
      <c r="P70" s="27">
        <v>120.36</v>
      </c>
      <c r="Q70" s="28">
        <v>432</v>
      </c>
      <c r="R70" s="28">
        <v>410</v>
      </c>
      <c r="S70" s="28">
        <v>17</v>
      </c>
      <c r="T70" s="28">
        <v>384</v>
      </c>
      <c r="U70" s="27">
        <v>24.95</v>
      </c>
      <c r="V70" s="27">
        <v>3.41</v>
      </c>
      <c r="W70" s="27">
        <v>79.790000000000006</v>
      </c>
      <c r="X70" s="27">
        <v>95.83</v>
      </c>
      <c r="Y70" s="29">
        <v>9.173</v>
      </c>
      <c r="Z70" s="27">
        <v>37.44</v>
      </c>
      <c r="AA70" s="27">
        <v>6.48</v>
      </c>
      <c r="AB70" s="29">
        <v>1.5720000000000001</v>
      </c>
      <c r="AC70" s="29">
        <v>6.17</v>
      </c>
      <c r="AD70" s="29">
        <v>0.67</v>
      </c>
      <c r="AE70" s="29">
        <v>2.9</v>
      </c>
      <c r="AF70" s="29">
        <v>0.52</v>
      </c>
      <c r="AG70" s="29">
        <v>1.53</v>
      </c>
      <c r="AH70" s="29">
        <v>0.192</v>
      </c>
      <c r="AI70" s="27">
        <v>1.3</v>
      </c>
      <c r="AJ70" s="29">
        <v>0.214</v>
      </c>
      <c r="AK70" s="27">
        <v>9.5879999999999992</v>
      </c>
      <c r="AL70" s="29">
        <v>1.879</v>
      </c>
      <c r="AM70" s="28">
        <v>36</v>
      </c>
      <c r="AN70" s="25"/>
      <c r="AO70" s="25"/>
    </row>
    <row r="71" spans="1:41" ht="16" x14ac:dyDescent="0.2">
      <c r="A71" s="24" t="s">
        <v>88</v>
      </c>
      <c r="B71" s="14"/>
      <c r="C71" s="14"/>
      <c r="D71" s="8">
        <v>65.099999999999994</v>
      </c>
      <c r="E71" s="9">
        <v>0.96</v>
      </c>
      <c r="F71" s="8">
        <v>15.7</v>
      </c>
      <c r="G71" s="8">
        <v>6.85</v>
      </c>
      <c r="H71" s="8">
        <v>2.14</v>
      </c>
      <c r="I71" s="8">
        <v>0.06</v>
      </c>
      <c r="J71" s="8">
        <v>0.73</v>
      </c>
      <c r="K71" s="8">
        <v>2.72</v>
      </c>
      <c r="L71" s="8">
        <v>2.37</v>
      </c>
      <c r="M71" s="8">
        <v>0.17</v>
      </c>
      <c r="N71" s="8">
        <v>2.3199999999999998</v>
      </c>
      <c r="O71" s="10">
        <f t="shared" ref="O71:O72" si="6">SUM(D71:N71)+(P71/0.9144+Q71/0.8456+R71/0.8957+T71/0.7403)/10000</f>
        <v>99.239542606687081</v>
      </c>
      <c r="P71" s="27">
        <v>100.49</v>
      </c>
      <c r="Q71" s="28">
        <v>104</v>
      </c>
      <c r="R71" s="28">
        <v>527</v>
      </c>
      <c r="S71" s="28">
        <v>27</v>
      </c>
      <c r="T71" s="28">
        <v>277</v>
      </c>
      <c r="U71" s="27">
        <v>23.99</v>
      </c>
      <c r="V71" s="27">
        <v>2.76</v>
      </c>
      <c r="W71" s="27">
        <v>96.86</v>
      </c>
      <c r="X71" s="27">
        <v>120.39</v>
      </c>
      <c r="Y71" s="29">
        <v>11.795</v>
      </c>
      <c r="Z71" s="27">
        <v>48.56</v>
      </c>
      <c r="AA71" s="27">
        <v>8.19</v>
      </c>
      <c r="AB71" s="29">
        <v>1.8420000000000001</v>
      </c>
      <c r="AC71" s="29">
        <v>8.44</v>
      </c>
      <c r="AD71" s="29">
        <v>0.96</v>
      </c>
      <c r="AE71" s="29">
        <v>4.76</v>
      </c>
      <c r="AF71" s="29">
        <v>0.91</v>
      </c>
      <c r="AG71" s="29">
        <v>2.85</v>
      </c>
      <c r="AH71" s="29">
        <v>0.38200000000000001</v>
      </c>
      <c r="AI71" s="27">
        <v>2.58</v>
      </c>
      <c r="AJ71" s="29">
        <v>0.433</v>
      </c>
      <c r="AK71" s="27">
        <v>10.701000000000001</v>
      </c>
      <c r="AL71" s="29">
        <v>2.298</v>
      </c>
      <c r="AM71" s="28">
        <v>14</v>
      </c>
      <c r="AN71" s="25"/>
      <c r="AO71" s="25"/>
    </row>
    <row r="72" spans="1:41" ht="16" x14ac:dyDescent="0.2">
      <c r="A72" s="66" t="s">
        <v>89</v>
      </c>
      <c r="B72" s="30"/>
      <c r="C72" s="30"/>
      <c r="D72" s="18">
        <v>70.3</v>
      </c>
      <c r="E72" s="19">
        <v>0.56999999999999995</v>
      </c>
      <c r="F72" s="18">
        <v>13.9</v>
      </c>
      <c r="G72" s="18">
        <v>5.83</v>
      </c>
      <c r="H72" s="18">
        <v>1.83</v>
      </c>
      <c r="I72" s="18">
        <v>7.0000000000000007E-2</v>
      </c>
      <c r="J72" s="18">
        <v>0.79</v>
      </c>
      <c r="K72" s="18">
        <v>3.03</v>
      </c>
      <c r="L72" s="18">
        <v>2.21</v>
      </c>
      <c r="M72" s="18">
        <v>0.13</v>
      </c>
      <c r="N72" s="18">
        <v>1.67</v>
      </c>
      <c r="O72" s="20">
        <f t="shared" si="6"/>
        <v>100.41913798822148</v>
      </c>
      <c r="P72" s="31">
        <v>96.29</v>
      </c>
      <c r="Q72" s="32">
        <v>112</v>
      </c>
      <c r="R72" s="32">
        <v>335</v>
      </c>
      <c r="S72" s="32">
        <v>17</v>
      </c>
      <c r="T72" s="32">
        <v>207</v>
      </c>
      <c r="U72" s="31">
        <v>14</v>
      </c>
      <c r="V72" s="31">
        <v>2.7</v>
      </c>
      <c r="W72" s="31">
        <v>77.94</v>
      </c>
      <c r="X72" s="31">
        <v>87.41</v>
      </c>
      <c r="Y72" s="33">
        <v>8.0109999999999992</v>
      </c>
      <c r="Z72" s="31">
        <v>32.44</v>
      </c>
      <c r="AA72" s="31">
        <v>5.58</v>
      </c>
      <c r="AB72" s="33">
        <v>1.4139999999999999</v>
      </c>
      <c r="AC72" s="33">
        <v>5.83</v>
      </c>
      <c r="AD72" s="33">
        <v>0.67</v>
      </c>
      <c r="AE72" s="33">
        <v>3.17</v>
      </c>
      <c r="AF72" s="33">
        <v>0.56999999999999995</v>
      </c>
      <c r="AG72" s="33">
        <v>1.77</v>
      </c>
      <c r="AH72" s="33">
        <v>0.23200000000000001</v>
      </c>
      <c r="AI72" s="31">
        <v>1.52</v>
      </c>
      <c r="AJ72" s="33">
        <v>0.245</v>
      </c>
      <c r="AK72" s="31">
        <v>5.3840000000000003</v>
      </c>
      <c r="AL72" s="33">
        <v>1.2230000000000001</v>
      </c>
      <c r="AM72" s="32">
        <v>19</v>
      </c>
      <c r="AN72" s="25"/>
      <c r="AO72" s="25"/>
    </row>
    <row r="73" spans="1:41" ht="18" x14ac:dyDescent="0.25">
      <c r="A73" s="8" t="s">
        <v>141</v>
      </c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"/>
      <c r="AO73" s="2"/>
    </row>
    <row r="74" spans="1:41" ht="16" x14ac:dyDescent="0.2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"/>
      <c r="AO74" s="2"/>
    </row>
    <row r="75" spans="1:41" ht="16" x14ac:dyDescent="0.2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"/>
      <c r="AO75" s="2"/>
    </row>
    <row r="76" spans="1:41" ht="16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ht="17" thickBot="1" x14ac:dyDescent="0.25">
      <c r="A77" s="28" t="s">
        <v>131</v>
      </c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ht="18" x14ac:dyDescent="0.2">
      <c r="A78" s="3"/>
      <c r="B78" s="3" t="s">
        <v>56</v>
      </c>
      <c r="C78" s="3" t="s">
        <v>57</v>
      </c>
      <c r="D78" s="3" t="s">
        <v>134</v>
      </c>
      <c r="E78" s="3" t="s">
        <v>135</v>
      </c>
      <c r="F78" s="3" t="s">
        <v>136</v>
      </c>
      <c r="G78" s="3" t="s">
        <v>137</v>
      </c>
      <c r="H78" s="3" t="s">
        <v>0</v>
      </c>
      <c r="I78" s="3" t="s">
        <v>1</v>
      </c>
      <c r="J78" s="3" t="s">
        <v>2</v>
      </c>
      <c r="K78" s="3" t="s">
        <v>138</v>
      </c>
      <c r="L78" s="3" t="s">
        <v>139</v>
      </c>
      <c r="M78" s="3" t="s">
        <v>140</v>
      </c>
      <c r="N78" s="3" t="s">
        <v>3</v>
      </c>
      <c r="O78" s="3" t="s">
        <v>4</v>
      </c>
      <c r="P78" s="3" t="s">
        <v>5</v>
      </c>
      <c r="Q78" s="3" t="s">
        <v>6</v>
      </c>
      <c r="R78" s="3" t="s">
        <v>7</v>
      </c>
      <c r="S78" s="3" t="s">
        <v>8</v>
      </c>
      <c r="T78" s="3" t="s">
        <v>9</v>
      </c>
      <c r="U78" s="3" t="s">
        <v>10</v>
      </c>
      <c r="V78" s="4" t="s">
        <v>12</v>
      </c>
      <c r="W78" s="4" t="s">
        <v>13</v>
      </c>
      <c r="X78" s="4" t="s">
        <v>14</v>
      </c>
      <c r="Y78" s="4" t="s">
        <v>15</v>
      </c>
      <c r="Z78" s="4" t="s">
        <v>16</v>
      </c>
      <c r="AA78" s="4" t="s">
        <v>17</v>
      </c>
      <c r="AB78" s="4" t="s">
        <v>18</v>
      </c>
      <c r="AC78" s="4" t="s">
        <v>19</v>
      </c>
      <c r="AD78" s="4" t="s">
        <v>20</v>
      </c>
      <c r="AE78" s="4" t="s">
        <v>21</v>
      </c>
      <c r="AF78" s="4" t="s">
        <v>22</v>
      </c>
      <c r="AG78" s="4" t="s">
        <v>23</v>
      </c>
      <c r="AH78" s="4" t="s">
        <v>24</v>
      </c>
      <c r="AI78" s="4" t="s">
        <v>25</v>
      </c>
      <c r="AJ78" s="4" t="s">
        <v>26</v>
      </c>
      <c r="AK78" s="4" t="s">
        <v>27</v>
      </c>
      <c r="AL78" s="4" t="s">
        <v>28</v>
      </c>
      <c r="AM78" s="2"/>
      <c r="AN78" s="2"/>
      <c r="AO78" s="2"/>
    </row>
    <row r="79" spans="1:41" ht="16" x14ac:dyDescent="0.2">
      <c r="A79" s="41" t="s">
        <v>29</v>
      </c>
      <c r="B79" s="67" t="s">
        <v>100</v>
      </c>
      <c r="C79" s="67" t="s">
        <v>101</v>
      </c>
      <c r="D79" s="68">
        <v>52</v>
      </c>
      <c r="E79" s="69">
        <v>1.49</v>
      </c>
      <c r="F79" s="68">
        <v>26.6</v>
      </c>
      <c r="G79" s="69">
        <v>10</v>
      </c>
      <c r="H79" s="69">
        <v>3.86</v>
      </c>
      <c r="I79" s="69">
        <v>0.14000000000000001</v>
      </c>
      <c r="J79" s="69">
        <v>0.26</v>
      </c>
      <c r="K79" s="69">
        <v>0.81</v>
      </c>
      <c r="L79" s="69">
        <v>3.78</v>
      </c>
      <c r="M79" s="69">
        <v>0.05</v>
      </c>
      <c r="N79" s="69">
        <v>1.1299999999999999</v>
      </c>
      <c r="O79" s="68">
        <f>SUM(D79:N79)+(P79/0.9144+Q79/0.8456+R79/0.8957+T79/0.7403)/10000</f>
        <v>100.23920325663809</v>
      </c>
      <c r="P79" s="27">
        <v>189</v>
      </c>
      <c r="Q79" s="70">
        <v>74</v>
      </c>
      <c r="R79" s="64">
        <v>440</v>
      </c>
      <c r="S79" s="28">
        <v>42.2</v>
      </c>
      <c r="T79" s="28">
        <v>301</v>
      </c>
      <c r="U79" s="28">
        <v>30</v>
      </c>
      <c r="V79" s="27">
        <v>4.0999999999999996</v>
      </c>
      <c r="W79" s="27">
        <v>89.1</v>
      </c>
      <c r="X79" s="27">
        <v>179</v>
      </c>
      <c r="Y79" s="29">
        <v>21.2</v>
      </c>
      <c r="Z79" s="27">
        <v>76.7</v>
      </c>
      <c r="AA79" s="27">
        <v>12.8</v>
      </c>
      <c r="AB79" s="29">
        <v>2.52</v>
      </c>
      <c r="AC79" s="29">
        <v>10.7</v>
      </c>
      <c r="AD79" s="29">
        <v>1.35</v>
      </c>
      <c r="AE79" s="29">
        <v>8.35</v>
      </c>
      <c r="AF79" s="29">
        <v>1.59</v>
      </c>
      <c r="AG79" s="29">
        <v>4.97</v>
      </c>
      <c r="AH79" s="29">
        <v>0.67</v>
      </c>
      <c r="AI79" s="27">
        <v>4.9000000000000004</v>
      </c>
      <c r="AJ79" s="29">
        <v>0.72</v>
      </c>
      <c r="AK79" s="27">
        <v>27.5</v>
      </c>
      <c r="AL79" s="29">
        <v>3.49</v>
      </c>
      <c r="AM79" s="2"/>
      <c r="AN79" s="2"/>
      <c r="AO79" s="2"/>
    </row>
    <row r="80" spans="1:41" ht="16" x14ac:dyDescent="0.2">
      <c r="A80" s="41" t="s">
        <v>30</v>
      </c>
      <c r="B80" s="71" t="s">
        <v>102</v>
      </c>
      <c r="C80" s="71" t="s">
        <v>103</v>
      </c>
      <c r="D80" s="68">
        <v>55.2</v>
      </c>
      <c r="E80" s="69">
        <v>1.37</v>
      </c>
      <c r="F80" s="68">
        <v>21.9</v>
      </c>
      <c r="G80" s="69">
        <v>9.3699999999999992</v>
      </c>
      <c r="H80" s="69">
        <v>3.71</v>
      </c>
      <c r="I80" s="69">
        <v>0.06</v>
      </c>
      <c r="J80" s="69">
        <v>7.0000000000000007E-2</v>
      </c>
      <c r="K80" s="69">
        <v>0.85</v>
      </c>
      <c r="L80" s="69">
        <v>4.24</v>
      </c>
      <c r="M80" s="69">
        <v>0.06</v>
      </c>
      <c r="N80" s="69">
        <v>3.14</v>
      </c>
      <c r="O80" s="68">
        <f t="shared" ref="O80:O83" si="7">SUM(D80:N80)+(P80/0.9144+Q80/0.8456+R80/0.8957+T80/0.7403)/10000</f>
        <v>100.09281630902497</v>
      </c>
      <c r="P80" s="27">
        <v>157</v>
      </c>
      <c r="Q80" s="70">
        <v>61</v>
      </c>
      <c r="R80" s="64">
        <v>630</v>
      </c>
      <c r="S80" s="28">
        <v>50.9</v>
      </c>
      <c r="T80" s="28">
        <v>208</v>
      </c>
      <c r="U80" s="28">
        <v>21</v>
      </c>
      <c r="V80" s="27">
        <v>4.5999999999999996</v>
      </c>
      <c r="W80" s="27">
        <v>77.900000000000006</v>
      </c>
      <c r="X80" s="27">
        <v>157</v>
      </c>
      <c r="Y80" s="29">
        <v>18.899999999999999</v>
      </c>
      <c r="Z80" s="27">
        <v>69.2</v>
      </c>
      <c r="AA80" s="27">
        <v>13.3</v>
      </c>
      <c r="AB80" s="29">
        <v>2.0699999999999998</v>
      </c>
      <c r="AC80" s="29">
        <v>11.9</v>
      </c>
      <c r="AD80" s="29">
        <v>1.63</v>
      </c>
      <c r="AE80" s="29">
        <v>10.4</v>
      </c>
      <c r="AF80" s="29">
        <v>1.86</v>
      </c>
      <c r="AG80" s="29">
        <v>5.69</v>
      </c>
      <c r="AH80" s="29">
        <v>0.73</v>
      </c>
      <c r="AI80" s="27">
        <v>5.0999999999999996</v>
      </c>
      <c r="AJ80" s="29">
        <v>0.69</v>
      </c>
      <c r="AK80" s="27">
        <v>24.7</v>
      </c>
      <c r="AL80" s="29">
        <v>4.4400000000000004</v>
      </c>
      <c r="AM80" s="2"/>
      <c r="AN80" s="2"/>
      <c r="AO80" s="2"/>
    </row>
    <row r="81" spans="1:41" ht="16" x14ac:dyDescent="0.2">
      <c r="A81" s="41" t="s">
        <v>31</v>
      </c>
      <c r="B81" s="71" t="s">
        <v>104</v>
      </c>
      <c r="C81" s="71" t="s">
        <v>105</v>
      </c>
      <c r="D81" s="68">
        <v>57.9</v>
      </c>
      <c r="E81" s="69">
        <v>1.1599999999999999</v>
      </c>
      <c r="F81" s="68">
        <v>21.1</v>
      </c>
      <c r="G81" s="69">
        <v>9.84</v>
      </c>
      <c r="H81" s="69">
        <v>3.45</v>
      </c>
      <c r="I81" s="69">
        <v>0.15</v>
      </c>
      <c r="J81" s="69">
        <v>0.23</v>
      </c>
      <c r="K81" s="69">
        <v>0.77</v>
      </c>
      <c r="L81" s="69">
        <v>4.45</v>
      </c>
      <c r="M81" s="69">
        <v>7.0000000000000007E-2</v>
      </c>
      <c r="N81" s="69">
        <v>0.96</v>
      </c>
      <c r="O81" s="68">
        <f t="shared" si="7"/>
        <v>100.19444934427389</v>
      </c>
      <c r="P81" s="27">
        <v>155</v>
      </c>
      <c r="Q81" s="70">
        <v>69</v>
      </c>
      <c r="R81" s="64">
        <v>580</v>
      </c>
      <c r="S81" s="28">
        <v>34.4</v>
      </c>
      <c r="T81" s="28">
        <v>182</v>
      </c>
      <c r="U81" s="28">
        <v>19</v>
      </c>
      <c r="V81" s="27">
        <v>3.9</v>
      </c>
      <c r="W81" s="27">
        <v>56.5</v>
      </c>
      <c r="X81" s="27">
        <v>115</v>
      </c>
      <c r="Y81" s="29">
        <v>13.5</v>
      </c>
      <c r="Z81" s="27">
        <v>48.2</v>
      </c>
      <c r="AA81" s="27">
        <v>8.8000000000000007</v>
      </c>
      <c r="AB81" s="29">
        <v>1.83</v>
      </c>
      <c r="AC81" s="29">
        <v>7.69</v>
      </c>
      <c r="AD81" s="29">
        <v>1.06</v>
      </c>
      <c r="AE81" s="29">
        <v>6.76</v>
      </c>
      <c r="AF81" s="29">
        <v>1.25</v>
      </c>
      <c r="AG81" s="29">
        <v>3.94</v>
      </c>
      <c r="AH81" s="29">
        <v>0.52</v>
      </c>
      <c r="AI81" s="27">
        <v>3.9</v>
      </c>
      <c r="AJ81" s="29">
        <v>0.55000000000000004</v>
      </c>
      <c r="AK81" s="27">
        <v>17.5</v>
      </c>
      <c r="AL81" s="29">
        <v>3.65</v>
      </c>
      <c r="AM81" s="2"/>
      <c r="AN81" s="2"/>
      <c r="AO81" s="2"/>
    </row>
    <row r="82" spans="1:41" ht="16" x14ac:dyDescent="0.2">
      <c r="A82" s="41" t="s">
        <v>32</v>
      </c>
      <c r="B82" s="71" t="s">
        <v>104</v>
      </c>
      <c r="C82" s="71" t="s">
        <v>105</v>
      </c>
      <c r="D82" s="68">
        <v>60</v>
      </c>
      <c r="E82" s="69">
        <v>1.26</v>
      </c>
      <c r="F82" s="68">
        <v>18.3</v>
      </c>
      <c r="G82" s="69">
        <v>10.3</v>
      </c>
      <c r="H82" s="69">
        <v>3.05</v>
      </c>
      <c r="I82" s="69">
        <v>0.23</v>
      </c>
      <c r="J82" s="69">
        <v>0.39</v>
      </c>
      <c r="K82" s="69">
        <v>1.1000000000000001</v>
      </c>
      <c r="L82" s="69">
        <v>4.07</v>
      </c>
      <c r="M82" s="69">
        <v>0.09</v>
      </c>
      <c r="N82" s="69">
        <v>0.79</v>
      </c>
      <c r="O82" s="68">
        <f t="shared" si="7"/>
        <v>99.695947624948076</v>
      </c>
      <c r="P82" s="27">
        <v>165</v>
      </c>
      <c r="Q82" s="70">
        <v>82</v>
      </c>
      <c r="R82" s="64">
        <v>490</v>
      </c>
      <c r="S82" s="28">
        <v>39.700000000000003</v>
      </c>
      <c r="T82" s="28">
        <v>248</v>
      </c>
      <c r="U82" s="28">
        <v>21</v>
      </c>
      <c r="V82" s="27">
        <v>6.5</v>
      </c>
      <c r="W82" s="27">
        <v>46.9</v>
      </c>
      <c r="X82" s="27">
        <v>95.2</v>
      </c>
      <c r="Y82" s="29">
        <v>11.3</v>
      </c>
      <c r="Z82" s="27">
        <v>41.5</v>
      </c>
      <c r="AA82" s="27">
        <v>7.9</v>
      </c>
      <c r="AB82" s="29">
        <v>1.58</v>
      </c>
      <c r="AC82" s="29">
        <v>7.2</v>
      </c>
      <c r="AD82" s="29">
        <v>1</v>
      </c>
      <c r="AE82" s="29">
        <v>7.03</v>
      </c>
      <c r="AF82" s="29">
        <v>1.45</v>
      </c>
      <c r="AG82" s="29">
        <v>4.9800000000000004</v>
      </c>
      <c r="AH82" s="29">
        <v>0.69</v>
      </c>
      <c r="AI82" s="27">
        <v>5.2</v>
      </c>
      <c r="AJ82" s="29">
        <v>0.68</v>
      </c>
      <c r="AK82" s="27">
        <v>15.3</v>
      </c>
      <c r="AL82" s="29">
        <v>3.65</v>
      </c>
      <c r="AM82" s="2"/>
      <c r="AN82" s="2"/>
      <c r="AO82" s="2"/>
    </row>
    <row r="83" spans="1:41" ht="16" x14ac:dyDescent="0.2">
      <c r="A83" s="41" t="s">
        <v>33</v>
      </c>
      <c r="B83" s="71" t="s">
        <v>106</v>
      </c>
      <c r="C83" s="71" t="s">
        <v>107</v>
      </c>
      <c r="D83" s="68">
        <v>59.8</v>
      </c>
      <c r="E83" s="69">
        <v>1.21</v>
      </c>
      <c r="F83" s="68">
        <v>20.100000000000001</v>
      </c>
      <c r="G83" s="69">
        <v>9</v>
      </c>
      <c r="H83" s="69">
        <v>2.56</v>
      </c>
      <c r="I83" s="69">
        <v>0.08</v>
      </c>
      <c r="J83" s="69">
        <v>0.27</v>
      </c>
      <c r="K83" s="69">
        <v>0.65</v>
      </c>
      <c r="L83" s="69">
        <v>3.88</v>
      </c>
      <c r="M83" s="69">
        <v>0.06</v>
      </c>
      <c r="N83" s="69">
        <v>1.96</v>
      </c>
      <c r="O83" s="68">
        <f t="shared" si="7"/>
        <v>99.704168280414791</v>
      </c>
      <c r="P83" s="27">
        <v>121</v>
      </c>
      <c r="Q83" s="70">
        <v>69</v>
      </c>
      <c r="R83" s="64">
        <v>750</v>
      </c>
      <c r="S83" s="28">
        <v>38.9</v>
      </c>
      <c r="T83" s="28">
        <v>215</v>
      </c>
      <c r="U83" s="28">
        <v>19</v>
      </c>
      <c r="V83" s="27">
        <v>2</v>
      </c>
      <c r="W83" s="27">
        <v>53.2</v>
      </c>
      <c r="X83" s="27">
        <v>106</v>
      </c>
      <c r="Y83" s="29">
        <v>12.7</v>
      </c>
      <c r="Z83" s="27">
        <v>45.2</v>
      </c>
      <c r="AA83" s="27">
        <v>8.6</v>
      </c>
      <c r="AB83" s="29">
        <v>1.97</v>
      </c>
      <c r="AC83" s="29">
        <v>7.25</v>
      </c>
      <c r="AD83" s="29">
        <v>1.07</v>
      </c>
      <c r="AE83" s="29">
        <v>7.28</v>
      </c>
      <c r="AF83" s="29">
        <v>1.41</v>
      </c>
      <c r="AG83" s="29">
        <v>4.5199999999999996</v>
      </c>
      <c r="AH83" s="29">
        <v>0.62</v>
      </c>
      <c r="AI83" s="27">
        <v>4.5</v>
      </c>
      <c r="AJ83" s="29">
        <v>0.63</v>
      </c>
      <c r="AK83" s="27">
        <v>17.600000000000001</v>
      </c>
      <c r="AL83" s="29">
        <v>2.5</v>
      </c>
      <c r="AM83" s="2"/>
      <c r="AN83" s="2"/>
      <c r="AO83" s="2"/>
    </row>
    <row r="84" spans="1:41" ht="16" x14ac:dyDescent="0.2">
      <c r="A84" s="41" t="s">
        <v>34</v>
      </c>
      <c r="B84" s="71" t="s">
        <v>108</v>
      </c>
      <c r="C84" s="71" t="s">
        <v>109</v>
      </c>
      <c r="D84" s="68">
        <v>35.9</v>
      </c>
      <c r="E84" s="69">
        <v>2.2400000000000002</v>
      </c>
      <c r="F84" s="68">
        <v>43.7</v>
      </c>
      <c r="G84" s="69">
        <v>4.25</v>
      </c>
      <c r="H84" s="69">
        <v>0.5</v>
      </c>
      <c r="I84" s="69">
        <v>0.05</v>
      </c>
      <c r="J84" s="69">
        <v>0.03</v>
      </c>
      <c r="K84" s="69">
        <v>0.32</v>
      </c>
      <c r="L84" s="69">
        <v>3.54</v>
      </c>
      <c r="M84" s="72" t="s">
        <v>11</v>
      </c>
      <c r="N84" s="69">
        <v>9.56</v>
      </c>
      <c r="O84" s="68">
        <f>SUM(D84:N84)+(P84/0.9144+T84/0.7403)/10000</f>
        <v>100.16356847304462</v>
      </c>
      <c r="P84" s="27">
        <v>107</v>
      </c>
      <c r="Q84" s="70" t="s">
        <v>11</v>
      </c>
      <c r="R84" s="64" t="s">
        <v>11</v>
      </c>
      <c r="S84" s="28">
        <v>3.6</v>
      </c>
      <c r="T84" s="28">
        <v>458</v>
      </c>
      <c r="U84" s="28">
        <v>27</v>
      </c>
      <c r="V84" s="27">
        <v>3</v>
      </c>
      <c r="W84" s="27">
        <v>6.8</v>
      </c>
      <c r="X84" s="27">
        <v>13.5</v>
      </c>
      <c r="Y84" s="29">
        <v>1.74</v>
      </c>
      <c r="Z84" s="27">
        <v>6.6</v>
      </c>
      <c r="AA84" s="27">
        <v>1.3</v>
      </c>
      <c r="AB84" s="29">
        <v>0.12</v>
      </c>
      <c r="AC84" s="29">
        <v>1.24</v>
      </c>
      <c r="AD84" s="29">
        <v>0.16</v>
      </c>
      <c r="AE84" s="29">
        <v>0.75</v>
      </c>
      <c r="AF84" s="29">
        <v>0.12</v>
      </c>
      <c r="AG84" s="29">
        <v>0.41</v>
      </c>
      <c r="AH84" s="29">
        <v>0.06</v>
      </c>
      <c r="AI84" s="27">
        <v>0.6</v>
      </c>
      <c r="AJ84" s="29">
        <v>0.08</v>
      </c>
      <c r="AK84" s="27">
        <v>2.7</v>
      </c>
      <c r="AL84" s="29">
        <v>1.77</v>
      </c>
      <c r="AM84" s="2"/>
      <c r="AN84" s="2"/>
      <c r="AO84" s="2"/>
    </row>
    <row r="85" spans="1:41" ht="16" x14ac:dyDescent="0.2">
      <c r="A85" s="41" t="s">
        <v>35</v>
      </c>
      <c r="B85" s="71" t="s">
        <v>108</v>
      </c>
      <c r="C85" s="71" t="s">
        <v>109</v>
      </c>
      <c r="D85" s="68">
        <v>52.2</v>
      </c>
      <c r="E85" s="69">
        <v>1.81</v>
      </c>
      <c r="F85" s="68">
        <v>24.1</v>
      </c>
      <c r="G85" s="69">
        <v>10.8</v>
      </c>
      <c r="H85" s="69">
        <v>2.82</v>
      </c>
      <c r="I85" s="69">
        <v>0.25</v>
      </c>
      <c r="J85" s="69">
        <v>0.13</v>
      </c>
      <c r="K85" s="69">
        <v>0.5</v>
      </c>
      <c r="L85" s="69">
        <v>3.97</v>
      </c>
      <c r="M85" s="69">
        <v>0.04</v>
      </c>
      <c r="N85" s="69">
        <v>3.63</v>
      </c>
      <c r="O85" s="68">
        <f>SUM(D85:N85)+(P85/0.9144+Q85/0.8456+R85/0.8957+T85/0.7403)/10000</f>
        <v>100.32170095606332</v>
      </c>
      <c r="P85" s="27">
        <v>98.7</v>
      </c>
      <c r="Q85" s="70">
        <v>29</v>
      </c>
      <c r="R85" s="64">
        <v>170</v>
      </c>
      <c r="S85" s="28">
        <v>65.7</v>
      </c>
      <c r="T85" s="28">
        <v>285</v>
      </c>
      <c r="U85" s="28">
        <v>23</v>
      </c>
      <c r="V85" s="27">
        <v>2.2000000000000002</v>
      </c>
      <c r="W85" s="27">
        <v>78.3</v>
      </c>
      <c r="X85" s="27">
        <v>154</v>
      </c>
      <c r="Y85" s="29">
        <v>18.5</v>
      </c>
      <c r="Z85" s="27">
        <v>67.599999999999994</v>
      </c>
      <c r="AA85" s="27">
        <v>13.5</v>
      </c>
      <c r="AB85" s="29">
        <v>1</v>
      </c>
      <c r="AC85" s="29">
        <v>12.1</v>
      </c>
      <c r="AD85" s="29">
        <v>1.82</v>
      </c>
      <c r="AE85" s="29">
        <v>12.6</v>
      </c>
      <c r="AF85" s="29">
        <v>2.4</v>
      </c>
      <c r="AG85" s="29">
        <v>7.23</v>
      </c>
      <c r="AH85" s="29">
        <v>1.05</v>
      </c>
      <c r="AI85" s="27">
        <v>7.5</v>
      </c>
      <c r="AJ85" s="29">
        <v>1</v>
      </c>
      <c r="AK85" s="27">
        <v>26.4</v>
      </c>
      <c r="AL85" s="29">
        <v>3.04</v>
      </c>
      <c r="AM85" s="2"/>
      <c r="AN85" s="2"/>
      <c r="AO85" s="2"/>
    </row>
    <row r="86" spans="1:41" ht="16" x14ac:dyDescent="0.2">
      <c r="A86" s="41" t="s">
        <v>36</v>
      </c>
      <c r="B86" s="71" t="s">
        <v>110</v>
      </c>
      <c r="C86" s="71" t="s">
        <v>111</v>
      </c>
      <c r="D86" s="68">
        <v>65.7</v>
      </c>
      <c r="E86" s="69">
        <v>1.22</v>
      </c>
      <c r="F86" s="68">
        <v>17.2</v>
      </c>
      <c r="G86" s="69">
        <v>8.08</v>
      </c>
      <c r="H86" s="69">
        <v>2.5499999999999998</v>
      </c>
      <c r="I86" s="69">
        <v>7.0000000000000007E-2</v>
      </c>
      <c r="J86" s="69">
        <v>0.34</v>
      </c>
      <c r="K86" s="69">
        <v>1.03</v>
      </c>
      <c r="L86" s="69">
        <v>2.77</v>
      </c>
      <c r="M86" s="69">
        <v>0.04</v>
      </c>
      <c r="N86" s="69">
        <v>1.19</v>
      </c>
      <c r="O86" s="68">
        <f t="shared" ref="O86:O93" si="8">SUM(D86:N86)+(P86/0.9144+Q86/0.8456+R86/0.8957+T86/0.7403)/10000</f>
        <v>100.2903115559683</v>
      </c>
      <c r="P86" s="27">
        <v>93.4</v>
      </c>
      <c r="Q86" s="70">
        <v>59</v>
      </c>
      <c r="R86" s="64">
        <v>390</v>
      </c>
      <c r="S86" s="28">
        <v>35.9</v>
      </c>
      <c r="T86" s="28">
        <v>293</v>
      </c>
      <c r="U86" s="28">
        <v>19</v>
      </c>
      <c r="V86" s="27">
        <v>1.9</v>
      </c>
      <c r="W86" s="27">
        <v>51.7</v>
      </c>
      <c r="X86" s="27">
        <v>102</v>
      </c>
      <c r="Y86" s="29">
        <v>12.1</v>
      </c>
      <c r="Z86" s="27">
        <v>45</v>
      </c>
      <c r="AA86" s="27">
        <v>8.6</v>
      </c>
      <c r="AB86" s="29">
        <v>1.53</v>
      </c>
      <c r="AC86" s="29">
        <v>7.29</v>
      </c>
      <c r="AD86" s="29">
        <v>1.03</v>
      </c>
      <c r="AE86" s="29">
        <v>6.76</v>
      </c>
      <c r="AF86" s="29">
        <v>1.3</v>
      </c>
      <c r="AG86" s="29">
        <v>3.88</v>
      </c>
      <c r="AH86" s="29">
        <v>0.56999999999999995</v>
      </c>
      <c r="AI86" s="27">
        <v>3.9</v>
      </c>
      <c r="AJ86" s="29">
        <v>0.52</v>
      </c>
      <c r="AK86" s="27">
        <v>16.3</v>
      </c>
      <c r="AL86" s="29">
        <v>1.6</v>
      </c>
      <c r="AM86" s="2"/>
      <c r="AN86" s="2"/>
      <c r="AO86" s="2"/>
    </row>
    <row r="87" spans="1:41" ht="16" x14ac:dyDescent="0.2">
      <c r="A87" s="41" t="s">
        <v>37</v>
      </c>
      <c r="B87" s="71" t="s">
        <v>112</v>
      </c>
      <c r="C87" s="71" t="s">
        <v>113</v>
      </c>
      <c r="D87" s="68">
        <v>61.6</v>
      </c>
      <c r="E87" s="69">
        <v>1.44</v>
      </c>
      <c r="F87" s="68">
        <v>16.600000000000001</v>
      </c>
      <c r="G87" s="69">
        <v>11.9</v>
      </c>
      <c r="H87" s="69">
        <v>2.67</v>
      </c>
      <c r="I87" s="69">
        <v>0.38</v>
      </c>
      <c r="J87" s="69">
        <v>0.24</v>
      </c>
      <c r="K87" s="69">
        <v>0.41</v>
      </c>
      <c r="L87" s="69">
        <v>3.34</v>
      </c>
      <c r="M87" s="69">
        <v>0.05</v>
      </c>
      <c r="N87" s="69">
        <v>1.24</v>
      </c>
      <c r="O87" s="68">
        <f t="shared" si="8"/>
        <v>99.960104137292248</v>
      </c>
      <c r="P87" s="27">
        <v>118</v>
      </c>
      <c r="Q87" s="70">
        <v>56</v>
      </c>
      <c r="R87" s="64">
        <v>320</v>
      </c>
      <c r="S87" s="28">
        <v>39.700000000000003</v>
      </c>
      <c r="T87" s="28">
        <v>258</v>
      </c>
      <c r="U87" s="28">
        <v>26</v>
      </c>
      <c r="V87" s="27">
        <v>2.6</v>
      </c>
      <c r="W87" s="27">
        <v>56.6</v>
      </c>
      <c r="X87" s="27">
        <v>113</v>
      </c>
      <c r="Y87" s="29">
        <v>13.1</v>
      </c>
      <c r="Z87" s="27">
        <v>48.4</v>
      </c>
      <c r="AA87" s="27">
        <v>9.1</v>
      </c>
      <c r="AB87" s="29">
        <v>1.4</v>
      </c>
      <c r="AC87" s="29">
        <v>8.06</v>
      </c>
      <c r="AD87" s="29">
        <v>1.1499999999999999</v>
      </c>
      <c r="AE87" s="29">
        <v>7.42</v>
      </c>
      <c r="AF87" s="29">
        <v>1.49</v>
      </c>
      <c r="AG87" s="29">
        <v>4.75</v>
      </c>
      <c r="AH87" s="29">
        <v>0.72</v>
      </c>
      <c r="AI87" s="27">
        <v>5.4</v>
      </c>
      <c r="AJ87" s="29">
        <v>0.73</v>
      </c>
      <c r="AK87" s="27">
        <v>18.899999999999999</v>
      </c>
      <c r="AL87" s="29">
        <v>2.2000000000000002</v>
      </c>
      <c r="AM87" s="2"/>
      <c r="AN87" s="2"/>
      <c r="AO87" s="2"/>
    </row>
    <row r="88" spans="1:41" ht="16" x14ac:dyDescent="0.2">
      <c r="A88" s="41" t="s">
        <v>38</v>
      </c>
      <c r="B88" s="71" t="s">
        <v>114</v>
      </c>
      <c r="C88" s="71" t="s">
        <v>115</v>
      </c>
      <c r="D88" s="68">
        <v>50.8</v>
      </c>
      <c r="E88" s="69">
        <v>1.56</v>
      </c>
      <c r="F88" s="68">
        <v>21.2</v>
      </c>
      <c r="G88" s="69">
        <v>10.5</v>
      </c>
      <c r="H88" s="69">
        <v>2.85</v>
      </c>
      <c r="I88" s="69">
        <v>0.13</v>
      </c>
      <c r="J88" s="69">
        <v>3.67</v>
      </c>
      <c r="K88" s="69">
        <v>5.05</v>
      </c>
      <c r="L88" s="69">
        <v>2.3199999999999998</v>
      </c>
      <c r="M88" s="69">
        <v>0.36</v>
      </c>
      <c r="N88" s="69">
        <v>0.99</v>
      </c>
      <c r="O88" s="68">
        <f t="shared" si="8"/>
        <v>99.54495520104112</v>
      </c>
      <c r="P88" s="27">
        <v>136</v>
      </c>
      <c r="Q88" s="70">
        <v>267</v>
      </c>
      <c r="R88" s="64">
        <v>270</v>
      </c>
      <c r="S88" s="28">
        <v>42.3</v>
      </c>
      <c r="T88" s="28">
        <v>284</v>
      </c>
      <c r="U88" s="28">
        <v>20</v>
      </c>
      <c r="V88" s="27">
        <v>2.2999999999999998</v>
      </c>
      <c r="W88" s="27">
        <v>96</v>
      </c>
      <c r="X88" s="27">
        <v>192</v>
      </c>
      <c r="Y88" s="29">
        <v>23.4</v>
      </c>
      <c r="Z88" s="27">
        <v>87.5</v>
      </c>
      <c r="AA88" s="27">
        <v>19.7</v>
      </c>
      <c r="AB88" s="29">
        <v>3.64</v>
      </c>
      <c r="AC88" s="29">
        <v>16.7</v>
      </c>
      <c r="AD88" s="29">
        <v>2.1</v>
      </c>
      <c r="AE88" s="29">
        <v>10.4</v>
      </c>
      <c r="AF88" s="29">
        <v>1.57</v>
      </c>
      <c r="AG88" s="29">
        <v>4.01</v>
      </c>
      <c r="AH88" s="29">
        <v>0.5</v>
      </c>
      <c r="AI88" s="27">
        <v>3.7</v>
      </c>
      <c r="AJ88" s="29">
        <v>0.48</v>
      </c>
      <c r="AK88" s="27">
        <v>32</v>
      </c>
      <c r="AL88" s="29">
        <v>5.31</v>
      </c>
      <c r="AM88" s="2"/>
      <c r="AN88" s="2"/>
      <c r="AO88" s="2"/>
    </row>
    <row r="89" spans="1:41" ht="16" x14ac:dyDescent="0.2">
      <c r="A89" s="41" t="s">
        <v>39</v>
      </c>
      <c r="B89" s="71" t="s">
        <v>114</v>
      </c>
      <c r="C89" s="71" t="s">
        <v>115</v>
      </c>
      <c r="D89" s="68">
        <v>64.7</v>
      </c>
      <c r="E89" s="69">
        <v>1.28</v>
      </c>
      <c r="F89" s="68">
        <v>18</v>
      </c>
      <c r="G89" s="69">
        <v>8.07</v>
      </c>
      <c r="H89" s="69">
        <v>2.94</v>
      </c>
      <c r="I89" s="69">
        <v>0.04</v>
      </c>
      <c r="J89" s="69">
        <v>0.28000000000000003</v>
      </c>
      <c r="K89" s="69">
        <v>0.96</v>
      </c>
      <c r="L89" s="69">
        <v>2.4700000000000002</v>
      </c>
      <c r="M89" s="69">
        <v>0.04</v>
      </c>
      <c r="N89" s="69">
        <v>1.19</v>
      </c>
      <c r="O89" s="68">
        <f t="shared" si="8"/>
        <v>100.07690923585267</v>
      </c>
      <c r="P89" s="27">
        <v>92.7</v>
      </c>
      <c r="Q89" s="70">
        <v>68</v>
      </c>
      <c r="R89" s="64">
        <v>410</v>
      </c>
      <c r="S89" s="28">
        <v>21.5</v>
      </c>
      <c r="T89" s="28">
        <v>318</v>
      </c>
      <c r="U89" s="28">
        <v>20</v>
      </c>
      <c r="V89" s="27">
        <v>2</v>
      </c>
      <c r="W89" s="27">
        <v>56.9</v>
      </c>
      <c r="X89" s="27">
        <v>112</v>
      </c>
      <c r="Y89" s="29">
        <v>13.5</v>
      </c>
      <c r="Z89" s="27">
        <v>50.7</v>
      </c>
      <c r="AA89" s="27">
        <v>10</v>
      </c>
      <c r="AB89" s="29">
        <v>1.55</v>
      </c>
      <c r="AC89" s="29">
        <v>7.75</v>
      </c>
      <c r="AD89" s="29">
        <v>0.93</v>
      </c>
      <c r="AE89" s="29">
        <v>4.95</v>
      </c>
      <c r="AF89" s="29">
        <v>0.81</v>
      </c>
      <c r="AG89" s="29">
        <v>2.15</v>
      </c>
      <c r="AH89" s="29">
        <v>0.28999999999999998</v>
      </c>
      <c r="AI89" s="27">
        <v>2.2999999999999998</v>
      </c>
      <c r="AJ89" s="29">
        <v>0.28999999999999998</v>
      </c>
      <c r="AK89" s="27">
        <v>18.3</v>
      </c>
      <c r="AL89" s="29">
        <v>2.0299999999999998</v>
      </c>
      <c r="AM89" s="2"/>
      <c r="AN89" s="2"/>
      <c r="AO89" s="2"/>
    </row>
    <row r="90" spans="1:41" ht="16" x14ac:dyDescent="0.2">
      <c r="A90" s="41" t="s">
        <v>40</v>
      </c>
      <c r="B90" s="71" t="s">
        <v>116</v>
      </c>
      <c r="C90" s="71" t="s">
        <v>117</v>
      </c>
      <c r="D90" s="68">
        <v>47.9</v>
      </c>
      <c r="E90" s="69">
        <v>2.59</v>
      </c>
      <c r="F90" s="68">
        <v>18.7</v>
      </c>
      <c r="G90" s="69">
        <v>14.6</v>
      </c>
      <c r="H90" s="69">
        <v>5.82</v>
      </c>
      <c r="I90" s="69">
        <v>0.15</v>
      </c>
      <c r="J90" s="69">
        <v>5.34</v>
      </c>
      <c r="K90" s="69">
        <v>2.0499999999999998</v>
      </c>
      <c r="L90" s="69">
        <v>1.46</v>
      </c>
      <c r="M90" s="69">
        <v>0.02</v>
      </c>
      <c r="N90" s="69">
        <v>1.48</v>
      </c>
      <c r="O90" s="68">
        <f t="shared" si="8"/>
        <v>100.1817715150096</v>
      </c>
      <c r="P90" s="27">
        <v>41.9</v>
      </c>
      <c r="Q90" s="70">
        <v>246</v>
      </c>
      <c r="R90" s="64">
        <v>190</v>
      </c>
      <c r="S90" s="28">
        <v>20.100000000000001</v>
      </c>
      <c r="T90" s="28">
        <v>125</v>
      </c>
      <c r="U90" s="28">
        <v>16</v>
      </c>
      <c r="V90" s="27">
        <v>1</v>
      </c>
      <c r="W90" s="27">
        <v>27.8</v>
      </c>
      <c r="X90" s="27">
        <v>48.6</v>
      </c>
      <c r="Y90" s="29">
        <v>5.46</v>
      </c>
      <c r="Z90" s="27">
        <v>20.7</v>
      </c>
      <c r="AA90" s="27">
        <v>3.8</v>
      </c>
      <c r="AB90" s="29">
        <v>1.9</v>
      </c>
      <c r="AC90" s="29">
        <v>2.96</v>
      </c>
      <c r="AD90" s="29">
        <v>0.46</v>
      </c>
      <c r="AE90" s="29">
        <v>3.35</v>
      </c>
      <c r="AF90" s="29">
        <v>0.74</v>
      </c>
      <c r="AG90" s="29">
        <v>2.42</v>
      </c>
      <c r="AH90" s="29">
        <v>0.39</v>
      </c>
      <c r="AI90" s="27">
        <v>2.9</v>
      </c>
      <c r="AJ90" s="29">
        <v>0.42</v>
      </c>
      <c r="AK90" s="27">
        <v>6.7</v>
      </c>
      <c r="AL90" s="29">
        <v>0.39</v>
      </c>
      <c r="AM90" s="2"/>
      <c r="AN90" s="2"/>
      <c r="AO90" s="2"/>
    </row>
    <row r="91" spans="1:41" ht="16" x14ac:dyDescent="0.2">
      <c r="A91" s="41" t="s">
        <v>41</v>
      </c>
      <c r="B91" s="71" t="s">
        <v>118</v>
      </c>
      <c r="C91" s="71" t="s">
        <v>119</v>
      </c>
      <c r="D91" s="68">
        <v>79.3</v>
      </c>
      <c r="E91" s="69">
        <v>1.02</v>
      </c>
      <c r="F91" s="68">
        <v>9.48</v>
      </c>
      <c r="G91" s="69">
        <v>4.6100000000000003</v>
      </c>
      <c r="H91" s="69">
        <v>1.41</v>
      </c>
      <c r="I91" s="69">
        <v>0.05</v>
      </c>
      <c r="J91" s="69">
        <v>0.04</v>
      </c>
      <c r="K91" s="69">
        <v>0.18</v>
      </c>
      <c r="L91" s="69">
        <v>2.5099999999999998</v>
      </c>
      <c r="M91" s="69">
        <v>0.03</v>
      </c>
      <c r="N91" s="69">
        <v>1.27</v>
      </c>
      <c r="O91" s="68">
        <f t="shared" si="8"/>
        <v>100.02235040061628</v>
      </c>
      <c r="P91" s="27">
        <v>79.599999999999994</v>
      </c>
      <c r="Q91" s="70">
        <v>29</v>
      </c>
      <c r="R91" s="64">
        <v>450</v>
      </c>
      <c r="S91" s="28">
        <v>16.7</v>
      </c>
      <c r="T91" s="28">
        <v>444</v>
      </c>
      <c r="U91" s="28">
        <v>15</v>
      </c>
      <c r="V91" s="27">
        <v>2.2999999999999998</v>
      </c>
      <c r="W91" s="27">
        <v>31.2</v>
      </c>
      <c r="X91" s="27">
        <v>65.2</v>
      </c>
      <c r="Y91" s="29">
        <v>7.66</v>
      </c>
      <c r="Z91" s="27">
        <v>28.7</v>
      </c>
      <c r="AA91" s="27">
        <v>5.5</v>
      </c>
      <c r="AB91" s="29">
        <v>0.98</v>
      </c>
      <c r="AC91" s="29">
        <v>4.25</v>
      </c>
      <c r="AD91" s="29">
        <v>0.56000000000000005</v>
      </c>
      <c r="AE91" s="29">
        <v>3.28</v>
      </c>
      <c r="AF91" s="29">
        <v>0.62</v>
      </c>
      <c r="AG91" s="29">
        <v>1.72</v>
      </c>
      <c r="AH91" s="29">
        <v>0.25</v>
      </c>
      <c r="AI91" s="27">
        <v>2</v>
      </c>
      <c r="AJ91" s="29">
        <v>0.24</v>
      </c>
      <c r="AK91" s="27">
        <v>12.1</v>
      </c>
      <c r="AL91" s="29">
        <v>1.36</v>
      </c>
      <c r="AM91" s="2"/>
      <c r="AN91" s="2"/>
      <c r="AO91" s="2"/>
    </row>
    <row r="92" spans="1:41" ht="16" x14ac:dyDescent="0.2">
      <c r="A92" s="41" t="s">
        <v>42</v>
      </c>
      <c r="B92" s="71" t="s">
        <v>120</v>
      </c>
      <c r="C92" s="71" t="s">
        <v>121</v>
      </c>
      <c r="D92" s="68">
        <v>72.7</v>
      </c>
      <c r="E92" s="69">
        <v>1</v>
      </c>
      <c r="F92" s="68">
        <v>13.5</v>
      </c>
      <c r="G92" s="69">
        <v>6.2</v>
      </c>
      <c r="H92" s="69">
        <v>2.0499999999999998</v>
      </c>
      <c r="I92" s="69">
        <v>0.04</v>
      </c>
      <c r="J92" s="69">
        <v>0.13</v>
      </c>
      <c r="K92" s="69">
        <v>0.33</v>
      </c>
      <c r="L92" s="69">
        <v>3.43</v>
      </c>
      <c r="M92" s="69">
        <v>0.01</v>
      </c>
      <c r="N92" s="69">
        <v>0.7</v>
      </c>
      <c r="O92" s="68">
        <f t="shared" si="8"/>
        <v>100.19123576435058</v>
      </c>
      <c r="P92" s="27">
        <v>119</v>
      </c>
      <c r="Q92" s="70">
        <v>72</v>
      </c>
      <c r="R92" s="64">
        <v>380</v>
      </c>
      <c r="S92" s="28">
        <v>13.3</v>
      </c>
      <c r="T92" s="28">
        <v>276</v>
      </c>
      <c r="U92" s="28">
        <v>14</v>
      </c>
      <c r="V92" s="27">
        <v>2.4</v>
      </c>
      <c r="W92" s="27">
        <v>31</v>
      </c>
      <c r="X92" s="27">
        <v>63.9</v>
      </c>
      <c r="Y92" s="29">
        <v>7.43</v>
      </c>
      <c r="Z92" s="27">
        <v>27.9</v>
      </c>
      <c r="AA92" s="27">
        <v>5.2</v>
      </c>
      <c r="AB92" s="29">
        <v>1</v>
      </c>
      <c r="AC92" s="29">
        <v>3.97</v>
      </c>
      <c r="AD92" s="29">
        <v>0.55000000000000004</v>
      </c>
      <c r="AE92" s="29">
        <v>2.96</v>
      </c>
      <c r="AF92" s="29">
        <v>0.5</v>
      </c>
      <c r="AG92" s="29">
        <v>1.21</v>
      </c>
      <c r="AH92" s="29">
        <v>0.17</v>
      </c>
      <c r="AI92" s="27">
        <v>1.4</v>
      </c>
      <c r="AJ92" s="29">
        <v>0.18</v>
      </c>
      <c r="AK92" s="27">
        <v>11.3</v>
      </c>
      <c r="AL92" s="29">
        <v>1.1299999999999999</v>
      </c>
      <c r="AM92" s="2"/>
      <c r="AN92" s="2"/>
      <c r="AO92" s="2"/>
    </row>
    <row r="93" spans="1:41" ht="16" x14ac:dyDescent="0.2">
      <c r="A93" s="73">
        <v>24</v>
      </c>
      <c r="B93" s="60" t="s">
        <v>122</v>
      </c>
      <c r="C93" s="60" t="s">
        <v>123</v>
      </c>
      <c r="D93" s="21">
        <v>73.5</v>
      </c>
      <c r="E93" s="23">
        <v>1.03</v>
      </c>
      <c r="F93" s="21">
        <v>13.7</v>
      </c>
      <c r="G93" s="23">
        <v>7.16</v>
      </c>
      <c r="H93" s="23">
        <v>1.82</v>
      </c>
      <c r="I93" s="23">
        <v>0.06</v>
      </c>
      <c r="J93" s="23">
        <v>0.14000000000000001</v>
      </c>
      <c r="K93" s="23">
        <v>0.25</v>
      </c>
      <c r="L93" s="23">
        <v>1.93</v>
      </c>
      <c r="M93" s="23">
        <v>0.03</v>
      </c>
      <c r="N93" s="23">
        <v>1.04</v>
      </c>
      <c r="O93" s="21">
        <f t="shared" si="8"/>
        <v>100.73971609982398</v>
      </c>
      <c r="P93" s="31">
        <v>88.5</v>
      </c>
      <c r="Q93" s="74">
        <v>37</v>
      </c>
      <c r="R93" s="75">
        <v>230</v>
      </c>
      <c r="S93" s="32">
        <v>45.9</v>
      </c>
      <c r="T93" s="32">
        <v>296</v>
      </c>
      <c r="U93" s="32">
        <v>17</v>
      </c>
      <c r="V93" s="31">
        <v>1.8</v>
      </c>
      <c r="W93" s="31">
        <v>62</v>
      </c>
      <c r="X93" s="31">
        <v>126</v>
      </c>
      <c r="Y93" s="33">
        <v>15.4</v>
      </c>
      <c r="Z93" s="31">
        <v>54.5</v>
      </c>
      <c r="AA93" s="31">
        <v>10.4</v>
      </c>
      <c r="AB93" s="33">
        <v>0.98</v>
      </c>
      <c r="AC93" s="33">
        <v>9.2899999999999991</v>
      </c>
      <c r="AD93" s="33">
        <v>1.27</v>
      </c>
      <c r="AE93" s="33">
        <v>8.16</v>
      </c>
      <c r="AF93" s="33">
        <v>1.55</v>
      </c>
      <c r="AG93" s="33">
        <v>5.13</v>
      </c>
      <c r="AH93" s="33">
        <v>0.79</v>
      </c>
      <c r="AI93" s="31">
        <v>5</v>
      </c>
      <c r="AJ93" s="33">
        <v>0.77</v>
      </c>
      <c r="AK93" s="31">
        <v>18.8</v>
      </c>
      <c r="AL93" s="33">
        <v>2.59</v>
      </c>
      <c r="AM93" s="2"/>
      <c r="AN93" s="2"/>
      <c r="AO93" s="2"/>
    </row>
    <row r="94" spans="1:41" ht="18" x14ac:dyDescent="0.25">
      <c r="A94" s="41" t="s">
        <v>146</v>
      </c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ht="16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ht="17" thickBot="1" x14ac:dyDescent="0.25">
      <c r="A96" s="1" t="s">
        <v>132</v>
      </c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ht="18" x14ac:dyDescent="0.2">
      <c r="A97" s="3"/>
      <c r="B97" s="3"/>
      <c r="C97" s="3"/>
      <c r="D97" s="3" t="s">
        <v>134</v>
      </c>
      <c r="E97" s="3" t="s">
        <v>135</v>
      </c>
      <c r="F97" s="3" t="s">
        <v>136</v>
      </c>
      <c r="G97" s="3" t="s">
        <v>137</v>
      </c>
      <c r="H97" s="3" t="s">
        <v>0</v>
      </c>
      <c r="I97" s="3" t="s">
        <v>1</v>
      </c>
      <c r="J97" s="3" t="s">
        <v>2</v>
      </c>
      <c r="K97" s="3" t="s">
        <v>138</v>
      </c>
      <c r="L97" s="3" t="s">
        <v>139</v>
      </c>
      <c r="M97" s="3" t="s">
        <v>140</v>
      </c>
      <c r="N97" s="3" t="s">
        <v>3</v>
      </c>
      <c r="O97" s="3" t="s">
        <v>4</v>
      </c>
      <c r="P97" s="3" t="s">
        <v>5</v>
      </c>
      <c r="Q97" s="3" t="s">
        <v>6</v>
      </c>
      <c r="R97" s="3" t="s">
        <v>7</v>
      </c>
      <c r="S97" s="3" t="s">
        <v>8</v>
      </c>
      <c r="T97" s="3" t="s">
        <v>9</v>
      </c>
      <c r="U97" s="3" t="s">
        <v>10</v>
      </c>
      <c r="V97" s="4" t="s">
        <v>12</v>
      </c>
      <c r="W97" s="4" t="s">
        <v>13</v>
      </c>
      <c r="X97" s="4" t="s">
        <v>14</v>
      </c>
      <c r="Y97" s="4" t="s">
        <v>15</v>
      </c>
      <c r="Z97" s="4" t="s">
        <v>16</v>
      </c>
      <c r="AA97" s="4" t="s">
        <v>17</v>
      </c>
      <c r="AB97" s="4" t="s">
        <v>18</v>
      </c>
      <c r="AC97" s="4" t="s">
        <v>19</v>
      </c>
      <c r="AD97" s="4" t="s">
        <v>20</v>
      </c>
      <c r="AE97" s="4" t="s">
        <v>21</v>
      </c>
      <c r="AF97" s="4" t="s">
        <v>22</v>
      </c>
      <c r="AG97" s="4" t="s">
        <v>23</v>
      </c>
      <c r="AH97" s="4" t="s">
        <v>24</v>
      </c>
      <c r="AI97" s="4" t="s">
        <v>25</v>
      </c>
      <c r="AJ97" s="4" t="s">
        <v>26</v>
      </c>
      <c r="AK97" s="4" t="s">
        <v>27</v>
      </c>
      <c r="AL97" s="4" t="s">
        <v>28</v>
      </c>
      <c r="AM97" s="4" t="s">
        <v>54</v>
      </c>
      <c r="AN97" s="2"/>
      <c r="AO97" s="2"/>
    </row>
    <row r="98" spans="1:41" ht="16" x14ac:dyDescent="0.2">
      <c r="A98" s="28" t="s">
        <v>94</v>
      </c>
      <c r="B98" s="6" t="s">
        <v>99</v>
      </c>
      <c r="C98" s="7"/>
      <c r="D98" s="76">
        <v>75.47</v>
      </c>
      <c r="E98" s="77">
        <v>0.55000000000000004</v>
      </c>
      <c r="F98" s="76">
        <v>11.47</v>
      </c>
      <c r="G98" s="77">
        <v>5.94</v>
      </c>
      <c r="H98" s="77">
        <v>1.58</v>
      </c>
      <c r="I98" s="77">
        <v>0.04</v>
      </c>
      <c r="J98" s="77">
        <v>1.28</v>
      </c>
      <c r="K98" s="77">
        <v>1.17</v>
      </c>
      <c r="L98" s="77">
        <v>1.45</v>
      </c>
      <c r="M98" s="77">
        <v>0.09</v>
      </c>
      <c r="N98" s="78">
        <v>2.6</v>
      </c>
      <c r="O98" s="34">
        <f>SUM(D98:N98)+(P98/0.9144+Q98/0.8456+R98/0.8957+T98/0.7403)/10000</f>
        <v>101.71347142988817</v>
      </c>
      <c r="P98" s="79">
        <v>66.09</v>
      </c>
      <c r="Q98" s="80">
        <v>128</v>
      </c>
      <c r="R98" s="80">
        <v>194</v>
      </c>
      <c r="S98" s="80">
        <v>44</v>
      </c>
      <c r="T98" s="81">
        <v>218</v>
      </c>
      <c r="U98" s="82">
        <v>8.66</v>
      </c>
      <c r="V98" s="82">
        <v>5.85</v>
      </c>
      <c r="W98" s="82">
        <v>22.1</v>
      </c>
      <c r="X98" s="82">
        <v>45.97</v>
      </c>
      <c r="Y98" s="83">
        <v>4.2539999999999996</v>
      </c>
      <c r="Z98" s="82">
        <v>17.45</v>
      </c>
      <c r="AA98" s="82">
        <v>3.22</v>
      </c>
      <c r="AB98" s="83">
        <v>2.86</v>
      </c>
      <c r="AC98" s="84">
        <v>2.56</v>
      </c>
      <c r="AD98" s="83">
        <v>0.28999999999999998</v>
      </c>
      <c r="AE98" s="83">
        <v>1.58</v>
      </c>
      <c r="AF98" s="83">
        <v>0.28999999999999998</v>
      </c>
      <c r="AG98" s="83">
        <v>0.98</v>
      </c>
      <c r="AH98" s="83">
        <v>0.13300000000000001</v>
      </c>
      <c r="AI98" s="82">
        <v>1.1299999999999999</v>
      </c>
      <c r="AJ98" s="83">
        <v>0.191</v>
      </c>
      <c r="AK98" s="82">
        <v>7.048</v>
      </c>
      <c r="AL98" s="83">
        <v>1.365</v>
      </c>
      <c r="AM98" s="84">
        <v>44</v>
      </c>
      <c r="AN98" s="25"/>
      <c r="AO98" s="25"/>
    </row>
    <row r="99" spans="1:41" ht="16" x14ac:dyDescent="0.2">
      <c r="A99" s="28" t="s">
        <v>90</v>
      </c>
      <c r="B99" s="14"/>
      <c r="C99" s="14"/>
      <c r="D99" s="76">
        <v>76.88</v>
      </c>
      <c r="E99" s="77">
        <v>0.51</v>
      </c>
      <c r="F99" s="76">
        <v>10.62</v>
      </c>
      <c r="G99" s="77">
        <v>5.95</v>
      </c>
      <c r="H99" s="77">
        <v>1.48</v>
      </c>
      <c r="I99" s="77">
        <v>0.05</v>
      </c>
      <c r="J99" s="77">
        <v>0.26</v>
      </c>
      <c r="K99" s="77">
        <v>0.26</v>
      </c>
      <c r="L99" s="77">
        <v>2.13</v>
      </c>
      <c r="M99" s="77">
        <v>0.12</v>
      </c>
      <c r="N99" s="85">
        <v>2.27</v>
      </c>
      <c r="O99" s="10">
        <f t="shared" ref="O99:O102" si="9">SUM(D99:N99)+(P99/0.9144+Q99/0.8456+R99/0.8957+T99/0.7403)/10000</f>
        <v>100.63155214502717</v>
      </c>
      <c r="P99" s="79">
        <v>79.790000000000006</v>
      </c>
      <c r="Q99" s="80">
        <v>38</v>
      </c>
      <c r="R99" s="80">
        <v>548</v>
      </c>
      <c r="S99" s="80">
        <v>11</v>
      </c>
      <c r="T99" s="81">
        <v>201</v>
      </c>
      <c r="U99" s="82">
        <v>7.36</v>
      </c>
      <c r="V99" s="82">
        <v>2.74</v>
      </c>
      <c r="W99" s="82">
        <v>25.29</v>
      </c>
      <c r="X99" s="82">
        <v>40.33</v>
      </c>
      <c r="Y99" s="83">
        <v>3.8149999999999999</v>
      </c>
      <c r="Z99" s="82">
        <v>15.39</v>
      </c>
      <c r="AA99" s="82">
        <v>2.73</v>
      </c>
      <c r="AB99" s="83">
        <v>0.625</v>
      </c>
      <c r="AC99" s="84">
        <v>2.69</v>
      </c>
      <c r="AD99" s="83">
        <v>0.32</v>
      </c>
      <c r="AE99" s="83">
        <v>1.6</v>
      </c>
      <c r="AF99" s="83">
        <v>0.32</v>
      </c>
      <c r="AG99" s="83">
        <v>1.08</v>
      </c>
      <c r="AH99" s="83">
        <v>0.16800000000000001</v>
      </c>
      <c r="AI99" s="82">
        <v>1.23</v>
      </c>
      <c r="AJ99" s="83">
        <v>0.21099999999999999</v>
      </c>
      <c r="AK99" s="82">
        <v>5.9260000000000002</v>
      </c>
      <c r="AL99" s="83">
        <v>1.3260000000000001</v>
      </c>
      <c r="AM99" s="84">
        <v>13</v>
      </c>
      <c r="AN99" s="25"/>
      <c r="AO99" s="25"/>
    </row>
    <row r="100" spans="1:41" ht="16" x14ac:dyDescent="0.2">
      <c r="A100" s="28" t="s">
        <v>91</v>
      </c>
      <c r="B100" s="14"/>
      <c r="C100" s="14"/>
      <c r="D100" s="76">
        <v>76.09</v>
      </c>
      <c r="E100" s="77">
        <v>0.49</v>
      </c>
      <c r="F100" s="76">
        <v>10.4</v>
      </c>
      <c r="G100" s="77">
        <v>6.03</v>
      </c>
      <c r="H100" s="77">
        <v>1.42</v>
      </c>
      <c r="I100" s="77">
        <v>7.0000000000000007E-2</v>
      </c>
      <c r="J100" s="77">
        <v>0.24</v>
      </c>
      <c r="K100" s="77">
        <v>0.23</v>
      </c>
      <c r="L100" s="77">
        <v>2.0699999999999998</v>
      </c>
      <c r="M100" s="77">
        <v>0.12</v>
      </c>
      <c r="N100" s="85">
        <v>2.68</v>
      </c>
      <c r="O100" s="10">
        <f t="shared" si="9"/>
        <v>99.940860661070928</v>
      </c>
      <c r="P100" s="79">
        <v>82.91</v>
      </c>
      <c r="Q100" s="80">
        <v>39</v>
      </c>
      <c r="R100" s="80">
        <v>551</v>
      </c>
      <c r="S100" s="80">
        <v>10</v>
      </c>
      <c r="T100" s="81">
        <v>190</v>
      </c>
      <c r="U100" s="82">
        <v>7.6</v>
      </c>
      <c r="V100" s="82">
        <v>2.65</v>
      </c>
      <c r="W100" s="82">
        <v>26.14</v>
      </c>
      <c r="X100" s="82">
        <v>40.549999999999997</v>
      </c>
      <c r="Y100" s="83">
        <v>3.794</v>
      </c>
      <c r="Z100" s="82">
        <v>15.42</v>
      </c>
      <c r="AA100" s="82">
        <v>2.64</v>
      </c>
      <c r="AB100" s="83">
        <v>0.61899999999999999</v>
      </c>
      <c r="AC100" s="84">
        <v>2.74</v>
      </c>
      <c r="AD100" s="83">
        <v>0.31</v>
      </c>
      <c r="AE100" s="83">
        <v>1.57</v>
      </c>
      <c r="AF100" s="83">
        <v>0.32</v>
      </c>
      <c r="AG100" s="83">
        <v>1.1000000000000001</v>
      </c>
      <c r="AH100" s="83">
        <v>0.16500000000000001</v>
      </c>
      <c r="AI100" s="82">
        <v>1.1499999999999999</v>
      </c>
      <c r="AJ100" s="83">
        <v>0.2</v>
      </c>
      <c r="AK100" s="82">
        <v>5.8819999999999997</v>
      </c>
      <c r="AL100" s="83">
        <v>1.39</v>
      </c>
      <c r="AM100" s="84">
        <v>15</v>
      </c>
      <c r="AN100" s="25"/>
      <c r="AO100" s="25"/>
    </row>
    <row r="101" spans="1:41" ht="16" x14ac:dyDescent="0.2">
      <c r="A101" s="28" t="s">
        <v>92</v>
      </c>
      <c r="B101" s="28"/>
      <c r="C101" s="28"/>
      <c r="D101" s="76">
        <v>77.28</v>
      </c>
      <c r="E101" s="77">
        <v>0.49</v>
      </c>
      <c r="F101" s="76">
        <v>10.47</v>
      </c>
      <c r="G101" s="77">
        <v>6.11</v>
      </c>
      <c r="H101" s="77">
        <v>1.43</v>
      </c>
      <c r="I101" s="77">
        <v>7.0000000000000007E-2</v>
      </c>
      <c r="J101" s="77">
        <v>0.23</v>
      </c>
      <c r="K101" s="77">
        <v>0.23</v>
      </c>
      <c r="L101" s="77">
        <v>1.86</v>
      </c>
      <c r="M101" s="77">
        <v>0.11</v>
      </c>
      <c r="N101" s="85">
        <v>2.5499999999999998</v>
      </c>
      <c r="O101" s="10">
        <f t="shared" si="9"/>
        <v>100.93052556019154</v>
      </c>
      <c r="P101" s="79">
        <v>82.47</v>
      </c>
      <c r="Q101" s="80">
        <v>40</v>
      </c>
      <c r="R101" s="80">
        <v>551</v>
      </c>
      <c r="S101" s="80">
        <v>10</v>
      </c>
      <c r="T101" s="81">
        <v>187</v>
      </c>
      <c r="U101" s="82">
        <v>7.51</v>
      </c>
      <c r="V101" s="82">
        <v>2.57</v>
      </c>
      <c r="W101" s="82">
        <v>26.43</v>
      </c>
      <c r="X101" s="82">
        <v>40.89</v>
      </c>
      <c r="Y101" s="83">
        <v>3.8290000000000002</v>
      </c>
      <c r="Z101" s="82">
        <v>15.57</v>
      </c>
      <c r="AA101" s="82">
        <v>2.72</v>
      </c>
      <c r="AB101" s="83">
        <v>0.624</v>
      </c>
      <c r="AC101" s="84">
        <v>2.85</v>
      </c>
      <c r="AD101" s="83">
        <v>0.32</v>
      </c>
      <c r="AE101" s="83">
        <v>1.58</v>
      </c>
      <c r="AF101" s="83">
        <v>0.32</v>
      </c>
      <c r="AG101" s="83">
        <v>1.0900000000000001</v>
      </c>
      <c r="AH101" s="83">
        <v>0.16700000000000001</v>
      </c>
      <c r="AI101" s="82">
        <v>1.1499999999999999</v>
      </c>
      <c r="AJ101" s="83">
        <v>0.19400000000000001</v>
      </c>
      <c r="AK101" s="82">
        <v>5.95</v>
      </c>
      <c r="AL101" s="83">
        <v>1.37</v>
      </c>
      <c r="AM101" s="84">
        <v>11</v>
      </c>
      <c r="AN101" s="25"/>
      <c r="AO101" s="25"/>
    </row>
    <row r="102" spans="1:41" ht="16" x14ac:dyDescent="0.2">
      <c r="A102" s="32" t="s">
        <v>93</v>
      </c>
      <c r="B102" s="32"/>
      <c r="C102" s="32"/>
      <c r="D102" s="20">
        <v>78.239999999999995</v>
      </c>
      <c r="E102" s="18">
        <v>0.48</v>
      </c>
      <c r="F102" s="20">
        <v>10.28</v>
      </c>
      <c r="G102" s="18">
        <v>5.31</v>
      </c>
      <c r="H102" s="18">
        <v>1.36</v>
      </c>
      <c r="I102" s="18">
        <v>0.05</v>
      </c>
      <c r="J102" s="18">
        <v>0.18</v>
      </c>
      <c r="K102" s="18">
        <v>0.22</v>
      </c>
      <c r="L102" s="18">
        <v>1.97</v>
      </c>
      <c r="M102" s="18">
        <v>0.12</v>
      </c>
      <c r="N102" s="19">
        <v>2.0699999999999998</v>
      </c>
      <c r="O102" s="20">
        <f t="shared" si="9"/>
        <v>100.37844345677333</v>
      </c>
      <c r="P102" s="86">
        <v>82.78</v>
      </c>
      <c r="Q102" s="87">
        <v>31</v>
      </c>
      <c r="R102" s="87">
        <v>544</v>
      </c>
      <c r="S102" s="87">
        <v>10</v>
      </c>
      <c r="T102" s="87">
        <v>185</v>
      </c>
      <c r="U102" s="88">
        <v>7.52</v>
      </c>
      <c r="V102" s="88">
        <v>2.5</v>
      </c>
      <c r="W102" s="88">
        <v>24.65</v>
      </c>
      <c r="X102" s="88">
        <v>39.26</v>
      </c>
      <c r="Y102" s="89">
        <v>3.6720000000000002</v>
      </c>
      <c r="Z102" s="88">
        <v>14.84</v>
      </c>
      <c r="AA102" s="88">
        <v>2.67</v>
      </c>
      <c r="AB102" s="89">
        <v>0.60299999999999998</v>
      </c>
      <c r="AC102" s="90">
        <v>2.68</v>
      </c>
      <c r="AD102" s="89">
        <v>0.3</v>
      </c>
      <c r="AE102" s="89">
        <v>1.67</v>
      </c>
      <c r="AF102" s="89">
        <v>0.32</v>
      </c>
      <c r="AG102" s="89">
        <v>1.1000000000000001</v>
      </c>
      <c r="AH102" s="89">
        <v>0.17100000000000001</v>
      </c>
      <c r="AI102" s="88">
        <v>1.23</v>
      </c>
      <c r="AJ102" s="89">
        <v>0.21099999999999999</v>
      </c>
      <c r="AK102" s="88">
        <v>5.8390000000000004</v>
      </c>
      <c r="AL102" s="89">
        <v>1.2789999999999999</v>
      </c>
      <c r="AM102" s="90">
        <v>15</v>
      </c>
      <c r="AN102" s="25"/>
      <c r="AO102" s="25"/>
    </row>
    <row r="103" spans="1:41" ht="18" x14ac:dyDescent="0.25">
      <c r="A103" s="8" t="s">
        <v>147</v>
      </c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"/>
      <c r="AO103" s="2"/>
    </row>
    <row r="104" spans="1:41" ht="16" x14ac:dyDescent="0.2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</sheetData>
  <mergeCells count="6">
    <mergeCell ref="B63:C65"/>
    <mergeCell ref="B70:C72"/>
    <mergeCell ref="B98:C100"/>
    <mergeCell ref="B5:C7"/>
    <mergeCell ref="B14:C15"/>
    <mergeCell ref="B20:C2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Yale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Ague, Jay</dc:creator>
  <cp:lastModifiedBy>Microsoft Office User</cp:lastModifiedBy>
  <dcterms:created xsi:type="dcterms:W3CDTF">2016-10-08T13:38:15Z</dcterms:created>
  <dcterms:modified xsi:type="dcterms:W3CDTF">2017-06-23T16:14:20Z</dcterms:modified>
</cp:coreProperties>
</file>