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bin" ContentType="application/vnd.openxmlformats-officedocument.spreadsheetml.printerSettings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28016"/>
  <workbookPr/>
  <mc:AlternateContent xmlns:mc="http://schemas.openxmlformats.org/markup-compatibility/2006">
    <mc:Choice Requires="x15">
      <x15ac:absPath xmlns:x15ac="http://schemas.microsoft.com/office/spreadsheetml/2010/11/ac" url="/Volumes/newactivefiles/17-08 August/1_5897R Grew-Cent/AM-17-85897/"/>
    </mc:Choice>
  </mc:AlternateContent>
  <bookViews>
    <workbookView xWindow="0" yWindow="460" windowWidth="28680" windowHeight="23060"/>
  </bookViews>
  <sheets>
    <sheet name="Table 3" sheetId="5" r:id="rId1"/>
  </sheets>
  <definedNames>
    <definedName name="_xlnm.Print_Area" localSheetId="0">'Table 3'!$A$3:$D$1636</definedName>
  </definedName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418" i="5" l="1"/>
  <c r="B418" i="5"/>
  <c r="C1433" i="5"/>
  <c r="C1393" i="5"/>
  <c r="C1612" i="5"/>
  <c r="C1389" i="5"/>
  <c r="B1389" i="5"/>
  <c r="C42" i="5"/>
  <c r="B42" i="5"/>
  <c r="C924" i="5"/>
  <c r="B1504" i="5"/>
  <c r="C1627" i="5"/>
  <c r="C1586" i="5"/>
  <c r="C1534" i="5"/>
  <c r="B1511" i="5"/>
  <c r="C1421" i="5"/>
  <c r="B1421" i="5"/>
  <c r="C1379" i="5"/>
  <c r="B1379" i="5"/>
  <c r="C1354" i="5"/>
  <c r="B1354" i="5"/>
  <c r="C1337" i="5"/>
  <c r="B1337" i="5"/>
  <c r="C1303" i="5"/>
  <c r="B1303" i="5"/>
  <c r="C1287" i="5"/>
  <c r="B1287" i="5"/>
  <c r="C1259" i="5"/>
  <c r="B1259" i="5"/>
  <c r="C1238" i="5"/>
  <c r="B1238" i="5"/>
  <c r="B1203" i="5"/>
  <c r="C1097" i="5"/>
  <c r="B1097" i="5"/>
  <c r="C1078" i="5"/>
  <c r="C1030" i="5"/>
  <c r="B1030" i="5"/>
  <c r="C995" i="5"/>
  <c r="C979" i="5"/>
  <c r="C903" i="5"/>
  <c r="B903" i="5"/>
  <c r="C830" i="5"/>
  <c r="C806" i="5"/>
  <c r="B806" i="5"/>
  <c r="C765" i="5"/>
  <c r="C748" i="5"/>
  <c r="B748" i="5"/>
  <c r="C734" i="5"/>
  <c r="B734" i="5"/>
  <c r="C702" i="5"/>
  <c r="B702" i="5"/>
  <c r="C672" i="5"/>
  <c r="B646" i="5"/>
  <c r="C595" i="5"/>
  <c r="B595" i="5"/>
  <c r="C573" i="5"/>
  <c r="C557" i="5"/>
  <c r="B557" i="5"/>
  <c r="C537" i="5"/>
  <c r="B537" i="5"/>
  <c r="C515" i="5"/>
  <c r="B515" i="5"/>
  <c r="B476" i="5"/>
  <c r="C438" i="5"/>
  <c r="B438" i="5"/>
  <c r="C394" i="5"/>
  <c r="B394" i="5"/>
  <c r="C378" i="5"/>
  <c r="B378" i="5"/>
  <c r="B326" i="5"/>
  <c r="C300" i="5"/>
  <c r="C275" i="5"/>
  <c r="C257" i="5"/>
  <c r="B246" i="5"/>
  <c r="C223" i="5"/>
  <c r="C150" i="5"/>
  <c r="B150" i="5"/>
  <c r="C120" i="5"/>
  <c r="B120" i="5"/>
  <c r="C93" i="5"/>
  <c r="B93" i="5"/>
  <c r="C58" i="5"/>
  <c r="C34" i="5"/>
  <c r="B34" i="5"/>
  <c r="C451" i="5"/>
  <c r="B451" i="5"/>
  <c r="B1466" i="5"/>
  <c r="C709" i="5"/>
  <c r="B709" i="5"/>
  <c r="B995" i="5"/>
  <c r="C939" i="5"/>
  <c r="C884" i="5"/>
  <c r="C876" i="5"/>
  <c r="B876" i="5"/>
  <c r="C863" i="5"/>
  <c r="B863" i="5"/>
  <c r="C838" i="5"/>
  <c r="B838" i="5"/>
  <c r="C719" i="5"/>
  <c r="B573" i="5"/>
  <c r="C488" i="5"/>
  <c r="B488" i="5"/>
  <c r="C326" i="5"/>
  <c r="C188" i="5"/>
  <c r="B188" i="5"/>
  <c r="C126" i="5"/>
  <c r="B126" i="5"/>
  <c r="C69" i="5"/>
  <c r="B69" i="5"/>
  <c r="C63" i="5"/>
  <c r="C57" i="5"/>
  <c r="C22" i="5"/>
  <c r="B22" i="5"/>
  <c r="B14" i="5"/>
  <c r="C8" i="5"/>
  <c r="C496" i="5"/>
  <c r="B57" i="5"/>
  <c r="B138" i="5"/>
  <c r="C138" i="5"/>
  <c r="B63" i="5"/>
  <c r="C502" i="5"/>
  <c r="B502" i="5"/>
  <c r="C961" i="5"/>
  <c r="C1539" i="5"/>
  <c r="C868" i="5"/>
  <c r="C843" i="5"/>
  <c r="B843" i="5"/>
  <c r="C193" i="5"/>
  <c r="C168" i="5"/>
  <c r="C14" i="5"/>
  <c r="B75" i="5"/>
  <c r="C75" i="5"/>
  <c r="C82" i="5"/>
  <c r="C105" i="5"/>
  <c r="C100" i="5"/>
  <c r="B132" i="5"/>
  <c r="C132" i="5"/>
  <c r="C157" i="5"/>
  <c r="C163" i="5"/>
  <c r="B176" i="5"/>
  <c r="C176" i="5"/>
  <c r="C199" i="5"/>
  <c r="B206" i="5"/>
  <c r="C206" i="5"/>
  <c r="D268" i="5"/>
  <c r="B275" i="5"/>
  <c r="B309" i="5"/>
  <c r="C309" i="5"/>
  <c r="B315" i="5"/>
  <c r="C315" i="5"/>
  <c r="B332" i="5"/>
  <c r="C332" i="5"/>
  <c r="B400" i="5"/>
  <c r="C400" i="5"/>
  <c r="B424" i="5"/>
  <c r="C424" i="5"/>
  <c r="B445" i="5"/>
  <c r="C445" i="5"/>
  <c r="C455" i="5"/>
  <c r="C456" i="5"/>
  <c r="C457" i="5"/>
  <c r="C458" i="5"/>
  <c r="C459" i="5"/>
  <c r="C460" i="5"/>
  <c r="C461" i="5"/>
  <c r="C462" i="5"/>
  <c r="C464" i="5"/>
  <c r="B521" i="5"/>
  <c r="C521" i="5"/>
  <c r="B579" i="5"/>
  <c r="C579" i="5"/>
  <c r="C602" i="5"/>
  <c r="B611" i="5"/>
  <c r="C611" i="5"/>
  <c r="B677" i="5"/>
  <c r="C677" i="5"/>
  <c r="B719" i="5"/>
  <c r="B772" i="5"/>
  <c r="C772" i="5"/>
  <c r="C778" i="5"/>
  <c r="C788" i="5"/>
  <c r="B852" i="5"/>
  <c r="C852" i="5"/>
  <c r="B884" i="5"/>
  <c r="B909" i="5"/>
  <c r="C909" i="5"/>
  <c r="C917" i="5"/>
  <c r="C928" i="5"/>
  <c r="B947" i="5"/>
  <c r="C947" i="5"/>
  <c r="B956" i="5"/>
  <c r="C956" i="5"/>
  <c r="C966" i="5"/>
  <c r="C1001" i="5"/>
  <c r="C1007" i="5"/>
  <c r="B1013" i="5"/>
  <c r="C1013" i="5"/>
  <c r="C1035" i="5"/>
  <c r="C1106" i="5"/>
  <c r="C1113" i="5"/>
  <c r="B1121" i="5"/>
  <c r="C1121" i="5"/>
  <c r="C1127" i="5"/>
  <c r="B1133" i="5"/>
  <c r="C1133" i="5"/>
  <c r="B1139" i="5"/>
  <c r="C1139" i="5"/>
  <c r="B1147" i="5"/>
  <c r="C1147" i="5"/>
  <c r="B1155" i="5"/>
  <c r="C1155" i="5"/>
  <c r="C1159" i="5"/>
  <c r="C1160" i="5"/>
  <c r="C1181" i="5"/>
  <c r="B1209" i="5"/>
  <c r="C1209" i="5"/>
  <c r="B1266" i="5"/>
  <c r="C1266" i="5"/>
  <c r="B1311" i="5"/>
  <c r="C1311" i="5"/>
  <c r="B1385" i="5"/>
  <c r="C1385" i="5"/>
  <c r="B1399" i="5"/>
  <c r="C1399" i="5"/>
  <c r="B1405" i="5"/>
  <c r="C1405" i="5"/>
  <c r="C1441" i="5"/>
  <c r="B1449" i="5"/>
  <c r="C1449" i="5"/>
  <c r="B1457" i="5"/>
  <c r="C1457" i="5"/>
  <c r="C1466" i="5"/>
  <c r="C1473" i="5"/>
  <c r="B1479" i="5"/>
  <c r="C1479" i="5"/>
  <c r="B1517" i="5"/>
  <c r="B1544" i="5"/>
  <c r="C1544" i="5"/>
  <c r="B1555" i="5"/>
  <c r="C1555" i="5"/>
  <c r="B1561" i="5"/>
  <c r="C1561" i="5"/>
  <c r="B1572" i="5"/>
  <c r="C1596" i="5"/>
  <c r="B1601" i="5"/>
  <c r="C1601" i="5"/>
  <c r="B1627" i="5"/>
  <c r="C1636" i="5"/>
  <c r="C1203" i="5"/>
  <c r="C476" i="5"/>
</calcChain>
</file>

<file path=xl/sharedStrings.xml><?xml version="1.0" encoding="utf-8"?>
<sst xmlns="http://schemas.openxmlformats.org/spreadsheetml/2006/main" count="3203" uniqueCount="2056">
  <si>
    <t>―</t>
  </si>
  <si>
    <t>hydroxylborite</t>
  </si>
  <si>
    <t>"Liddicoatite"</t>
  </si>
  <si>
    <t>Se et al. (1964)</t>
  </si>
  <si>
    <t>Konev et al. (1970)</t>
  </si>
  <si>
    <t>Erd et al. (1970)</t>
  </si>
  <si>
    <t>Pryce (1971)</t>
  </si>
  <si>
    <t>Simonov et al. (1977)</t>
  </si>
  <si>
    <t>Malinko et al. (1980)</t>
  </si>
  <si>
    <t>Grice et al. (1987)</t>
  </si>
  <si>
    <t>Foord et al. (1991)</t>
  </si>
  <si>
    <t>Burns et al. (1992)</t>
  </si>
  <si>
    <t>Aristarainite</t>
  </si>
  <si>
    <t>Doğanlar village, near Emet, Western Anatolia, Turkey</t>
  </si>
  <si>
    <t>García-Veigas et al. (2011)</t>
  </si>
  <si>
    <t>Eagle Borax Spring, Death Valley, Inyo County, California, USA</t>
  </si>
  <si>
    <t xml:space="preserve">Crowley (1996) </t>
  </si>
  <si>
    <t>Tincalayu borax deposit, Salta, Argentina (type)</t>
  </si>
  <si>
    <t>Locality</t>
  </si>
  <si>
    <t>Reference</t>
  </si>
  <si>
    <t>Avogadrite</t>
  </si>
  <si>
    <t>Thomas and Davidson (2012)</t>
  </si>
  <si>
    <t>Axinite-(Mg)</t>
  </si>
  <si>
    <t>Vallance (1966)</t>
  </si>
  <si>
    <t>Original count</t>
  </si>
  <si>
    <t>Animikie Red Ace pegmatite, Florence County, Wisconsin, USA</t>
  </si>
  <si>
    <t>Falster and Simmons (2002)</t>
  </si>
  <si>
    <t>Behierite</t>
  </si>
  <si>
    <t>Mrose and Rose (1962)</t>
  </si>
  <si>
    <t>Nefedov (1967)</t>
  </si>
  <si>
    <t>Larvik plutonic complex, Langesundfjord-Porsgrunn area,  Norway</t>
  </si>
  <si>
    <t>Larsen (2010)</t>
  </si>
  <si>
    <t>Berborite</t>
  </si>
  <si>
    <t>Round Top, near Sierra Blanca, Trans-Pecos, Texas</t>
  </si>
  <si>
    <t>Rubin et al. (1989)</t>
  </si>
  <si>
    <t>Borcarite</t>
  </si>
  <si>
    <t>Pertsev et al. (1965)</t>
  </si>
  <si>
    <t>Cahnite</t>
  </si>
  <si>
    <t>Calciborite</t>
  </si>
  <si>
    <t>Fuka mine, Okayama Prefecture, Japan</t>
  </si>
  <si>
    <t>Kobayashi et al. (2014)</t>
  </si>
  <si>
    <t>Chambersite</t>
  </si>
  <si>
    <t>Grice et al. (2005)</t>
  </si>
  <si>
    <t>Windsor Salt mine, Pugwash, Nova Scotia</t>
  </si>
  <si>
    <t>Fan et al. (1999)</t>
  </si>
  <si>
    <t>Carpathians, former USSR</t>
  </si>
  <si>
    <t>Bilonizhka et al. (1971)</t>
  </si>
  <si>
    <t>First found in 1976 and identified by Larsen (Larsen 2010)</t>
  </si>
  <si>
    <t>Congolite (ericaite)</t>
  </si>
  <si>
    <t>Tanco pegmatite, Bird River Greenstone Belt, Manitoba, Canada</t>
  </si>
  <si>
    <t>Ezcurrite</t>
  </si>
  <si>
    <t>Muessig and Allen (1957)</t>
  </si>
  <si>
    <t>Tincalayu Mine, Salta Province, Argentina (type)</t>
  </si>
  <si>
    <t>Muiane pegmatite, Mozambique</t>
  </si>
  <si>
    <t>Fluor-liddicoatite</t>
  </si>
  <si>
    <t>Oreshnaya pegmatite, Malkhan Ridge, Transbaikal, Russia</t>
  </si>
  <si>
    <t>Abuja, Nigeria</t>
  </si>
  <si>
    <t>OK</t>
  </si>
  <si>
    <t>Frolovite</t>
  </si>
  <si>
    <t>Gaudefroyite</t>
  </si>
  <si>
    <t>Wessels and N'chwaning II mines, Kalahari manganese field, South Africa</t>
  </si>
  <si>
    <t>Ginorite</t>
  </si>
  <si>
    <t>Clifton Quarry, Windsor, Nova Scotia</t>
  </si>
  <si>
    <t>Ilga trough. Upper Angara beds, Irkutsk Oblast', Siberia, Russia</t>
  </si>
  <si>
    <t>Yarzhemsky (1969)</t>
  </si>
  <si>
    <t>Erd et al. (1959)</t>
  </si>
  <si>
    <t>Gowerite</t>
  </si>
  <si>
    <t>N'chwaning II mine, Kalahari manganese field, South Africa</t>
  </si>
  <si>
    <t>Cairncross and Dixon (1995)</t>
  </si>
  <si>
    <t>Harkerite</t>
  </si>
  <si>
    <t>Alban Hills, Italy</t>
  </si>
  <si>
    <t>Barbieri et al. (1977)</t>
  </si>
  <si>
    <t>Tilley (1951)</t>
  </si>
  <si>
    <t>Dading, China</t>
  </si>
  <si>
    <t>Wang (1983)</t>
  </si>
  <si>
    <t>Koneva and Ushchapovskaya (1991)</t>
  </si>
  <si>
    <t>Engelhardt et al. (1956)</t>
  </si>
  <si>
    <t>Siemroth (2008)</t>
  </si>
  <si>
    <t>Heidornite</t>
  </si>
  <si>
    <t>Hellendite-(Y) Oberti et al. (2002)</t>
  </si>
  <si>
    <t>no</t>
  </si>
  <si>
    <t>Hexahydroborite</t>
  </si>
  <si>
    <t>Gorshenin et al. (1977)</t>
  </si>
  <si>
    <t>Hilgardite</t>
  </si>
  <si>
    <t>Holtite</t>
  </si>
  <si>
    <t>Galliski et al. (2012)</t>
  </si>
  <si>
    <t>Voloshin et al. (1977)</t>
  </si>
  <si>
    <t>Hulsite</t>
  </si>
  <si>
    <t>Inderborite</t>
  </si>
  <si>
    <t>Inderite</t>
  </si>
  <si>
    <t>Zhacang salt lake, Tibet, China</t>
  </si>
  <si>
    <t>Jeremeyevite</t>
  </si>
  <si>
    <t>Jimboite</t>
  </si>
  <si>
    <t>Kato and Matsubara (1980)</t>
  </si>
  <si>
    <t>Fujii mine, Fukui prefecture, Japan</t>
  </si>
  <si>
    <t>Kernite</t>
  </si>
  <si>
    <t>Schaller (1927)</t>
  </si>
  <si>
    <t>Kurgantaite</t>
  </si>
  <si>
    <t>Nathan et al. (1998)</t>
  </si>
  <si>
    <t>Kurnakovite</t>
  </si>
  <si>
    <t>Jibu salt Lake, Tibet, China</t>
  </si>
  <si>
    <t>Leucosphenite</t>
  </si>
  <si>
    <t>Braitsch (1961)</t>
  </si>
  <si>
    <t>Mcallisterite</t>
  </si>
  <si>
    <t>Nifontovite</t>
  </si>
  <si>
    <t>Nobleite</t>
  </si>
  <si>
    <t>no reference</t>
  </si>
  <si>
    <t>Ramdohr, P., 1934. Nordenskioldine in einer Zinnerzlagerstatten - cited in Palache et al. Dana System</t>
  </si>
  <si>
    <t>Rudnev et al. (1998): ZVMO 127, 86-92.</t>
  </si>
  <si>
    <t>Nordenskioldin CaSnB (sub 2) O (sub 6) z Kozlova u Nedvedice; novy vzacny akcesoricky mineral pro nedvedicke mramory</t>
  </si>
  <si>
    <r>
      <t xml:space="preserve">Aleksandrov (1998) book; </t>
    </r>
    <r>
      <rPr>
        <sz val="10"/>
        <color rgb="FFFF0000"/>
        <rFont val="Arial"/>
        <family val="2"/>
      </rPr>
      <t>Aleksandrov (1982) book</t>
    </r>
    <r>
      <rPr>
        <sz val="10"/>
        <rFont val="Arial"/>
        <family val="2"/>
      </rPr>
      <t>; Aleksandrov (1975) eastern Chukotka: Rudnev (1998)</t>
    </r>
  </si>
  <si>
    <t>Aleksandrov (1998) book; Aleksandrov (1982-Table 25 on page 157) book; Aleksandrov (1975) eastern Chukotka: Rudnev (1998)</t>
  </si>
  <si>
    <t xml:space="preserve">Ren (1984) </t>
  </si>
  <si>
    <t>Zheng Liu (1982); Yang Zheng (1985)</t>
  </si>
  <si>
    <t>Chen Sisong, Wei Jinsheng, and Huang Kebing (1987): Acta Petrologica et Mineralogica 6(4), 364-367: found in 1983</t>
  </si>
  <si>
    <t>Chen, J., Halls, C., and Stanley, C.J. (1992): Ore Geology Reviews 7, 225-248 South China nordenskioldine</t>
  </si>
  <si>
    <t>Sunde et al. (2013): Bakstevalåsen, en unik Be-Sn-B pegmatitt. Norsk Bergverksmuseum Skrift 50, 43-48: found not before 1997</t>
  </si>
  <si>
    <r>
      <t xml:space="preserve">Marshukova et al. (1968): ZVMO 97, 695-698; Burt (1978), </t>
    </r>
    <r>
      <rPr>
        <sz val="11"/>
        <color rgb="FFFF0000"/>
        <rFont val="Calibri"/>
        <family val="2"/>
        <scheme val="minor"/>
      </rPr>
      <t>Lisitsyn Malinko (1969, 1971)</t>
    </r>
  </si>
  <si>
    <t>Aleksandrov et al. (1975)</t>
  </si>
  <si>
    <t>Olshanskyite</t>
  </si>
  <si>
    <t>Pentahydroborite</t>
  </si>
  <si>
    <t>Malinko (1961)</t>
  </si>
  <si>
    <t>Pinnoite</t>
  </si>
  <si>
    <t>Lobanova (1962) halurgite</t>
  </si>
  <si>
    <t>Crowley (1996); not in Pemberton (1983)</t>
  </si>
  <si>
    <t>Qian (1989)</t>
  </si>
  <si>
    <t>Palache et al. (1951)</t>
  </si>
  <si>
    <t>Preobrazhenskite</t>
  </si>
  <si>
    <t>Sokolov (1970)</t>
  </si>
  <si>
    <t>Upper Belskiy suite, Irkutsk amphitheater, Siberia, Russia</t>
  </si>
  <si>
    <t>Kaliborite</t>
  </si>
  <si>
    <t>Reedmergnerite</t>
  </si>
  <si>
    <t>Rivadavite</t>
  </si>
  <si>
    <t>Sakhaite</t>
  </si>
  <si>
    <t>Kombat, Namibia</t>
  </si>
  <si>
    <t>Malinko and Melnitsa (1978)</t>
  </si>
  <si>
    <t>Malinko and Kuznetsova (1973); Aleksandrov and Malinko (1975)</t>
  </si>
  <si>
    <t>Aleksandrov and Malinko (1975)</t>
  </si>
  <si>
    <t>Santite</t>
  </si>
  <si>
    <t>Seamanite</t>
  </si>
  <si>
    <t>Themelis (2008)</t>
  </si>
  <si>
    <t>Bowden et al. (1969)</t>
  </si>
  <si>
    <t>Hutcheon et al (1977)</t>
  </si>
  <si>
    <t>Yaroshchuk et al. (1990)</t>
  </si>
  <si>
    <t>Belley et al. (2014)</t>
  </si>
  <si>
    <t>Edenville, Orange County, New York</t>
  </si>
  <si>
    <t>Sibirskite</t>
  </si>
  <si>
    <t>Sinhalite</t>
  </si>
  <si>
    <t>Schaller and Hildebrand (1955)</t>
  </si>
  <si>
    <t>Claringbull and Hey (1952)</t>
  </si>
  <si>
    <t>Payne (1958)</t>
  </si>
  <si>
    <t>Huang and Mo (1996)</t>
  </si>
  <si>
    <t>Mineville, Essex County, Adirondacks</t>
  </si>
  <si>
    <t>Strontioginorite</t>
  </si>
  <si>
    <t>Aleksandrov (2008)</t>
  </si>
  <si>
    <t>Sulfoborite</t>
  </si>
  <si>
    <t>Stewart (1963)</t>
  </si>
  <si>
    <t>Tritomite-(Y)</t>
  </si>
  <si>
    <t>Portnov et al. (1969)</t>
  </si>
  <si>
    <t>Uralborite</t>
  </si>
  <si>
    <t>Solongo, Buryatiya, Russia</t>
  </si>
  <si>
    <t>Malinko et al. (1991)</t>
  </si>
  <si>
    <t>Vimsite</t>
  </si>
  <si>
    <t>Warwick, Orange County, New York (type)</t>
  </si>
  <si>
    <t>Wiserite</t>
  </si>
  <si>
    <t>Dunn et al. (1989)</t>
  </si>
  <si>
    <t>Volkovskite</t>
  </si>
  <si>
    <t>Mandarino et al. (1990)</t>
  </si>
  <si>
    <t>Vestpolland, Norway</t>
  </si>
  <si>
    <t>Port Shepstone, South Africa</t>
  </si>
  <si>
    <t>de Villiers (1940)</t>
  </si>
  <si>
    <t>Anderson (1975)</t>
  </si>
  <si>
    <t>Behier (1960)</t>
  </si>
  <si>
    <t>McKie (1965)</t>
  </si>
  <si>
    <t>Zav'yalova et al. (1973, 1976)</t>
  </si>
  <si>
    <t>Tizi-Ouchen, Algeria</t>
  </si>
  <si>
    <t>Semroud et al. (1976)</t>
  </si>
  <si>
    <t>Black (1970)</t>
  </si>
  <si>
    <t>Maratakka, Suriname</t>
  </si>
  <si>
    <t>de Roever and Kieft (1976)</t>
  </si>
  <si>
    <t>Kotoite</t>
  </si>
  <si>
    <t>van der Wal (1973)</t>
  </si>
  <si>
    <t>Girault (1952)</t>
  </si>
  <si>
    <t>Flamini (1966)</t>
  </si>
  <si>
    <t>Watanabe (1939); Marincea (2004)</t>
  </si>
  <si>
    <t>Cacova Ierii, Romania</t>
  </si>
  <si>
    <t>Rudnev et al. (2007)</t>
  </si>
  <si>
    <t>Geijer (1926)</t>
  </si>
  <si>
    <t>Blind Mountain, Lincoln County, Nevada</t>
  </si>
  <si>
    <t>Sabina (1978)</t>
  </si>
  <si>
    <t>Goodman (1957)</t>
  </si>
  <si>
    <t>Inyoite</t>
  </si>
  <si>
    <t>Laguna de Salinas, Arequipa Province, Peru</t>
  </si>
  <si>
    <t>Kusachi et al. (2004)</t>
  </si>
  <si>
    <t>Muessig (1958)</t>
  </si>
  <si>
    <t>Taror group, Tajikistan</t>
  </si>
  <si>
    <t>Blokhina (1974)</t>
  </si>
  <si>
    <t>Meyerhofferite</t>
  </si>
  <si>
    <t>Wardsmithite</t>
  </si>
  <si>
    <t>Kramer boron deposit</t>
  </si>
  <si>
    <t>Priceite</t>
  </si>
  <si>
    <t>Staples (1948)</t>
  </si>
  <si>
    <r>
      <t>Pekov Abramov (1993) salt rock;</t>
    </r>
    <r>
      <rPr>
        <sz val="10"/>
        <color rgb="FFFF0000"/>
        <rFont val="Arial"/>
        <family val="2"/>
      </rPr>
      <t xml:space="preserve"> see Pekov email December 21, 2015; </t>
    </r>
    <r>
      <rPr>
        <sz val="10"/>
        <rFont val="Arial"/>
        <family val="2"/>
      </rPr>
      <t>not in Gorshkov (1941);  Yarzhemsky (1956) on preobrazhenskite</t>
    </r>
  </si>
  <si>
    <t>Ham et al. (1961)</t>
  </si>
  <si>
    <t>Probertite</t>
  </si>
  <si>
    <t>Searlesite</t>
  </si>
  <si>
    <t>DeMark (1984)</t>
  </si>
  <si>
    <t>Obradovic et al. (1992)</t>
  </si>
  <si>
    <t>Hay (1964)</t>
  </si>
  <si>
    <t>Olduvai Gorge, Tanzania</t>
  </si>
  <si>
    <t>Sassolite</t>
  </si>
  <si>
    <t>El Tatio geothermal field, Antofagasta, Chile</t>
  </si>
  <si>
    <t>Steamboat Hot Springs, Washoe County, Nevada</t>
  </si>
  <si>
    <t>Foshag (1931)</t>
  </si>
  <si>
    <t>Tadzhikite-(Ce)</t>
  </si>
  <si>
    <t>Teepleite</t>
  </si>
  <si>
    <t>Kalyuzhniy (1958)</t>
  </si>
  <si>
    <t>Gale et al. (1939)</t>
  </si>
  <si>
    <t>Teruggite</t>
  </si>
  <si>
    <t>Tritomite-(Ce)</t>
  </si>
  <si>
    <t>Hogarth et al. (1973)</t>
  </si>
  <si>
    <t>Hurlbut and Erd (1974)</t>
  </si>
  <si>
    <t>Vesuvius, Naples, Campania, Italy (type)</t>
  </si>
  <si>
    <t>Zambonini (1926); Ciriotti et al. (2009)</t>
  </si>
  <si>
    <t>La Fossa crater, Vulcano, Italy</t>
  </si>
  <si>
    <t>Jobbins et al (1975)</t>
  </si>
  <si>
    <t>Luning, Mineral County, Nevada</t>
  </si>
  <si>
    <t>Manyara, Merelani Hills, Tanzania (type)</t>
  </si>
  <si>
    <t>London Bridge, NSW, Australia</t>
  </si>
  <si>
    <t>Schwallenbach, Lower Austria, Austria</t>
  </si>
  <si>
    <t>Niedermayr (2002)</t>
  </si>
  <si>
    <t>Grolig (2005)</t>
  </si>
  <si>
    <t>Kramer and Allen (1956)</t>
  </si>
  <si>
    <t>Perchiazzi et al. (2004)</t>
  </si>
  <si>
    <t>Helvaci et al. (2004)</t>
  </si>
  <si>
    <t>Fuka, Okayama, Japan</t>
  </si>
  <si>
    <t>Kusachi et al. (2004); Perchiazzi et al. (2004)</t>
  </si>
  <si>
    <t>Demartin et al. (2001)</t>
  </si>
  <si>
    <t>Betafo, Madagascar</t>
  </si>
  <si>
    <t>Aluminomagnesiohulsite</t>
  </si>
  <si>
    <t>Hopunvaara, Pitkäranta, Lake Ladoga region, Karelia, Russia</t>
  </si>
  <si>
    <t>Brooks Mountain, Seward Peninsula, Alaska</t>
  </si>
  <si>
    <t>Horní Bory, Bory Granulite Massif, Vysočina region, Moravia, Czech Republic</t>
  </si>
  <si>
    <t>Boralsilite</t>
  </si>
  <si>
    <t>Almgjotheii, Flatestøl, Lund, Rogaland, Norway</t>
  </si>
  <si>
    <t>Larsemann Hills, Prydz Bay, East Antarctica (type)</t>
  </si>
  <si>
    <t>Manjaka pegmatite, Sahatany Valley, Madagascar</t>
  </si>
  <si>
    <t>Efkachan deposit, Selennaykh Range, Yakutia</t>
  </si>
  <si>
    <t>Aleksandrov and Malinko (1975, p. 9-10); Aleksandrov (2007)</t>
  </si>
  <si>
    <t>Lisitsyn et al. (1991)</t>
  </si>
  <si>
    <t>Aleksandrov and Troneva (2009)</t>
  </si>
  <si>
    <t>Pertsev et al. (2004)</t>
  </si>
  <si>
    <t>Ottens and Bin (2014)</t>
  </si>
  <si>
    <t>Ottens and Neumeier (2012)</t>
  </si>
  <si>
    <t>Boromuscovite</t>
  </si>
  <si>
    <t>Mika pegmatite, Muzkol-Rangkul area, Central Pamir, Tajikistan</t>
  </si>
  <si>
    <t>Zagorskiy et al. (1998)</t>
  </si>
  <si>
    <t>Embrey (1962)</t>
  </si>
  <si>
    <t>Franklin mine, Sussex County, New Jersey (type)</t>
  </si>
  <si>
    <t>Palache and Bauer (1927)</t>
  </si>
  <si>
    <t>Shiraga et al (2002)</t>
  </si>
  <si>
    <t>Sayak IV, Sayak Ore District, Kazakhstan</t>
  </si>
  <si>
    <t>Darai-Pioz Glacier, Alai Range, Tien Shan Mountains Tajikistan</t>
  </si>
  <si>
    <t>Pautov et al. (2004)</t>
  </si>
  <si>
    <t>Dongshuichang chambersite deposit, Jixian, Tianjin, China</t>
  </si>
  <si>
    <t>Gambatesa mine, Val Graveglia, Liguria, Italy</t>
  </si>
  <si>
    <t>Marchesini and Pangano (2001)</t>
  </si>
  <si>
    <t>Malinko and Lisitsyn (1997)</t>
  </si>
  <si>
    <t>Solongo, Buratiya, Russia</t>
  </si>
  <si>
    <t>Marquette airport, Marquette County, Michigan</t>
  </si>
  <si>
    <t>Heinrich and Robinson (2004, p. 54)</t>
  </si>
  <si>
    <t>Nicolau et al. (2014)</t>
  </si>
  <si>
    <t>Innes and Chaplin (1986, p. 1800)</t>
  </si>
  <si>
    <t>Bugge  (1951)</t>
  </si>
  <si>
    <t>Malinko (1966); Malinko et al. (1991)</t>
  </si>
  <si>
    <t>Espey, Hirascik and Killik,  Emet borate deposit, Turkey</t>
  </si>
  <si>
    <t>Malinko et al. (1978)</t>
  </si>
  <si>
    <t>Zhongxincun, Pinguo, China</t>
  </si>
  <si>
    <t>Darrow Dome, Ascension Parish, Louisiana</t>
  </si>
  <si>
    <t>Lake Hermitage dome, Plaquemines Parish, Louisiana</t>
  </si>
  <si>
    <t>Venice dome, Plaquemines Parish, Louisiana</t>
  </si>
  <si>
    <t>Honea and Beck (1962)</t>
  </si>
  <si>
    <t>Wendling et al. (1972)</t>
  </si>
  <si>
    <t>Yawn et al. (1997)</t>
  </si>
  <si>
    <t>Panczner (1987, p. 108)</t>
  </si>
  <si>
    <t>Plaquemines Parish, Louisiana</t>
  </si>
  <si>
    <t>Kłodawa salt dome, central Poland</t>
  </si>
  <si>
    <t>Bismarckshall, Bischofferode, Thuringia, Germany</t>
  </si>
  <si>
    <t>Kühn and Schaacke (1955); Wendling et al. (1972); Dowty and Clark (1973)</t>
  </si>
  <si>
    <t>Brazzaville Kouilou (type)</t>
  </si>
  <si>
    <t>Charlesite</t>
  </si>
  <si>
    <t>Bellerberg volcano, Eifel,  Rhineland-Palatinate,  Germany</t>
  </si>
  <si>
    <t>Kusachi et al. (2008)</t>
  </si>
  <si>
    <t>Schäfer (2016)</t>
  </si>
  <si>
    <t>Franklin Mine, Franklin, NJ (type)</t>
  </si>
  <si>
    <t>Dunn et al. (1983)</t>
  </si>
  <si>
    <t>Chromium-dravite</t>
  </si>
  <si>
    <t>#1 mine at Balmat, Adirondack Lowlands, St. Lawrence County, New York, USA</t>
  </si>
  <si>
    <t>Lupulescu and Rowe (2011)</t>
  </si>
  <si>
    <t>Rumyantseva (1983)</t>
  </si>
  <si>
    <t>Matoush uranium deposit, Quebec, Canada</t>
  </si>
  <si>
    <t>Clinokurchatovite</t>
  </si>
  <si>
    <t>Malinko and Pertsev (1983)</t>
  </si>
  <si>
    <t>Sayak IV, Sayak Ore District, Kazakhstan (type)</t>
  </si>
  <si>
    <t>Malinko and Pertsev (1979, 1983)</t>
  </si>
  <si>
    <t>Ekaterinite</t>
  </si>
  <si>
    <t>Zatkhey and Khmelevskiy (1982)</t>
  </si>
  <si>
    <t>Korshunovskoye Iron mine, Ilim River region, Irkuksk district, Russia (type)</t>
  </si>
  <si>
    <t>International'naya kimberlite pipe, Sakha-Yakutiya Republic, Russia</t>
  </si>
  <si>
    <t>Mir kimberlite pipe, Sakha-Yakutiya Republic, Russia</t>
  </si>
  <si>
    <t>Nikulin and Yeremeyev (2011)</t>
  </si>
  <si>
    <t>Rainer Thomas (personal communication of unpublished data, 2014)</t>
  </si>
  <si>
    <t>Feruvite</t>
  </si>
  <si>
    <t>Gadas et al. (2014)</t>
  </si>
  <si>
    <t>Isua supracrustal belt, Greenland</t>
  </si>
  <si>
    <t>Grew et al. (2015)</t>
  </si>
  <si>
    <t>Tanco mine, Manitoba, Canada</t>
  </si>
  <si>
    <t>Selway et al. (2000)</t>
  </si>
  <si>
    <t>Red Cross Lake pegmatite, Manitoba, Canada</t>
  </si>
  <si>
    <t>Selway et al. (1998)</t>
  </si>
  <si>
    <t>Fort Hope pegmatite field, Ontario, Canada</t>
  </si>
  <si>
    <t>Stargazer claim, Northwest Territories, Canada</t>
  </si>
  <si>
    <t>Ercit et al. (2003)</t>
  </si>
  <si>
    <t>Cherokee County, South Carolina</t>
  </si>
  <si>
    <t>Mittwede (1984)</t>
  </si>
  <si>
    <t>Mirošov, near Strážek, Czech Republic</t>
  </si>
  <si>
    <t>Kokchetav massif, Kazakhstan</t>
  </si>
  <si>
    <t>Fluor-dravite</t>
  </si>
  <si>
    <t>Wet-loo, Mogok, Myanmar</t>
  </si>
  <si>
    <t>Breaks and Tindle (2004); Breaks et al. (2008)</t>
  </si>
  <si>
    <t>Buriánek and Novák (2004)</t>
  </si>
  <si>
    <t>Lavičky, near Velké Meziřičí, Czech Republic</t>
  </si>
  <si>
    <t>Neiva and Leal Gomes (2011)</t>
  </si>
  <si>
    <t>Clark et al. (2011)</t>
  </si>
  <si>
    <t>Kjøpsvik, Tysfjord, Nordland, Norway</t>
  </si>
  <si>
    <t>Kolitsch et al.  (2011)</t>
  </si>
  <si>
    <t>Gouverneur, St. Lawrence County, New York</t>
  </si>
  <si>
    <t>Chamberlain et al. (2008)</t>
  </si>
  <si>
    <t>Crabtree emerald mine, Mitchell County, North Carolina (type)</t>
  </si>
  <si>
    <t>Dirlam et al. (2002)</t>
  </si>
  <si>
    <t>Hsianghualing, Hunan Province, China</t>
  </si>
  <si>
    <t>Johnston and Tilley (1940)</t>
  </si>
  <si>
    <t>Gherasi et al. (1969) cited by Marincea (2000)</t>
  </si>
  <si>
    <t>Baita mining area, Bihor, Rumania</t>
  </si>
  <si>
    <t>Itenyurginsk, Chukotka, Russia</t>
  </si>
  <si>
    <t>Tindle (2008)</t>
  </si>
  <si>
    <t>Saint Austell granite, Cornwall, UK</t>
  </si>
  <si>
    <t>Grylis Bunny, St Just, Cornwall, UK</t>
  </si>
  <si>
    <t>Loch Doon complex, Scotland, UK</t>
  </si>
  <si>
    <t>Manning (1991)</t>
  </si>
  <si>
    <t>Franklin Marble (Sterling Hill, Edison-Bodnar quarry),  New Jersey</t>
  </si>
  <si>
    <t>Bauer and Berman (1929); Kearns (1975)</t>
  </si>
  <si>
    <t>Hope uranium mine, San Bernardino, County, California</t>
  </si>
  <si>
    <t>Chesterman and Bowen (1958); Flamini (1968)</t>
  </si>
  <si>
    <t>Fluoborite</t>
  </si>
  <si>
    <t>Aleksandrov (1975b; 2007)</t>
  </si>
  <si>
    <t xml:space="preserve">Brooks Mountain, Seward Peninsula, Alaska </t>
  </si>
  <si>
    <t>Sergeyev and Novikova (1969); Aleksandrov (1975a)</t>
  </si>
  <si>
    <t>A tin deposit (olovorudnoye), Transbaikalia</t>
  </si>
  <si>
    <t>Eskola and Juurinen (1952); Pertsev (1971, Table 26)</t>
  </si>
  <si>
    <t>Magnetitovoye, southern Yakutia, sample 3220</t>
  </si>
  <si>
    <t>Pertsev (1971, Tables 26, 27); Aleksandrov (1975a)</t>
  </si>
  <si>
    <t>Uzbekistan (unspecified)</t>
  </si>
  <si>
    <t>Popov (1975) cited by Rudnev et al. (2007)</t>
  </si>
  <si>
    <t>Eastern Siberia , Russia, samples B-CH, B-1296</t>
  </si>
  <si>
    <t>Dzhugdzhur, Far East Russia (sample Dzh-57)</t>
  </si>
  <si>
    <t>Gramenitskiy (1966); Pertsev (1971); Aleksandrov (1975a)</t>
  </si>
  <si>
    <t>Dzhugdzhur, Far East Russia (sample Dzh-71)</t>
  </si>
  <si>
    <t>Watanabe (1939); Schaller (1942)</t>
  </si>
  <si>
    <t>Broadford area, Skye, UK</t>
  </si>
  <si>
    <t>Titovskoye deposit, Dogdo Basin, Sakha-Yakutia Republic, Russia (type)</t>
  </si>
  <si>
    <t>Tallgruvan mine, Norberg, Sweden</t>
  </si>
  <si>
    <t>Korotkovskoye, central Transbaikalia, Russia</t>
  </si>
  <si>
    <t>Kanishchev (1966); Aleksandrov (1975a); Rudnev et al. (2007)</t>
  </si>
  <si>
    <t>Dono, eastern Transbaikalia, Russia</t>
  </si>
  <si>
    <t>Utekhin (1960); Aleksandrov (1975a); Rudnev et al. (2007)</t>
  </si>
  <si>
    <t>Kwak and Nicholson (1988)</t>
  </si>
  <si>
    <t>St Dizier deposit, northwest Tasmania, Australia</t>
  </si>
  <si>
    <t>Zlatý Kopec, northwest Bohemia, Czech Republic</t>
  </si>
  <si>
    <t>Šrein et al. (2000)</t>
  </si>
  <si>
    <t>Gillson and Shannon (1925); Westgate and Knopf (1932, p. 40-41); Rudnev et al. (2007)</t>
  </si>
  <si>
    <t>Beatrice mine, Selibin, Perak, Malaysia</t>
  </si>
  <si>
    <t>Minas Gerais, Brazil</t>
  </si>
  <si>
    <t>Novák et al. (1999a)</t>
  </si>
  <si>
    <t>Novák et al. (1999b)</t>
  </si>
  <si>
    <t>Bližná, southern Bohemia, Czech Republic</t>
  </si>
  <si>
    <t xml:space="preserve">Zagorsky et al. (1989) </t>
  </si>
  <si>
    <t>Transbaikalia, Russia</t>
  </si>
  <si>
    <t>Ågskardet, Holandsfjord, Meløy, Nordland, Norway</t>
  </si>
  <si>
    <t>Kolitsch et al. (2013)</t>
  </si>
  <si>
    <t xml:space="preserve">Anjanabonina pegmatite, west of Antsirabe, Madagascar </t>
  </si>
  <si>
    <t>Antsirabe area, Madagascar (type)</t>
  </si>
  <si>
    <t xml:space="preserve">Malakialina, Madagascar </t>
  </si>
  <si>
    <t>Muiane and Naipa mines, Alto Ligonha, Zambezia district, Mozambique</t>
  </si>
  <si>
    <t>Fluor-schorl</t>
  </si>
  <si>
    <t>Lake Boga quarry, Australia</t>
  </si>
  <si>
    <t>Nagatare, Fukuoka, Kyushu, Japan</t>
  </si>
  <si>
    <t>Ertl et al (2012)</t>
  </si>
  <si>
    <t>Tennvatn, Sørfold, Nordland, Norway</t>
  </si>
  <si>
    <t>Kjerstadfjellet, Tjeldsund, Nordland, Norway</t>
  </si>
  <si>
    <t>Kolitsch et al. (2011, 2013)</t>
  </si>
  <si>
    <t>Grasstein, Trentino-South Tyrol, Italy (cotype)</t>
  </si>
  <si>
    <t>Steinberg, Erzgebirge, Germany (cotype); Roter Berg, Schneeberg</t>
  </si>
  <si>
    <t>Epprechstein, Kirchenlamitz, Bavaria, Germany</t>
  </si>
  <si>
    <t>Nedvĕdice, Vysočina Region, Moravia, Czech Republic</t>
  </si>
  <si>
    <t>Mile 72 pegmatite and other localities, Erongo Region, Namibia</t>
  </si>
  <si>
    <t>Povondra (1981)</t>
  </si>
  <si>
    <t>Klučov 1 and Kracovice pegmatites, Třebíč Pluton, Czech Republic</t>
  </si>
  <si>
    <t>Čopjaková et al. (2013, 2015)</t>
  </si>
  <si>
    <t>Mount Begbie, Revelstoke, British Columbia, Canada</t>
  </si>
  <si>
    <t>Dixon et al (2014)</t>
  </si>
  <si>
    <t>Shirose and Uehara (2013)</t>
  </si>
  <si>
    <t>St Austell and other granites in southwest England</t>
  </si>
  <si>
    <t>Rau pegmatite, Yukon Territory, Canada</t>
  </si>
  <si>
    <t>Sayak IV deposit, Kazakhstan</t>
  </si>
  <si>
    <t>Petrova (1957); Malinko et al. (1991)</t>
  </si>
  <si>
    <t>Lisitsyn et al. (1965); Malinko et al. (1991)</t>
  </si>
  <si>
    <t>Malinko et al. (1978); Malinko et al. (1991)</t>
  </si>
  <si>
    <t>Kleyenstuber (1985) cited in Beukes et al. (1993)</t>
  </si>
  <si>
    <t>Tachgagalt, Anti-Atlas, Morocco (type)</t>
  </si>
  <si>
    <t xml:space="preserve">Jouravsky and  Permingeat (1964) </t>
  </si>
  <si>
    <t>Hey and Bannister (1952)</t>
  </si>
  <si>
    <t>Sasso Pisano, Pisa, Tuscany, Italy (type)</t>
  </si>
  <si>
    <t>D'Achiardi (1934); Ciriotti et al. (2009)</t>
  </si>
  <si>
    <t>Chelkar salt dome, Uralsk district, western Kazakhstan</t>
  </si>
  <si>
    <t>Lobanova and Avrova (1964)</t>
  </si>
  <si>
    <t>Inder boron deposit, western Kazakhstan</t>
  </si>
  <si>
    <t>Allen and Kramer (1957); Pemberton (1983)</t>
  </si>
  <si>
    <t>Mott prospect and other localities, Furnace Creek district, Inyo County, California</t>
  </si>
  <si>
    <t>Mott prospect and other localities near Furnace Creek, Inyo County, California (type)</t>
  </si>
  <si>
    <t>Blanket and Landing Bays, Cuvier Island, New Zealand</t>
  </si>
  <si>
    <t>Vohibola, Behara Commune, Madagascar</t>
  </si>
  <si>
    <t>Sakatelo and Sahakondro,  Esira Commune, Madagascar</t>
  </si>
  <si>
    <t>Cap Andrahomana, Panopiso Commune, Fort Dauphin, Madagascar (type)</t>
  </si>
  <si>
    <t>Krogh (1975)</t>
  </si>
  <si>
    <t>Lacroix (1904)</t>
  </si>
  <si>
    <t>western Transbaikal, Russia</t>
  </si>
  <si>
    <t>Titovskoye and other deposits, Tas-Khayakhtakh Ridge, Polar Yakutiya, Russia</t>
  </si>
  <si>
    <t>Pertsev et al. (1968); Aleksandrov and Malinko (1975); Akeksandrov (2005)</t>
  </si>
  <si>
    <t>Tazheran massif, Baikal area, Russia</t>
  </si>
  <si>
    <t>Sabatini volcanic district, Latium, Italy</t>
  </si>
  <si>
    <t>Cavarretta and Tecce (1987)</t>
  </si>
  <si>
    <t>Grew et al. (1999)</t>
  </si>
  <si>
    <t>Holtstam and Langhof (1995)</t>
  </si>
  <si>
    <t>Baillieul (1976); Grew et al. (1999)</t>
  </si>
  <si>
    <t>Cascade Slide, Adirondack Mountains, New York</t>
  </si>
  <si>
    <t>Crestmore quarry, Riverside County, California</t>
  </si>
  <si>
    <t>Malinko and Melnitsa (1978); Malinko et al. (1978)</t>
  </si>
  <si>
    <t>Valleranello, Rome province, Italy</t>
  </si>
  <si>
    <t>Klodeborg, Arendal, Norway</t>
  </si>
  <si>
    <t xml:space="preserve">Qiliping, Hunan Province, China </t>
  </si>
  <si>
    <t>Yang et al. (1985)</t>
  </si>
  <si>
    <t>Pertsev (1961); Ostrovskaya et al. (1966); Aleksandrov (2005)</t>
  </si>
  <si>
    <t>Efkachan deposit, Selenyakh Ridge, Polar Yakutiya, Russia</t>
  </si>
  <si>
    <t>Nordhorn, Lower Saxony, Germany (type)</t>
  </si>
  <si>
    <t>Kohnstein quarry, Niedersachswerfen, southern Harz, Germany</t>
  </si>
  <si>
    <t>Wakefield Lake, Quebec, Canada</t>
  </si>
  <si>
    <t>Hogarth et al. (1972); Oberti et al. (2002)</t>
  </si>
  <si>
    <t>Quyang, Heibei, China</t>
  </si>
  <si>
    <t xml:space="preserve">Ma et al. (1986) cited by Oberti et al. (2002) </t>
  </si>
  <si>
    <t>Tahara, Hirukawa-mura, Gifu Prefecture, Japan</t>
  </si>
  <si>
    <t>Pan et al. (1994); Oberti et al. (2002)</t>
  </si>
  <si>
    <t>Mattagami Lake deposit, northwestern Quebec, Canada</t>
  </si>
  <si>
    <t>Oftedal (1965); Hogarth et al. (1972); Oberti et al. (2002)</t>
  </si>
  <si>
    <t>Lindvikskollen, Kragerø, Norway (type)</t>
  </si>
  <si>
    <t>Emiliani and Gandolfi (1965); Mellini and Merlino (1977); Oberti et al. (2002)</t>
  </si>
  <si>
    <t>Predazzo granite, northern Italy [possibly hellandite-(Gd), but counted as hellandite-(Y)]</t>
  </si>
  <si>
    <t>Helmend granite complex, central Afghanistan</t>
  </si>
  <si>
    <t>Yeremenko (2003)</t>
  </si>
  <si>
    <t>Raade and Kristiansen (2000); Miyawaki et al. (2015)</t>
  </si>
  <si>
    <t>Husdal (2011)</t>
  </si>
  <si>
    <t>Seula mine, Baveno, Italy</t>
  </si>
  <si>
    <t>La Maddalena, Sardinia, Italy</t>
  </si>
  <si>
    <t>Finello et al. (2007)</t>
  </si>
  <si>
    <t>Marco Ciriotti (personal communication, August 26, 2015)</t>
  </si>
  <si>
    <t>Solongo, Buratiya, Russia (type)</t>
  </si>
  <si>
    <t>Penobsquis, Sussex, Kings County, New Brunswick, Canada</t>
  </si>
  <si>
    <t>Millstream basins, Sussex, Kings County, New Brunswick, Canada</t>
  </si>
  <si>
    <t>Salt Springs, Kings County, New Brunswick, Canada</t>
  </si>
  <si>
    <t>Pringleite</t>
  </si>
  <si>
    <t>Manning (1991); London and Manning (1995)</t>
  </si>
  <si>
    <t>Milne 1978 cited in Green and Freier (1996)</t>
  </si>
  <si>
    <t>Boulby Mine, Cleveland, North Yorkshire, UK</t>
  </si>
  <si>
    <t>Hurlbut and Taylor (1937)</t>
  </si>
  <si>
    <t>Louann salt, Clarke County, Alabama</t>
  </si>
  <si>
    <t>Greenbushes, Western Australia, Australia (type)</t>
  </si>
  <si>
    <t>Voronyi tundra, Kola Peninsula, Russia</t>
  </si>
  <si>
    <t>Pieczka and Marszałek (1996)</t>
  </si>
  <si>
    <t>Virorco pegmatites, Sierra de San Luis, Eastern Pampean Ranges, Argentina</t>
  </si>
  <si>
    <t>Szklary pegmatite, Lower Silesia, Poland</t>
  </si>
  <si>
    <t>Fischell's Brook and Flat Bay quarry, southwestern Newfoundland</t>
  </si>
  <si>
    <t>Mel'nitskiy (1976); Pekov and Abramov (1993)</t>
  </si>
  <si>
    <t>Simmons and Berger (1980, 1983); Simmons (1988)</t>
  </si>
  <si>
    <t>Rainer Thomas (personal communication of unpublished data, 2016)</t>
  </si>
  <si>
    <t>Lee (1966)</t>
  </si>
  <si>
    <t>Gays River, Halifax County, Nova Scotia</t>
  </si>
  <si>
    <t>Dingwall, Victoria County, Cape Breton Island, Nova Scotia, Canada</t>
  </si>
  <si>
    <t>Bevis Point, Victoria County, Cape Breton Island, Nova Scotia, Canada</t>
  </si>
  <si>
    <t>Iona, Victoria County, Cape Breton Island, Nova Scotia, Canada</t>
  </si>
  <si>
    <t>Wentworth and Black's quarry, Windsor, Hants County, Nova Scotia (type)</t>
  </si>
  <si>
    <t>Cheverie, Hants County, Nova Scotia</t>
  </si>
  <si>
    <t>Sabina (1965)</t>
  </si>
  <si>
    <t>Rehden, Diepholz, Lower Saxony, Germany</t>
  </si>
  <si>
    <t xml:space="preserve">Lefond and Barker (1985) </t>
  </si>
  <si>
    <t>Tubutama, Sonora, Mexico</t>
  </si>
  <si>
    <t>Mesa del Alamo, Magdalena, Sonora, Mexico</t>
  </si>
  <si>
    <t>Bela Stena, Jarandol basin, Serbia</t>
  </si>
  <si>
    <t>York Potash area, Whitby, North Yorkshire, UK</t>
  </si>
  <si>
    <t>Furnace Creek district, Inyo County, California</t>
  </si>
  <si>
    <t>several references cited in Pemberton (1983)</t>
  </si>
  <si>
    <t>Sterling mine, Tick Canyon, Los Angeles County, California</t>
  </si>
  <si>
    <t>Calico Mountains, San Bernardino County, California</t>
  </si>
  <si>
    <t>Foshag (1922)</t>
  </si>
  <si>
    <t>Russell and other mines, Ventura County, California</t>
  </si>
  <si>
    <t>Rudnev (1996)</t>
  </si>
  <si>
    <t>Brooks Mountain, Seward Peninsula, Alaska (type)</t>
  </si>
  <si>
    <t>Knopf and Schaller (1908); Vlisidis and Schaller (1974)</t>
  </si>
  <si>
    <t>Titovskoye and Gol'tsovoye, Tas-Khayakhtakh Ridge, Polar Yakutiya, Russia</t>
  </si>
  <si>
    <t>Zlatý Kopec tin deposit, NW Bohemia, Czech Republic</t>
  </si>
  <si>
    <t>Mount Brooks and Lost River, Seward Peninsula, Alaska</t>
  </si>
  <si>
    <t>Aleksandrov (2010)</t>
  </si>
  <si>
    <t>Kirka, Anatolian Plateau, Turkey</t>
  </si>
  <si>
    <t>Helvaci  (1978)</t>
  </si>
  <si>
    <t>Gorshkov (1941)</t>
  </si>
  <si>
    <t>Galliski et al. (2010)</t>
  </si>
  <si>
    <t>Ear Mountain, Seward Peninsula, Alaska</t>
  </si>
  <si>
    <t>Inder boron deposit, western Kazakhstan (type)</t>
  </si>
  <si>
    <t>Tincalayu mine, Salta, Argentina</t>
  </si>
  <si>
    <t>Kramer deposit, Kern County, California</t>
  </si>
  <si>
    <t>Schaller and Mrose (1960); Pemberton (1983)</t>
  </si>
  <si>
    <t>Hard Scrabble claim, Furnace Creek district, Inyo County, California</t>
  </si>
  <si>
    <t>Titovskoye and Snezhnyy, Tas-Khayakhtakh Ridge, Polar Yakutiya, Russia</t>
  </si>
  <si>
    <t>Brovkin et al. (1967); Pertsev (1971); Aleksandrov (1975a)</t>
  </si>
  <si>
    <t>Godlevsky (1937)</t>
  </si>
  <si>
    <t>Brosso Mine, Canavese district, Piedmont, Italy</t>
  </si>
  <si>
    <t>Barresi and Ambrino (2005)</t>
  </si>
  <si>
    <t>Titovskoye, Tas-Khayakhtakh Ridge, Polar Yakutiya, Russia</t>
  </si>
  <si>
    <t>Loma Blanca deposit, Susques, Jujuy, Argentina</t>
  </si>
  <si>
    <t>Aristarain and Hurlbut (1968)</t>
  </si>
  <si>
    <t>Hurlbut et al. (1973)</t>
  </si>
  <si>
    <t>Tincalayu Mine, Salta Province, Argentina</t>
  </si>
  <si>
    <t>Helvaci and Alonso (2000)</t>
  </si>
  <si>
    <t>Schaller (1916)</t>
  </si>
  <si>
    <t>Kramer, Boron, Kern County, California</t>
  </si>
  <si>
    <t>Mount Soktuj, Adun-Cholon Range, eastern Transbaikal, Russia (type)</t>
  </si>
  <si>
    <t>Damour (1883); Pekov (1998)</t>
  </si>
  <si>
    <t>Strunz and Wilk (1974)</t>
  </si>
  <si>
    <t>Cape Cross, Swakopmund, Namibia</t>
  </si>
  <si>
    <t>Konovalenko et al. (1983)</t>
  </si>
  <si>
    <t>Pan-Taw, Kyauk-sin and Sakhan-gyi deposits, Mogok, Myanmar</t>
  </si>
  <si>
    <t>Houzya, Lugu, Sichuan Province, China</t>
  </si>
  <si>
    <t>Yang and Fu (1983)</t>
  </si>
  <si>
    <t>Niveligsberg, Drees, Eifel, Germany</t>
  </si>
  <si>
    <t>Herchensberg, Burgbroht, East Eifel, Germany</t>
  </si>
  <si>
    <t>Erongo Mountains, Namibia</t>
  </si>
  <si>
    <t>Monte Sambuca, Calascibetta, Sicily, Italy</t>
  </si>
  <si>
    <t>Mrose and Schaller (1965)</t>
  </si>
  <si>
    <t>Lobanova (1962)</t>
  </si>
  <si>
    <t>Yarzhemskiy (1956)</t>
  </si>
  <si>
    <t>Santimola salt dome, North Caspian Region, western Kazakhstan</t>
  </si>
  <si>
    <t>Bocharov et al. (1969); Pekov (1998)</t>
  </si>
  <si>
    <t>Eagle Borax Spring, Death Valley, California</t>
  </si>
  <si>
    <t>Crowley (1996)</t>
  </si>
  <si>
    <t>Schmidtmannschall, Aschersleben, Saxony-Anhalt, Germany (type)</t>
  </si>
  <si>
    <t>Kramer  deposit, Kern County, California</t>
  </si>
  <si>
    <t xml:space="preserve">Artemovka Formation, Bakhmuta Depression, Donets Basin, Ukraine </t>
  </si>
  <si>
    <t>Zaritskiy (1963)</t>
  </si>
  <si>
    <t>Karlite</t>
  </si>
  <si>
    <t>Franz et al. (1981)</t>
  </si>
  <si>
    <t>Schlegeistal, Zillertaler Alpen, Austria (type)</t>
  </si>
  <si>
    <t>Titovskoye deposit, Tas-Khayakhtakh Ridge, Polar Yakutiya, Russia</t>
  </si>
  <si>
    <t>Malinko et al. (1999)</t>
  </si>
  <si>
    <t>Efkachan, Selennyakh Range, Polar Yakutia, Russia</t>
  </si>
  <si>
    <t>Aleksandrov (2007)</t>
  </si>
  <si>
    <t>Costabonne deposit, Eastern Pyrenees, France</t>
  </si>
  <si>
    <t>Dubru (1986)</t>
  </si>
  <si>
    <t>Zheng and Yu (1981); Zheng and Liu (1982)</t>
  </si>
  <si>
    <t>Ansin (1970)</t>
  </si>
  <si>
    <t>Menzlage, Lower Saxony, Germany</t>
  </si>
  <si>
    <t>Kühn (1972)</t>
  </si>
  <si>
    <t>Asse area, Wittmar, Lower Saxony, Germany</t>
  </si>
  <si>
    <t>Roßleben, Kyffhäuserkreis district, Thuringia, Germany.</t>
  </si>
  <si>
    <t>Haapala et al. (1971)</t>
  </si>
  <si>
    <t>Kittila, Lapland, Finland</t>
  </si>
  <si>
    <t>Bjordam, Hullvannet, Bamble, south Norway</t>
  </si>
  <si>
    <t>Sar-e-Sang, Koksha valley, Badakhshan Province, Afghanistan</t>
  </si>
  <si>
    <t>Ellammankovilpatti, Tamil Nadu, India</t>
  </si>
  <si>
    <t>Mautia Hill, Tanzania</t>
  </si>
  <si>
    <t>Grew et al. (1998a)</t>
  </si>
  <si>
    <t>Chilapila, Zambesi River, Central Province, Zambia</t>
  </si>
  <si>
    <t>Aleksandrov (1976); Aleksandrov Troneva (2000)</t>
  </si>
  <si>
    <t>Jumbo Mountain, Snohomish County, Washington</t>
  </si>
  <si>
    <t>Aleksandrov and Malinko (1975); Aleksandrov (2003)</t>
  </si>
  <si>
    <t>Blind Mtn, Pioche, Lincoln County,  Nevada</t>
  </si>
  <si>
    <t>Neichi mine, Miyako City, Iwate Prefecture, Japan</t>
  </si>
  <si>
    <t>Holdon (Hol Kol) mine, near Suan, North Korea (50% end member)</t>
  </si>
  <si>
    <t>Shaomeng, Inner Mongolia, China</t>
  </si>
  <si>
    <t>Querigut, Pyrenees, France</t>
  </si>
  <si>
    <t>Aleksandrov and Troneva (2011)</t>
  </si>
  <si>
    <t>Marincea (2004)</t>
  </si>
  <si>
    <t>Aleksandrov (2007); Aleksandrov and Troneva (2011)</t>
  </si>
  <si>
    <t>Stoicovici and Stoici (1969) cited by Marincea (2004)</t>
  </si>
  <si>
    <t>Pertsev (1971); Aleksandrov and Malinko (1975); Aleksandrov (2003)</t>
  </si>
  <si>
    <t>Snezhnoye and other deposits, Tas-Khayakhtakh Ridge, Polar Yakutiya, Russia</t>
  </si>
  <si>
    <t>Korotkovskoye skarn deposit, central Transbaikalia, Russia</t>
  </si>
  <si>
    <t>Kanishchev and Pertsev (1969)</t>
  </si>
  <si>
    <t xml:space="preserve">Aleksandrov (1975b) </t>
  </si>
  <si>
    <t>Alexandrov (2003)</t>
  </si>
  <si>
    <t>Aleksandrov (2003, 2007)</t>
  </si>
  <si>
    <t>Millstream basin, Sussex, Kings County, New Brunswick, Canada</t>
  </si>
  <si>
    <t>Mount Sedom, Dead Sea, Israel</t>
  </si>
  <si>
    <t>Yarzhemskiy (1952); Pekov et al. (2001)</t>
  </si>
  <si>
    <t>Loi-Sau Mountain near Panta-haw northeast of Mogok, Myanmar</t>
  </si>
  <si>
    <t>Harlow and Hawthorne (2008)</t>
  </si>
  <si>
    <t>Korshunovskoye deposit, Irkutsk Oblast, Russia</t>
  </si>
  <si>
    <t>Pardillo Vaquer (1948); Mrose and Schaller (1965)</t>
  </si>
  <si>
    <t>Godlevsky (1940)</t>
  </si>
  <si>
    <t xml:space="preserve">Hurlbut and Erd (1974) </t>
  </si>
  <si>
    <t>Erd et al. (1970); Pemberton (1983)</t>
  </si>
  <si>
    <t xml:space="preserve">Gonochan deposit, Dzhugdzhur, Far East Russia </t>
  </si>
  <si>
    <t>Pertsev (1971); Schreyer et al. (2007)</t>
  </si>
  <si>
    <t>Zheng and Liu (1982); Yang and Zheng (1985)</t>
  </si>
  <si>
    <t>Zhacang Chaka salt lake, Tibet, China</t>
  </si>
  <si>
    <t>Nie'er Cuo salt lake, Tibet, China</t>
  </si>
  <si>
    <t>Yang and Zheng (1985)</t>
  </si>
  <si>
    <t>Chala ka salt lake, Tibet, China</t>
  </si>
  <si>
    <t>Yang (1991)</t>
  </si>
  <si>
    <t>Qag Caca salt lake, Tibet China</t>
  </si>
  <si>
    <t>Li et al. (2004)</t>
  </si>
  <si>
    <t>Blaise and Cesbron (1966); Grew (1988)</t>
  </si>
  <si>
    <t>Da Qaidam Lake, Qinghai Province, China</t>
  </si>
  <si>
    <t>Qian and Xuan (1985): Zheng et al. (2005)</t>
  </si>
  <si>
    <t>Costabonne deposit, eastern Pyrenees, France</t>
  </si>
  <si>
    <t>Chen (1992)</t>
  </si>
  <si>
    <t>Ahlfeld et al. (1938); Huang et al. (1998)</t>
  </si>
  <si>
    <t>Qiliping deposit, Hunan Province, China</t>
  </si>
  <si>
    <t>Yashatu deposit, Qinghai Province, China</t>
  </si>
  <si>
    <t>Narsaarsuk, Narsaq, southern Greenland (type)</t>
  </si>
  <si>
    <t>Flink (1901)</t>
  </si>
  <si>
    <t>Chao and Watkinson (1972)</t>
  </si>
  <si>
    <t>Mont Saint-Hilaire, Montérégie, Québec, Canada</t>
  </si>
  <si>
    <t>Omni, Niigata Prefecture, Japan</t>
  </si>
  <si>
    <t>Sakai and Akai (1994)</t>
  </si>
  <si>
    <t>Palenzona (1985); Perchiazzi et al. (2004)</t>
  </si>
  <si>
    <t>Tubusis, west of Erongo, Namibia</t>
  </si>
  <si>
    <t>Inagli massif, Yakutiya, Russia</t>
  </si>
  <si>
    <t>Yefimov and Katayev (1959)</t>
  </si>
  <si>
    <t>Murun complex, Yakutiya, Russia</t>
  </si>
  <si>
    <t>Chakhmouradian et al. (2014, Appendix 1)</t>
  </si>
  <si>
    <t>Khibiny massif, Kola Peninsula, Russia</t>
  </si>
  <si>
    <t>Kaspustin (1982)</t>
  </si>
  <si>
    <t>Lovozero maasif, Kola Peninsula, Russia</t>
  </si>
  <si>
    <t>Merkov et al. (1975)</t>
  </si>
  <si>
    <t>Dusmatov et al. (1967a)</t>
  </si>
  <si>
    <t>Westvaco mine, Sweetwater County, Wyoming</t>
  </si>
  <si>
    <t>Pabst and Milton (1972)</t>
  </si>
  <si>
    <t>Milton (1977)</t>
  </si>
  <si>
    <t>7 wells in Duchesne County, Utah</t>
  </si>
  <si>
    <t>Teertstra (1999)</t>
  </si>
  <si>
    <t>Sanga Sanga, Tanzania</t>
  </si>
  <si>
    <t>Aurisicchio et al. (1999)</t>
  </si>
  <si>
    <t>Lacamisinten deposit, Fianarantsoa district, Madagascar</t>
  </si>
  <si>
    <t>Sahatany Valley, south of Antsirabe, Madagascar</t>
  </si>
  <si>
    <t>High Grade Dike, Cat Lake - Winnipeg River pegmatite field, Manitoba, Canada</t>
  </si>
  <si>
    <t>Congo, unspecified</t>
  </si>
  <si>
    <t>Zang (1994); Dirlam et al. (2002)</t>
  </si>
  <si>
    <t>Luc Yen, Vietnam</t>
  </si>
  <si>
    <t>Lussier et al. (2011)</t>
  </si>
  <si>
    <t>Black Rapids glacier, Alaska Range, Alaska</t>
  </si>
  <si>
    <t>South Ouray well, Uinta County, Utah</t>
  </si>
  <si>
    <t>Tindle et al. (2005)</t>
  </si>
  <si>
    <t>McCombe pegmatite, Root Lake group, northwestern Ontario, Canada</t>
  </si>
  <si>
    <t>Fort Hope pegmatite field, northern Ontario, Canada</t>
  </si>
  <si>
    <t>Falster et al. (1996)</t>
  </si>
  <si>
    <t>Murzinka and Rezh districts, central Urals, Russia</t>
  </si>
  <si>
    <t xml:space="preserve">Pekov et al. (2010) </t>
  </si>
  <si>
    <t>Manandona valley, Antsirabe region, Madagascar</t>
  </si>
  <si>
    <t>Londonite [in part originally reported as rhodizite]</t>
  </si>
  <si>
    <t>Ampanivana and Antsongombato, Betafo region south of Mahaiza, Madagascar</t>
  </si>
  <si>
    <t>Simmons et al. (2001)</t>
  </si>
  <si>
    <t>Manandona valley, Antsirabe region, Madagascar, including Antandrokomby (type)</t>
  </si>
  <si>
    <t>Frondel and Ito (1965); Simmons et al. (2001)</t>
  </si>
  <si>
    <t>Ambatofinandrahana, Ankarata Mountains, Madagascar</t>
  </si>
  <si>
    <t>Pring et al. (1983, 1986)</t>
  </si>
  <si>
    <t>Rhodizite</t>
  </si>
  <si>
    <t>Laurs et al. (2002)</t>
  </si>
  <si>
    <t>Laurs (2001); Dirlam et al. (2002)</t>
  </si>
  <si>
    <t>Hundholmen, Tysfjord, Nordland, Norway</t>
  </si>
  <si>
    <t>Kolitsch et al. (2011)</t>
  </si>
  <si>
    <t>Four localities in the Larvik plutonic complex, Langesundfjord-Porsgrunn area,  Norway</t>
  </si>
  <si>
    <t>Mount Cleveland tin mine, Luina, Tasmania, Australia (type)</t>
  </si>
  <si>
    <t>Mt. Bischoff, Tasmania, Australia</t>
  </si>
  <si>
    <t>Mount Bendoc, Victoria, Australia</t>
  </si>
  <si>
    <t>Blue Mountain Saddle (Bald Hornet Claim), North Bend, King County, Washington</t>
  </si>
  <si>
    <t>Luinaite-(OH) [IMA 2009-046]</t>
  </si>
  <si>
    <t>Conselheiro Pena, Doce Valley, Minas Gerais, Brazil</t>
  </si>
  <si>
    <t>Stuart Mills (personal communication 2016)</t>
  </si>
  <si>
    <t>Konigsshall-Hindenburg, Reyershausen, Lower Saxony, Germany</t>
  </si>
  <si>
    <t>Volgershall, Lüneburg, Lower Saxony, Germany (type)</t>
  </si>
  <si>
    <t>Malinko et al. (1981); Pekov et al. (2001)</t>
  </si>
  <si>
    <t xml:space="preserve">Vakhrameyeva and Voronova (1960) </t>
  </si>
  <si>
    <t>Shansi Province, China</t>
  </si>
  <si>
    <t>Çayirhan mine, Beypazari, Central Anatalia, Turkey</t>
  </si>
  <si>
    <t>Deep Sea Drilling Project Site 374, Messina Abyssal Plain, Mediterranean Sea</t>
  </si>
  <si>
    <t>Godlevsky and Ivanov (1941)</t>
  </si>
  <si>
    <t>Eddy County, New Mexico (3 private drill cores)</t>
  </si>
  <si>
    <t>Schaller and Henderson (1932)</t>
  </si>
  <si>
    <t>Aristarain and Hurlbut (1967)</t>
  </si>
  <si>
    <t>Williams et al. (2009); Stuart Mills (personal communication 2016)</t>
  </si>
  <si>
    <t>Fleischer (1965); Qian and Xuan (1985): Zheng et al. (2005)</t>
  </si>
  <si>
    <t>Furnace Creek district, Inyo County, California (type)</t>
  </si>
  <si>
    <t>Schaller et al. (1965); Pemberton (1983)</t>
  </si>
  <si>
    <t>Dunn (1995)</t>
  </si>
  <si>
    <t>Sterling Hill, Sussex County, New Jersey</t>
  </si>
  <si>
    <t>Lefond and Barker (1985)</t>
  </si>
  <si>
    <t>Mount Lyell Mines Tasmania</t>
  </si>
  <si>
    <t>Key Lake Mine, Athabasca</t>
  </si>
  <si>
    <t>McArthur River Mine, Athabasca</t>
  </si>
  <si>
    <t>Rabbit Lake Mine, Athabasca</t>
  </si>
  <si>
    <t>Pingwu beryl mine, Xuebaoding, Huya township, Sichuan</t>
  </si>
  <si>
    <t>Crosetto, Torino</t>
  </si>
  <si>
    <t>Otogafuchi, Miyazaki</t>
  </si>
  <si>
    <t>Madagascar?</t>
  </si>
  <si>
    <t>Berezovskoye</t>
  </si>
  <si>
    <t>Hreben, Bratislava</t>
  </si>
  <si>
    <t>Kissladag Gold Mine, Usak Province, Turkey</t>
  </si>
  <si>
    <t>Champion Mine, White Mountain Peak, California</t>
  </si>
  <si>
    <t>Baraboo</t>
  </si>
  <si>
    <t>Barberton (oldest), not mindat</t>
  </si>
  <si>
    <t>Sullivan Pb-Zn-Ag deposit, British Columbia, not mindat</t>
  </si>
  <si>
    <t>Brumado district in Bahia state, Brazil: sample Mg-F (not mindat)</t>
  </si>
  <si>
    <t>Sample TK-42, Ko¨nigsalm, Moldanicum, Austria (not mindat)</t>
  </si>
  <si>
    <t>Ertl et al. (2012)</t>
  </si>
  <si>
    <t>"Equador Quartzites", Borborema Pegmatite Province, Northeast Brazil</t>
  </si>
  <si>
    <t>Czech Republic Prosetin dolomitic marble, Moravia (&lt;50% vacancy at X site)</t>
  </si>
  <si>
    <t>Chvojnica in the Strážovské vrchy Mountains, Slovakia (not in mindat)</t>
  </si>
  <si>
    <t>Hutti-Maski Greenstone Belt, India (not in mindat)</t>
  </si>
  <si>
    <t>Strážek Unit, Moldanubian Zone, Czech Republic</t>
  </si>
  <si>
    <t>Magnesiohulsite</t>
  </si>
  <si>
    <t>Qiliping deposit, Dayishan, Hunan Province, China (type)</t>
  </si>
  <si>
    <t>Zhou and Lu (1981); Yang et al. (1985)</t>
  </si>
  <si>
    <t>Lisitsyn et al. (1991); Aleksandrov and Troneva (2009)</t>
  </si>
  <si>
    <t>Pitkäranta, Lake Ladoga region, Karelia, Russia</t>
  </si>
  <si>
    <t>Iten'yurginskoye deposit, eastern Chukotka Peninsula, Russia</t>
  </si>
  <si>
    <t>Alta Stock aureole, Wasatch Mountains, Utah</t>
  </si>
  <si>
    <t>Woodford (1995); Woodford et al. (2001)</t>
  </si>
  <si>
    <t>Songimvelo Game Reserve, Barberton greenstone belt, South Africa</t>
  </si>
  <si>
    <t>Byerly and Palmer (1991)</t>
  </si>
  <si>
    <t>Hawthorne et al. (1999)</t>
  </si>
  <si>
    <t>Kyonosawa, Mitomi-mura, Higashi-Yamanashi-gun, Japan (type)</t>
  </si>
  <si>
    <t>Ralph Bottrill (personal communication by email, September 3, 2015)</t>
  </si>
  <si>
    <t>Key Lake deposit, Athabasca basin, northern Saskatchevan, Canada</t>
  </si>
  <si>
    <t>Rosenberg and Foit (2006)</t>
  </si>
  <si>
    <t>McArthur River deposit, Athabasca basin, northern Saskatchewan, Canada</t>
  </si>
  <si>
    <t>Rabbit Lake and Second Link Lake deposits, Athabasca basin, northern Saskatchewan, Canada</t>
  </si>
  <si>
    <t>Adlakha and Hattori (2014)</t>
  </si>
  <si>
    <t>Magnesio-foitite</t>
  </si>
  <si>
    <t>Crosetto mine, Prali, Torino Provine, Piedmont, Italy</t>
  </si>
  <si>
    <t>Ciriotti and Biagioni (2011)</t>
  </si>
  <si>
    <t>Berezovskoye gold deposit, Middle Urals, Russia</t>
  </si>
  <si>
    <t>Baksheev and Kudryavtseva (2004)</t>
  </si>
  <si>
    <t>Uher et al. (2009)</t>
  </si>
  <si>
    <t>Hrebeň, near Limbach, Malé Karpaty Mountains, southwest Slovakia</t>
  </si>
  <si>
    <t>Bozkaya et al. (2014)</t>
  </si>
  <si>
    <t>Baraboo Range, south-central Wisconsin</t>
  </si>
  <si>
    <t>Medaris et al. ( 2003)</t>
  </si>
  <si>
    <t>Sullivan Pb-Zn-Ag deposit, British Columbia, Canada</t>
  </si>
  <si>
    <t>Jiang et al. (1997)</t>
  </si>
  <si>
    <t>Fantini et al. (2014)</t>
  </si>
  <si>
    <t>Brumado district in Bahia state, Brazil</t>
  </si>
  <si>
    <t>Beurlen et al. (2010)</t>
  </si>
  <si>
    <t>Chvojnica in the Strážovské vrchy Mountains, Slovakia</t>
  </si>
  <si>
    <t>Gadas et al. (2012)</t>
  </si>
  <si>
    <t>Hutti mine, Hutti-Maski Greenstone Belt, eastern Dharwar craton, southern India</t>
  </si>
  <si>
    <t>Hazarika et al. (2015)</t>
  </si>
  <si>
    <t>Schaller (1916); Pemberton (1983)</t>
  </si>
  <si>
    <t>Morgan and Erd (1969) cited in Pemberton (1983)</t>
  </si>
  <si>
    <t>US Borax mine. Kramer deposit, Boron, Kern County, California</t>
  </si>
  <si>
    <t>Emet borate basin, Western Anatolia, Turkey</t>
  </si>
  <si>
    <t>Ikornikova (1941)</t>
  </si>
  <si>
    <t>Mesa del Almo, Magdalena, north-central Sonora, Mexico</t>
  </si>
  <si>
    <t>Mount Blanco and other localities, Furnace Creek district, Inyo County, California (type)</t>
  </si>
  <si>
    <t>Malinko and Lisitsyn (1961)</t>
  </si>
  <si>
    <t>Kusachi and Henmi (1994)</t>
  </si>
  <si>
    <t>Fuka, Okayama Prefecture, Japan</t>
  </si>
  <si>
    <t>Shijiangshan mine, Linxi, Chifeng Prefecture, Inner Mongolia, China</t>
  </si>
  <si>
    <t>Huanggang Fe-Sn deposit, Chifeng Prefecture, Inner Mongolia, China</t>
  </si>
  <si>
    <t xml:space="preserve">Panczner (1987); Hawthorne et al. (2005) reported specimens from 1960s </t>
  </si>
  <si>
    <t>7 localities, Furnace Creek district, Inyo County, California (type)</t>
  </si>
  <si>
    <t>Stebnik deposit near Drohobych, Lviv Oblast, Ukraine</t>
  </si>
  <si>
    <t>Piskanja, Jarandol basin, Serbia</t>
  </si>
  <si>
    <t>Larsen et al. (1999)</t>
  </si>
  <si>
    <t>Santa Rosa mine, Sijes, Salta, Argentina</t>
  </si>
  <si>
    <t>3 deposits in the Pastos Grandes basin, Sijes, Salta, Argentina</t>
  </si>
  <si>
    <t>El Tatio geothermal field, Antofagasta Province, Chile</t>
  </si>
  <si>
    <t>Arøya, Langesundsfjord, Vestfold, Norway (type)</t>
  </si>
  <si>
    <t>Sunde et al. (2013)</t>
  </si>
  <si>
    <t>Aleksandrov et al. (1975b)</t>
  </si>
  <si>
    <t>Windfield mine, Ear Mountain, York Range, Seward Peninsula, Alaska</t>
  </si>
  <si>
    <t>Aleksandrov (1998, p. 188)</t>
  </si>
  <si>
    <t>Houzar and Hrazdil (2009)</t>
  </si>
  <si>
    <t>Marshukova et al. (1968)</t>
  </si>
  <si>
    <t>Dading Fe-Sn deposit, Lianping, Guangdong Province, China</t>
  </si>
  <si>
    <t>Ren (1984)</t>
  </si>
  <si>
    <t>Ramdohr (1934)</t>
  </si>
  <si>
    <t>Grice and Gault (1985)</t>
  </si>
  <si>
    <t>Biely Vrch deposit and Kalinka locality near Detva, central Slovakia</t>
  </si>
  <si>
    <t>Damoshan ore field, Gejiu, Yunnan Province, China</t>
  </si>
  <si>
    <t>Chen et al. (1987)</t>
  </si>
  <si>
    <t>Nekrasov (1971); Rudnev (1998)</t>
  </si>
  <si>
    <t>Nekrasov (1971)</t>
  </si>
  <si>
    <t>Bogomolov et al. (1969); Pekov (1998)</t>
  </si>
  <si>
    <t>Ominelite</t>
  </si>
  <si>
    <t>Huijsmans (1981); Huijsmans et al. (1982)</t>
  </si>
  <si>
    <t>Grant and Frost (1994)</t>
  </si>
  <si>
    <t>Morton Pass, Laramie Range, Wyoming</t>
  </si>
  <si>
    <t>Mount Stafford, Anmatjira Range, central Australia</t>
  </si>
  <si>
    <t>Whitehead quarry, Hillsborough, Albert County, New Brunswick, Canada</t>
  </si>
  <si>
    <t>Poitevin and Ellsworth (1921)</t>
  </si>
  <si>
    <t>Wentworth, Hants County, Nova Scotia, Canada</t>
  </si>
  <si>
    <t xml:space="preserve">Penamacor-Monsanto granite pluton, central eastern Portugal </t>
  </si>
  <si>
    <t>Ribeiro da Costa et al. (2014)</t>
  </si>
  <si>
    <t>Vystrčenovice, between Dačice and Telč, Moldanubian, Czech Republic</t>
  </si>
  <si>
    <t>Oxy-schorl</t>
  </si>
  <si>
    <t>"Oxy-magnesio-foitite"</t>
  </si>
  <si>
    <t>Lucchesite</t>
  </si>
  <si>
    <t>Sandnessjøen, Nordland, Norway</t>
  </si>
  <si>
    <t xml:space="preserve">Crestmore quarry, Riverside County, California (NMNH 124127) </t>
  </si>
  <si>
    <t>Údraž, near Pisek, Moldanubian, Czech Republic</t>
  </si>
  <si>
    <t xml:space="preserve">Larderello geothermal field, Tuscany, Italy </t>
  </si>
  <si>
    <t>Henry and Dutrow (2012)</t>
  </si>
  <si>
    <t>Saidenbach reservoir, Forchheim, Pockau, Erzgebirge, Saxony, Germany</t>
  </si>
  <si>
    <t>Ertl et al. (2010)</t>
  </si>
  <si>
    <t>Rožná, Moldanubian, Czech Republic</t>
  </si>
  <si>
    <t>Bačik et al. (2013)</t>
  </si>
  <si>
    <t>Sukhoi location, Mramorny tin cluster, Chukotka, Russia</t>
  </si>
  <si>
    <t>Baksheev et al. (2009)</t>
  </si>
  <si>
    <t>Zlatá Idka, Košice, eastern Slovakia (type)</t>
  </si>
  <si>
    <t>Přibyslavice, Kutná Hora, Czech Republic (co-type)</t>
  </si>
  <si>
    <t>Oyelite</t>
  </si>
  <si>
    <t>Minakawa et al. (1986)</t>
  </si>
  <si>
    <t>Pöhla-Tellerhäuser Mine, Erzgebirge, Saxony, Germany</t>
  </si>
  <si>
    <t>Thomas Witzke (personal communication, 2016)</t>
  </si>
  <si>
    <t>Novoselovskoye deposit, Kerch Peninsula, Crimea, Ukraine</t>
  </si>
  <si>
    <t xml:space="preserve">Kutniy et al. (1971); Shnyukov and Lebedev (1971) </t>
  </si>
  <si>
    <t xml:space="preserve">Shnyukov and Lebedev (1971) </t>
  </si>
  <si>
    <t>Stiepelmann mine near Arandis, Namibia</t>
  </si>
  <si>
    <t>Aleksandrov (1975b, 1998)</t>
  </si>
  <si>
    <t>Titovskoye and Snezhnoye deposits, Tas-Khayakhtakh Ridge, Polar Yakutiya, Russia</t>
  </si>
  <si>
    <t>Aleksandrov (1975b); Aleksandrov and Troneva (2000); Aleksandrov et al. (2000a)</t>
  </si>
  <si>
    <t>Fuka mine, Okayama Prefecture, Japan (type)</t>
  </si>
  <si>
    <t>Suishi-dani, Ise, Mie Prefecture, Japan</t>
  </si>
  <si>
    <t>Heller and Taylor (1956): Kusachi et al. (1981; 1984)</t>
  </si>
  <si>
    <t>Jarandol Basin, western Serbia</t>
  </si>
  <si>
    <t>Malinko et al. (1995)</t>
  </si>
  <si>
    <t>Pertsevite-(F)</t>
  </si>
  <si>
    <t>Pertsevite-(OH)</t>
  </si>
  <si>
    <t>Kusachi et al. (1995b)</t>
  </si>
  <si>
    <t>Kusachi et al. (1995a)</t>
  </si>
  <si>
    <t>Nalednoye deposit, Kebirinya Creek, Dogdo River, East Verkhoyan’ye, Sakha-Yakutiaya, Russia</t>
  </si>
  <si>
    <t>Schreyer et al. (2003)</t>
  </si>
  <si>
    <t>Snezhnoye deposit, Tas-Khayakhtakh Ridge, Sakha-Yakutiya, Russia (type)</t>
  </si>
  <si>
    <t>Galuskina et al. (2008, 2010)</t>
  </si>
  <si>
    <t>Schreyer et al. (2007); Galuskina (2008)</t>
  </si>
  <si>
    <t>Pertsev (1971); Schreyer et al. (2003)</t>
  </si>
  <si>
    <t>Brooks</t>
  </si>
  <si>
    <t>Aleksandrov 2007</t>
  </si>
  <si>
    <t>Potter, CA</t>
  </si>
  <si>
    <t>Efkachan</t>
  </si>
  <si>
    <t>Ozernoye</t>
  </si>
  <si>
    <t>Iten'yurgen</t>
  </si>
  <si>
    <t>Gonochan</t>
  </si>
  <si>
    <t>Drosendorf Complex, near Eibenstein an der Thaya, Bohemian massif, Lower Austria, Austria</t>
  </si>
  <si>
    <t>Ertl et al. (2004)</t>
  </si>
  <si>
    <t>"Fluor-olenite" (only one locality)</t>
  </si>
  <si>
    <t>OH</t>
  </si>
  <si>
    <t>F</t>
  </si>
  <si>
    <t>Table 4</t>
  </si>
  <si>
    <t>Table 8</t>
  </si>
  <si>
    <t>no F</t>
  </si>
  <si>
    <t>Ozernoye deposit, Selennykh range, Sakha-Yakutia, Russia</t>
  </si>
  <si>
    <t>Twin Lakes, Fresno County, California</t>
  </si>
  <si>
    <t>Wightmanite</t>
  </si>
  <si>
    <t>Commercial quarry, Crestmore, Riverside County, California (type)</t>
  </si>
  <si>
    <t>Mount Givens-Kaiser Peak area, Sierra Nevada, Fresno County, California, USA</t>
  </si>
  <si>
    <t>Querigut massif, eastern Pyrenees, France</t>
  </si>
  <si>
    <t>Schreyer et al. (2007); Galuskina et al. (2008, 2010)</t>
  </si>
  <si>
    <t>Li (1992)</t>
  </si>
  <si>
    <t>East Dabancheng salt lake, Xinjiang Automonous Region, China</t>
  </si>
  <si>
    <t>Von Bezing et al. (1991); Biagioni et al. (2012)</t>
  </si>
  <si>
    <t>Qian and Xuan (1985); Qian (1989); Zheng et al. (2005)</t>
  </si>
  <si>
    <t>Qian and Xuan (1985)</t>
  </si>
  <si>
    <t>Xiaochaidam Lake, Qinghai Province, China</t>
  </si>
  <si>
    <t>Dachaidam (Da Qaidam) Lake, Qinghai Province, China</t>
  </si>
  <si>
    <t>Alonso (1999) Acta geol hispanica 34, 141-155, page 152 - looks new</t>
  </si>
  <si>
    <t>Monte Amarillo, Pasto Grandes basin, Sijes Formation, Argentina</t>
  </si>
  <si>
    <t>Alonso (1999)</t>
  </si>
  <si>
    <t>Chelkar salt dome, Uralsk district, Kazakhstan</t>
  </si>
  <si>
    <t xml:space="preserve">Lobanova (1962) </t>
  </si>
  <si>
    <t>Staute (1884)</t>
  </si>
  <si>
    <t>Stassfurt, Stassfurt Potash deposit, Saxony-Anhalt, Germany (type)</t>
  </si>
  <si>
    <t>Aschersleben, Saxony-Anhalt, Germany</t>
  </si>
  <si>
    <t>Leopoldshall,  Saxony-Anhalt, Germany</t>
  </si>
  <si>
    <t>Aksai Valley, Chelkar salt dome, Uralsk district, Kazakhstan</t>
  </si>
  <si>
    <t>Blazko et al. (1962)</t>
  </si>
  <si>
    <t>Poudretteite</t>
  </si>
  <si>
    <t>Povondraite</t>
  </si>
  <si>
    <t>Pein-Pyit and Ohn-bin-ywe-htwet northeast of Mogok, Myanmar</t>
  </si>
  <si>
    <t>Themelis (2008, p. 187 and 206)</t>
  </si>
  <si>
    <t xml:space="preserve">Kyatpyin (North), west of Mogok, Myanmar </t>
  </si>
  <si>
    <t>Themelis (2008, p. 251)</t>
  </si>
  <si>
    <t>Themelis (2008, p. 295)</t>
  </si>
  <si>
    <t>Lúžna Formation in the Tatric Unit at Devinská Kobyla Hill near Bratislava, Slovakia</t>
  </si>
  <si>
    <t>Bačik et al. (2008)</t>
  </si>
  <si>
    <t>Walenta and Dunn (1979); Grice et al. (1993)</t>
  </si>
  <si>
    <t>Darasun mine, Chita region, Transbaikalia, Russia</t>
  </si>
  <si>
    <t>Mallowa Salt in the Brooke-1 well, Willara Sub-basin, Canning Basin, Western Australia</t>
  </si>
  <si>
    <t xml:space="preserve">Cathro et al.  (1992) </t>
  </si>
  <si>
    <t>Salt Springs, Sussex, Kings County, New Brunswick, Canada</t>
  </si>
  <si>
    <t>Roulston and Waugh (1981)</t>
  </si>
  <si>
    <t>Lone Ranchprospect, Curry County,  Oregon (type)</t>
  </si>
  <si>
    <t>Uchkoshkon deposit, souther Tien Shan, eastern Kyrgyzstan</t>
  </si>
  <si>
    <t>Andrehs (1966)</t>
  </si>
  <si>
    <t>Inder boron deposit, western Kazakhstan (pandermite)</t>
  </si>
  <si>
    <t>Chukanov et al. (2002)</t>
  </si>
  <si>
    <t>Korzhinskite</t>
  </si>
  <si>
    <t>Malinko (1963)</t>
  </si>
  <si>
    <t>Sultançayir, western Anatolia, Turkey (pandermite)</t>
  </si>
  <si>
    <t>Bigadiç, western Anatolia, Turkey (pandermite)</t>
  </si>
  <si>
    <t>Kirka, western Anatolia (pandermite)</t>
  </si>
  <si>
    <t>Two localities in Nescatunga gypsum near Southard, Blaine County, Oklahoma</t>
  </si>
  <si>
    <t>Hincks Bridge (near Lac Ste-Marie), Aylwin Township, Quebec, Canada</t>
  </si>
  <si>
    <t>Waldheim, Saxony, Germany (type)</t>
  </si>
  <si>
    <t>Usmun River, Aldan Shield, Yakutia, Russia</t>
  </si>
  <si>
    <t>Sutam River, Aldan Shield, Yakutia, Russia</t>
  </si>
  <si>
    <t>Kitsul et al. (1972); Grew et al. 1991a,b)</t>
  </si>
  <si>
    <t>Sar-e-Sang lapis lazulite deposit, Koksha valley, Badakhshan, Afghanistan</t>
  </si>
  <si>
    <t>Ponakkadu, Tamil Nadu, India</t>
  </si>
  <si>
    <t>Cut gemstones from unspecified localities, Sri Lanka</t>
  </si>
  <si>
    <t>Hey et al. (1941)</t>
  </si>
  <si>
    <t>Itrongay, Betroka District, Madagascar</t>
  </si>
  <si>
    <t>Manivitsy, Betroka District, Madagascar</t>
  </si>
  <si>
    <t>Inanakafy, Betroka district, Madagascar</t>
  </si>
  <si>
    <t>Lacroix (1922): Hey et al. (1941)</t>
  </si>
  <si>
    <t>Kwale district, Kenya</t>
  </si>
  <si>
    <t>Schmetzer et al. (1974); Girgis et al. (1976)</t>
  </si>
  <si>
    <t>Magondi belt, Urungwe District, 60 km from Karoi, northern Zimbabwe</t>
  </si>
  <si>
    <t>Port Shepstone district, Natal, South Africa</t>
  </si>
  <si>
    <t>Sijes, Salta, Argentina</t>
  </si>
  <si>
    <t>Oficina Santa Luisa, Canchas, Antofagasta Province, Antofagasta Region, Chile</t>
  </si>
  <si>
    <t>Zapiga, El Tamarugal Province, Tarapacá Region, Chile</t>
  </si>
  <si>
    <t>Fischbeck (1983)</t>
  </si>
  <si>
    <t>Bigadiç, western Anatolia, Turkey</t>
  </si>
  <si>
    <t>Göcenoluk borate deposit, Kırka district, western Anatolia, Turkey</t>
  </si>
  <si>
    <t>Doğanlar, Emet district, western Anatolia, Turkey</t>
  </si>
  <si>
    <t>Cooper et al. (2015)</t>
  </si>
  <si>
    <t>Sauer (1886); Hey et al. (1941)</t>
  </si>
  <si>
    <t>Balasubramanyan (1965)</t>
  </si>
  <si>
    <t>MW claims in skarn, Seagull batholith, Cassiar Mountains, Yukon Territory, Canada</t>
  </si>
  <si>
    <t>Grice and Gault (1985); Kwak (1987, p. 307)</t>
  </si>
  <si>
    <t>Pöhla Mine, Erzgebirge, Saxony, Germany</t>
  </si>
  <si>
    <t>Several localities in Nescatunga gypsum near Southard and Watanga, Blaine County, Oklahoma</t>
  </si>
  <si>
    <t>Cloud Chief formation near Weatheford, Custer County, Oklahoma</t>
  </si>
  <si>
    <t>Kramer boron deposit, Kern County, California (type)</t>
  </si>
  <si>
    <t>Eakle (1929); Schaller (1930); Pemberton (1983)</t>
  </si>
  <si>
    <t>Ryan and other localities, Furnace Creek, Inyo County</t>
  </si>
  <si>
    <t>Sterling borax mine, near  Lang, Los Angeles County, California</t>
  </si>
  <si>
    <t>Murdoch (1945); Pemberton (1983)</t>
  </si>
  <si>
    <t>Ramanite-(Rb)</t>
  </si>
  <si>
    <t>Namibia Gross Spitzkoppe</t>
  </si>
  <si>
    <t>Ramanite-(Cs)</t>
  </si>
  <si>
    <t>Il Prado pegmatite, San Piero in Campo, Elba Island, Italy (type)</t>
  </si>
  <si>
    <t xml:space="preserve">Thomas et al. (2008) </t>
  </si>
  <si>
    <t xml:space="preserve">Ehrenfriedersdorf pegmatite, Erzgebirge, Saxony Germany </t>
  </si>
  <si>
    <t>Wolfsgrün pegmatite from the Eibenstock, granite, Erzgebirge, Saxony, Germany</t>
  </si>
  <si>
    <t>Zinnwald, Altenberg, Erzgebirge, Saxony, Germany</t>
  </si>
  <si>
    <t>Thomas et al. (2008); Thomas and Davidson (2012)</t>
  </si>
  <si>
    <t>Thomas et al. (2008); Thomas and Davidson (2010)</t>
  </si>
  <si>
    <t>Malkhan pegmatite, Transbaikaliya, Russia</t>
  </si>
  <si>
    <t>Luedecke (1891)</t>
  </si>
  <si>
    <t>Alluayv Mountain, Lovozero massif, Kola Peninsula, Russia</t>
  </si>
  <si>
    <t>Khomyakov and Rogachev (1991)</t>
  </si>
  <si>
    <t>Wind Mountain, Cornudas Mountains, New Mexico, USA</t>
  </si>
  <si>
    <t>DeMark (1989)</t>
  </si>
  <si>
    <t>Gorleben salt dome, Lower Saxony, Germany</t>
  </si>
  <si>
    <t>Milton et al. (1960)</t>
  </si>
  <si>
    <t>Tincalayu mine, Salta, Argentina (type)</t>
  </si>
  <si>
    <t>6 wells in Duchesne County, Utah (type)</t>
  </si>
  <si>
    <t>Hurlbut and Aristarain (1967)</t>
  </si>
  <si>
    <t>Roweite</t>
  </si>
  <si>
    <t>Aristarain et al. (1974)</t>
  </si>
  <si>
    <t>Ando et al. (2015)</t>
  </si>
  <si>
    <t>Malinko et al. (1972, 1976)</t>
  </si>
  <si>
    <t>Vezdarinskaya pegmatite, Shakhdara River, southwest Pamir Mountains, Tajikistan</t>
  </si>
  <si>
    <t>Smirnov (2015)</t>
  </si>
  <si>
    <t>Larderello, Val di Cecina, Pomarance, Pisa, Tuscany, Italy (type)</t>
  </si>
  <si>
    <t>Merlino and Sartori (1970)</t>
  </si>
  <si>
    <t>La Fossa crater, Vulcano, Liparian Islands, Italy</t>
  </si>
  <si>
    <t>Il Prado pegmatite, San Piero in Campo, Elba Island, Italy</t>
  </si>
  <si>
    <t>Sasso Pisano, Castelnuovo, Val de Cecina, Pisa, Tuscany, Italy (type)</t>
  </si>
  <si>
    <t>Karsten (1800); Ciriotti et al. (2009)</t>
  </si>
  <si>
    <t>Larderello, Val di Cecina, Pomarance, Pisa, Tuscany, Italy</t>
  </si>
  <si>
    <t>Showa-shinzan dome, Usu volcano, Hokkaido, Japan</t>
  </si>
  <si>
    <t>Shima and Minami (1959)</t>
  </si>
  <si>
    <t>Asama volcano, Nagano Prefecture, Japan</t>
  </si>
  <si>
    <t xml:space="preserve">Okano (1962) </t>
  </si>
  <si>
    <t>Nalivkina (1959); Kuryleva (1960)</t>
  </si>
  <si>
    <t>Kapitanovka, Bug River area, Ukraine</t>
  </si>
  <si>
    <t>Avachinsky volcano, Kamchatka, Russia</t>
  </si>
  <si>
    <t>Bezymyannyi volcano, Kamchatka, Russia</t>
  </si>
  <si>
    <t>Serafimova (1970)</t>
  </si>
  <si>
    <t>Iwo-dake volcano, Iwo-jima, Kagoshima Prefecture, Japan</t>
  </si>
  <si>
    <t>Smith (1958)</t>
  </si>
  <si>
    <t>Norris Geyser Basin, Yellowstone National Park, Wyoming</t>
  </si>
  <si>
    <t>The Geysers, Sonoma County, California</t>
  </si>
  <si>
    <r>
      <t>Smith (1958)</t>
    </r>
    <r>
      <rPr>
        <sz val="11"/>
        <color rgb="FFFF0000"/>
        <rFont val="Calibri"/>
        <family val="2"/>
        <scheme val="minor"/>
      </rPr>
      <t/>
    </r>
  </si>
  <si>
    <t>Seigler Springs, Lake County, California</t>
  </si>
  <si>
    <t>Bailey (1902, p. 54); Pemberton (1983)</t>
  </si>
  <si>
    <t>Bailey (1902, p. 69); Pemberton (1983)</t>
  </si>
  <si>
    <t>Tuscan (Lick) Spring, Tehama County, California</t>
  </si>
  <si>
    <t>Mount Sheridan, Wichita Mountains, Comanche County, Oklahoma</t>
  </si>
  <si>
    <t>Huang (1958)</t>
  </si>
  <si>
    <t>Vezdarinskaya and Leskhozovskaya pegmatites, Shakhdara River, southwest Pamir Mountains, Tajikistan</t>
  </si>
  <si>
    <t>St. Christoph Mine, Breitenbrunn, Saxony, Germany (no composional data)</t>
  </si>
  <si>
    <t>Xianghualing mine, China (no compositional data)</t>
  </si>
  <si>
    <t>Zhang and Wang (1986)</t>
  </si>
  <si>
    <t>St Dizier deposit, northwest Tasmania, Australia (no compositional data)</t>
  </si>
  <si>
    <t>Solfatara at Pozzuoli, Campi Flegrei, Campania, Italy</t>
  </si>
  <si>
    <t>Garcia-Valles et al. (2008)</t>
  </si>
  <si>
    <t>Rodgers et al. (2002); Garcia-Valles et al. (2008)</t>
  </si>
  <si>
    <t>Pring et al. (2000)</t>
  </si>
  <si>
    <t>Thomas et al. (2012a)</t>
  </si>
  <si>
    <t>Thomas and Davidson (2010)</t>
  </si>
  <si>
    <t>Muiane pegmatite,  Alto Ligonha region, Mozambique</t>
  </si>
  <si>
    <t xml:space="preserve">Wolfsgrün pegmatite, Eibenstock granite and Podlesi, Erzgebirge, Saxony, Germany/Czech Republic </t>
  </si>
  <si>
    <t>Ackerman et al. (2007)</t>
  </si>
  <si>
    <t>Peretyazhko et al. (1999, 2000); Thomas and Davidson (2010)</t>
  </si>
  <si>
    <t>Peretyazhko et al. (2000); Smirnov (2015)</t>
  </si>
  <si>
    <t>Sahatany pegmatite field, Madagascar</t>
  </si>
  <si>
    <t>Peretyazhko et al. (2000)</t>
  </si>
  <si>
    <t>Himalaya pegmatite, San Diego County, California</t>
  </si>
  <si>
    <t>pegmatite in the Orlovka massif, Khangilay complex, eastern Transbaikalia, Russie</t>
  </si>
  <si>
    <t>Thomas et al. (2009)</t>
  </si>
  <si>
    <t>Malkhan pegmatite field, central Transbaikaliya, Russia</t>
  </si>
  <si>
    <t>Borshchovochnyi Range, eastern Transbaikalia, Russia</t>
  </si>
  <si>
    <t>Adun-Chelon, eastern Transbaikalia, Russia</t>
  </si>
  <si>
    <t>Zavitinskoye field, eastern Transbaikalia, Russia</t>
  </si>
  <si>
    <t>Mokrusha vein and other localities, middle Urals, Russia</t>
  </si>
  <si>
    <t>Donga-Nar-I, Pakistan Asad Kashmir</t>
  </si>
  <si>
    <t>Kulam, Afghanistan</t>
  </si>
  <si>
    <t>Mezinskoye pegmatite field, central Transbaikaliya, Russia</t>
  </si>
  <si>
    <t>Iron Monarch deposit, Middleback Ranges, South Australia</t>
  </si>
  <si>
    <t>Heinrich and Robinson (2004)</t>
  </si>
  <si>
    <t>South Jackson mine, Negaunee, Marquette County,  Michigan</t>
  </si>
  <si>
    <t>Chicagon (type) and Bengal mines, near Iron River, Iron County,  Michigan</t>
  </si>
  <si>
    <t>Kraus et al. (1930); DeMark (2000); Heinrich and Robinson (2004)</t>
  </si>
  <si>
    <t>Point of Rocks Mesa, near Springer, Colfax County, New Mexico</t>
  </si>
  <si>
    <t>Lorenzen (1886); Lacroix and de Gramont (1919); Herd (1973)</t>
  </si>
  <si>
    <t>Mutnovskoye deposit, Kamchatka, Russia</t>
  </si>
  <si>
    <t>Rodnikovoye deposit, Kamchatka, Russia</t>
  </si>
  <si>
    <t>Liessmann (1995)</t>
  </si>
  <si>
    <t xml:space="preserve">Bermanec et al.  (1987) </t>
  </si>
  <si>
    <t>Miyang depression, Henan Province, China</t>
  </si>
  <si>
    <t>Li et al. (1990)</t>
  </si>
  <si>
    <t>Aristarain et al. (1977)</t>
  </si>
  <si>
    <t>Jadar basin, Serbia</t>
  </si>
  <si>
    <t>Stanley et al. (2007)</t>
  </si>
  <si>
    <t>Beypazarı trona deposit, Ankara province, Turkey</t>
  </si>
  <si>
    <t>3 well sites west of Green River, Sweetwater County, Wyoming</t>
  </si>
  <si>
    <t>Fahey and Axelrod (1950)</t>
  </si>
  <si>
    <t>6 wells in Duchesne County, Utah</t>
  </si>
  <si>
    <t>Milton and Pabst (1974)</t>
  </si>
  <si>
    <t>South Ouray No 1 Well, Green River Formation, Uintah County, Utah</t>
  </si>
  <si>
    <t>Larsen and Hicks (1914)</t>
  </si>
  <si>
    <t>Searles Lake, San Bernandino County, California (type)</t>
  </si>
  <si>
    <t>Smith et al. (1958)</t>
  </si>
  <si>
    <t>Smith et al. (1958); Pemberton (1983)</t>
  </si>
  <si>
    <t>China Lake, Kern County, California</t>
  </si>
  <si>
    <t>McAllister (1970) cited by Pemberton (1983)</t>
  </si>
  <si>
    <t>Sheppard and Gude (1968)</t>
  </si>
  <si>
    <t>Lake Tecopa, Shoshone,  Inyo County, California</t>
  </si>
  <si>
    <t>Teels Marsh, Mineral County, Nevada</t>
  </si>
  <si>
    <t>Rogers (1924); Foshag (1934); Castor and Ferdock (2004)</t>
  </si>
  <si>
    <t>Cave Springs, Fish Lake Marsh district, Silver Peak Range, Esmeralda County, Nevada (1 locality described 3 ways)</t>
  </si>
  <si>
    <t>Johnsburg, Warren County, New York</t>
  </si>
  <si>
    <t>Grew et al. (1990b)</t>
  </si>
  <si>
    <t>Lacroix (1939); Grew et al. (1990a)</t>
  </si>
  <si>
    <t>Sugavanum et al. (1977); Grew (1982); Grew et al. (1990a)</t>
  </si>
  <si>
    <t>Melville Peninsula, District of Franklin, Northwest Territories, Canada</t>
  </si>
  <si>
    <t>St. Joe Resources Company Drillhole 1872, Russell, St. Lawrence County, New York, </t>
  </si>
  <si>
    <t>Serendibite</t>
  </si>
  <si>
    <t>Tayozhnoye deposit, Aldan shield, Sakha-Yakutia, Russia</t>
  </si>
  <si>
    <t>Handeni district, north-east Tanzania</t>
  </si>
  <si>
    <t>Portage-du-Fort, Otter Lake area, Quebec, Canada</t>
  </si>
  <si>
    <t>New City and "Castro" quarries, Riverside, Riverside County, California</t>
  </si>
  <si>
    <t>Richmond (1939); Grew et al. (1991c)</t>
  </si>
  <si>
    <t>Murdoch and Webb (1966, p. 334)</t>
  </si>
  <si>
    <t>Cmmercial quarry, Crestmore,  Riverside County, California</t>
  </si>
  <si>
    <t>Rader and Peck (2006)</t>
  </si>
  <si>
    <t>Ginigalgoda, near Kolonne, Ratnapura district, Sri Lanka</t>
  </si>
  <si>
    <t>vicinity of Zavalyevskoe quarry, Bug River region, Ukrainian shield, Ukraine</t>
  </si>
  <si>
    <t>Nicollet (1988, 1990b)</t>
  </si>
  <si>
    <t>Nicollet (1988, 1990a)</t>
  </si>
  <si>
    <t>Razakamanana et al. (2010)</t>
  </si>
  <si>
    <t>Vohibola area, Fort Dauphin Region, Tuléar Province, Madagascar</t>
  </si>
  <si>
    <t>Vohibory group, Ianapera, Southwestern Region, Tuléar Province, Madagascar</t>
  </si>
  <si>
    <t>Ihosy, Fianarantsoa Province, Madagascar</t>
  </si>
  <si>
    <t>Ohn-Gaing and Lin-yaung-chi, Mogok, Myanmar</t>
  </si>
  <si>
    <t>Vasil'yakova (1962); Pekov (1998)</t>
  </si>
  <si>
    <t>Lopare (15 km NE of Tuzla), Majevica Mountains, Bosnia and Herzegovina</t>
  </si>
  <si>
    <t>Tayozhnoye deposit, Aldan shield, Sakha-Yakutiaya Republic, Russia</t>
  </si>
  <si>
    <t>St. Joe Resources Company Drillhole 1872, Russell, St. Lawrence County, New York (identification tentative) </t>
  </si>
  <si>
    <t xml:space="preserve">Huayuangou deposit, Kuandian County, Liaoning Province, China </t>
  </si>
  <si>
    <t xml:space="preserve">Malinko and Lisitsyn (1997) </t>
  </si>
  <si>
    <t>South Baptiste Lake Road, Bancroft, Ontario, Canada</t>
  </si>
  <si>
    <t>Ozersky massif, Ol'khon area, western Pribaikalia, Russia</t>
  </si>
  <si>
    <t>Savelyeva et al. (1995)</t>
  </si>
  <si>
    <t>Bondarenkovo, Bulganakskiy mud volcano field, Kerch Peninsula, Crimea, Ukraine</t>
  </si>
  <si>
    <t>Hyakule and Phakuwa (Faquva) mines, Sankhuwa District, Kosi Zone, Nepal</t>
  </si>
  <si>
    <t>Peretyazhko et al. (2000); Bassett (1985)</t>
  </si>
  <si>
    <t>Sri Lanka, unspecified (type)</t>
  </si>
  <si>
    <t>residual and alluvial deposits, Elahera gem field, northern Sri Lanka</t>
  </si>
  <si>
    <t>alluvial and eluvial deposits, Ratnapura gem field, southern Sri Lanka</t>
  </si>
  <si>
    <t>Pitman et al. (1995); Dissanayake et al. (2000)</t>
  </si>
  <si>
    <t>Mogok, Myanmar, unspecified</t>
  </si>
  <si>
    <t>Pein-pyit northeast of Mogok, Myanmar</t>
  </si>
  <si>
    <t>Themelis (2008, p. 308)</t>
  </si>
  <si>
    <t>Themelis (2008, p. 206, 214-215, 308)</t>
  </si>
  <si>
    <t>Ohn-gaing, Ohn-bin-ywe-htwet and Chaung-gyi, near Mogok, Myanmar</t>
  </si>
  <si>
    <t>Kyauk-sin, Kyatpin, northwest of Mogok, Myanmar</t>
  </si>
  <si>
    <t>McAndrew and Scott (1955)</t>
  </si>
  <si>
    <t>Mary Kathleen Mine, 34 miles east of Mount Isa, northwestern Queensland, Australia (type)</t>
  </si>
  <si>
    <t>Uzdn-su salt deposit, central Turkmenistan</t>
  </si>
  <si>
    <t>Kara-Bogaz-Kol Gulf, eastern Caspian Sea, Turkmenistan</t>
  </si>
  <si>
    <t>Chao and Baker (1979)</t>
  </si>
  <si>
    <t>Hori (1974)</t>
  </si>
  <si>
    <t>Naegi,  Nakatsugawa, Gifu Prefecture, Japan</t>
  </si>
  <si>
    <t>Karup-Møller (1975)</t>
  </si>
  <si>
    <t>Sabina (1977, 1982)</t>
  </si>
  <si>
    <t>Desmont mine, Wilberforce, west of Bancroft, Haliburton County, Ontario, Canada</t>
  </si>
  <si>
    <t>Caponera et al. (2007)</t>
  </si>
  <si>
    <t>Dusmatov et al. (1963)</t>
  </si>
  <si>
    <t>Braitsch (1959b)</t>
  </si>
  <si>
    <t>Braitsch (1959a); Pekov et al. (2001)</t>
  </si>
  <si>
    <t>Klemic and Loferski (1979, p. 8); Lupulescu (2008)</t>
  </si>
  <si>
    <t>Aleksandrov and Troneva (2000); Aleksandrov (2007)</t>
  </si>
  <si>
    <t>unspecified locality in Kazakhstan</t>
  </si>
  <si>
    <t>Pertsev (1971)</t>
  </si>
  <si>
    <t>Pertsev (1971); Aleksandrov (1998, p. 139; 2003)</t>
  </si>
  <si>
    <t>Pertsev (1971); Aleksandrov (1998, p. 139)</t>
  </si>
  <si>
    <t>unspecified locality in central Asia = Yakhton, Uzbekistan</t>
  </si>
  <si>
    <t>Brosso mine, Piedmont, Italy (pseudomorphs only; none fresh)</t>
  </si>
  <si>
    <t>several localities in the Selennyakh Range, Yakutia, Russia (no fresh preserved ?)</t>
  </si>
  <si>
    <t>Brooks Mountain, Seward Peninsula, Alaska (analyzed)</t>
  </si>
  <si>
    <t>Blind Mtn, Pioche, Lincoln County,  Nevada (none fresh preserved?)</t>
  </si>
  <si>
    <t>Alta Stock aureole, Wasatch Mountains, Utah (none fresh preserved?)</t>
  </si>
  <si>
    <t>Aleksandrov (1974b)</t>
  </si>
  <si>
    <t>Aleksandrov (1974a, 2007)</t>
  </si>
  <si>
    <t>Aleksandrov (1974a)</t>
  </si>
  <si>
    <t>Costabonne deposit, Eastern Pyrenees, France (analyzed)</t>
  </si>
  <si>
    <t>Pietroasa, Bihor Massif, Apuseni Mountains, Romania</t>
  </si>
  <si>
    <t>Marincea (2004, 2006)</t>
  </si>
  <si>
    <t>Watanabe et al. (1963a)</t>
  </si>
  <si>
    <t>Watanabe et al.  (1963a)</t>
  </si>
  <si>
    <t>Watanabe (1939, 1967)</t>
  </si>
  <si>
    <t>Watanabe (1953, 1967)</t>
  </si>
  <si>
    <t>Wengquangou boron deposit, Fengcheng, Liaoning Province, China</t>
  </si>
  <si>
    <t>Houxianyu boron deposit, Liaoning Province, China</t>
  </si>
  <si>
    <t>Ertaizi boron deposit, Fengcheng, Liaoning Province, China</t>
  </si>
  <si>
    <t>Gaotaigou, Jian, Jilin Province, China</t>
  </si>
  <si>
    <t>Zhang (1988); Peng and Palmer (2002)</t>
  </si>
  <si>
    <t>Zhang (1988); Peng and Palmer (1995, 2002)</t>
  </si>
  <si>
    <t>Ming'an boron deposit, Kuandian, Liaoning Province, China</t>
  </si>
  <si>
    <t>Hu et al. (2014)</t>
  </si>
  <si>
    <t xml:space="preserve">Kurman (1958); Osinskiy (1960); Shnyukov and Lebedev (1971) </t>
  </si>
  <si>
    <t>Fordon No. 1 borehole, Fordon, near Scarborough, Yorkshire, UK</t>
  </si>
  <si>
    <t>Westeregeln, Stassfurt Potash deposit, Saxony-Anhalt, Germany (type)</t>
  </si>
  <si>
    <t>Bücking (1893)</t>
  </si>
  <si>
    <t>Wittmer on the Asse, Brunswick, Lower Saxony, Germany</t>
  </si>
  <si>
    <t>Semeykina and Kozlova (1984, 1985) cited by Mazurov et al. (2007)</t>
  </si>
  <si>
    <t>Gazen unit of the Angara Suite, Nepa basin, northern Irkutsk Oblast, Russia (needs confirmation)</t>
  </si>
  <si>
    <t>Lobanova (1958)</t>
  </si>
  <si>
    <t>Pring et al. (1992)</t>
  </si>
  <si>
    <t>Friedelkogel, Veitsch, Styria, Austria</t>
  </si>
  <si>
    <t>Postl et al. (2000)</t>
  </si>
  <si>
    <t>Kusachi et al. (1997a)</t>
  </si>
  <si>
    <t>Kombat mine, Namibia ("sakhaite-like mineral" - was listed as sakhaite by Grew et al. 2016)</t>
  </si>
  <si>
    <t>Matsuo mine, Kahoku-cho, Kami-gun, Kochi Prefecture, Japan</t>
  </si>
  <si>
    <t>Matsubara et al. (1976)</t>
  </si>
  <si>
    <t>Hokkoji mine, Tochigi Prefecture, Japan</t>
  </si>
  <si>
    <t>Fujii mine, Fukui Prefecture, Japan</t>
  </si>
  <si>
    <t>Yaei mine, Shiga Prefecture, Japan</t>
  </si>
  <si>
    <t>Kurihari mine, Mie Prefecture, Japan</t>
  </si>
  <si>
    <t>Kamiya mine, Tokyo, Japan</t>
  </si>
  <si>
    <t>Kombat Mine, Grootfontein District, Namibia</t>
  </si>
  <si>
    <t>Dunn (1991)</t>
  </si>
  <si>
    <t xml:space="preserve">Sussexite </t>
  </si>
  <si>
    <t>Nizhny Silov district, Pai-Khoi region, Silova-Yakha River, Yugorsky Peninsula, Russia</t>
  </si>
  <si>
    <t>Starikova et al. (2010)</t>
  </si>
  <si>
    <t>Hotazel mine, Kalahari manganese field, South Africa</t>
  </si>
  <si>
    <t>N'Chwaning II mine, Kalahari manganese field, South Africa</t>
  </si>
  <si>
    <t>Von Bezing et al. (1991)</t>
  </si>
  <si>
    <t>Gonzen Mine, Sargans,  St Gallen, Switzerland</t>
  </si>
  <si>
    <t>Epprect et al. (1959)</t>
  </si>
  <si>
    <t>Franklin Furnace (type),  Sterling Hill and other mines, Sussex County,  New Jersey</t>
  </si>
  <si>
    <t>Brush (1868); Dunn (1995, p. 642-643)</t>
  </si>
  <si>
    <t>Morefield Mine,  Winterham, Amelia Co., Virginia</t>
  </si>
  <si>
    <t>Kearns and Martin (2004)</t>
  </si>
  <si>
    <t>Bullock (1981)</t>
  </si>
  <si>
    <t>Slawson (1934); James et al. (1968); Heinrich and Robinson (2004)</t>
  </si>
  <si>
    <t>Yefimov et al. (1970); Hawthorne et al. (1998); Oberti et al. (2002)</t>
  </si>
  <si>
    <t>Langesundsfjord, Norway</t>
  </si>
  <si>
    <t>Volodarsk-Volynski pegmatite, Irscha River, Zhitomir Oblast, Ukraine</t>
  </si>
  <si>
    <t>Hirascik,  Emet borate deposit, Turkey</t>
  </si>
  <si>
    <t>Rodgers et al. (2002)</t>
  </si>
  <si>
    <t>Loma Blanca deposit, Departamento Susques, Jujuy Province, Argentina (type)</t>
  </si>
  <si>
    <t>Nagakawara and Matsukabu deposits, Ananai mine, Kochi Prefecture, Japan</t>
  </si>
  <si>
    <t>Ozaki (1969, 1972); Minikawa et al. (2008)</t>
  </si>
  <si>
    <t>Ozaki (1969, 1972)</t>
  </si>
  <si>
    <t>Nikenya, Mn mine, Tokushima Prefecture, Japan</t>
  </si>
  <si>
    <t>Kuranita, Akimoto mine, Miyazaki Prefecture, Japan</t>
  </si>
  <si>
    <t>Cortesogno et al. (1979); Marchesini and Pagano (2001)</t>
  </si>
  <si>
    <t>Gambatesa, Cassagna and two other mines, Val Graveglia, Liguria, Italy</t>
  </si>
  <si>
    <t>Pelloux (1935); Sanero and Gottardi (1968); Marchesini and Pagano (2001)</t>
  </si>
  <si>
    <t>Read and Reay (1971); Pringle and Kawachi (1980)</t>
  </si>
  <si>
    <t>Milton et al. (1953); Anthony et al. (1995)</t>
  </si>
  <si>
    <t>Kusachi et al. (1997b); Takada et al. (2006)</t>
  </si>
  <si>
    <t>Hoffmann and Armbruster (1995); Cairncross and Dixon (1995)</t>
  </si>
  <si>
    <t>Klučov near Třebíč, western Moravia, Czech Republic</t>
  </si>
  <si>
    <t>Kayupova (1961); Sanero and Gottardi (1968)</t>
  </si>
  <si>
    <t>De Ascencao Guedes et al. (2002)</t>
  </si>
  <si>
    <t>Falotta and Parsettens mines near Tinzen, Oberhalbstein, Graubünden, Switzerland (type)</t>
  </si>
  <si>
    <t>Jakob (1923); Milton et al. (1953); Sanero and Gottardi (1968)</t>
  </si>
  <si>
    <t>Roth and Meisser (2011)</t>
  </si>
  <si>
    <t>Titantaramellite</t>
  </si>
  <si>
    <t>Gunn Claim, upper Ross River, Yukon, Canada</t>
  </si>
  <si>
    <t>Alfors and Pabst (1984); Kampf et al. (2014)</t>
  </si>
  <si>
    <t>Trumbull Peak, Mariposa County, California</t>
  </si>
  <si>
    <t>Rush Creek and Big Creek, Fresno County, California</t>
  </si>
  <si>
    <t>Alfors and Pabst (1984)</t>
  </si>
  <si>
    <t>Bauman Ranch barite prospect, Chickencoop Canyon, Tulare County, California</t>
  </si>
  <si>
    <t>La Madrelena Mine, Tres Pozos, Baja California, Mexico</t>
  </si>
  <si>
    <t>Kalkar quarry, Santa Cruz, Santa Cruz County, California</t>
  </si>
  <si>
    <t>Victor claim, Clear Creek, southern Diablo Range, San Benito County, California</t>
  </si>
  <si>
    <t>Vittinkki, Seinäjoki, South Osthrobothnia Province, Finland</t>
  </si>
  <si>
    <t>Heikkilä (2003)</t>
  </si>
  <si>
    <t>Trembathite</t>
  </si>
  <si>
    <t>Penobsquis deposit, Sussex, Kings County, New Brunswick, Canada</t>
  </si>
  <si>
    <t>Millstream deposit, Sussex, Kings County, New Brunswick, Canada</t>
  </si>
  <si>
    <t>Penobsquis deposit, Kings County, New Brunswick, Canada</t>
  </si>
  <si>
    <t>Millstream deposit, Kings County, New Brunswick, Canada</t>
  </si>
  <si>
    <t>Wachowiak and Pieczka (2012)</t>
  </si>
  <si>
    <t>Weibye et al. (1850); Larsen (2010)</t>
  </si>
  <si>
    <t>near Amity and Edenville, Orange County, New York</t>
  </si>
  <si>
    <t>Cardiff property, near Wilberforce, Haliburton-Bancroft region, Ontario, Canada ("spencite III")</t>
  </si>
  <si>
    <t>Ditrau alcaline complex, eastern Carpathian, Romania (inadequate characterization)</t>
  </si>
  <si>
    <t>Hirtopanu et al. (2013)</t>
  </si>
  <si>
    <t>Faraday mine, Haliburton-Bancroft region, Ontario, Canada ("spencite II")</t>
  </si>
  <si>
    <t>Lot 7, Cardiff Township, near Wilberforce, Haliburton-Bancroft region, Ontario, Canada (type for "spencite")</t>
  </si>
  <si>
    <t>Frondel (1961); Jaffe and Molinski (1962); Hogarth et al. (1973)</t>
  </si>
  <si>
    <t>Jaffe and Molinski (1962)</t>
  </si>
  <si>
    <t>Cranberry Lake, Sussex County, New Jersey ("spencite")</t>
  </si>
  <si>
    <t>Grainger et al. (2008)</t>
  </si>
  <si>
    <t>Cento e Dezoito (118) deposit, Carajás Mineral Province, southern Amazon craton, Brazil (not characterized)</t>
  </si>
  <si>
    <t>Pinciná, Lučenec basin, Slovakia (not characterized)</t>
  </si>
  <si>
    <t>Coustou mine near Vielle-Aure, Hautes-Pyrénées, France</t>
  </si>
  <si>
    <t>Inagli massif, southern Yakutiya, Russia</t>
  </si>
  <si>
    <t>Kirka deposit, Anatolian Plateau, Turkey</t>
  </si>
  <si>
    <t>Erd et al. (1961a)</t>
  </si>
  <si>
    <t>Erd et al. (1961b); Pemberton (1983)</t>
  </si>
  <si>
    <t>East Kramer deposit, San Bernandino County, California</t>
  </si>
  <si>
    <t>East Kramer deposit, San Bernardino County</t>
  </si>
  <si>
    <t>Kramer district, Kern County, California (type)</t>
  </si>
  <si>
    <t>Morgan and Erd (1969) cited by Pemberton (1983)</t>
  </si>
  <si>
    <t>Tenneco (Thompson) mine, Furnace Creek district, Inyo County, California</t>
  </si>
  <si>
    <t>Tunellite</t>
  </si>
  <si>
    <t>Erd et al. (1961b); Minette and Wilbur (1973); Pemberton (1983)</t>
  </si>
  <si>
    <t>Tusionite</t>
  </si>
  <si>
    <t>Novák (1999)</t>
  </si>
  <si>
    <t>Belo Horizonte No. 1 and New Columbia pegmatite, Thomas Mountain, Riverside County, California</t>
  </si>
  <si>
    <t>Khetchel, Molo area north of Momeik, Myanmar</t>
  </si>
  <si>
    <t>Danisi et al. (2015)</t>
  </si>
  <si>
    <t>Konovalenko et a. (1984); Pekov (1998)</t>
  </si>
  <si>
    <t>Matsubara et al. (1998); Kusachi et al. (2000)</t>
  </si>
  <si>
    <t>Novofrolovskoye deposit,Turinsk old field, Krasnoturinsk, northern Urals, Russia (type)</t>
  </si>
  <si>
    <t>Novofrolovskoye deposit,Turinsk old field, Krasnoturinsk, northern Urals, Russia</t>
  </si>
  <si>
    <t>Roulston and Waugh (1981); Grice et al. (2005); Grice and Pring (2012)</t>
  </si>
  <si>
    <t>Siemroth (1992, 2008)</t>
  </si>
  <si>
    <t>Kohnstein quarry, Niedersachswerfen, southern Harz, Germany ("p-veatchite", but Ca &gt; Sr, potentially distinct))</t>
  </si>
  <si>
    <t>Apollonov et al. (1988, 1989)</t>
  </si>
  <si>
    <t>Nepskoe deposit, Ust'-Kut, Irkutsk Oblast, Russia</t>
  </si>
  <si>
    <t>Pekov et al. (2001); Pekov (2007)</t>
  </si>
  <si>
    <t>Killik and Espey, Emet borate deposit, Turkey</t>
  </si>
  <si>
    <t>Göcenoluk deposit, Kirka district (deposit), Anatolian Plateau, Turkey</t>
  </si>
  <si>
    <t>Kestelek deposit, western Anatolia, Turkey</t>
  </si>
  <si>
    <t>Piskanja, Jarandol basin, Kopaonik Mountain, central Serbia</t>
  </si>
  <si>
    <t>La Tinaja del Oso deposit, Magdelena de Kino, Sonora, Mexico</t>
  </si>
  <si>
    <t>Miranda-Gasco et al. (1990)</t>
  </si>
  <si>
    <t>Switzer (1938); Pemberton (1983)</t>
  </si>
  <si>
    <t>Billie mine, Furnace Creek area, Death Valley, Inyo County, California</t>
  </si>
  <si>
    <t>Chandler (1996)</t>
  </si>
  <si>
    <t>Shafer no. 1 well, Paradox basin, San Juan County, Utah</t>
  </si>
  <si>
    <t>Roulston and Waugh (1981); Grice et al. (2005)</t>
  </si>
  <si>
    <t>Bulganakskiy mud volcano field Kerch Peninsula, Crimea, Ukraine (needs confirmation)</t>
  </si>
  <si>
    <t>Shashkin et al. (1968); Pekov (1998)</t>
  </si>
  <si>
    <t>Kondrat'eva et al. (1966); Pekov (1998)</t>
  </si>
  <si>
    <t>Apollonov et al. (1988, 1990)</t>
  </si>
  <si>
    <t>Simmons and Berger (1980); Simmons (1988); Simmons and Webber (1989)</t>
  </si>
  <si>
    <t>Genis et al. (2016)</t>
  </si>
  <si>
    <t>Pemberton (1983)</t>
  </si>
  <si>
    <t>Hardscrabble claim (type) and elsewhere , Furnace Creek area, Death Valley, Inyo County, California</t>
  </si>
  <si>
    <t>Erd et al. (1970, 1979)</t>
  </si>
  <si>
    <t>Wiluite</t>
  </si>
  <si>
    <t>Yuanfuliite</t>
  </si>
  <si>
    <t>Werdingite</t>
  </si>
  <si>
    <t>Hol Kol mine, Suan Gun, Hwang Hai Buk-Do, North Korea</t>
  </si>
  <si>
    <t>Hol Kol mine, Suan Gun, Hwang Hai Buk-Do, North Korea (type)</t>
  </si>
  <si>
    <t>Watanabe (1954)</t>
  </si>
  <si>
    <t>Hol Kol (Holdong) mine, Suan Gun, Hwang Hai Buk-Do, North Korea</t>
  </si>
  <si>
    <t>Zheng et al. (2005); Liu and Zheng (2010)</t>
  </si>
  <si>
    <t>Anderson (1975); Grew et al. (1997)</t>
  </si>
  <si>
    <t>Woolanga Bore, western Strangways Range, Australia</t>
  </si>
  <si>
    <t>Woodford and Wilson (1976a,b); Wilson (1978)</t>
  </si>
  <si>
    <t>Jiang et al. (1996b)</t>
  </si>
  <si>
    <t>Jiang et al. (1996a)</t>
  </si>
  <si>
    <t>Yang  (1989); Jiang et al. (1996a)</t>
  </si>
  <si>
    <t>Xie et al. (1963); Jiang et al. (1996a)</t>
  </si>
  <si>
    <t>Kamys  deposit, Atasuysk area, central Kazakhstan</t>
  </si>
  <si>
    <t>Godfjorden, Sortland community, Nordland county in Vesterålen</t>
  </si>
  <si>
    <t xml:space="preserve">Perchiazzi and Biagioni (2005) </t>
  </si>
  <si>
    <t>Watanabe et al (1963a); Aleksandrov and Troneva (2012)</t>
  </si>
  <si>
    <t>Moore (1992, 1994)</t>
  </si>
  <si>
    <t>Minakawa (1998)</t>
  </si>
  <si>
    <t>Shephard (1838); Bradley (1909); Moore and Araki (1974)</t>
  </si>
  <si>
    <t>Edison-Bodnar Quarries, Rudeville, Hardyston Township, Sussex County, New Jersey</t>
  </si>
  <si>
    <t>Pit 204, Chelyabinsk coal basin, Chelyabinsk Oblast', Southern Urals,  Russia (not accepted as natural occurrence)</t>
  </si>
  <si>
    <t>Chesnokov et al. (2008)</t>
  </si>
  <si>
    <t>Edwards mine, St. Lawrence County, New York</t>
  </si>
  <si>
    <t>Lupulescu et al. (2014)</t>
  </si>
  <si>
    <t>Cheyang (Cheyangchon) 18 km west of Gilju, North Korea</t>
  </si>
  <si>
    <t>Marakushev (1960); Brovkin et al. (1978); Aleksandrov and Troneva (2003)</t>
  </si>
  <si>
    <t>Shabynin and Pertsev (1956); Pertsev and Nikitina (1959); Grew et al. (1991c)</t>
  </si>
  <si>
    <t>La Celia near Jumilla, Murcia province, southeast Spain</t>
  </si>
  <si>
    <t>Huang and Wang (1994)</t>
  </si>
  <si>
    <t>Bigi et al. (1991)</t>
  </si>
  <si>
    <t>Mt Calvario, Biancavilla, Etna Volcanic Complex, Catania Province, Sicily, Italy</t>
  </si>
  <si>
    <t>Ciriotti et al. (2016)</t>
  </si>
  <si>
    <t>Inglefield Land, North-West Greenland</t>
  </si>
  <si>
    <t>Appel (1997); Appel et al. (1999)</t>
  </si>
  <si>
    <t>Nordrum (2007); Selbekk (2010, p. 221)</t>
  </si>
  <si>
    <t>Domeyko (1880); Richard Erd personal communication to Sen Gupta et al. (1991)</t>
  </si>
  <si>
    <t>Pemberton (1983); Aleksandrov (2007)</t>
  </si>
  <si>
    <t>Murdoch (1962a)</t>
  </si>
  <si>
    <t>Murdoch (1962b)</t>
  </si>
  <si>
    <t>Labwor Hill, Uganda</t>
  </si>
  <si>
    <t>Templeton, Township, Ottawa County, Quebec, Canada</t>
  </si>
  <si>
    <t>Groat et al. (1994, 1998)</t>
  </si>
  <si>
    <t>Bill Waley Mine, Tulare County, California</t>
  </si>
  <si>
    <t>Parco Chigi, Ariccia community, Alban Hills, Rome, Latium, Italy</t>
  </si>
  <si>
    <t>Houzar and Hrazdil (2009); Groat et al. (2013)</t>
  </si>
  <si>
    <t>Neichi mine, Miyako City, Iwate Prefecture, Japan (no analysis available)</t>
  </si>
  <si>
    <t>Dogdo River basin, area of Tas Khayakhtakh Range, Yakutia, Russia</t>
  </si>
  <si>
    <t>Pertsev (1971, Table 9)</t>
  </si>
  <si>
    <t>Groat et al. (1996, 1998)</t>
  </si>
  <si>
    <t xml:space="preserve">Laguna de Jaco, Chihuahua, Mexico </t>
  </si>
  <si>
    <t>Gnos and Armbruster (2006)</t>
  </si>
  <si>
    <t>Kato and Matsubara (1980); Dunn et al. (1989)</t>
  </si>
  <si>
    <t>Gonzen Mine, Sargans,  St Gallen, Switzerland (type)</t>
  </si>
  <si>
    <t>Watanabe et al. (1970); Kato and Matsubara (1980)</t>
  </si>
  <si>
    <t>Rito mine, Ashio Mountainland, Gumma prefecture, Japan</t>
  </si>
  <si>
    <t>Kaso mine, Kanuma city, Ashio Mountainland, Tochigi prefecture, Japan</t>
  </si>
  <si>
    <t>Hirogawara mine, Urayama, Chichibu City, Saitama Prefecture, Kanto Region,  Japan</t>
  </si>
  <si>
    <t>Bücking (1902); Palache et al. (1951)</t>
  </si>
  <si>
    <t>Kiyokawa mine,  Nishi-Tama-gun, Tokyo Metropolis, Kanto Region,  Japan</t>
  </si>
  <si>
    <t>Yaei mine, Tsuchiyama, Shiga Prefecture, Japan</t>
  </si>
  <si>
    <t>Shabynin (1956); Pertsev (1971); Lisitsyn et al. (1985)</t>
  </si>
  <si>
    <t>Jonsson (1996)</t>
  </si>
  <si>
    <t>Visser et al. (1991)</t>
  </si>
  <si>
    <t>Stakholmen, Sweden</t>
  </si>
  <si>
    <t>Kola Peninsula, Russia</t>
  </si>
  <si>
    <t>Darai Stazh, southwestern Pamir Mountains, Tadzhikistan</t>
  </si>
  <si>
    <t>Mulvoj, southwestern Pamir Mountains, Tadzhikistan</t>
  </si>
  <si>
    <t>Kuhi-lal, southwestern Pamir Mountains, Tadzhikistan</t>
  </si>
  <si>
    <t>Grew et al. (1998b)</t>
  </si>
  <si>
    <t>Paderu, Andhra Pradesh, India</t>
  </si>
  <si>
    <t>Ganguvarpatti, Tamil Nadu, India</t>
  </si>
  <si>
    <t>Grew (1982); Grew et al. (1990a)</t>
  </si>
  <si>
    <t>Homogama pegmatite, Sri Lanka</t>
  </si>
  <si>
    <t>Sinyoni claims A and B, Beit Bridge, Zimbabwe</t>
  </si>
  <si>
    <t>Schreyer and Abraham (1976); Windley et al. (1984)</t>
  </si>
  <si>
    <t>Droop (1989)</t>
  </si>
  <si>
    <t>Dabeeb and Hytkoras, Namaqualand, South Africa</t>
  </si>
  <si>
    <t>Waters and Moore (1985)</t>
  </si>
  <si>
    <t>Bok se Puts, Namaqualand, South Africa</t>
  </si>
  <si>
    <t>Moore et al. (1990)</t>
  </si>
  <si>
    <t>Ackermand et al. (1991)</t>
  </si>
  <si>
    <t>Darling et al. (2000)</t>
  </si>
  <si>
    <t>Reynolds Range, Australia</t>
  </si>
  <si>
    <t>Larsemann Hills, Prydz Bay, East Antarctica</t>
  </si>
  <si>
    <t>Kornerupine (undifferentiated prior to 1978)</t>
  </si>
  <si>
    <t>Kornerupine (counted only if B &lt; 0.5 apfu was demonstrated )</t>
  </si>
  <si>
    <t>Prismatine (counted only if B &gt; 0.5 apfu was demonstrated)</t>
  </si>
  <si>
    <t>Wright, north of Hincks Bridge, Quebec, Canada</t>
  </si>
  <si>
    <t>Scott (1974)</t>
  </si>
  <si>
    <t>Waldheim, Saxony, Germany (type prismatine)</t>
  </si>
  <si>
    <t>Rannu, Uttar Pradesh, India</t>
  </si>
  <si>
    <t>Murthy (1954)</t>
  </si>
  <si>
    <t>Sonapahar, Assam, India</t>
  </si>
  <si>
    <t>Lal et al. (1978)</t>
  </si>
  <si>
    <t>Rianpotsy,Madagascar</t>
  </si>
  <si>
    <t>Scala stream, Sondalo femic complex, Valtellina, northern Italy</t>
  </si>
  <si>
    <t>Braga et al. (2003)</t>
  </si>
  <si>
    <t>Rajapalaiyam, Varushanad, Tamil Nadu, India</t>
  </si>
  <si>
    <t>Sriramguru et al. (2002)</t>
  </si>
  <si>
    <t>Venugopalapuram, Vizianagaram, Andhra Pradesh, India</t>
  </si>
  <si>
    <t>Grew et al. (2003)</t>
  </si>
  <si>
    <t>Kawakami et al. (2008)</t>
  </si>
  <si>
    <t>Akarui Point, Prince Olav Coast, East Antarctica</t>
  </si>
  <si>
    <t>Namanga district, Kenya</t>
  </si>
  <si>
    <t>Daluni, Umba  region, Tanzania</t>
  </si>
  <si>
    <t>Oygarden Island Group, Kemp Land, East Antarctica</t>
  </si>
  <si>
    <t>Kelly and Harley (2004)</t>
  </si>
  <si>
    <t>Cut gemstones, Mogok, Myanmar</t>
  </si>
  <si>
    <t>Payne (1954)</t>
  </si>
  <si>
    <t>Tayozhnoye deposit and Mramor locality, Aldan shield, Sakha-Yakutia, Russia (optical data in 1956)</t>
  </si>
  <si>
    <t>South Baptiste Lake Road, Bancroft, Ontario, Canada (no analysis available)</t>
  </si>
  <si>
    <t>3 km west of Wilson Lake, Labrador, Canada</t>
  </si>
  <si>
    <t>Korhonen and Stout (2005)</t>
  </si>
  <si>
    <t>Moose River, Adirondack Highlands, McKeever 15-minute  quadrangle, New York</t>
  </si>
  <si>
    <t>Warwickite (needs analysis or proxy after 1978)</t>
  </si>
  <si>
    <t>Usambara Mountains, near Tanga, Tanzania</t>
  </si>
  <si>
    <t>Cevallos (2009)</t>
  </si>
  <si>
    <t>Hill 196, Mindi Hills, southeastern Kenya.</t>
  </si>
  <si>
    <t>Cooper et al. (2009)</t>
  </si>
  <si>
    <t>Bok se Puts, Namaqualand, South Africa (type)</t>
  </si>
  <si>
    <t>Grew et al. (1997)</t>
  </si>
  <si>
    <t>Mount Stafford, Arunta region, Northern Territories, Australia</t>
  </si>
  <si>
    <t>Buick et al. (2008)</t>
  </si>
  <si>
    <t>Grew et al. (1998c)</t>
  </si>
  <si>
    <t>Grew et al. (2008)</t>
  </si>
  <si>
    <t>Grew et al. (1998a, 2008)</t>
  </si>
  <si>
    <t>Grew et al. (1998c, 2011)</t>
  </si>
  <si>
    <t>Lonker (1988); Grew et al. (1990a)</t>
  </si>
  <si>
    <t>Hulzebos-Sijen et al. (1990); Kihle (pers. comm. 1992 to Grew 1996)</t>
  </si>
  <si>
    <t>Mashan Group, Heilongjiang Province, China</t>
  </si>
  <si>
    <t>Jiang et al. (1992)</t>
  </si>
  <si>
    <t>Nanda et al. (1983), Grew et al. (1990a)</t>
  </si>
  <si>
    <t>Hiroi et al. (1990), Grew et al. (1995)</t>
  </si>
  <si>
    <t>Lukusuzi River, Eastern Province, Zambia</t>
  </si>
  <si>
    <t>Imanombo southeast of Beraketa, southern Madagascar</t>
  </si>
  <si>
    <t>Europe claim, north of Beitbridge, Limpopo belt, Zimbabwe</t>
  </si>
  <si>
    <t>Sugavanum et al. (1977); Grew (1982); Grew et al. (1990a); Cooper et al. (2009)</t>
  </si>
  <si>
    <t>Ponakkadu, Tamil Nadu, India (identification based on single-crystal structure refinement)</t>
  </si>
  <si>
    <t>Nixon et al. (1973, 1984); Cooper et al. (2009)</t>
  </si>
  <si>
    <t>Labwor Hills, Uganda (identification based on single-crystal structure refinement)</t>
  </si>
  <si>
    <t>Kitsul et al. (1972); Grew et al. 1991a,b); Cooper et al. (2009)</t>
  </si>
  <si>
    <t>Schmetzer et al. (1974); Girgis et al. (1976); Cooper et al. (2009)</t>
  </si>
  <si>
    <t>Warren and McColl (1983); Cooper et al. (2009)</t>
  </si>
  <si>
    <t>Mount Baldwin, Arunta Block, Australia</t>
  </si>
  <si>
    <t>Western Harts Range, Arunta Block, Australia</t>
  </si>
  <si>
    <t>Scott (1974); Cooper et al. (2009)</t>
  </si>
  <si>
    <t>Lorenzen (1886); Lacroix and de Gramont (1919); Herd (1973); Grew et al. (1987b); Cooper et al. (2009)</t>
  </si>
  <si>
    <t>Young (1995); Cooper et al. (2009)</t>
  </si>
  <si>
    <t>Ren et al. (1992); Ren and Liu (1993); Carson et al. (1995); Cooper et al. (2009)</t>
  </si>
  <si>
    <t>Lacroix (1922): Hey et al. (1941); Cooper et al. (2009)</t>
  </si>
  <si>
    <t>Visser (1995)</t>
  </si>
  <si>
    <t>Grew et al. (1990c, 1998b)</t>
  </si>
  <si>
    <t>Levitskiy et al. (1988, 1990); Grew et al. (1990c, 1998b); Cooper et al. (2009)</t>
  </si>
  <si>
    <t>Schreyer and Abraham (1976); Windley et al. (1984); Cooper et al. (2009)</t>
  </si>
  <si>
    <t>Grew et al. (1987a); Cooper et al. (2009)</t>
  </si>
  <si>
    <t>Vry (1994); Vry and Cartwright (1994); Cooper et al. (2009)</t>
  </si>
  <si>
    <t>Azoproite</t>
  </si>
  <si>
    <t>Bandylite</t>
  </si>
  <si>
    <t>Bosiite</t>
  </si>
  <si>
    <t>Cappelenite-(Y)</t>
  </si>
  <si>
    <t>Carboborite</t>
  </si>
  <si>
    <t>Ciprianiite</t>
  </si>
  <si>
    <t>Darrellhenryite</t>
  </si>
  <si>
    <t>Homilite</t>
  </si>
  <si>
    <t>Hundholmenite-(Y)</t>
  </si>
  <si>
    <t>Hungchaoite</t>
  </si>
  <si>
    <t>Kurchatovite</t>
  </si>
  <si>
    <t>Manandonite</t>
  </si>
  <si>
    <t>Mottanaite-(Ce)</t>
  </si>
  <si>
    <t>Peprossiite-(Ce)</t>
  </si>
  <si>
    <t>Stillwellite-(Ce)</t>
  </si>
  <si>
    <t>Vicanite-(Ce)</t>
  </si>
  <si>
    <t>Grew (1983); Lonker (1988)</t>
  </si>
  <si>
    <t>Grew et al. (1989; 1991a,b)</t>
  </si>
  <si>
    <t>Grew (1983)</t>
  </si>
  <si>
    <t>Ren et al. (1992); Ren and Liu (1993); Carson et al. (1995)</t>
  </si>
  <si>
    <t>Greenfield et al. (1998); Buick et al. (2008)</t>
  </si>
  <si>
    <t>Opinicon Lake, Westport quadrangle, Ontario, Canada</t>
  </si>
  <si>
    <t>Gananoque-Charleston Lake area (8 occurrences), Ontario, Canada</t>
  </si>
  <si>
    <t>Morton, Westport quadrangle, Ontario, Canada</t>
  </si>
  <si>
    <t>R.K. Herd (personal communication to Lonker 1988)</t>
  </si>
  <si>
    <t>Larsen and Schaller (1932); Grew et al. (1991d)</t>
  </si>
  <si>
    <t>Grew et al. (1991d)</t>
  </si>
  <si>
    <t>Aldan River, Aldan Shield, Yakutia, Russia</t>
  </si>
  <si>
    <t>V. Kitsul in Lazebnik et al. (1984); Grew et al. (1989)</t>
  </si>
  <si>
    <t>Grew et al. (1990a)</t>
  </si>
  <si>
    <t>Post et al. (1996)</t>
  </si>
  <si>
    <t>Jixi, Heilongjiang Province Province, China</t>
  </si>
  <si>
    <t>Tan and Lee (1988); Qiu et al. (1990)</t>
  </si>
  <si>
    <t>Haslam (1980)</t>
  </si>
  <si>
    <t>Hentschel (1986)</t>
  </si>
  <si>
    <t>Caspar quarry, Bellerberg volcano,  Mayen, Eifel district, Rhineland-Palatinate, Germany</t>
  </si>
  <si>
    <t>Nickenicher Sattel, Laacher See, Eifel district, Rhineland-Palatinate, Germany</t>
  </si>
  <si>
    <t>Blaß and Graf (1994)</t>
  </si>
  <si>
    <t>Kachebere Hills, Mchinji district, Malawi</t>
  </si>
  <si>
    <t>Windmill Islands, East Antarctica</t>
  </si>
  <si>
    <t>Haddo House complex, Wood of Shivas north of Aberdeen, Scotland, UK</t>
  </si>
  <si>
    <t>Herd et al. (1984)</t>
  </si>
  <si>
    <t>Comrie, Perthshire,  Scotland, UK</t>
  </si>
  <si>
    <t>Livingstone and Macpherson (1983); Helmers and Lustenhouwer (1988)</t>
  </si>
  <si>
    <t>Petersen et al. (1980); Friend (1995); Cooper et al. (2009)</t>
  </si>
  <si>
    <t>Mount Amiata, Italy</t>
  </si>
  <si>
    <t>van Bergen (1980)</t>
  </si>
  <si>
    <t>Mount Cimono near Bagnaia Italy</t>
  </si>
  <si>
    <t>Mile 72, Cape Cross area, Swakopmund District, Erongo Region, Namibia</t>
  </si>
  <si>
    <t>Heľpa, Brezno Co., Banská Bystrica Region, Slovakia (needs confirmation)</t>
  </si>
  <si>
    <t>Hlawatsch (1918); Grew (1996)</t>
  </si>
  <si>
    <t>Schmetzer et al. (2003)</t>
  </si>
  <si>
    <t>Kolonne area,  Ratnapura district, Sri Lanka</t>
  </si>
  <si>
    <t>Schmetzer (1978)</t>
  </si>
  <si>
    <t>Christophe-Michel-Levy et al. (1959b); de la Roche (1963); McKie (1965)</t>
  </si>
  <si>
    <t>Barsanov (1951); Sanero and Gottardi (1968); Brusnitsyn et al. (1997); Semkova and Brusnitsyn (2002); Brusnitsyn (2009)</t>
  </si>
  <si>
    <t>Rito and Showa mines, Ashio Mountainland, Midori, Gumma prefecture, Japan</t>
  </si>
  <si>
    <t>Happo and Hokkoji mines,Tochigi prefecture, Japan</t>
  </si>
  <si>
    <t>Kamibishi, Moguruzawa and 2 other mines,Tochigi prefecture, Japan</t>
  </si>
  <si>
    <t>Shinohtani mine, Ukyou-ku, Kyoto City, Kyoto Prefecture,  Japan</t>
  </si>
  <si>
    <t>Tatto, Shigo Prefecture, Japan</t>
  </si>
  <si>
    <t>Alban Hills, Latium, Italy</t>
  </si>
  <si>
    <t>Siemroth (2008); Junker &amp; Lüders (2013)</t>
  </si>
  <si>
    <t>Malinko and Kyznetsova (1970); Malinko and Lisitsyn (1997)</t>
  </si>
  <si>
    <t>Nishikuba et al. (2009)</t>
  </si>
  <si>
    <t>Visser and Senior (1990); Nijland et al. (1998)</t>
  </si>
  <si>
    <t>Ertl et al. (2016b)</t>
  </si>
  <si>
    <t>Ertl et al. (2016a)</t>
  </si>
  <si>
    <t>Řečice pegmatite, Strážek Moldanubicum, Czech Republic</t>
  </si>
  <si>
    <t>Flégr et al. (2016)</t>
  </si>
  <si>
    <t>Skyline Core Hole No. 1 and other localities, Green River Formation, Piceance basin, Rio Blanco and Garfield Counties, Colorado</t>
  </si>
  <si>
    <t>Smith and Milton (1966); Brobst and Tucker (1973); Dyni (1979) cited by Eckel (1997)</t>
  </si>
  <si>
    <t>Merkers, Werra potash region, Thuringia, Germany</t>
  </si>
  <si>
    <t>Heide and Bader (1964); Heide (1965)</t>
  </si>
  <si>
    <t>Dingelstedt, Huy, Saxony-Anhalt, Germany</t>
  </si>
  <si>
    <t>Schönebeck, Saxony-Anhalt, Germany</t>
  </si>
  <si>
    <t>Bernburg-Gröne, Saxony-Anhalt, Germany</t>
  </si>
  <si>
    <t>Heide (1965); Heide et al. (1980)</t>
  </si>
  <si>
    <t>Palache et al. (1951) [not in Heide 1965; Heide et al. 1980]</t>
  </si>
  <si>
    <t>Leopoldshall; near Stassfurt, Saxony-Anhalt, Germany</t>
  </si>
  <si>
    <t>Neustassfurt; near Stassfurt, Saxony-Anhalt, Germany</t>
  </si>
  <si>
    <t>Bartensleben, Saxony-Anhalt, Germany</t>
  </si>
  <si>
    <t>Heide (1965)</t>
  </si>
  <si>
    <t>Heide (1965); Heide and Völksch (1979); Heide et al. (1980)</t>
  </si>
  <si>
    <t>Heide et al. (1980)</t>
  </si>
  <si>
    <t>Wei et al. (1982); Chen et al. (1992)</t>
  </si>
  <si>
    <t>Shabynin and Pertsev (1963); Pertsev (1971); Lisitsyn et al. (1985)</t>
  </si>
  <si>
    <t>Lu and Zhang (1985): Peng and Palmer (2002)</t>
  </si>
  <si>
    <t>Sterling borax mine, Tick Canyon, Lang, Los Angeles County, California (type; veatchite)</t>
  </si>
  <si>
    <t>Stewart et al. (1954); Clark and Mrose (1960)</t>
  </si>
  <si>
    <t>Clark et al. (1959); Benda et al. (1960)</t>
  </si>
  <si>
    <t>Naboko (1959) cited by Pekov et al. (2015); Zavaritskiy (1935) cited by Serafimova (1970)</t>
  </si>
  <si>
    <t>Tanatz Alp,  Spluga Pass, Graubünden, Switzerland (no analysis)</t>
  </si>
  <si>
    <t>Liu and Zhong (1997); Liu et al. (1997, 2000)</t>
  </si>
  <si>
    <t>Zhuanmiao and Yangmugan boron deposits, Kuandian, Liaoning Province, China</t>
  </si>
  <si>
    <t>Zhang (1988); Peng and Palmer (1995, 2002); Lu at al. (2005); Hu et al. (2015)</t>
  </si>
  <si>
    <t>Catalão I Carbonatite Complex, Goias, Brazil</t>
  </si>
  <si>
    <t>Smith (1994)</t>
  </si>
  <si>
    <t>Yarzhemskiy (1958)</t>
  </si>
  <si>
    <t>Weng (1977)</t>
  </si>
  <si>
    <t>Gu et al. (1976)</t>
  </si>
  <si>
    <t>Locality unspecified in China, but not Hsianghualing</t>
  </si>
  <si>
    <t>Nanling area, Hunan Province, China (no analyses)</t>
  </si>
  <si>
    <t>probably near Vohitrakanga, 65 km southwest of Antsirabe, Madagascar</t>
  </si>
  <si>
    <t>Mocquet and Lulzac (2004)</t>
  </si>
  <si>
    <t>Øvre Lapplægeret, Drag, Tysfjord, Nordland, Norway</t>
  </si>
  <si>
    <t>Ookueyama, Kitagawa, Nobeoka City, Miyazaki prefecture, Kyushu Region, Japan</t>
  </si>
  <si>
    <t xml:space="preserve">Tanaka and Okada (2010); Okada (2011) </t>
  </si>
  <si>
    <t>Ogbomosho area, Nigeria (no F analyses)</t>
  </si>
  <si>
    <t>Hlava (2001)</t>
  </si>
  <si>
    <t>Orris and Grauch (2002, p. 53)</t>
  </si>
  <si>
    <t>Wei (1985)</t>
  </si>
  <si>
    <t>Aleksandrov (1975b); Aleksandrov et al. (2000b)</t>
  </si>
  <si>
    <t>Misen pluton, Omine Mountains, Nara Prefecture, Japan (type)</t>
  </si>
  <si>
    <t>Hove, Tromøy, Bamble, south Norway</t>
  </si>
  <si>
    <t>Wilson et al. (2002); Cairncross and Bahmann (2006)</t>
  </si>
  <si>
    <t>Ragu (1990); De Ascencao Guedes et al. (2002)</t>
  </si>
  <si>
    <t>Horváth and Gault (1990), Wight and Chao (1995)</t>
  </si>
  <si>
    <t>Darai-Pioz Glacier, Alai Range, Tien Shan Mountains Tajikistan (needs confirmation)</t>
  </si>
  <si>
    <t>Schmetzer et al. (2002)</t>
  </si>
  <si>
    <t>Gangapitya near Ambakotte, 12  miles  east  of  Kandy, Sri Lanka (type)</t>
  </si>
  <si>
    <t>Yuliya Svintsovaya deposit, 40 km from Sorsk, Khakassia, Siberia, Russia (type)</t>
  </si>
  <si>
    <t>Zhang et al. (1988); Zhang (1988); Jiang et al. (1996a)</t>
  </si>
  <si>
    <t>Kamibashi mine, Tochigi Prefecture, Japan</t>
  </si>
  <si>
    <t>Toyotani mine, Shikoku district, Japan</t>
  </si>
  <si>
    <t>Wight and Chao (1995); McDonald (personal communication 2016)</t>
  </si>
  <si>
    <t>Borax Lake, Lake county, California (type)</t>
  </si>
  <si>
    <t>Searles Lake, San Bernandino County, California</t>
  </si>
  <si>
    <t>Vielle-Aure, Jurvielle and Tuc de Boup, Hautes-Pyrénées, France</t>
  </si>
  <si>
    <t>Škoda et al. (2006) </t>
  </si>
  <si>
    <t>Kozhaevskoe and other Mn deposits, Magnitogorsk area, Southern Urals, Russia (axinite-(Mn))</t>
  </si>
  <si>
    <t>Burpala alkaline massif, northern Pribaikaliya, Russia ("melanocerite")</t>
  </si>
  <si>
    <t>Cooper et al. (1994)</t>
  </si>
  <si>
    <t>Warwickite (sensu lato prior to 1978)</t>
  </si>
  <si>
    <t>Pertsev (1971); Malinko et al. (1991)</t>
  </si>
  <si>
    <t>Pertsev (1971); Malinko et al. (1986); Rudnev et al. (2000)</t>
  </si>
  <si>
    <t>Zhuanmiao deposit, Kuandian County, Liaoning Province, China (type)</t>
  </si>
  <si>
    <t>Hamburg, Sussex County, New Jersey (USNM no. 145688; no analysis available)</t>
  </si>
  <si>
    <t>Wilui River, Sakha Republic Yakutia, Russia (type)</t>
  </si>
  <si>
    <t>Sterling borax mine, Tick Canyon, Lang, Los Angeles County, California (type)</t>
  </si>
  <si>
    <t>Veatchite (all polytypes)</t>
  </si>
  <si>
    <t>Adamè Valley, Adamello Massif, Brescia province, Lombardy, Italy (F-dominant)</t>
  </si>
  <si>
    <t>Pezzotta and Guastoni (2002); Pezzotta (personal communication 2016)</t>
  </si>
  <si>
    <t>Tourmaline breccia localities, Sorgun, Kerkenez massif, Anatolia, Turkey</t>
  </si>
  <si>
    <t>Cuvier (Rapanga) Island, Waikato, North Island, New Zealand (type)</t>
  </si>
  <si>
    <t>Mont Saint-Hilaire complex, Rouville RCM, Montérégie, Québec, Canada (type)</t>
  </si>
  <si>
    <t>Locotal breccia, near the San Francisco mine, Alto Chapare district, Bolivia (type)</t>
  </si>
  <si>
    <t>Tusion River, Shakhdara Range, southwest Pamir, Tajikistan (type)</t>
  </si>
  <si>
    <t>Suyelich dome, Sheveluch volcano, Kamchatka, Russia</t>
  </si>
  <si>
    <t>Pertsev (1971); Malinko et al. (1986; 1991)</t>
  </si>
  <si>
    <t>Rečiče pegmatite, western Moravia, Czech Republic</t>
  </si>
  <si>
    <t>Naipa Mine, Alto Ligonha - Alto Molocué, Mozambique</t>
  </si>
  <si>
    <t>Nyköpingsgruvan, Utö, Stockholm Archipelago, Sweden</t>
  </si>
  <si>
    <t>Hnilčik nad Hnilcem, Spišská Nová Ves, central Slovakia</t>
  </si>
  <si>
    <t>Lavičky, near Velké, Meziříčí, Czech Republic</t>
  </si>
  <si>
    <t>Königsalm pegmatite, Moldanubian nappes, Lower Austria</t>
  </si>
  <si>
    <t>Böylefossbru, Bamble sector, south Norway</t>
  </si>
  <si>
    <t>Heftetjern, Tørdal, Norway</t>
  </si>
  <si>
    <t>Wannenköpfe, Ochtendung, East Eifel, Germany</t>
  </si>
  <si>
    <t>Doğanlar, Emet borate basin, Western Anatolia, Turkey</t>
  </si>
  <si>
    <t>Compañía «Potasas Ibérica», Sallent, Barcelona, Spain</t>
  </si>
  <si>
    <t>Fiskenæsset, Nuuk, west Greenland (type kornerupine)</t>
  </si>
  <si>
    <t>Etang de Lherz, Ariège Department, Pyrenees, France</t>
  </si>
  <si>
    <t xml:space="preserve">Bjørnesund, Fiskenæsset complex, Nuuk,  west Greenland </t>
  </si>
  <si>
    <t>Varpaisjärvi, Finland</t>
  </si>
  <si>
    <t>Færvik, Tromøy, Bamble, south Norway</t>
  </si>
  <si>
    <t>Königshall-Hindenburg mine, Reyershausen, Lower Saxony, Germany</t>
  </si>
  <si>
    <t>Mirošov near Strážek, Moldanubian Zone, Czech Republic</t>
  </si>
  <si>
    <t>Kişladaĝ gold deposit, Uşak, western Turkey</t>
  </si>
  <si>
    <t>Königsalm pegmatite northwest of Krems an der Donau, Lower Austria</t>
  </si>
  <si>
    <t>Charcas mine, San Luis Potosí, Mexico</t>
  </si>
  <si>
    <t>Nedvĕdice, Kozlov, western Moravia, Czech Republic</t>
  </si>
  <si>
    <t>Bakstevalåsen pegmatite, Buskerud, Norway</t>
  </si>
  <si>
    <t>Baia Roşie, Băiţa Bihor, Bihor Mountains, Romania</t>
  </si>
  <si>
    <t>Tušanj salt mine, Tuzla, Bosnia and Herzegovina</t>
  </si>
  <si>
    <t>Ilímaussaq alkaline intrusion near Kangerdluassuk, south Greenland (identification unsupported)</t>
  </si>
  <si>
    <t>Barkevikskjærne (?), but exact locality unknown, Langesundsfjord, Norway</t>
  </si>
  <si>
    <t>Königshall-Hindenburg mine, Reyershausen, Lower Saxony, Germany (type)</t>
  </si>
  <si>
    <t>Băiţa Bihor, Bihor Massif, Apuseni Mountains, Romania</t>
  </si>
  <si>
    <t>Ernst-Thälmann, near Vacha, Thuringia, Germany</t>
  </si>
  <si>
    <t>Låven (type) and numerous localities in Langesundfjord, Norway</t>
  </si>
  <si>
    <t>Günevi and Kireçlik, Bigadiç deposit, Turkey</t>
  </si>
  <si>
    <t>Reidel, Hänsigen, Lower Saxony, Germany (ericaite)</t>
  </si>
  <si>
    <t>Sollstedt, Volkenroda and Pötlen, Thuringia, Germany</t>
  </si>
  <si>
    <t>Nampoana quarry, Taolañaro Commune, Fort Dauphin, Madagascar</t>
  </si>
  <si>
    <t>Nordmarks odalfält, Filipstad district, Sweden</t>
  </si>
  <si>
    <t>Domaz mine, Bigadiç, Turkey</t>
  </si>
  <si>
    <t>Sultançayɪr, Turkey</t>
  </si>
  <si>
    <t>Bigadiç, Anatolian Plateau, Turkey</t>
  </si>
  <si>
    <r>
      <t>Hatrurim Formation (Mottled Zone), Dead Sea area, Israel (10Å tobermorite, B not reported; CaO/SiO</t>
    </r>
    <r>
      <rPr>
        <vertAlign val="subscript"/>
        <sz val="12"/>
        <rFont val="Calibri"/>
        <family val="2"/>
        <scheme val="minor"/>
      </rPr>
      <t>2</t>
    </r>
    <r>
      <rPr>
        <sz val="12"/>
        <rFont val="Calibri"/>
        <family val="2"/>
        <scheme val="minor"/>
      </rPr>
      <t xml:space="preserve"> = 1.7)</t>
    </r>
  </si>
  <si>
    <t xml:space="preserve">Vlastĕjovice pegmatites, Moldanubian Zone, Czech Republic </t>
  </si>
  <si>
    <r>
      <t>Tinzenite</t>
    </r>
    <r>
      <rPr>
        <sz val="12"/>
        <rFont val="Calibri"/>
        <family val="2"/>
        <scheme val="minor"/>
      </rPr>
      <t xml:space="preserve"> (for axinite-group mineral with Ca</t>
    </r>
    <r>
      <rPr>
        <vertAlign val="subscript"/>
        <sz val="12"/>
        <rFont val="Calibri"/>
        <family val="2"/>
        <scheme val="minor"/>
      </rPr>
      <t>2</t>
    </r>
    <r>
      <rPr>
        <sz val="12"/>
        <rFont val="Calibri"/>
        <family val="2"/>
        <scheme val="minor"/>
      </rPr>
      <t>Mn</t>
    </r>
    <r>
      <rPr>
        <vertAlign val="superscript"/>
        <sz val="12"/>
        <rFont val="Calibri"/>
        <family val="2"/>
        <scheme val="minor"/>
      </rPr>
      <t>2+</t>
    </r>
    <r>
      <rPr>
        <vertAlign val="subscript"/>
        <sz val="12"/>
        <rFont val="Calibri"/>
        <family val="2"/>
        <scheme val="minor"/>
      </rPr>
      <t>4</t>
    </r>
    <r>
      <rPr>
        <sz val="12"/>
        <rFont val="Calibri"/>
        <family val="2"/>
        <scheme val="minor"/>
      </rPr>
      <t>Al</t>
    </r>
    <r>
      <rPr>
        <vertAlign val="subscript"/>
        <sz val="12"/>
        <rFont val="Calibri"/>
        <family val="2"/>
        <scheme val="minor"/>
      </rPr>
      <t>4</t>
    </r>
    <r>
      <rPr>
        <sz val="12"/>
        <rFont val="Calibri"/>
        <family val="2"/>
        <scheme val="minor"/>
      </rPr>
      <t>[B</t>
    </r>
    <r>
      <rPr>
        <vertAlign val="subscript"/>
        <sz val="12"/>
        <rFont val="Calibri"/>
        <family val="2"/>
        <scheme val="minor"/>
      </rPr>
      <t>2</t>
    </r>
    <r>
      <rPr>
        <sz val="12"/>
        <rFont val="Calibri"/>
        <family val="2"/>
        <scheme val="minor"/>
      </rPr>
      <t>Si</t>
    </r>
    <r>
      <rPr>
        <vertAlign val="subscript"/>
        <sz val="12"/>
        <rFont val="Calibri"/>
        <family val="2"/>
        <scheme val="minor"/>
      </rPr>
      <t>8</t>
    </r>
    <r>
      <rPr>
        <sz val="12"/>
        <rFont val="Calibri"/>
        <family val="2"/>
        <scheme val="minor"/>
      </rPr>
      <t>O</t>
    </r>
    <r>
      <rPr>
        <vertAlign val="subscript"/>
        <sz val="12"/>
        <rFont val="Calibri"/>
        <family val="2"/>
        <scheme val="minor"/>
      </rPr>
      <t>30</t>
    </r>
    <r>
      <rPr>
        <sz val="12"/>
        <rFont val="Calibri"/>
        <family val="2"/>
        <scheme val="minor"/>
      </rPr>
      <t>](OH)</t>
    </r>
    <r>
      <rPr>
        <vertAlign val="subscript"/>
        <sz val="12"/>
        <rFont val="Calibri"/>
        <family val="2"/>
        <scheme val="minor"/>
      </rPr>
      <t>2</t>
    </r>
    <r>
      <rPr>
        <sz val="12"/>
        <rFont val="Calibri"/>
        <family val="2"/>
        <scheme val="minor"/>
      </rPr>
      <t xml:space="preserve"> component dominant)</t>
    </r>
  </si>
  <si>
    <r>
      <t>Veatchite (now Veatchite-2</t>
    </r>
    <r>
      <rPr>
        <b/>
        <i/>
        <sz val="12"/>
        <rFont val="Calibri"/>
        <family val="2"/>
        <scheme val="minor"/>
      </rPr>
      <t>M</t>
    </r>
    <r>
      <rPr>
        <b/>
        <sz val="12"/>
        <rFont val="Calibri"/>
        <family val="2"/>
        <scheme val="minor"/>
      </rPr>
      <t>)</t>
    </r>
  </si>
  <si>
    <r>
      <t>Test hole 5, Kramer, San Bernardino County, California (veatchite = veatchite-2</t>
    </r>
    <r>
      <rPr>
        <i/>
        <sz val="12"/>
        <rFont val="Calibri"/>
        <family val="2"/>
        <scheme val="minor"/>
      </rPr>
      <t>M</t>
    </r>
    <r>
      <rPr>
        <sz val="12"/>
        <rFont val="Calibri"/>
        <family val="2"/>
        <scheme val="minor"/>
      </rPr>
      <t>)</t>
    </r>
  </si>
  <si>
    <r>
      <t>Veatchite ("p-veatchite", now veatchite-1</t>
    </r>
    <r>
      <rPr>
        <b/>
        <i/>
        <sz val="12"/>
        <rFont val="Calibri"/>
        <family val="2"/>
        <scheme val="minor"/>
      </rPr>
      <t>M</t>
    </r>
    <r>
      <rPr>
        <b/>
        <sz val="12"/>
        <rFont val="Calibri"/>
        <family val="2"/>
        <scheme val="minor"/>
      </rPr>
      <t>)</t>
    </r>
  </si>
  <si>
    <r>
      <t>Königshall-Hindenburg, Reyershausen, Göttingen, Lower Saxony, Germany ("p-veatchite" = veatchite-1</t>
    </r>
    <r>
      <rPr>
        <i/>
        <sz val="12"/>
        <rFont val="Calibri"/>
        <family val="2"/>
        <scheme val="minor"/>
      </rPr>
      <t>M</t>
    </r>
    <r>
      <rPr>
        <sz val="12"/>
        <rFont val="Calibri"/>
        <family val="2"/>
        <scheme val="minor"/>
      </rPr>
      <t>)</t>
    </r>
  </si>
  <si>
    <r>
      <t>Eskdale no. 2 borehole, Aislaby, north Yorkshire, UK ("p-veatchite" = veatchite-1</t>
    </r>
    <r>
      <rPr>
        <i/>
        <sz val="12"/>
        <rFont val="Calibri"/>
        <family val="2"/>
        <scheme val="minor"/>
      </rPr>
      <t>M</t>
    </r>
    <r>
      <rPr>
        <sz val="12"/>
        <rFont val="Calibri"/>
        <family val="2"/>
        <scheme val="minor"/>
      </rPr>
      <t>)</t>
    </r>
  </si>
  <si>
    <r>
      <t>Penobsquis, Sussex, Kings County, New Brunswick, Canada (veatchite-2</t>
    </r>
    <r>
      <rPr>
        <i/>
        <sz val="12"/>
        <rFont val="Calibri"/>
        <family val="2"/>
        <scheme val="minor"/>
      </rPr>
      <t>M</t>
    </r>
    <r>
      <rPr>
        <sz val="12"/>
        <rFont val="Calibri"/>
        <family val="2"/>
        <scheme val="minor"/>
      </rPr>
      <t>)</t>
    </r>
  </si>
  <si>
    <r>
      <t>Killik and Espey,  Emet borate deposit, Turkey ("veatchite-A" = veatchite-1</t>
    </r>
    <r>
      <rPr>
        <i/>
        <sz val="12"/>
        <rFont val="Calibri"/>
        <family val="2"/>
        <scheme val="minor"/>
      </rPr>
      <t>A</t>
    </r>
    <r>
      <rPr>
        <sz val="12"/>
        <rFont val="Calibri"/>
        <family val="2"/>
        <scheme val="minor"/>
      </rPr>
      <t>)</t>
    </r>
  </si>
  <si>
    <t>Cempírek et al. (2010)</t>
  </si>
  <si>
    <t>Cempírek et al. (2016)</t>
  </si>
  <si>
    <t>Helvacı and Firman (1976); Helvacı (1984)</t>
  </si>
  <si>
    <t>Kühn and Schaake (1955)</t>
  </si>
  <si>
    <t>Demırel et al. (2009)</t>
  </si>
  <si>
    <t>Povondra (1981); Novák et al. (1998); Ertl et al. (2016a)</t>
  </si>
  <si>
    <t>Vrána (1979)</t>
  </si>
  <si>
    <t>Stojanović (1966); Karanović et al. (2004); Obradovic et al. (1992)</t>
  </si>
  <si>
    <t>Helvacɪ (1978)</t>
  </si>
  <si>
    <t>Helvacɪ and  Alonso (2000)</t>
  </si>
  <si>
    <t>Beyer and Schnorrer-Köhler (1981); Blaß and Schüller (2011)</t>
  </si>
  <si>
    <t>Blaß et al. (2003)</t>
  </si>
  <si>
    <t>Blaß et al. (2013); Blaß and Kruijen (2013)</t>
  </si>
  <si>
    <t>Blaß and Graf (1999)</t>
  </si>
  <si>
    <t>Christophe-Michel-Lévy et al. (1959a)</t>
  </si>
  <si>
    <t>Hölttä and Paavola (1989)</t>
  </si>
  <si>
    <t>Bačik et al. (2015)</t>
  </si>
  <si>
    <t>Müller and Fabricus (1978)</t>
  </si>
  <si>
    <t>Žitňan et al. (2011); Bačik et al. (2015)</t>
  </si>
  <si>
    <t>Bačik et al. (2011)</t>
  </si>
  <si>
    <t>Karanović et al. (2004)</t>
  </si>
  <si>
    <t>Brögger (1887); Larsen (2010)</t>
  </si>
  <si>
    <t>Povondra (1981); Novák et al. (2004)</t>
  </si>
  <si>
    <t>Joksimović et al. (1995) cited by Karanović et al. (2004)</t>
  </si>
  <si>
    <t>Oana (1961), Mizutani (1962)</t>
  </si>
  <si>
    <t>Barić (1966)</t>
  </si>
  <si>
    <t>García-Veigas et al. (2013)</t>
  </si>
  <si>
    <t>Mrose and Fleischer (1963); Aleksandrov and Troneva (2009)</t>
  </si>
  <si>
    <t>Kuehn and Hsü (1978)</t>
  </si>
  <si>
    <t>Huraiová and Konečny (2006)</t>
  </si>
  <si>
    <r>
      <rPr>
        <sz val="12"/>
        <rFont val="Calibri"/>
        <family val="2"/>
        <scheme val="minor"/>
      </rPr>
      <t xml:space="preserve">Shih (1976); </t>
    </r>
    <r>
      <rPr>
        <sz val="12"/>
        <color theme="1"/>
        <rFont val="Calibri"/>
        <family val="2"/>
        <scheme val="minor"/>
      </rPr>
      <t>Fan et al. (1999)</t>
    </r>
  </si>
  <si>
    <r>
      <rPr>
        <sz val="12"/>
        <rFont val="Calibri"/>
        <family val="2"/>
        <scheme val="minor"/>
      </rPr>
      <t>McAnnulty and Hoffer (1972)</t>
    </r>
    <r>
      <rPr>
        <sz val="12"/>
        <color theme="1"/>
        <rFont val="Calibri"/>
        <family val="2"/>
        <scheme val="minor"/>
      </rPr>
      <t xml:space="preserve"> cited in  Lefond and Barker (1979)</t>
    </r>
  </si>
  <si>
    <r>
      <rPr>
        <sz val="12"/>
        <rFont val="Calibri"/>
        <family val="2"/>
        <scheme val="minor"/>
      </rPr>
      <t>Henn (1985)</t>
    </r>
    <r>
      <rPr>
        <sz val="12"/>
        <color theme="1"/>
        <rFont val="Calibri"/>
        <family val="2"/>
        <scheme val="minor"/>
      </rPr>
      <t>;</t>
    </r>
    <r>
      <rPr>
        <sz val="12"/>
        <color rgb="FFFF0000"/>
        <rFont val="Calibri"/>
        <family val="2"/>
        <scheme val="minor"/>
      </rPr>
      <t xml:space="preserve"> </t>
    </r>
    <r>
      <rPr>
        <sz val="12"/>
        <color theme="1"/>
        <rFont val="Calibri"/>
        <family val="2"/>
        <scheme val="minor"/>
      </rPr>
      <t>Dissanayake et al. (2000)</t>
    </r>
  </si>
  <si>
    <t>Dunn (1995, p. 363)</t>
  </si>
  <si>
    <t>SUM</t>
  </si>
  <si>
    <r>
      <t>L</t>
    </r>
    <r>
      <rPr>
        <b/>
        <sz val="12"/>
        <rFont val="Calibri"/>
        <family val="2"/>
      </rPr>
      <t>ü</t>
    </r>
    <r>
      <rPr>
        <b/>
        <sz val="12"/>
        <rFont val="Calibri"/>
        <family val="2"/>
        <scheme val="minor"/>
      </rPr>
      <t>neburgite</t>
    </r>
  </si>
  <si>
    <t>Pekov and Abramov (1993)</t>
  </si>
  <si>
    <t>Antsongombato, Betafo region south of Mahaiza, Madagascar</t>
  </si>
  <si>
    <t>Braitsch (1959c); Grice and Pring (2012)</t>
  </si>
  <si>
    <t>Malkhan Ridge, Transbaikal, Russia (F dominant)</t>
  </si>
  <si>
    <t>Zagorsky et al. (1989); Zagorsky and Peretyazhko (2008)</t>
  </si>
  <si>
    <t>"Bakerite" = datolite (IMA-16A) counts added to datolite if no datolite reported on mindat</t>
  </si>
  <si>
    <t>Tory Hill, Haliburton, Ontario, Canada (bakerite only)</t>
  </si>
  <si>
    <t>Gambatesa mine, Val Graveglia, Liguria, Italy (datolite, too)</t>
  </si>
  <si>
    <t>near Sestri Levante, eastern Liguria, Italy (datolite, too)</t>
  </si>
  <si>
    <t>Charcas,  San Luis Potosí, Mexico (datolite, too)</t>
  </si>
  <si>
    <t>Ngahape near Masterton, North Island, New Zealand (datolite, too)</t>
  </si>
  <si>
    <t>Fuka, Okayama Prefecture, Japan (bakerite only)</t>
  </si>
  <si>
    <t>Golcuk, Anatolia, Turkey (bakerite only)</t>
  </si>
  <si>
    <t>Sultancayiri, Susurluk, Turkey (bakerite only)</t>
  </si>
  <si>
    <t>Franklin and Sterling Hill, New Jersey (datolite, too)</t>
  </si>
  <si>
    <t>Corkscrew Canyon and DeBely wash, Death Valley, Inyo County, Calif. (bakerite only)</t>
  </si>
  <si>
    <t>Tick Canyon - Sterling mine, Los Angeles County, California (bakerite only)</t>
  </si>
  <si>
    <t>Add to datolite</t>
  </si>
  <si>
    <t>Kremna near Titovo Uzhice, Serbia</t>
  </si>
  <si>
    <r>
      <t>Zhivkovi</t>
    </r>
    <r>
      <rPr>
        <sz val="12"/>
        <rFont val="Calibri"/>
        <family val="2"/>
      </rPr>
      <t>ć</t>
    </r>
    <r>
      <rPr>
        <sz val="12"/>
        <rFont val="Calibri"/>
        <family val="2"/>
        <scheme val="minor"/>
      </rPr>
      <t xml:space="preserve"> and Stojanovi</t>
    </r>
    <r>
      <rPr>
        <sz val="12"/>
        <rFont val="Calibri"/>
        <family val="2"/>
      </rPr>
      <t>ć</t>
    </r>
    <r>
      <rPr>
        <sz val="12"/>
        <rFont val="Calibri"/>
        <family val="2"/>
        <scheme val="minor"/>
      </rPr>
      <t xml:space="preserve"> (1976)</t>
    </r>
  </si>
  <si>
    <t>Polar Yakutiya, Russia</t>
  </si>
  <si>
    <t>Pertsev (1971, #2)</t>
  </si>
  <si>
    <t>Renfrew, Ontario</t>
  </si>
  <si>
    <t>unspecified in Sri Lanka</t>
  </si>
  <si>
    <t>Franklin, Sterling Hill, Hamburg, New Jersey</t>
  </si>
  <si>
    <t>Uvite sensu lato (irrespective of Fe and F content)</t>
  </si>
  <si>
    <t>Black (1971); Grice and Robinson (1989)</t>
  </si>
  <si>
    <t>Gouverneur, New York</t>
  </si>
  <si>
    <t>DeKalb, New York</t>
  </si>
  <si>
    <t>Pierrepont, New York</t>
  </si>
  <si>
    <t>Macomb, New York</t>
  </si>
  <si>
    <t>Canton, New York</t>
  </si>
  <si>
    <t>Santa Cruz, Sonora, Mexico</t>
  </si>
  <si>
    <t>Pakhabikha, Irkutsk Oblast, Russia (CaO too low)</t>
  </si>
  <si>
    <t xml:space="preserve">Beloretskoye deposit, Altay, Russia </t>
  </si>
  <si>
    <t>Tre Croci, Vico volcanic complex, Viterbo Province, Latium, Italy</t>
  </si>
  <si>
    <t>Della Ventura et al. (2002)</t>
  </si>
  <si>
    <t>Chukanov and Allori (2008)</t>
  </si>
  <si>
    <t>Vakhrushev (1960) cited in Chukhrov (1981)</t>
  </si>
  <si>
    <t>Papers listed as "cited in" were not consulted</t>
  </si>
  <si>
    <r>
      <t>M</t>
    </r>
    <r>
      <rPr>
        <sz val="12"/>
        <color theme="1"/>
        <rFont val="Calibri"/>
        <family val="2"/>
      </rPr>
      <t>ú</t>
    </r>
    <r>
      <rPr>
        <sz val="12"/>
        <color theme="1"/>
        <rFont val="Calibri"/>
        <family val="2"/>
        <scheme val="minor"/>
      </rPr>
      <t>tnik, Hnúštĕ, Slovakia</t>
    </r>
  </si>
  <si>
    <t>Sukayty, Ziaetdinskiye Mountains, Uzbekistan</t>
  </si>
  <si>
    <t>Roda-Robles et al. (2015)</t>
  </si>
  <si>
    <t>Berry-Havey pegmatite, Oxford pegmatite field, Androscoggin County, Maine</t>
  </si>
  <si>
    <t>Novák et al. (2013)</t>
  </si>
  <si>
    <t>Costa Balzi Rossi, Magliolo, Maremola Valley, Savona Province, Liguria, Italy</t>
  </si>
  <si>
    <t>Bracco et al. (2012)</t>
  </si>
  <si>
    <t>Malinko et al. (1966)</t>
  </si>
  <si>
    <t>Lacroix (1912); Ranorosoa et al. (1989)</t>
  </si>
  <si>
    <t>Tre Croci, Vetralla, Vico Lake, Viterbo Province, Latium, Italy</t>
  </si>
  <si>
    <t>Maras et al. (1995)</t>
  </si>
  <si>
    <t>Pertsev (1971, #3, 4, 5, 7, 8, 9, 13); Kornetova (1975)</t>
  </si>
  <si>
    <t>Brant Lake near Horicon, Warren Co., New York</t>
  </si>
  <si>
    <t>Shoktybay salt dome, western Kazakhstan</t>
  </si>
  <si>
    <t>Western Azgir, Caspian area, Kazakhstan</t>
  </si>
  <si>
    <t>Bassano Romano and Tre Croci, Viterbo Province, Latium, Italy</t>
  </si>
  <si>
    <t>Della Ventura et al. (1993)</t>
  </si>
  <si>
    <t>Dachaidam Lake, Qaidam Basin, Qinghai, China (type)</t>
  </si>
  <si>
    <t>Tsoy et al. (1964)</t>
  </si>
  <si>
    <t>Hard Scrabble claim, Furnace Creek area, Death Valley, Inyo County, California, USA</t>
  </si>
  <si>
    <t>Erd et al. (1979)</t>
  </si>
  <si>
    <t>Palache and Foshag (1938)</t>
  </si>
  <si>
    <t>Fantaziya and Priyatnaya pegmatites, eastern Pamir Mountains, Tajikistan</t>
  </si>
  <si>
    <t>Furnace Creek district, Inyo County, California, USA</t>
  </si>
  <si>
    <t>McAllister (1970) cited in Pemberton (1983)</t>
  </si>
  <si>
    <t>Titovskoye deposit, Tas-Khayakhtakh range, Sakha-Yakutiaya Republic, Russia</t>
  </si>
  <si>
    <t>Hundholmen pegmatite related to the Tysfjord granite, Nordland, Norway (type)</t>
  </si>
  <si>
    <t>Stetind, pegmatite related to the Tysfjord granite, Nordland, Norway</t>
  </si>
  <si>
    <t>Øvre Lapplægeret  pegmatite related to the Tysfjord granite, Nordland, Norway</t>
  </si>
  <si>
    <t>Lagmannsvik pegmatite related to the Tysfjord granite, Nordland, Norway</t>
  </si>
  <si>
    <t>Petlinskiy quarry, Bakal, South Urals, Russia (BSi71)</t>
  </si>
  <si>
    <t>Quartz Hills, near Aksu, northern Kazakhstan (BSi27)</t>
  </si>
  <si>
    <t>Solongo, Buryatiya, Russia (BSi2; bakerite only)</t>
  </si>
  <si>
    <t>Estación Cerro Negro, Cerro Palestina, Antofagasta Province, Antofagasta Region, Chile (B9)</t>
  </si>
  <si>
    <t>Mokrusha pit, Murzinka region, middle Urals, Russia (Sil106; no boron analysis)</t>
  </si>
  <si>
    <t>Titovskoye deposit, Tas-Khayakhtakh range, Sakha-Yakutiaya Republic, Russia (BC7)</t>
  </si>
  <si>
    <t>Tusion River, Shakhdara Range, southwest Pamir, Tajikistan (BSi53)</t>
  </si>
  <si>
    <t>Inder boron deposit, Atyrau region, western Kazakhstan (B50)</t>
  </si>
  <si>
    <t>Kukhi-Lal deposit, Pyandzh River Valley, southwest Pamir Mountains, Tajikistan (BSi24)</t>
  </si>
  <si>
    <t>Mount Vesuvius, Naples, Italy (B68)</t>
  </si>
  <si>
    <t>Satimola salt dome, western Kazakhstan (B16)</t>
  </si>
  <si>
    <t>Tayozhnoye deposit and Mramor locality, Aldan shield, Sakha-Yakutia, Russia (optical data in 1956; Bo3)</t>
  </si>
  <si>
    <t>Siki-Yadunskiy fault, Siki River, Nizhnyaya Tunguska River, Evenkiya, Siberia, Russia (Siod2, no boron analysis)</t>
  </si>
  <si>
    <t>Kemp et al. (2016)</t>
  </si>
  <si>
    <t>Alan Mitchell (1977) personal communication to Smith (1994)</t>
  </si>
  <si>
    <t>Chilapila, Zambesi River, Central Province, Zambia (original identification uncertain)</t>
  </si>
  <si>
    <r>
      <t>Mejillones, Antofagasta, Chile (not Peru; impure material not originally recognized as l</t>
    </r>
    <r>
      <rPr>
        <sz val="12"/>
        <rFont val="Calibri"/>
        <family val="2"/>
      </rPr>
      <t>ü</t>
    </r>
    <r>
      <rPr>
        <sz val="12"/>
        <rFont val="Calibri"/>
        <family val="2"/>
        <scheme val="minor"/>
      </rPr>
      <t>neburgite)</t>
    </r>
  </si>
  <si>
    <t>Ditrau alcaline complex, eastern Carpathians, Romania (analysis does not correspond to stillwellite-(Ce))</t>
  </si>
  <si>
    <t>Nalednoye deposit, Kebirinya Creek, Dogdo River, East Verkhoyan’ye, Sakha-Yakutiaya, Russia (B24, B25, B59)</t>
  </si>
  <si>
    <t xml:space="preserve">unspecified deposits, Dzhugdzhur Range, Far East Russia </t>
  </si>
  <si>
    <t>Nalednoye deposit, Kebirinya Creek, Dogdo River, East Verkhoyan’ye, Sakha-Yakutiaya, Russia (B24)</t>
  </si>
  <si>
    <t>Aleksandrov (2003)</t>
  </si>
  <si>
    <t>Titovskoye deposit, Tas-Khayakhtakh Ridge, Polar Yakutiya, Russia (not distinguished from clinokurchatovite)</t>
  </si>
  <si>
    <t>Ghbargei deposit, Kandahar, Afghanistan (not distinguished from clinokurchatovite)</t>
  </si>
  <si>
    <t>Darai-Pioz Glacier, Alai Range, Tien Shan Mountains Tajikistan (type)</t>
  </si>
  <si>
    <t>Akatore Creek, Eastern Otago, South Island, New Zealand.</t>
  </si>
  <si>
    <t>Huachuca Mountains, Cochise County, Arizona (XRD by Robert Downs and Marcus Origlieri gives axinite-(Mn))</t>
  </si>
  <si>
    <t>Eastern Himalayan syntaxis, Yarlung Zangbo River basin near Namjabarwa, Tibet, China</t>
  </si>
  <si>
    <t>Nikolayev ultramafic massif, area of Sura magnetic anomaly, Dnieper Basin, Ukraine</t>
  </si>
  <si>
    <t>Holgate (1977); Deer et al. (1986)</t>
  </si>
  <si>
    <t>Hanter Hill, Radnorshire, Wales, UK</t>
  </si>
  <si>
    <t>Løddesøl, ca. 7 km from Arendal, Aust-Agder,  Norway</t>
  </si>
  <si>
    <t>Raade et al. (2007); Husdal (2008, 2011)</t>
  </si>
  <si>
    <t>Ciriotti and Biagioni (2011):</t>
  </si>
  <si>
    <t>Bugge (1945)</t>
  </si>
  <si>
    <r>
      <rPr>
        <vertAlign val="superscript"/>
        <sz val="12"/>
        <color theme="1"/>
        <rFont val="Calibri"/>
        <family val="2"/>
        <scheme val="minor"/>
      </rPr>
      <t>1</t>
    </r>
    <r>
      <rPr>
        <sz val="12"/>
        <color theme="1"/>
        <rFont val="Calibri"/>
        <family val="2"/>
        <scheme val="minor"/>
      </rPr>
      <t>X-ray diffraction of sample from this locality in the University of Arizona museum gave muscovite.</t>
    </r>
  </si>
  <si>
    <t>Meixner (1949, 1956)</t>
  </si>
  <si>
    <t>Hüttenberger Erzberg, Carinthia, Austria (no analyses)</t>
  </si>
  <si>
    <r>
      <t>Larderello, Val di Cecina, Tuscany, Italy (B110; locality needs confirmation)</t>
    </r>
    <r>
      <rPr>
        <vertAlign val="superscript"/>
        <sz val="12"/>
        <rFont val="Calibri"/>
        <family val="2"/>
        <scheme val="minor"/>
      </rPr>
      <t>1</t>
    </r>
  </si>
  <si>
    <t>Karharia stream, Kodarma, Jharkhand, India</t>
  </si>
  <si>
    <r>
      <t>Konnert et al. (1994); Ericksen (</t>
    </r>
    <r>
      <rPr>
        <sz val="12"/>
        <rFont val="Calibri"/>
        <family val="2"/>
        <scheme val="minor"/>
      </rPr>
      <t>1981)</t>
    </r>
  </si>
  <si>
    <t>Ericksen (1981)</t>
  </si>
  <si>
    <t>unspecified localities, Chilean nitrate deposits</t>
  </si>
  <si>
    <t>Schüller (1990)</t>
  </si>
  <si>
    <t>Larvik plutonic complex, Langesundfjord-Porsgrunn area,  Norway (type)</t>
  </si>
  <si>
    <t>Paijkull (1876)</t>
  </si>
  <si>
    <t>Pierini (2004); Boiocchi et al. (2006)</t>
  </si>
  <si>
    <t>Gava-Say, Chatkal and Kuraminskiy Ranges, Kyrgyzstan</t>
  </si>
  <si>
    <t>Yedovin and Utekhin (1962); Pertsev (1971); Aleksandrov (1982)</t>
  </si>
  <si>
    <t>Gulayev (1971); Aleksandrov (1982)</t>
  </si>
  <si>
    <t>Karagayly-Aktas, Kazakhstan</t>
  </si>
  <si>
    <t>Tranomaro, Amboasary district, Madagascar</t>
  </si>
  <si>
    <r>
      <t>Bruy</t>
    </r>
    <r>
      <rPr>
        <sz val="12"/>
        <rFont val="Calibri"/>
        <family val="2"/>
      </rPr>
      <t>ère et al. (2016)</t>
    </r>
  </si>
  <si>
    <r>
      <t>Near Quartzsite, La Paz County, Arizona (needs confirmation)</t>
    </r>
    <r>
      <rPr>
        <vertAlign val="superscript"/>
        <sz val="10"/>
        <rFont val="Arial"/>
        <family val="2"/>
      </rPr>
      <t>1</t>
    </r>
  </si>
  <si>
    <r>
      <t>Pitk</t>
    </r>
    <r>
      <rPr>
        <sz val="12"/>
        <color theme="1"/>
        <rFont val="Calibri"/>
        <family val="2"/>
      </rPr>
      <t>ä</t>
    </r>
    <r>
      <rPr>
        <sz val="12"/>
        <color theme="1"/>
        <rFont val="Calibri"/>
        <family val="2"/>
        <scheme val="minor"/>
      </rPr>
      <t>ranta, Karelia, Russia</t>
    </r>
  </si>
  <si>
    <t>Argestru and Oita mines, Bistritei Mountains, Romania</t>
  </si>
  <si>
    <r>
      <t xml:space="preserve">Hîrtopanu (2004); Hîrtopanu et al. (2003); </t>
    </r>
    <r>
      <rPr>
        <sz val="12"/>
        <rFont val="Calibri"/>
        <family val="2"/>
      </rPr>
      <t>Ş</t>
    </r>
    <r>
      <rPr>
        <sz val="13.2"/>
        <rFont val="Calibri"/>
        <family val="2"/>
      </rPr>
      <t xml:space="preserve">tefan </t>
    </r>
    <r>
      <rPr>
        <sz val="12"/>
        <rFont val="Calibri"/>
        <family val="2"/>
        <scheme val="minor"/>
      </rPr>
      <t>Marincea (personal communication 2016)</t>
    </r>
  </si>
  <si>
    <t>Cooma metamorphic Complex, Cooma, New South Wales, Australia (type)</t>
  </si>
  <si>
    <t>Oxy-foitite</t>
  </si>
  <si>
    <t>Tazheran alkali massif, Western Baikal Region, Siberia, Russia (type)</t>
  </si>
  <si>
    <t>Snezhnoye and Dokuchan deposits, Dogdo River, East Verkhoyan’ye region, Sakha-Yakutiaya Republic, Russia</t>
  </si>
  <si>
    <t xml:space="preserve">Aleksandrov and Troneva (2008) </t>
  </si>
  <si>
    <t>Vysoká – Zlatno skarn deposit,Štiavnica stratovolcano, Western Carpathians, central Slovakia</t>
  </si>
  <si>
    <t xml:space="preserve">Galuskina et al. (2008); Aleksandrov and Troneva (2008) </t>
  </si>
  <si>
    <r>
      <t>Bilohu</t>
    </r>
    <r>
      <rPr>
        <sz val="12"/>
        <rFont val="Calibri"/>
        <family val="2"/>
      </rPr>
      <t>ščin</t>
    </r>
    <r>
      <rPr>
        <sz val="12"/>
        <rFont val="Calibri"/>
        <family val="2"/>
        <scheme val="minor"/>
      </rPr>
      <t xml:space="preserve"> et al. (2017)</t>
    </r>
  </si>
  <si>
    <t>"Tadzhikite-(Y)"</t>
  </si>
  <si>
    <t>Yefimov et al. (1970); Oberti et al. (2002)</t>
  </si>
  <si>
    <t>Removed from list: Oberti et al. (2002) concluded there is no need to distinguish the two tadzhikites reported by Yefimov et al. (1970).</t>
  </si>
  <si>
    <t>Monte Cavalluccio, Sacrofano, Sabatini volcanic complex, Rome Province, Italy (not included in LNRE modeling)</t>
  </si>
  <si>
    <t>SUM (only one locality included in LNRE modeling)</t>
  </si>
  <si>
    <t>Bazhenovskoye chrysolite asbestos deposit, Middle Urals, Russia</t>
  </si>
  <si>
    <t>Chukanov et al. (2016)</t>
  </si>
  <si>
    <t>Tartarinovite</t>
  </si>
  <si>
    <t>Dunn et al. (1980)</t>
  </si>
  <si>
    <t>Manjaka, Madagascar (type)</t>
  </si>
  <si>
    <t>Lupikko deposit, Pitkäranta, Lake Ladoga region, Karelia, Russia (type)</t>
  </si>
  <si>
    <t>Mina Quetena, west of Calama, El Loa Province, Antofagasta Region, Chile (type)</t>
  </si>
  <si>
    <t>Nalednoye deposit, Kebirinya Creek, Dogdo River, East Verkhoyan’ye, Sakha-Yakutiaya, Russia (type)</t>
  </si>
  <si>
    <t>Little Three mine pegmatite, San Diego County, California (type)</t>
  </si>
  <si>
    <t>Darasun mine, Vershino-Darasunskiy, Transbaikalia, Eastern-Siberian Region, Russia (type)</t>
  </si>
  <si>
    <t>El Tatio geothermal field, Antofagasta region, Chile</t>
  </si>
  <si>
    <r>
      <t>Confirmed by L</t>
    </r>
    <r>
      <rPr>
        <sz val="12"/>
        <rFont val="Calibri"/>
        <family val="2"/>
      </rPr>
      <t>á</t>
    </r>
    <r>
      <rPr>
        <sz val="12"/>
        <rFont val="Calibri"/>
        <family val="2"/>
        <scheme val="minor"/>
      </rPr>
      <t>szl</t>
    </r>
    <r>
      <rPr>
        <sz val="12"/>
        <rFont val="Calibri"/>
        <family val="2"/>
      </rPr>
      <t>ó</t>
    </r>
    <r>
      <rPr>
        <sz val="12"/>
        <rFont val="Calibri"/>
        <family val="2"/>
        <scheme val="minor"/>
      </rPr>
      <t xml:space="preserve"> Horv</t>
    </r>
    <r>
      <rPr>
        <sz val="12"/>
        <rFont val="Calibri"/>
        <family val="2"/>
      </rPr>
      <t>á</t>
    </r>
    <r>
      <rPr>
        <sz val="12"/>
        <rFont val="Calibri"/>
        <family val="2"/>
        <scheme val="minor"/>
      </rPr>
      <t>th, April 27, 2015</t>
    </r>
  </si>
  <si>
    <t>Natrolittodden, Vesle Arøya, Vestfold, Norway (type)</t>
  </si>
  <si>
    <t>Barbers Hill Salt Dome, Texas (type)</t>
  </si>
  <si>
    <t>Fundy Geological Museum collection (established 1993); http://www.mindat.org/gallery.php?loc=234609&amp;min=966</t>
  </si>
  <si>
    <t>Velikaya Guba uranium occurrence, Zaonezhskiy Peninsula, Karelia, Russia (type)</t>
  </si>
  <si>
    <t>Alexandre et al. (2014)</t>
  </si>
  <si>
    <t>Tre Croci, Vico volcanic complex, Viterbo Province, Latium, Italy (type)</t>
  </si>
  <si>
    <t>Gorshenin et al. (1977); Malinko and Pertsev (1983)</t>
  </si>
  <si>
    <t>Milne et al. (1977); Green and Freier (2010)</t>
  </si>
  <si>
    <t>Nová Ves near Český Krumlov, Bohemia, Moldanubian Zone, Czech Republic (type)</t>
  </si>
  <si>
    <t>Sullivan mine, British Columbia, Canada</t>
  </si>
  <si>
    <t>Shimizu and Ogasawara (2013)</t>
  </si>
  <si>
    <t>Nocera, Campania, Italy</t>
  </si>
  <si>
    <t>Michael (1962) cited in Heide et al. (1980): Heide et al. (1980)</t>
  </si>
  <si>
    <t>Segnit and Lancucki (1963)</t>
  </si>
  <si>
    <t>Nissinboim and Harlow (2011); Harlow personal communication, November 10, 2014</t>
  </si>
  <si>
    <t>Duparc et al. (1910) cited in Dirlam et al. (2002); Dunn et al. (1977a)</t>
  </si>
  <si>
    <t>Sahama et al. (1979); Neiva and Leal Gomes (2011)</t>
  </si>
  <si>
    <t>Selway et al. (2002)</t>
  </si>
  <si>
    <t>Ertl et al. (2006, 2016a)</t>
  </si>
  <si>
    <r>
      <t>Cemp</t>
    </r>
    <r>
      <rPr>
        <sz val="12"/>
        <rFont val="Calibri"/>
        <family val="2"/>
      </rPr>
      <t>í</t>
    </r>
    <r>
      <rPr>
        <sz val="12"/>
        <rFont val="Calibri"/>
        <family val="2"/>
        <scheme val="minor"/>
      </rPr>
      <t>rek and Groat (2014)</t>
    </r>
  </si>
  <si>
    <r>
      <t>Hurlbut and Erd (1974); Alonso (1999); Helvac</t>
    </r>
    <r>
      <rPr>
        <sz val="12"/>
        <color theme="1"/>
        <rFont val="Calibri"/>
        <family val="2"/>
      </rPr>
      <t>ı</t>
    </r>
    <r>
      <rPr>
        <sz val="12"/>
        <color theme="1"/>
        <rFont val="Calibri"/>
        <family val="2"/>
        <scheme val="minor"/>
      </rPr>
      <t xml:space="preserve"> and Alonso (2000)</t>
    </r>
  </si>
  <si>
    <r>
      <t>Rusansky (1985) cited in Helvac</t>
    </r>
    <r>
      <rPr>
        <sz val="12"/>
        <color theme="1"/>
        <rFont val="Calibri"/>
        <family val="2"/>
      </rPr>
      <t>ı</t>
    </r>
    <r>
      <rPr>
        <sz val="12"/>
        <color theme="1"/>
        <rFont val="Calibri"/>
        <family val="2"/>
        <scheme val="minor"/>
      </rPr>
      <t xml:space="preserve"> and Alonso (2000)</t>
    </r>
  </si>
  <si>
    <t>Magondi belt, 60 km WNW of Karoi, Zimbabwe</t>
  </si>
  <si>
    <t>Behier (1961); von Knorring et al. (1969a); Razakamanana et al. (2010)</t>
  </si>
  <si>
    <t>Bonardo et al. (2008)</t>
  </si>
  <si>
    <t>J. Vry (personal communication to Grew 1996)</t>
  </si>
  <si>
    <t>Broadford area, Skye, UK (type)</t>
  </si>
  <si>
    <t>Grandidierite (Grew 1996, Table 6; Madagascar communes from mindat.org)</t>
  </si>
  <si>
    <t>Dunn et al. (1990)</t>
  </si>
  <si>
    <t>Luserna Valley, Piedmont, Italy</t>
  </si>
  <si>
    <t>Gamboni (2003)</t>
  </si>
  <si>
    <t>Miyawaki et al. (1987); Oberti et al. (2002)</t>
  </si>
  <si>
    <t>Kusachi et al. (1999)</t>
  </si>
  <si>
    <t>Lobanova (1962); Avrova et al. (1968); Malinko et al. (1991)</t>
  </si>
  <si>
    <t>Mel'nitskiy (1976); Pekov et al. (2001, Figure 2)</t>
  </si>
  <si>
    <t>Apollonov et al. (1988)</t>
  </si>
  <si>
    <t>Choctaw Salt Dome, Iberville Parish, Louisiana (type)</t>
  </si>
  <si>
    <t>Papezik and Fong (1975)</t>
  </si>
  <si>
    <r>
      <t>K</t>
    </r>
    <r>
      <rPr>
        <sz val="12"/>
        <color theme="1"/>
        <rFont val="Calibri"/>
        <family val="2"/>
      </rPr>
      <t>ü</t>
    </r>
    <r>
      <rPr>
        <sz val="12"/>
        <color theme="1"/>
        <rFont val="Calibri"/>
        <family val="2"/>
        <scheme val="minor"/>
      </rPr>
      <t>hn et al. (1962)</t>
    </r>
  </si>
  <si>
    <r>
      <t xml:space="preserve">Howlite </t>
    </r>
    <r>
      <rPr>
        <sz val="12"/>
        <color theme="1"/>
        <rFont val="Calibri"/>
        <family val="2"/>
        <scheme val="minor"/>
      </rPr>
      <t>(type locality in Nova Scotia, unspecified)</t>
    </r>
  </si>
  <si>
    <t>Dibblee (1967); Pemberton (1983)</t>
  </si>
  <si>
    <t>Dibblee (1967)</t>
  </si>
  <si>
    <t>Gale (1914); Pemberton (1983)</t>
  </si>
  <si>
    <t>Husdal (2008, 2011)</t>
  </si>
  <si>
    <t>Mount Blanco (type) and other localities, Furnace Creek district, Inyo County, California</t>
  </si>
  <si>
    <t>Dibblee (1967, p. 126); Pemberton (1983)</t>
  </si>
  <si>
    <r>
      <t>Helvac</t>
    </r>
    <r>
      <rPr>
        <sz val="12"/>
        <color theme="1"/>
        <rFont val="Calibri"/>
        <family val="2"/>
      </rPr>
      <t>ı</t>
    </r>
    <r>
      <rPr>
        <sz val="12"/>
        <color theme="1"/>
        <rFont val="Calibri"/>
        <family val="2"/>
        <scheme val="minor"/>
      </rPr>
      <t xml:space="preserve"> and Alonso (2000)</t>
    </r>
  </si>
  <si>
    <r>
      <t>He</t>
    </r>
    <r>
      <rPr>
        <sz val="12"/>
        <color theme="1"/>
        <rFont val="Calibri"/>
        <family val="2"/>
      </rPr>
      <t>l</t>
    </r>
    <r>
      <rPr>
        <sz val="12"/>
        <color theme="1"/>
        <rFont val="Calibri"/>
        <family val="2"/>
        <scheme val="minor"/>
      </rPr>
      <t>vac</t>
    </r>
    <r>
      <rPr>
        <sz val="12"/>
        <color theme="1"/>
        <rFont val="Calibri"/>
        <family val="2"/>
      </rPr>
      <t>ı</t>
    </r>
    <r>
      <rPr>
        <sz val="12"/>
        <color theme="1"/>
        <rFont val="Calibri"/>
        <family val="2"/>
        <scheme val="minor"/>
      </rPr>
      <t xml:space="preserve"> (1978)</t>
    </r>
  </si>
  <si>
    <t>Emmelberg bei Üdersdorf and Auf'm Kopf bei Neroth, West Eifel, Germany</t>
  </si>
  <si>
    <t>Rothenberg bei Bell and Nickenicher Sattel, Laacher See, Eifel, Germany</t>
  </si>
  <si>
    <t>Zolotarev et al. (2000)</t>
  </si>
  <si>
    <t>Kaso mine, Kanuma city, Ashio Mountainland, Tochigi prefecture, Japan (type)</t>
  </si>
  <si>
    <t>Watanabe et al. (1963b)</t>
  </si>
  <si>
    <t>Luedecke (1891); Palache et al. (1951); Kühn (1972)</t>
  </si>
  <si>
    <t>Feite (1889);  Palache et al. (1951); Kühn (1972)</t>
  </si>
  <si>
    <t>Boeke (1910); Palache et al. (1951)</t>
  </si>
  <si>
    <t>North Tibet, China (needs confirmation)</t>
  </si>
  <si>
    <r>
      <t>Helvac</t>
    </r>
    <r>
      <rPr>
        <sz val="12"/>
        <rFont val="Calibri"/>
        <family val="2"/>
      </rPr>
      <t>ı</t>
    </r>
    <r>
      <rPr>
        <sz val="12"/>
        <rFont val="Calibri"/>
        <family val="2"/>
        <scheme val="minor"/>
      </rPr>
      <t xml:space="preserve">  (1978)</t>
    </r>
  </si>
  <si>
    <t>Kramer  deposit, Kern County, California (type)</t>
  </si>
  <si>
    <r>
      <rPr>
        <vertAlign val="superscript"/>
        <sz val="12"/>
        <color theme="1"/>
        <rFont val="Calibri"/>
        <family val="2"/>
        <scheme val="minor"/>
      </rPr>
      <t>1</t>
    </r>
    <r>
      <rPr>
        <sz val="12"/>
        <color theme="1"/>
        <rFont val="Calibri"/>
        <family val="2"/>
        <scheme val="minor"/>
      </rPr>
      <t>Kernite and ulexite have not been reported from Lardarello http://www.mindat.org/loc-2067.html; the studied sample could have been imported  for processing in a boric-acid plant located in Larderello as was colemanite (Bonifazi et al. 2004)</t>
    </r>
  </si>
  <si>
    <t>Nixon et al. (1973, 1984)</t>
  </si>
  <si>
    <t>Vrána and Barr (1972); Grew et al. (1998b)</t>
  </si>
  <si>
    <t>Monchoux (1969, 1972)</t>
  </si>
  <si>
    <t>Kitsul et al. (1972)</t>
  </si>
  <si>
    <t>Megerlin (1968); von Knorring et al. (1969b)</t>
  </si>
  <si>
    <t>Fornarev et al. (1989); Grew et al. (1992)</t>
  </si>
  <si>
    <t>Fiskenæsset, Nuuk, west Greenland (type)</t>
  </si>
  <si>
    <t>Bennet and Thorsen (1960); Pertsev (1971)</t>
  </si>
  <si>
    <t>Solongo, Buryatiya, Russia (type)</t>
  </si>
  <si>
    <t>Kondrat'eva (1964a); Pekov et al. (2001)</t>
  </si>
  <si>
    <t>Godlevsky (1938); Yarzhemskiy (1956)</t>
  </si>
  <si>
    <r>
      <t>Inan et al. (1973); Helvac</t>
    </r>
    <r>
      <rPr>
        <sz val="12"/>
        <rFont val="Calibri"/>
        <family val="2"/>
      </rPr>
      <t>ı</t>
    </r>
    <r>
      <rPr>
        <sz val="12"/>
        <rFont val="Calibri"/>
        <family val="2"/>
        <scheme val="minor"/>
      </rPr>
      <t xml:space="preserve"> (1978)</t>
    </r>
  </si>
  <si>
    <t>Nigeria (unspecified)</t>
  </si>
  <si>
    <t>Abuja, Nigeria (F-dominant)</t>
  </si>
  <si>
    <t>Ratnapura Gem Gravels, Sri Lanka (type)</t>
  </si>
  <si>
    <t>Gadas et al. (2014); Bosi et al. (2015, 2017)</t>
  </si>
  <si>
    <t>in the magnesite body of Bela Stena, Jarandol basin, Serbia</t>
  </si>
  <si>
    <t>Obradović et al.  (1984) cited in Sen Gupta et al. (1991); Obradović et al. (1992)</t>
  </si>
  <si>
    <t>Orti et al. (2002)</t>
  </si>
  <si>
    <t>Antandrokomby pegmatite, Sahatany  field, south-west of Antsirabe, Madagascar (type)</t>
  </si>
  <si>
    <t>Bideaux et al. (1960); Anthony et al. (1995); Robert Downs (pers. comm. 2016)</t>
  </si>
  <si>
    <r>
      <t>Rusansky (1985) cited by Helvac</t>
    </r>
    <r>
      <rPr>
        <sz val="12"/>
        <color theme="1"/>
        <rFont val="Calibri"/>
        <family val="2"/>
      </rPr>
      <t>ı</t>
    </r>
    <r>
      <rPr>
        <sz val="12"/>
        <color theme="1"/>
        <rFont val="Calibri"/>
        <family val="2"/>
        <scheme val="minor"/>
      </rPr>
      <t xml:space="preserve"> and Alonso (2000)</t>
    </r>
  </si>
  <si>
    <r>
      <t>Helvac</t>
    </r>
    <r>
      <rPr>
        <sz val="12"/>
        <color theme="1"/>
        <rFont val="Calibri"/>
        <family val="2"/>
      </rPr>
      <t>ı</t>
    </r>
    <r>
      <rPr>
        <sz val="12"/>
        <color theme="1"/>
        <rFont val="Calibri"/>
        <family val="2"/>
        <scheme val="minor"/>
      </rPr>
      <t xml:space="preserve"> (1978)</t>
    </r>
  </si>
  <si>
    <t>Monte Cavalluccio, Sacrofano, Sabatini volcanic complex, Rome Province, Italy (type)</t>
  </si>
  <si>
    <t>Frank Hawthorne personal communication to http://www.mindat.org/min-7162.html</t>
  </si>
  <si>
    <t>Wuxian, Jiangsu Province, China</t>
  </si>
  <si>
    <t>Thomas Witzke (personal communication, July 28, 2016)</t>
  </si>
  <si>
    <r>
      <t>Nordenski</t>
    </r>
    <r>
      <rPr>
        <b/>
        <sz val="12"/>
        <rFont val="Calibri"/>
        <family val="2"/>
      </rPr>
      <t>ö</t>
    </r>
    <r>
      <rPr>
        <b/>
        <sz val="12"/>
        <rFont val="Calibri"/>
        <family val="2"/>
        <scheme val="minor"/>
      </rPr>
      <t>ldine</t>
    </r>
  </si>
  <si>
    <t>Kozlov near Nedvĕdice, western Moravia, Czech Republic</t>
  </si>
  <si>
    <t>Efkachan and Ideal deposits, Selennyakh Range, Polar Yakutia, Russia</t>
  </si>
  <si>
    <t>Titovskoye deposit, Tas-Khayakhtakh Ridge, Polar Yakutiya, Russia (type)</t>
  </si>
  <si>
    <t>Hiroi et al. (2001)</t>
  </si>
  <si>
    <t>Gross (1977)</t>
  </si>
  <si>
    <t>Kusachi et al. (1980, 1981, 1984)</t>
  </si>
  <si>
    <t>Capranica near Vico Lake, Viterbo Province, Latium, Italy; B53</t>
  </si>
  <si>
    <t>SUM (not included in 1978 or 2016 lists)</t>
  </si>
  <si>
    <t>Chukanov (2014, number BSi27)</t>
  </si>
  <si>
    <t>Chukanov (2014, number BSi71)</t>
  </si>
  <si>
    <t>Chukanov (2014, number BSi2)</t>
  </si>
  <si>
    <t>Chukanov (2014, number B9, and personal communication 2016)</t>
  </si>
  <si>
    <t>Chukanov (2014, number Sil106)</t>
  </si>
  <si>
    <t>Chukanov (2014, number BC7)</t>
  </si>
  <si>
    <t>Aleksandrov (2003); Chukanov (2014, number B24)</t>
  </si>
  <si>
    <t>Chukanov (2014, number BSi53)</t>
  </si>
  <si>
    <t>Chukanov (2014, number B50)</t>
  </si>
  <si>
    <t>Chukanov (2014, number B110)</t>
  </si>
  <si>
    <t>Chukanov (2014, number BSi24)</t>
  </si>
  <si>
    <t>Bellatreccia (1994); Della Ventura et al. (2004); Chukanov (2014, number B53)</t>
  </si>
  <si>
    <t>Baksheev et al. (2011, 2015)</t>
  </si>
  <si>
    <r>
      <t>Helvac</t>
    </r>
    <r>
      <rPr>
        <sz val="12"/>
        <rFont val="Calibri"/>
        <family val="2"/>
      </rPr>
      <t>ı</t>
    </r>
    <r>
      <rPr>
        <sz val="12"/>
        <rFont val="Calibri"/>
        <family val="2"/>
        <scheme val="minor"/>
      </rPr>
      <t xml:space="preserve"> (1978)</t>
    </r>
  </si>
  <si>
    <r>
      <t>Helvac</t>
    </r>
    <r>
      <rPr>
        <sz val="12"/>
        <rFont val="Calibri"/>
        <family val="2"/>
      </rPr>
      <t>ı</t>
    </r>
    <r>
      <rPr>
        <sz val="12"/>
        <rFont val="Calibri"/>
        <family val="2"/>
        <scheme val="minor"/>
      </rPr>
      <t xml:space="preserve"> and Alonso (2000) </t>
    </r>
  </si>
  <si>
    <t>Kramer and Allen (1956); Pemberton (1983)</t>
  </si>
  <si>
    <t>Mase Mountain, Berkshire Valley, Morris County, New Jersey</t>
  </si>
  <si>
    <t>Higgins et al. (1979); Grew (1983); Grew et al. (1990a)</t>
  </si>
  <si>
    <t>Kondapalli, Andhra Pradesh, India</t>
  </si>
  <si>
    <r>
      <t>Helvac</t>
    </r>
    <r>
      <rPr>
        <sz val="12"/>
        <rFont val="Calibri"/>
        <family val="2"/>
      </rPr>
      <t>ı</t>
    </r>
    <r>
      <rPr>
        <sz val="13.2"/>
        <rFont val="Calibri"/>
        <family val="2"/>
      </rPr>
      <t xml:space="preserve"> </t>
    </r>
    <r>
      <rPr>
        <sz val="12"/>
        <rFont val="Calibri"/>
        <family val="2"/>
        <scheme val="minor"/>
      </rPr>
      <t>and Alonso (2000)</t>
    </r>
  </si>
  <si>
    <r>
      <t>Helvac</t>
    </r>
    <r>
      <rPr>
        <sz val="12"/>
        <rFont val="Calibri"/>
        <family val="2"/>
      </rPr>
      <t>ı</t>
    </r>
    <r>
      <rPr>
        <sz val="12"/>
        <rFont val="Calibri"/>
        <family val="2"/>
        <scheme val="minor"/>
      </rPr>
      <t xml:space="preserve"> (1994)</t>
    </r>
  </si>
  <si>
    <r>
      <t>García-Veigas and Helvac</t>
    </r>
    <r>
      <rPr>
        <sz val="12"/>
        <rFont val="Calibri"/>
        <family val="2"/>
      </rPr>
      <t>ı</t>
    </r>
    <r>
      <rPr>
        <sz val="12"/>
        <rFont val="Calibri"/>
        <family val="2"/>
        <scheme val="minor"/>
      </rPr>
      <t xml:space="preserve"> (2013)</t>
    </r>
  </si>
  <si>
    <t>Thomas et al. (2008, 2012)</t>
  </si>
  <si>
    <t>Thomas et al. (2008); Rainer Thomas (personal communication,  January 27, 2015)</t>
  </si>
  <si>
    <t>Rainer Thomas (personal communication,  February 18, 2015)</t>
  </si>
  <si>
    <t>Franklin mine, Franklin, Sussex County, New Jersey, U.S.A. (type)</t>
  </si>
  <si>
    <t>Titovskoye (type) and other deposits, Tas-Khayakhtakh Ridge, Polar Yakutiya, Russia</t>
  </si>
  <si>
    <t>Campostrini et al. (2010, 2011)</t>
  </si>
  <si>
    <t>Panichi (1914, p. 25-26); Campostrini et al. (2010, 2011)</t>
  </si>
  <si>
    <t>Thomas et al. (2008)</t>
  </si>
  <si>
    <t>Basharina (1961, 1965)</t>
  </si>
  <si>
    <t>pegmatites in the Kukurt field near Rangkul, central Pamir Mountains, Tazhikistan</t>
  </si>
  <si>
    <t>Rangkul pegmatite field, central Pamirs, Tajikistan</t>
  </si>
  <si>
    <t>Peretyazhko et al. (2000); Thomas et al. (2012b)</t>
  </si>
  <si>
    <t>Vladimir Karpenko (personal communication, email Janusry 17, 2016: searlesite was reported without analytical confirmation)</t>
  </si>
  <si>
    <r>
      <t>García-Veigas and Helvac</t>
    </r>
    <r>
      <rPr>
        <sz val="12"/>
        <color theme="1"/>
        <rFont val="Calibri"/>
        <family val="2"/>
      </rPr>
      <t>ı</t>
    </r>
    <r>
      <rPr>
        <sz val="12"/>
        <color theme="1"/>
        <rFont val="Calibri"/>
        <family val="2"/>
        <scheme val="minor"/>
      </rPr>
      <t xml:space="preserve"> (2013)</t>
    </r>
  </si>
  <si>
    <t>Milton et al. (1955, 1960)</t>
  </si>
  <si>
    <t>Prior and Coomeraswamy (1903)</t>
  </si>
  <si>
    <t>Della Ventura et al. (1986, 2004); Burns et al. (1993); Bellatreccia (1994)</t>
  </si>
  <si>
    <t>Neumann et al. (1966); Larsen (2010)</t>
  </si>
  <si>
    <r>
      <t>Suanite</t>
    </r>
    <r>
      <rPr>
        <sz val="12"/>
        <rFont val="Calibri"/>
        <family val="2"/>
        <scheme val="minor"/>
      </rPr>
      <t xml:space="preserve"> (reports by Aleksandrov and co-authors counted only if analyses reported or if confirmed by others)</t>
    </r>
  </si>
  <si>
    <t>Pertsev (1971); Aleksandrov (2003, 2008); Chukanov (2014, numbers B24, B25, B59)</t>
  </si>
  <si>
    <t xml:space="preserve">Aleksandrov (1975b, 2003) </t>
  </si>
  <si>
    <t>Zhilyansk salt dome, western Kazakhstan</t>
  </si>
  <si>
    <t>Chicagon and Bengal mines, near Iron River, Iron County,  Michigan</t>
  </si>
  <si>
    <t>Big Cottonwood and Mountain Lake mines, Big Cottonwood District, Wasatch Mts, Salt Lake County, Utah</t>
  </si>
  <si>
    <t>Mont Saint-Hilaire, Montérégie, Québec, Canada (=UK39, needs confirmation)</t>
  </si>
  <si>
    <t>Smith and Haines (1964); Pemberton (1975, 1983)</t>
  </si>
  <si>
    <r>
      <t xml:space="preserve">Diaspri </t>
    </r>
    <r>
      <rPr>
        <i/>
        <sz val="12"/>
        <rFont val="Calibri"/>
        <family val="2"/>
        <scheme val="minor"/>
      </rPr>
      <t>Auctt.</t>
    </r>
    <r>
      <rPr>
        <sz val="12"/>
        <rFont val="Calibri"/>
        <family val="2"/>
        <scheme val="minor"/>
      </rPr>
      <t xml:space="preserve"> formation, Vagli, Apuan Alps, Lucca Province, Tuscany, Italy (Ca &gt; Mn: not tinzenite)</t>
    </r>
  </si>
  <si>
    <t>Alfors and Pabst (1984); Dunning and Cooper (1986)</t>
  </si>
  <si>
    <t>Petrova (1955); Malinko et al. (1991)</t>
  </si>
  <si>
    <t>Novofrolovskoye deposit, Turinsk ore field, Krasnoturinsk, northern Urals, Russia (type)</t>
  </si>
  <si>
    <t>Salt Springs (Clover Hill) deposit,  Kings County, New Brunswick, Canada (type)</t>
  </si>
  <si>
    <t>Schindler and Hawthorne (1998); Green and Frier (2010)</t>
  </si>
  <si>
    <r>
      <t>Helvac</t>
    </r>
    <r>
      <rPr>
        <sz val="12"/>
        <rFont val="Calibri"/>
        <family val="2"/>
      </rPr>
      <t>ı</t>
    </r>
    <r>
      <rPr>
        <sz val="12"/>
        <rFont val="Calibri"/>
        <family val="2"/>
        <scheme val="minor"/>
      </rPr>
      <t xml:space="preserve"> (1995) </t>
    </r>
  </si>
  <si>
    <r>
      <t>Helvac</t>
    </r>
    <r>
      <rPr>
        <sz val="12"/>
        <rFont val="Calibri"/>
        <family val="2"/>
      </rPr>
      <t>ı</t>
    </r>
    <r>
      <rPr>
        <sz val="12"/>
        <rFont val="Calibri"/>
        <family val="2"/>
        <scheme val="minor"/>
      </rPr>
      <t xml:space="preserve"> and Firman (1976); Helvacı (1984)</t>
    </r>
  </si>
  <si>
    <r>
      <t>Inan et al. (1973); Garciá-Veigas and Helvac</t>
    </r>
    <r>
      <rPr>
        <sz val="12"/>
        <rFont val="Calibri"/>
        <family val="2"/>
      </rPr>
      <t>ı</t>
    </r>
    <r>
      <rPr>
        <sz val="12"/>
        <rFont val="Calibri"/>
        <family val="2"/>
        <scheme val="minor"/>
      </rPr>
      <t xml:space="preserve"> (2013)</t>
    </r>
  </si>
  <si>
    <t>Malinko (1975) cited by Malinko et al. (1991)</t>
  </si>
  <si>
    <t>Yakovleva and Osolodokina (1961) cited in Kornetova (1975); Chukhrov (1981)</t>
  </si>
  <si>
    <t>Bruce (1917); Dunn et al. (1977b)</t>
  </si>
  <si>
    <t>Dodatko (1969); Dunn et al. (1977b)</t>
  </si>
  <si>
    <t>Dunn et al. (1977b)</t>
  </si>
  <si>
    <t>Bouška et al. (1973); Dunn et al. (1977b)</t>
  </si>
  <si>
    <t>Black (1971); Dunn et al. (1977b)</t>
  </si>
  <si>
    <t>Jakob (1938); Dunn et al. (1977b)</t>
  </si>
  <si>
    <t>Dzhamaletdinov (1973); Dunn (1977b)</t>
  </si>
  <si>
    <t>Bocharov and Avrova (1969); Pekov and Abramov (1993); Pekov (personal communication, October 17, 2016)</t>
  </si>
  <si>
    <t>Bocharov and Avrova (1969); Pekov (personal communication, October 17, 2016); Chukanov (2014, number B106)</t>
  </si>
  <si>
    <t>Clark et al. (1956); Benda et al. (1960)</t>
  </si>
  <si>
    <t>Kondrat'eva (1964b); Pekov and Abramov (1993); Pekov (personal communication, October 10, 2016)</t>
  </si>
  <si>
    <t>Bocharov and Avrova (1969); Kondrat'yeva (1964b); Pekov and Abramov (1993); Pekov (personal communication 2016)</t>
  </si>
  <si>
    <t>Bocharov and Avrova (1969); Pekov (personal communication, October 17, 2016): Chukanov (2014, number B106)</t>
  </si>
  <si>
    <r>
      <t>Helvac</t>
    </r>
    <r>
      <rPr>
        <sz val="12"/>
        <rFont val="Calibri"/>
        <family val="2"/>
      </rPr>
      <t>ı</t>
    </r>
    <r>
      <rPr>
        <sz val="12"/>
        <rFont val="Calibri"/>
        <family val="2"/>
        <scheme val="minor"/>
      </rPr>
      <t xml:space="preserve"> and Firman (1976): Kumbasar (1979); Grice and Pring (2012)</t>
    </r>
  </si>
  <si>
    <r>
      <t>Garciá-Veigas and Helvac</t>
    </r>
    <r>
      <rPr>
        <sz val="12"/>
        <rFont val="Calibri"/>
        <family val="2"/>
      </rPr>
      <t>ı</t>
    </r>
    <r>
      <rPr>
        <sz val="12"/>
        <rFont val="Calibri"/>
        <family val="2"/>
        <scheme val="minor"/>
      </rPr>
      <t xml:space="preserve"> (2013)</t>
    </r>
  </si>
  <si>
    <t>Raup and Madsen (1986)</t>
  </si>
  <si>
    <t>Chukanov (2014, number B16)</t>
  </si>
  <si>
    <t>Shabynin and Pertsev (1956); Malinko et al. (1986); Rudnev et al. (2000)</t>
  </si>
  <si>
    <t>Shabynin and Pertsev (1956);  Rudnev et al. (2000); Chukanov (2014, number Bo3)</t>
  </si>
  <si>
    <t>Zholdydayskoe deposit, Kokchetav (Kokshatau) Oblast, Northern Kazakhstan (no analysis available)</t>
  </si>
  <si>
    <t>Jannasch (1884); Mel'nitskiy (1966); Groat et al. (1998)</t>
  </si>
  <si>
    <t>Chukanov (2014, number Siod2)</t>
  </si>
  <si>
    <t>Bellatreccia et al. (2005)</t>
  </si>
  <si>
    <t>Epprecht (1946); Epprecht et al. (1959)</t>
  </si>
  <si>
    <t>Haase (1981); Schau et al. (1986); Carmichael et al. (1987); Carmichael (1994); Grew (1996)</t>
  </si>
  <si>
    <t>Dusmatov et al. (1963, 1967b); Reguir et al. (1999)</t>
  </si>
  <si>
    <t>Sauer (1886); Hey et al. (1941); Grew et al. (1996)</t>
  </si>
  <si>
    <t>Bosi et al. (2015, 2017a)</t>
  </si>
  <si>
    <t>Bosi et al. (2016, 2017b)</t>
  </si>
  <si>
    <t>Scacchi (1849); Palache et al. (1944)</t>
  </si>
  <si>
    <t>Zambonini (1936); Palache et al. (1944); Chukanov (2014, number B68)</t>
  </si>
  <si>
    <r>
      <t>Königshall-Hindenburg, Reyershausen, Göttingen, Lower Saxony, Germany (type "p-veatchite" = veatchite-1</t>
    </r>
    <r>
      <rPr>
        <i/>
        <sz val="12"/>
        <rFont val="Calibri"/>
        <family val="2"/>
        <scheme val="minor"/>
      </rPr>
      <t>M</t>
    </r>
    <r>
      <rPr>
        <sz val="12"/>
        <rFont val="Calibri"/>
        <family val="2"/>
        <scheme val="minor"/>
      </rPr>
      <t>)</t>
    </r>
  </si>
  <si>
    <t>Cap Andrahomana, Panopiso Commune, Fort Dauphin, Madagascar</t>
  </si>
  <si>
    <t>Raade and Kolitsch (2016)</t>
  </si>
  <si>
    <r>
      <t>H</t>
    </r>
    <r>
      <rPr>
        <sz val="12"/>
        <rFont val="Calibri"/>
        <family val="2"/>
      </rPr>
      <t>ø</t>
    </r>
    <r>
      <rPr>
        <sz val="13.2"/>
        <rFont val="Calibri"/>
        <family val="2"/>
      </rPr>
      <t>ydalen, Tørdal, Telemark, Norway</t>
    </r>
  </si>
  <si>
    <t>SUM (only 18 localities included in LNRE modeling)</t>
  </si>
  <si>
    <t>SUM (only 8 localities included in LNRE modeling)</t>
  </si>
  <si>
    <t>Pautov et al. (2008)</t>
  </si>
  <si>
    <t>SUM (only 14 localities included in LNRE modeling)</t>
  </si>
  <si>
    <t>Piława Górna, Dzierżoniów District, Lower Silesia,  Poland</t>
  </si>
  <si>
    <t>Pieczka et al. (2015)</t>
  </si>
  <si>
    <t>American Mineralogist: August 2017 Deposit AM-17-85897</t>
  </si>
  <si>
    <t>GREW ET AL.: COUNTING BORON MINERALS 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</si>
</sst>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9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name val="Arial"/>
      <family val="2"/>
    </font>
    <font>
      <vertAlign val="superscript"/>
      <sz val="10"/>
      <name val="Arial"/>
      <family val="2"/>
    </font>
    <font>
      <sz val="10"/>
      <color rgb="FFFF0000"/>
      <name val="Arial"/>
      <family val="2"/>
    </font>
    <font>
      <sz val="11"/>
      <name val="Calibri"/>
      <family val="2"/>
      <scheme val="minor"/>
    </font>
    <font>
      <u/>
      <sz val="10"/>
      <color theme="10"/>
      <name val="Arial"/>
      <family val="2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2"/>
      <color rgb="FFFF0000"/>
      <name val="Calibri"/>
      <family val="2"/>
      <scheme val="minor"/>
    </font>
    <font>
      <sz val="12"/>
      <color rgb="FF000000"/>
      <name val="Calibri"/>
      <family val="2"/>
      <scheme val="minor"/>
    </font>
    <font>
      <vertAlign val="subscript"/>
      <sz val="12"/>
      <name val="Calibri"/>
      <family val="2"/>
      <scheme val="minor"/>
    </font>
    <font>
      <sz val="12"/>
      <color rgb="FF333333"/>
      <name val="Calibri"/>
      <family val="2"/>
      <scheme val="minor"/>
    </font>
    <font>
      <vertAlign val="superscript"/>
      <sz val="12"/>
      <name val="Calibri"/>
      <family val="2"/>
      <scheme val="minor"/>
    </font>
    <font>
      <b/>
      <i/>
      <sz val="12"/>
      <name val="Calibri"/>
      <family val="2"/>
      <scheme val="minor"/>
    </font>
    <font>
      <i/>
      <sz val="12"/>
      <name val="Calibri"/>
      <family val="2"/>
      <scheme val="minor"/>
    </font>
    <font>
      <b/>
      <sz val="12"/>
      <name val="Calibri"/>
      <family val="2"/>
    </font>
    <font>
      <sz val="12"/>
      <name val="Calibri"/>
      <family val="2"/>
    </font>
    <font>
      <sz val="12"/>
      <color theme="1"/>
      <name val="Calibri"/>
      <family val="2"/>
    </font>
    <font>
      <sz val="11"/>
      <name val="Arial"/>
      <family val="2"/>
    </font>
    <font>
      <sz val="12"/>
      <color theme="1"/>
      <name val="Arial"/>
      <family val="2"/>
    </font>
    <font>
      <sz val="11"/>
      <color theme="1"/>
      <name val="Arial"/>
      <family val="2"/>
    </font>
    <font>
      <vertAlign val="superscript"/>
      <sz val="12"/>
      <color theme="1"/>
      <name val="Calibri"/>
      <family val="2"/>
      <scheme val="minor"/>
    </font>
    <font>
      <sz val="13.2"/>
      <name val="Calibri"/>
      <family val="2"/>
    </font>
    <font>
      <sz val="12"/>
      <color rgb="FF000000"/>
      <name val="Lucida Grande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79998168889431442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0" fontId="7" fillId="0" borderId="0" applyNumberFormat="0" applyFill="0" applyBorder="0" applyAlignment="0" applyProtection="0"/>
    <xf numFmtId="0" fontId="8" fillId="0" borderId="0"/>
  </cellStyleXfs>
  <cellXfs count="71">
    <xf numFmtId="0" fontId="0" fillId="0" borderId="0" xfId="0"/>
    <xf numFmtId="0" fontId="3" fillId="0" borderId="0" xfId="0" applyFont="1"/>
    <xf numFmtId="0" fontId="3" fillId="0" borderId="0" xfId="0" applyFont="1" applyFill="1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0" fillId="0" borderId="0" xfId="0" applyFill="1"/>
    <xf numFmtId="0" fontId="0" fillId="0" borderId="0" xfId="0" applyFill="1" applyAlignment="1">
      <alignment vertical="center"/>
    </xf>
    <xf numFmtId="0" fontId="6" fillId="0" borderId="0" xfId="0" applyFont="1"/>
    <xf numFmtId="0" fontId="0" fillId="2" borderId="0" xfId="0" applyFill="1"/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3" fillId="0" borderId="0" xfId="0" applyFont="1" applyAlignment="1">
      <alignment vertical="center"/>
    </xf>
    <xf numFmtId="0" fontId="3" fillId="0" borderId="0" xfId="0" applyFont="1" applyFill="1" applyAlignment="1">
      <alignment vertical="center"/>
    </xf>
    <xf numFmtId="0" fontId="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6" fillId="0" borderId="0" xfId="0" applyFont="1" applyAlignment="1">
      <alignment vertical="center"/>
    </xf>
    <xf numFmtId="0" fontId="0" fillId="0" borderId="0" xfId="0" applyAlignment="1"/>
    <xf numFmtId="0" fontId="3" fillId="3" borderId="0" xfId="0" applyFont="1" applyFill="1" applyAlignment="1">
      <alignment horizontal="center"/>
    </xf>
    <xf numFmtId="0" fontId="8" fillId="0" borderId="0" xfId="2"/>
    <xf numFmtId="0" fontId="3" fillId="0" borderId="0" xfId="2" applyFont="1"/>
    <xf numFmtId="0" fontId="8" fillId="0" borderId="0" xfId="2" applyAlignment="1">
      <alignment horizontal="center"/>
    </xf>
    <xf numFmtId="0" fontId="3" fillId="3" borderId="0" xfId="2" applyFont="1" applyFill="1" applyAlignment="1">
      <alignment horizontal="center"/>
    </xf>
    <xf numFmtId="0" fontId="8" fillId="3" borderId="0" xfId="2" applyFont="1" applyFill="1" applyAlignment="1">
      <alignment horizontal="center"/>
    </xf>
    <xf numFmtId="0" fontId="8" fillId="3" borderId="0" xfId="2" applyFill="1" applyAlignment="1">
      <alignment horizontal="center"/>
    </xf>
    <xf numFmtId="0" fontId="0" fillId="0" borderId="0" xfId="0" applyFill="1" applyAlignment="1"/>
    <xf numFmtId="0" fontId="9" fillId="0" borderId="0" xfId="0" applyFont="1" applyAlignment="1">
      <alignment vertical="center"/>
    </xf>
    <xf numFmtId="0" fontId="9" fillId="0" borderId="0" xfId="0" applyFont="1" applyFill="1" applyAlignment="1">
      <alignment vertical="center"/>
    </xf>
    <xf numFmtId="0" fontId="10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vertical="center"/>
    </xf>
    <xf numFmtId="0" fontId="3" fillId="0" borderId="0" xfId="0" applyFont="1" applyFill="1" applyAlignment="1"/>
    <xf numFmtId="0" fontId="10" fillId="0" borderId="0" xfId="0" applyFont="1" applyFill="1"/>
    <xf numFmtId="0" fontId="10" fillId="0" borderId="0" xfId="0" applyFont="1" applyFill="1" applyAlignment="1">
      <alignment vertical="center"/>
    </xf>
    <xf numFmtId="0" fontId="12" fillId="0" borderId="0" xfId="0" applyFont="1" applyFill="1"/>
    <xf numFmtId="0" fontId="9" fillId="0" borderId="0" xfId="0" applyFont="1" applyFill="1"/>
    <xf numFmtId="0" fontId="13" fillId="0" borderId="0" xfId="0" applyFont="1" applyFill="1"/>
    <xf numFmtId="0" fontId="9" fillId="0" borderId="0" xfId="0" applyFont="1" applyFill="1" applyAlignment="1">
      <alignment horizontal="center" vertical="center"/>
    </xf>
    <xf numFmtId="0" fontId="10" fillId="0" borderId="0" xfId="0" applyFont="1" applyFill="1" applyAlignment="1">
      <alignment horizontal="left"/>
    </xf>
    <xf numFmtId="0" fontId="9" fillId="0" borderId="0" xfId="0" applyFont="1" applyFill="1" applyAlignment="1">
      <alignment horizontal="left"/>
    </xf>
    <xf numFmtId="0" fontId="9" fillId="0" borderId="0" xfId="0" applyFont="1" applyFill="1" applyAlignment="1">
      <alignment horizontal="center"/>
    </xf>
    <xf numFmtId="0" fontId="10" fillId="0" borderId="0" xfId="0" applyFont="1" applyFill="1" applyAlignment="1">
      <alignment horizontal="center"/>
    </xf>
    <xf numFmtId="0" fontId="9" fillId="0" borderId="0" xfId="0" applyFont="1" applyFill="1" applyAlignment="1">
      <alignment horizontal="left" vertical="center"/>
    </xf>
    <xf numFmtId="0" fontId="10" fillId="0" borderId="0" xfId="1" applyFont="1" applyFill="1" applyAlignment="1">
      <alignment vertical="center"/>
    </xf>
    <xf numFmtId="0" fontId="11" fillId="0" borderId="0" xfId="0" applyFont="1" applyFill="1" applyAlignment="1">
      <alignment vertical="center"/>
    </xf>
    <xf numFmtId="0" fontId="10" fillId="0" borderId="0" xfId="0" applyFont="1" applyFill="1" applyAlignment="1">
      <alignment horizontal="left" vertical="center"/>
    </xf>
    <xf numFmtId="0" fontId="12" fillId="0" borderId="0" xfId="0" applyFont="1" applyFill="1" applyAlignment="1">
      <alignment vertical="center"/>
    </xf>
    <xf numFmtId="0" fontId="9" fillId="0" borderId="0" xfId="0" applyFont="1" applyFill="1" applyAlignment="1"/>
    <xf numFmtId="0" fontId="12" fillId="0" borderId="0" xfId="0" applyFont="1" applyFill="1" applyAlignment="1">
      <alignment horizontal="center"/>
    </xf>
    <xf numFmtId="0" fontId="14" fillId="0" borderId="0" xfId="0" applyFont="1" applyFill="1"/>
    <xf numFmtId="0" fontId="13" fillId="0" borderId="0" xfId="0" applyFont="1" applyFill="1" applyAlignment="1">
      <alignment horizontal="center"/>
    </xf>
    <xf numFmtId="0" fontId="10" fillId="0" borderId="0" xfId="2" applyFont="1" applyFill="1"/>
    <xf numFmtId="0" fontId="10" fillId="0" borderId="0" xfId="2" applyFont="1" applyFill="1" applyAlignment="1">
      <alignment horizontal="center"/>
    </xf>
    <xf numFmtId="0" fontId="12" fillId="0" borderId="0" xfId="2" applyFont="1" applyFill="1"/>
    <xf numFmtId="0" fontId="9" fillId="0" borderId="0" xfId="2" applyFont="1" applyFill="1"/>
    <xf numFmtId="0" fontId="10" fillId="0" borderId="0" xfId="0" applyFont="1" applyFill="1" applyAlignment="1"/>
    <xf numFmtId="0" fontId="14" fillId="0" borderId="0" xfId="0" applyFont="1" applyFill="1" applyAlignment="1">
      <alignment vertical="center"/>
    </xf>
    <xf numFmtId="0" fontId="16" fillId="0" borderId="0" xfId="0" applyFont="1" applyFill="1"/>
    <xf numFmtId="0" fontId="12" fillId="0" borderId="0" xfId="0" applyFont="1" applyFill="1" applyAlignment="1"/>
    <xf numFmtId="0" fontId="24" fillId="0" borderId="0" xfId="0" applyFont="1" applyFill="1" applyAlignment="1">
      <alignment horizontal="center"/>
    </xf>
    <xf numFmtId="0" fontId="25" fillId="0" borderId="0" xfId="0" applyFont="1" applyAlignment="1">
      <alignment horizontal="center"/>
    </xf>
    <xf numFmtId="0" fontId="25" fillId="0" borderId="0" xfId="0" applyFont="1" applyFill="1" applyAlignment="1"/>
    <xf numFmtId="0" fontId="25" fillId="0" borderId="0" xfId="0" applyFont="1" applyAlignment="1"/>
    <xf numFmtId="0" fontId="9" fillId="0" borderId="0" xfId="0" applyFont="1" applyAlignment="1"/>
    <xf numFmtId="0" fontId="21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left"/>
    </xf>
    <xf numFmtId="0" fontId="6" fillId="0" borderId="0" xfId="0" applyFont="1" applyFill="1"/>
    <xf numFmtId="0" fontId="3" fillId="0" borderId="0" xfId="0" applyFont="1" applyFill="1" applyAlignment="1">
      <alignment horizontal="left" vertical="center"/>
    </xf>
    <xf numFmtId="0" fontId="0" fillId="0" borderId="0" xfId="0" applyFill="1" applyAlignment="1">
      <alignment horizontal="center"/>
    </xf>
    <xf numFmtId="0" fontId="23" fillId="0" borderId="0" xfId="0" applyFont="1" applyFill="1" applyAlignment="1">
      <alignment horizontal="left"/>
    </xf>
    <xf numFmtId="0" fontId="23" fillId="0" borderId="0" xfId="0" applyFont="1" applyFill="1" applyAlignment="1"/>
    <xf numFmtId="0" fontId="0" fillId="4" borderId="0" xfId="0" applyFill="1" applyAlignment="1">
      <alignment vertical="center"/>
    </xf>
    <xf numFmtId="0" fontId="28" fillId="0" borderId="0" xfId="0" applyFont="1" applyAlignment="1">
      <alignment vertical="center"/>
    </xf>
  </cellXfs>
  <cellStyles count="3">
    <cellStyle name="Hyperlink" xfId="1" builtinId="8"/>
    <cellStyle name="Normal" xfId="0" builtinId="0"/>
    <cellStyle name="Normal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676"/>
  <sheetViews>
    <sheetView tabSelected="1" zoomScale="110" zoomScaleNormal="110" zoomScalePageLayoutView="110" workbookViewId="0">
      <pane ySplit="3" topLeftCell="A4" activePane="bottomLeft" state="frozen"/>
      <selection pane="bottomLeft" activeCell="A3" sqref="A3"/>
    </sheetView>
  </sheetViews>
  <sheetFormatPr baseColWidth="10" defaultColWidth="8.83203125" defaultRowHeight="16" x14ac:dyDescent="0.2"/>
  <cols>
    <col min="1" max="1" width="103.6640625" style="33" customWidth="1"/>
    <col min="2" max="3" width="5.6640625" style="38" customWidth="1"/>
    <col min="4" max="4" width="98.6640625" style="33" customWidth="1"/>
  </cols>
  <sheetData>
    <row r="1" spans="1:4" x14ac:dyDescent="0.2">
      <c r="A1" s="70" t="s">
        <v>2054</v>
      </c>
    </row>
    <row r="2" spans="1:4" x14ac:dyDescent="0.2">
      <c r="A2" s="70" t="s">
        <v>2055</v>
      </c>
    </row>
    <row r="3" spans="1:4" s="9" customFormat="1" x14ac:dyDescent="0.2">
      <c r="A3" s="26" t="s">
        <v>18</v>
      </c>
      <c r="B3" s="35">
        <v>1978</v>
      </c>
      <c r="C3" s="35">
        <v>2017</v>
      </c>
      <c r="D3" s="26" t="s">
        <v>19</v>
      </c>
    </row>
    <row r="4" spans="1:4" s="9" customFormat="1" x14ac:dyDescent="0.2">
      <c r="A4" s="42" t="s">
        <v>239</v>
      </c>
      <c r="B4" s="33"/>
      <c r="C4" s="33"/>
      <c r="D4" s="33"/>
    </row>
    <row r="5" spans="1:4" s="9" customFormat="1" x14ac:dyDescent="0.2">
      <c r="A5" s="30" t="s">
        <v>240</v>
      </c>
      <c r="B5" s="35" t="s">
        <v>0</v>
      </c>
      <c r="C5" s="35">
        <v>1</v>
      </c>
      <c r="D5" s="30" t="s">
        <v>249</v>
      </c>
    </row>
    <row r="6" spans="1:4" s="9" customFormat="1" x14ac:dyDescent="0.2">
      <c r="A6" s="30" t="s">
        <v>241</v>
      </c>
      <c r="B6" s="35" t="s">
        <v>0</v>
      </c>
      <c r="C6" s="35">
        <v>1</v>
      </c>
      <c r="D6" s="30" t="s">
        <v>250</v>
      </c>
    </row>
    <row r="7" spans="1:4" s="9" customFormat="1" x14ac:dyDescent="0.2">
      <c r="A7" s="30" t="s">
        <v>1853</v>
      </c>
      <c r="B7" s="35" t="s">
        <v>0</v>
      </c>
      <c r="C7" s="35">
        <v>1</v>
      </c>
      <c r="D7" s="33" t="s">
        <v>251</v>
      </c>
    </row>
    <row r="8" spans="1:4" s="9" customFormat="1" x14ac:dyDescent="0.2">
      <c r="A8" s="26" t="s">
        <v>1704</v>
      </c>
      <c r="B8" s="35" t="s">
        <v>0</v>
      </c>
      <c r="C8" s="35">
        <f>SUM(C5:C7)</f>
        <v>3</v>
      </c>
      <c r="D8" s="26"/>
    </row>
    <row r="9" spans="1:4" s="9" customFormat="1" x14ac:dyDescent="0.2">
      <c r="A9" s="26"/>
      <c r="B9" s="35"/>
      <c r="C9" s="35"/>
      <c r="D9" s="26"/>
    </row>
    <row r="10" spans="1:4" s="9" customFormat="1" x14ac:dyDescent="0.2">
      <c r="A10" s="42" t="s">
        <v>12</v>
      </c>
      <c r="B10" s="33"/>
      <c r="C10" s="33"/>
      <c r="D10" s="33"/>
    </row>
    <row r="11" spans="1:4" s="9" customFormat="1" x14ac:dyDescent="0.2">
      <c r="A11" s="40" t="s">
        <v>13</v>
      </c>
      <c r="B11" s="35">
        <v>0</v>
      </c>
      <c r="C11" s="35">
        <v>1</v>
      </c>
      <c r="D11" s="43" t="s">
        <v>14</v>
      </c>
    </row>
    <row r="12" spans="1:4" s="9" customFormat="1" x14ac:dyDescent="0.2">
      <c r="A12" s="43" t="s">
        <v>15</v>
      </c>
      <c r="B12" s="35">
        <v>0</v>
      </c>
      <c r="C12" s="35">
        <v>1</v>
      </c>
      <c r="D12" s="43" t="s">
        <v>16</v>
      </c>
    </row>
    <row r="13" spans="1:4" s="9" customFormat="1" x14ac:dyDescent="0.2">
      <c r="A13" s="26" t="s">
        <v>17</v>
      </c>
      <c r="B13" s="35">
        <v>1</v>
      </c>
      <c r="C13" s="35">
        <v>1</v>
      </c>
      <c r="D13" s="40" t="s">
        <v>221</v>
      </c>
    </row>
    <row r="14" spans="1:4" s="9" customFormat="1" x14ac:dyDescent="0.2">
      <c r="A14" s="26" t="s">
        <v>1704</v>
      </c>
      <c r="B14" s="35">
        <f>SUM(B11:B13)</f>
        <v>1</v>
      </c>
      <c r="C14" s="35">
        <f>SUM(C11:C13)</f>
        <v>3</v>
      </c>
      <c r="D14" s="26"/>
    </row>
    <row r="15" spans="1:4" s="9" customFormat="1" x14ac:dyDescent="0.2">
      <c r="A15" s="26"/>
      <c r="B15" s="35"/>
      <c r="C15" s="35"/>
      <c r="D15" s="26"/>
    </row>
    <row r="16" spans="1:4" s="9" customFormat="1" x14ac:dyDescent="0.2">
      <c r="A16" s="44" t="s">
        <v>20</v>
      </c>
      <c r="B16" s="33"/>
      <c r="C16" s="33"/>
      <c r="D16" s="33"/>
    </row>
    <row r="17" spans="1:4" s="9" customFormat="1" x14ac:dyDescent="0.2">
      <c r="A17" s="31" t="s">
        <v>222</v>
      </c>
      <c r="B17" s="35">
        <v>1</v>
      </c>
      <c r="C17" s="35">
        <v>1</v>
      </c>
      <c r="D17" s="43" t="s">
        <v>223</v>
      </c>
    </row>
    <row r="18" spans="1:4" s="9" customFormat="1" x14ac:dyDescent="0.2">
      <c r="A18" s="31" t="s">
        <v>224</v>
      </c>
      <c r="B18" s="35">
        <v>0</v>
      </c>
      <c r="C18" s="35">
        <v>1</v>
      </c>
      <c r="D18" s="43" t="s">
        <v>1981</v>
      </c>
    </row>
    <row r="19" spans="1:4" s="9" customFormat="1" x14ac:dyDescent="0.2">
      <c r="A19" s="26" t="s">
        <v>973</v>
      </c>
      <c r="B19" s="35">
        <v>0</v>
      </c>
      <c r="C19" s="35">
        <v>1</v>
      </c>
      <c r="D19" s="43" t="s">
        <v>21</v>
      </c>
    </row>
    <row r="20" spans="1:4" s="9" customFormat="1" x14ac:dyDescent="0.2">
      <c r="A20" s="26" t="s">
        <v>975</v>
      </c>
      <c r="B20" s="35">
        <v>0</v>
      </c>
      <c r="C20" s="35">
        <v>1</v>
      </c>
      <c r="D20" s="43" t="s">
        <v>21</v>
      </c>
    </row>
    <row r="21" spans="1:4" s="9" customFormat="1" x14ac:dyDescent="0.2">
      <c r="A21" s="31" t="s">
        <v>974</v>
      </c>
      <c r="B21" s="35">
        <v>0</v>
      </c>
      <c r="C21" s="35">
        <v>1</v>
      </c>
      <c r="D21" s="43" t="s">
        <v>21</v>
      </c>
    </row>
    <row r="22" spans="1:4" s="9" customFormat="1" x14ac:dyDescent="0.2">
      <c r="A22" s="26" t="s">
        <v>1704</v>
      </c>
      <c r="B22" s="35">
        <f>SUM(B17:B21)</f>
        <v>1</v>
      </c>
      <c r="C22" s="35">
        <f>SUM(C17:C21)</f>
        <v>5</v>
      </c>
      <c r="D22" s="26"/>
    </row>
    <row r="23" spans="1:4" s="9" customFormat="1" x14ac:dyDescent="0.2">
      <c r="A23" s="26"/>
      <c r="B23" s="35"/>
      <c r="C23" s="35"/>
      <c r="D23" s="26"/>
    </row>
    <row r="24" spans="1:4" s="9" customFormat="1" x14ac:dyDescent="0.2">
      <c r="A24" s="44" t="s">
        <v>22</v>
      </c>
      <c r="B24" s="33"/>
      <c r="C24" s="33"/>
      <c r="D24" s="33"/>
    </row>
    <row r="25" spans="1:4" s="9" customFormat="1" x14ac:dyDescent="0.2">
      <c r="A25" s="31" t="s">
        <v>228</v>
      </c>
      <c r="B25" s="35">
        <v>1</v>
      </c>
      <c r="C25" s="35">
        <v>1</v>
      </c>
      <c r="D25" s="43" t="s">
        <v>23</v>
      </c>
    </row>
    <row r="26" spans="1:4" s="9" customFormat="1" x14ac:dyDescent="0.2">
      <c r="A26" s="31" t="s">
        <v>229</v>
      </c>
      <c r="B26" s="35">
        <v>0</v>
      </c>
      <c r="C26" s="35">
        <v>1</v>
      </c>
      <c r="D26" s="40" t="s">
        <v>230</v>
      </c>
    </row>
    <row r="27" spans="1:4" s="9" customFormat="1" x14ac:dyDescent="0.2">
      <c r="A27" s="31" t="s">
        <v>644</v>
      </c>
      <c r="B27" s="35">
        <v>0</v>
      </c>
      <c r="C27" s="35">
        <v>1</v>
      </c>
      <c r="D27" s="40" t="s">
        <v>231</v>
      </c>
    </row>
    <row r="28" spans="1:4" s="9" customFormat="1" x14ac:dyDescent="0.2">
      <c r="A28" s="31" t="s">
        <v>227</v>
      </c>
      <c r="B28" s="35">
        <v>1</v>
      </c>
      <c r="C28" s="35">
        <v>1</v>
      </c>
      <c r="D28" s="40" t="s">
        <v>225</v>
      </c>
    </row>
    <row r="29" spans="1:4" s="9" customFormat="1" x14ac:dyDescent="0.2">
      <c r="A29" s="31" t="s">
        <v>269</v>
      </c>
      <c r="B29" s="35">
        <v>0</v>
      </c>
      <c r="C29" s="35">
        <v>1</v>
      </c>
      <c r="D29" s="43" t="s">
        <v>270</v>
      </c>
    </row>
    <row r="30" spans="1:4" s="9" customFormat="1" x14ac:dyDescent="0.2">
      <c r="A30" s="31" t="s">
        <v>226</v>
      </c>
      <c r="B30" s="35">
        <v>1</v>
      </c>
      <c r="C30" s="35">
        <v>1</v>
      </c>
      <c r="D30" s="43" t="s">
        <v>1849</v>
      </c>
    </row>
    <row r="31" spans="1:4" s="16" customFormat="1" x14ac:dyDescent="0.2">
      <c r="A31" s="45" t="s">
        <v>570</v>
      </c>
      <c r="B31" s="39">
        <v>1</v>
      </c>
      <c r="C31" s="38">
        <v>1</v>
      </c>
      <c r="D31" s="53" t="s">
        <v>810</v>
      </c>
    </row>
    <row r="32" spans="1:4" s="16" customFormat="1" x14ac:dyDescent="0.2">
      <c r="A32" s="45" t="s">
        <v>1776</v>
      </c>
      <c r="B32" s="39">
        <v>0</v>
      </c>
      <c r="C32" s="38">
        <v>1</v>
      </c>
      <c r="D32" s="30" t="s">
        <v>1955</v>
      </c>
    </row>
    <row r="33" spans="1:4" s="16" customFormat="1" x14ac:dyDescent="0.2">
      <c r="A33" s="45" t="s">
        <v>1777</v>
      </c>
      <c r="B33" s="39">
        <v>0</v>
      </c>
      <c r="C33" s="38">
        <v>1</v>
      </c>
      <c r="D33" s="30" t="s">
        <v>1954</v>
      </c>
    </row>
    <row r="34" spans="1:4" s="9" customFormat="1" x14ac:dyDescent="0.2">
      <c r="A34" s="26" t="s">
        <v>1704</v>
      </c>
      <c r="B34" s="35">
        <f>SUM(B25:B33)</f>
        <v>4</v>
      </c>
      <c r="C34" s="35">
        <f>SUM(C25:C33)</f>
        <v>9</v>
      </c>
      <c r="D34" s="26"/>
    </row>
    <row r="35" spans="1:4" s="9" customFormat="1" x14ac:dyDescent="0.2">
      <c r="A35" s="26"/>
      <c r="B35" s="35"/>
      <c r="C35" s="35"/>
      <c r="D35" s="26"/>
    </row>
    <row r="36" spans="1:4" s="9" customFormat="1" x14ac:dyDescent="0.2">
      <c r="A36" s="44" t="s">
        <v>1471</v>
      </c>
      <c r="B36" s="33"/>
      <c r="C36" s="33"/>
      <c r="D36" s="33"/>
    </row>
    <row r="37" spans="1:4" s="9" customFormat="1" x14ac:dyDescent="0.2">
      <c r="A37" s="31" t="s">
        <v>1835</v>
      </c>
      <c r="B37" s="35">
        <v>1</v>
      </c>
      <c r="C37" s="35">
        <v>1</v>
      </c>
      <c r="D37" s="43" t="s">
        <v>4</v>
      </c>
    </row>
    <row r="38" spans="1:4" s="9" customFormat="1" x14ac:dyDescent="0.2">
      <c r="A38" s="31" t="s">
        <v>1836</v>
      </c>
      <c r="B38" s="35">
        <v>0</v>
      </c>
      <c r="C38" s="35">
        <v>1</v>
      </c>
      <c r="D38" s="40" t="s">
        <v>1839</v>
      </c>
    </row>
    <row r="39" spans="1:4" s="9" customFormat="1" x14ac:dyDescent="0.2">
      <c r="A39" s="30" t="s">
        <v>859</v>
      </c>
      <c r="B39" s="35">
        <v>0</v>
      </c>
      <c r="C39" s="35">
        <v>1</v>
      </c>
      <c r="D39" s="40" t="s">
        <v>1837</v>
      </c>
    </row>
    <row r="40" spans="1:4" s="9" customFormat="1" x14ac:dyDescent="0.2">
      <c r="A40" s="26" t="s">
        <v>241</v>
      </c>
      <c r="B40" s="35">
        <v>0</v>
      </c>
      <c r="C40" s="35">
        <v>1</v>
      </c>
      <c r="D40" s="40" t="s">
        <v>1837</v>
      </c>
    </row>
    <row r="41" spans="1:4" s="9" customFormat="1" x14ac:dyDescent="0.2">
      <c r="A41" s="31" t="s">
        <v>1838</v>
      </c>
      <c r="B41" s="35">
        <v>0</v>
      </c>
      <c r="C41" s="35">
        <v>1</v>
      </c>
      <c r="D41" s="43" t="s">
        <v>1840</v>
      </c>
    </row>
    <row r="42" spans="1:4" s="9" customFormat="1" x14ac:dyDescent="0.2">
      <c r="A42" s="26" t="s">
        <v>1704</v>
      </c>
      <c r="B42" s="35">
        <f>SUM(B37:B41)</f>
        <v>1</v>
      </c>
      <c r="C42" s="35">
        <f>SUM(C37:C41)</f>
        <v>5</v>
      </c>
      <c r="D42" s="26"/>
    </row>
    <row r="43" spans="1:4" s="9" customFormat="1" x14ac:dyDescent="0.2">
      <c r="A43" s="26"/>
      <c r="B43" s="35"/>
      <c r="C43" s="35"/>
      <c r="D43" s="26"/>
    </row>
    <row r="44" spans="1:4" s="9" customFormat="1" x14ac:dyDescent="0.2">
      <c r="A44" s="42" t="s">
        <v>1711</v>
      </c>
      <c r="B44" s="33"/>
      <c r="C44" s="33"/>
      <c r="D44" s="33"/>
    </row>
    <row r="45" spans="1:4" s="9" customFormat="1" x14ac:dyDescent="0.2">
      <c r="A45" s="26" t="s">
        <v>1712</v>
      </c>
      <c r="B45" s="35">
        <v>1</v>
      </c>
      <c r="C45" s="35">
        <v>1</v>
      </c>
      <c r="D45" s="40" t="s">
        <v>189</v>
      </c>
    </row>
    <row r="46" spans="1:4" s="9" customFormat="1" x14ac:dyDescent="0.2">
      <c r="A46" s="26" t="s">
        <v>1713</v>
      </c>
      <c r="B46" s="35">
        <v>0</v>
      </c>
      <c r="C46" s="35">
        <v>1</v>
      </c>
      <c r="D46" s="40" t="s">
        <v>266</v>
      </c>
    </row>
    <row r="47" spans="1:4" s="9" customFormat="1" x14ac:dyDescent="0.2">
      <c r="A47" s="26" t="s">
        <v>1714</v>
      </c>
      <c r="B47" s="35">
        <v>0</v>
      </c>
      <c r="C47" s="27">
        <v>1</v>
      </c>
      <c r="D47" s="43" t="s">
        <v>643</v>
      </c>
    </row>
    <row r="48" spans="1:4" s="9" customFormat="1" x14ac:dyDescent="0.2">
      <c r="A48" s="26" t="s">
        <v>1715</v>
      </c>
      <c r="B48" s="35">
        <v>0</v>
      </c>
      <c r="C48" s="27">
        <v>1</v>
      </c>
      <c r="D48" s="43" t="s">
        <v>284</v>
      </c>
    </row>
    <row r="49" spans="1:4" s="9" customFormat="1" x14ac:dyDescent="0.2">
      <c r="A49" s="26" t="s">
        <v>1716</v>
      </c>
      <c r="B49" s="27">
        <v>1</v>
      </c>
      <c r="C49" s="27">
        <v>1</v>
      </c>
      <c r="D49" s="43" t="s">
        <v>577</v>
      </c>
    </row>
    <row r="50" spans="1:4" s="9" customFormat="1" x14ac:dyDescent="0.2">
      <c r="A50" s="26" t="s">
        <v>1717</v>
      </c>
      <c r="B50" s="35">
        <v>0</v>
      </c>
      <c r="C50" s="35">
        <v>1</v>
      </c>
      <c r="D50" s="43" t="s">
        <v>236</v>
      </c>
    </row>
    <row r="51" spans="1:4" s="9" customFormat="1" x14ac:dyDescent="0.2">
      <c r="A51" s="26" t="s">
        <v>1718</v>
      </c>
      <c r="B51" s="35">
        <v>1</v>
      </c>
      <c r="C51" s="35">
        <v>1</v>
      </c>
      <c r="D51" s="43" t="s">
        <v>233</v>
      </c>
    </row>
    <row r="52" spans="1:4" s="9" customFormat="1" x14ac:dyDescent="0.2">
      <c r="A52" s="26" t="s">
        <v>1719</v>
      </c>
      <c r="B52" s="35">
        <v>0</v>
      </c>
      <c r="C52" s="35">
        <v>1</v>
      </c>
      <c r="D52" s="40" t="s">
        <v>234</v>
      </c>
    </row>
    <row r="53" spans="1:4" s="9" customFormat="1" x14ac:dyDescent="0.2">
      <c r="A53" s="31" t="s">
        <v>1778</v>
      </c>
      <c r="B53" s="35">
        <v>0</v>
      </c>
      <c r="C53" s="35">
        <v>1</v>
      </c>
      <c r="D53" s="30" t="s">
        <v>1956</v>
      </c>
    </row>
    <row r="54" spans="1:4" s="9" customFormat="1" x14ac:dyDescent="0.2">
      <c r="A54" s="26" t="s">
        <v>1721</v>
      </c>
      <c r="B54" s="35">
        <v>1</v>
      </c>
      <c r="C54" s="35">
        <v>1</v>
      </c>
      <c r="D54" s="40" t="s">
        <v>232</v>
      </c>
    </row>
    <row r="55" spans="1:4" s="9" customFormat="1" x14ac:dyDescent="0.2">
      <c r="A55" s="26" t="s">
        <v>1722</v>
      </c>
      <c r="B55" s="35">
        <v>1</v>
      </c>
      <c r="C55" s="35">
        <v>1</v>
      </c>
      <c r="D55" s="40" t="s">
        <v>1353</v>
      </c>
    </row>
    <row r="56" spans="1:4" s="9" customFormat="1" x14ac:dyDescent="0.2">
      <c r="A56" s="26" t="s">
        <v>1720</v>
      </c>
      <c r="B56" s="35">
        <v>0</v>
      </c>
      <c r="C56" s="35">
        <v>1</v>
      </c>
      <c r="D56" s="40" t="s">
        <v>1703</v>
      </c>
    </row>
    <row r="57" spans="1:4" s="9" customFormat="1" x14ac:dyDescent="0.2">
      <c r="A57" s="26" t="s">
        <v>1953</v>
      </c>
      <c r="B57" s="35">
        <f>SUM(B45:B56)</f>
        <v>5</v>
      </c>
      <c r="C57" s="35">
        <f>SUM(C45:C56)</f>
        <v>12</v>
      </c>
      <c r="D57" s="26"/>
    </row>
    <row r="58" spans="1:4" s="9" customFormat="1" x14ac:dyDescent="0.2">
      <c r="A58" s="26" t="s">
        <v>1723</v>
      </c>
      <c r="B58" s="5"/>
      <c r="C58" s="27">
        <f>C45+C51+C54+C55+C50+C52+C53</f>
        <v>7</v>
      </c>
      <c r="D58" s="26"/>
    </row>
    <row r="59" spans="1:4" s="9" customFormat="1" x14ac:dyDescent="0.2">
      <c r="A59" s="26"/>
      <c r="B59" s="35"/>
      <c r="C59" s="35"/>
      <c r="D59" s="26"/>
    </row>
    <row r="60" spans="1:4" s="9" customFormat="1" x14ac:dyDescent="0.2">
      <c r="A60" s="44" t="s">
        <v>1472</v>
      </c>
      <c r="B60" s="33"/>
      <c r="C60" s="33"/>
      <c r="D60" s="33"/>
    </row>
    <row r="61" spans="1:4" s="16" customFormat="1" x14ac:dyDescent="0.2">
      <c r="A61" s="45" t="s">
        <v>1852</v>
      </c>
      <c r="B61" s="38">
        <v>1</v>
      </c>
      <c r="C61" s="38">
        <v>1</v>
      </c>
      <c r="D61" s="29" t="s">
        <v>1767</v>
      </c>
    </row>
    <row r="62" spans="1:4" s="9" customFormat="1" x14ac:dyDescent="0.2">
      <c r="A62" s="31" t="s">
        <v>1779</v>
      </c>
      <c r="B62" s="35">
        <v>0</v>
      </c>
      <c r="C62" s="35">
        <v>1</v>
      </c>
      <c r="D62" s="43" t="s">
        <v>1957</v>
      </c>
    </row>
    <row r="63" spans="1:4" s="9" customFormat="1" x14ac:dyDescent="0.2">
      <c r="A63" s="26" t="s">
        <v>1704</v>
      </c>
      <c r="B63" s="35">
        <f>SUM(B61:B62)</f>
        <v>1</v>
      </c>
      <c r="C63" s="35">
        <f>SUM(C61:C62)</f>
        <v>2</v>
      </c>
      <c r="D63" s="26"/>
    </row>
    <row r="64" spans="1:4" s="9" customFormat="1" x14ac:dyDescent="0.2">
      <c r="A64" s="26"/>
      <c r="B64" s="35"/>
      <c r="C64" s="35"/>
      <c r="D64" s="26"/>
    </row>
    <row r="65" spans="1:4" s="9" customFormat="1" x14ac:dyDescent="0.2">
      <c r="A65" s="44" t="s">
        <v>27</v>
      </c>
      <c r="B65" s="33"/>
      <c r="C65" s="33"/>
      <c r="D65" s="33"/>
    </row>
    <row r="66" spans="1:4" s="9" customFormat="1" x14ac:dyDescent="0.2">
      <c r="A66" s="26" t="s">
        <v>25</v>
      </c>
      <c r="B66" s="35">
        <v>0</v>
      </c>
      <c r="C66" s="35">
        <v>1</v>
      </c>
      <c r="D66" s="40" t="s">
        <v>26</v>
      </c>
    </row>
    <row r="67" spans="1:4" s="9" customFormat="1" x14ac:dyDescent="0.2">
      <c r="A67" s="31" t="s">
        <v>1850</v>
      </c>
      <c r="B67" s="35">
        <v>1</v>
      </c>
      <c r="C67" s="35">
        <v>1</v>
      </c>
      <c r="D67" s="43" t="s">
        <v>28</v>
      </c>
    </row>
    <row r="68" spans="1:4" s="9" customFormat="1" x14ac:dyDescent="0.2">
      <c r="A68" s="26" t="s">
        <v>238</v>
      </c>
      <c r="B68" s="35">
        <v>0</v>
      </c>
      <c r="C68" s="35">
        <v>1</v>
      </c>
      <c r="D68" s="40" t="s">
        <v>237</v>
      </c>
    </row>
    <row r="69" spans="1:4" s="9" customFormat="1" x14ac:dyDescent="0.2">
      <c r="A69" s="26" t="s">
        <v>1704</v>
      </c>
      <c r="B69" s="35">
        <f>SUM(B66:B68)</f>
        <v>1</v>
      </c>
      <c r="C69" s="35">
        <f>SUM(C66:C68)</f>
        <v>3</v>
      </c>
      <c r="D69" s="26"/>
    </row>
    <row r="70" spans="1:4" s="9" customFormat="1" x14ac:dyDescent="0.2">
      <c r="A70" s="26"/>
      <c r="B70" s="35"/>
      <c r="C70" s="35"/>
      <c r="D70" s="26"/>
    </row>
    <row r="71" spans="1:4" s="9" customFormat="1" x14ac:dyDescent="0.2">
      <c r="A71" s="44" t="s">
        <v>32</v>
      </c>
      <c r="B71" s="33"/>
      <c r="C71" s="33"/>
      <c r="D71" s="33"/>
    </row>
    <row r="72" spans="1:4" s="9" customFormat="1" x14ac:dyDescent="0.2">
      <c r="A72" s="43" t="s">
        <v>1851</v>
      </c>
      <c r="B72" s="35">
        <v>1</v>
      </c>
      <c r="C72" s="35">
        <v>1</v>
      </c>
      <c r="D72" s="40" t="s">
        <v>29</v>
      </c>
    </row>
    <row r="73" spans="1:4" s="9" customFormat="1" x14ac:dyDescent="0.2">
      <c r="A73" s="26" t="s">
        <v>30</v>
      </c>
      <c r="B73" s="35">
        <v>1</v>
      </c>
      <c r="C73" s="35">
        <v>1</v>
      </c>
      <c r="D73" s="40" t="s">
        <v>47</v>
      </c>
    </row>
    <row r="74" spans="1:4" s="9" customFormat="1" x14ac:dyDescent="0.2">
      <c r="A74" s="26" t="s">
        <v>33</v>
      </c>
      <c r="B74" s="35">
        <v>0</v>
      </c>
      <c r="C74" s="35">
        <v>1</v>
      </c>
      <c r="D74" s="40" t="s">
        <v>34</v>
      </c>
    </row>
    <row r="75" spans="1:4" s="9" customFormat="1" x14ac:dyDescent="0.2">
      <c r="A75" s="26" t="s">
        <v>1704</v>
      </c>
      <c r="B75" s="35">
        <f>SUM(B72:B74)</f>
        <v>2</v>
      </c>
      <c r="C75" s="35">
        <f>SUM(C72:C74)</f>
        <v>3</v>
      </c>
      <c r="D75" s="26"/>
    </row>
    <row r="76" spans="1:4" s="9" customFormat="1" x14ac:dyDescent="0.2">
      <c r="A76" s="26"/>
      <c r="B76" s="35"/>
      <c r="C76" s="35"/>
      <c r="D76" s="26"/>
    </row>
    <row r="77" spans="1:4" s="9" customFormat="1" x14ac:dyDescent="0.2">
      <c r="A77" s="42" t="s">
        <v>243</v>
      </c>
      <c r="B77" s="33"/>
      <c r="C77" s="33"/>
      <c r="D77" s="33"/>
    </row>
    <row r="78" spans="1:4" s="9" customFormat="1" x14ac:dyDescent="0.2">
      <c r="A78" s="30" t="s">
        <v>242</v>
      </c>
      <c r="B78" s="35" t="s">
        <v>0</v>
      </c>
      <c r="C78" s="35">
        <v>1</v>
      </c>
      <c r="D78" s="30" t="s">
        <v>1670</v>
      </c>
    </row>
    <row r="79" spans="1:4" s="9" customFormat="1" x14ac:dyDescent="0.2">
      <c r="A79" s="37" t="s">
        <v>244</v>
      </c>
      <c r="B79" s="35" t="s">
        <v>0</v>
      </c>
      <c r="C79" s="35">
        <v>1</v>
      </c>
      <c r="D79" s="33" t="s">
        <v>588</v>
      </c>
    </row>
    <row r="80" spans="1:4" s="9" customFormat="1" x14ac:dyDescent="0.2">
      <c r="A80" s="33" t="s">
        <v>245</v>
      </c>
      <c r="B80" s="35" t="s">
        <v>0</v>
      </c>
      <c r="C80" s="35">
        <v>1</v>
      </c>
      <c r="D80" s="33" t="s">
        <v>1440</v>
      </c>
    </row>
    <row r="81" spans="1:4" s="9" customFormat="1" x14ac:dyDescent="0.2">
      <c r="A81" s="30" t="s">
        <v>246</v>
      </c>
      <c r="B81" s="35" t="s">
        <v>0</v>
      </c>
      <c r="C81" s="35">
        <v>1</v>
      </c>
      <c r="D81" s="33" t="s">
        <v>1671</v>
      </c>
    </row>
    <row r="82" spans="1:4" s="9" customFormat="1" x14ac:dyDescent="0.2">
      <c r="A82" s="26" t="s">
        <v>1704</v>
      </c>
      <c r="B82" s="35" t="s">
        <v>0</v>
      </c>
      <c r="C82" s="35">
        <f>SUM(C78:C81)</f>
        <v>4</v>
      </c>
      <c r="D82" s="33"/>
    </row>
    <row r="83" spans="1:4" s="9" customFormat="1" x14ac:dyDescent="0.2">
      <c r="A83" s="30"/>
      <c r="B83" s="35"/>
      <c r="C83" s="35"/>
      <c r="D83" s="33"/>
    </row>
    <row r="84" spans="1:4" s="9" customFormat="1" ht="13.5" customHeight="1" x14ac:dyDescent="0.2">
      <c r="A84" s="44" t="s">
        <v>35</v>
      </c>
      <c r="B84" s="33"/>
      <c r="C84" s="33"/>
      <c r="D84" s="33"/>
    </row>
    <row r="85" spans="1:4" s="9" customFormat="1" x14ac:dyDescent="0.2">
      <c r="A85" s="31" t="s">
        <v>785</v>
      </c>
      <c r="B85" s="35">
        <v>0</v>
      </c>
      <c r="C85" s="35">
        <v>1</v>
      </c>
      <c r="D85" s="43" t="s">
        <v>252</v>
      </c>
    </row>
    <row r="86" spans="1:4" s="9" customFormat="1" x14ac:dyDescent="0.2">
      <c r="A86" s="45" t="s">
        <v>786</v>
      </c>
      <c r="B86" s="35">
        <v>0</v>
      </c>
      <c r="C86" s="35">
        <v>1</v>
      </c>
      <c r="D86" s="43" t="s">
        <v>253</v>
      </c>
    </row>
    <row r="87" spans="1:4" s="9" customFormat="1" x14ac:dyDescent="0.2">
      <c r="A87" s="31" t="s">
        <v>39</v>
      </c>
      <c r="B87" s="35">
        <v>0</v>
      </c>
      <c r="C87" s="35">
        <v>1</v>
      </c>
      <c r="D87" s="43" t="s">
        <v>1226</v>
      </c>
    </row>
    <row r="88" spans="1:4" s="9" customFormat="1" x14ac:dyDescent="0.2">
      <c r="A88" s="31" t="s">
        <v>414</v>
      </c>
      <c r="B88" s="35">
        <v>1</v>
      </c>
      <c r="C88" s="35">
        <v>1</v>
      </c>
      <c r="D88" s="43" t="s">
        <v>135</v>
      </c>
    </row>
    <row r="89" spans="1:4" s="9" customFormat="1" x14ac:dyDescent="0.2">
      <c r="A89" s="26" t="s">
        <v>861</v>
      </c>
      <c r="B89" s="35">
        <v>1</v>
      </c>
      <c r="C89" s="35">
        <v>1</v>
      </c>
      <c r="D89" s="43" t="s">
        <v>36</v>
      </c>
    </row>
    <row r="90" spans="1:4" s="15" customFormat="1" x14ac:dyDescent="0.2">
      <c r="A90" s="31" t="s">
        <v>247</v>
      </c>
      <c r="B90" s="27">
        <v>1</v>
      </c>
      <c r="C90" s="27">
        <v>1</v>
      </c>
      <c r="D90" s="43" t="s">
        <v>248</v>
      </c>
    </row>
    <row r="91" spans="1:4" s="9" customFormat="1" x14ac:dyDescent="0.2">
      <c r="A91" s="31" t="s">
        <v>268</v>
      </c>
      <c r="B91" s="27">
        <v>0</v>
      </c>
      <c r="C91" s="35">
        <v>1</v>
      </c>
      <c r="D91" s="43" t="s">
        <v>267</v>
      </c>
    </row>
    <row r="92" spans="1:4" s="13" customFormat="1" x14ac:dyDescent="0.2">
      <c r="A92" s="31" t="s">
        <v>1318</v>
      </c>
      <c r="B92" s="27">
        <v>1</v>
      </c>
      <c r="C92" s="27">
        <v>1</v>
      </c>
      <c r="D92" s="31" t="s">
        <v>494</v>
      </c>
    </row>
    <row r="93" spans="1:4" s="9" customFormat="1" x14ac:dyDescent="0.2">
      <c r="A93" s="26" t="s">
        <v>1704</v>
      </c>
      <c r="B93" s="35">
        <f>SUM(B85:B92)</f>
        <v>4</v>
      </c>
      <c r="C93" s="35">
        <f>SUM(C85:C92)</f>
        <v>8</v>
      </c>
      <c r="D93" s="26"/>
    </row>
    <row r="94" spans="1:4" s="9" customFormat="1" x14ac:dyDescent="0.2">
      <c r="A94" s="26"/>
      <c r="B94" s="35"/>
      <c r="C94" s="35"/>
      <c r="D94" s="26"/>
    </row>
    <row r="95" spans="1:4" s="9" customFormat="1" x14ac:dyDescent="0.2">
      <c r="A95" s="44" t="s">
        <v>254</v>
      </c>
      <c r="B95" s="33"/>
      <c r="C95" s="33"/>
      <c r="D95" s="33"/>
    </row>
    <row r="96" spans="1:4" s="9" customFormat="1" x14ac:dyDescent="0.2">
      <c r="A96" s="31" t="s">
        <v>255</v>
      </c>
      <c r="B96" s="35" t="s">
        <v>0</v>
      </c>
      <c r="C96" s="35">
        <v>1</v>
      </c>
      <c r="D96" s="31" t="s">
        <v>256</v>
      </c>
    </row>
    <row r="97" spans="1:4" s="16" customFormat="1" x14ac:dyDescent="0.2">
      <c r="A97" s="45" t="s">
        <v>1780</v>
      </c>
      <c r="B97" s="35" t="s">
        <v>0</v>
      </c>
      <c r="C97" s="38">
        <v>0</v>
      </c>
      <c r="D97" s="30" t="s">
        <v>1958</v>
      </c>
    </row>
    <row r="98" spans="1:4" s="9" customFormat="1" x14ac:dyDescent="0.2">
      <c r="A98" s="43" t="s">
        <v>1621</v>
      </c>
      <c r="B98" s="35" t="s">
        <v>0</v>
      </c>
      <c r="C98" s="35">
        <v>1</v>
      </c>
      <c r="D98" s="31" t="s">
        <v>383</v>
      </c>
    </row>
    <row r="99" spans="1:4" s="9" customFormat="1" x14ac:dyDescent="0.2">
      <c r="A99" s="26" t="s">
        <v>1854</v>
      </c>
      <c r="B99" s="35" t="s">
        <v>0</v>
      </c>
      <c r="C99" s="35">
        <v>1</v>
      </c>
      <c r="D99" s="26" t="s">
        <v>10</v>
      </c>
    </row>
    <row r="100" spans="1:4" s="9" customFormat="1" x14ac:dyDescent="0.2">
      <c r="A100" s="26" t="s">
        <v>1704</v>
      </c>
      <c r="B100" s="35" t="s">
        <v>0</v>
      </c>
      <c r="C100" s="35">
        <f>SUM(C96:C99)</f>
        <v>3</v>
      </c>
      <c r="D100" s="26"/>
    </row>
    <row r="101" spans="1:4" s="9" customFormat="1" x14ac:dyDescent="0.2">
      <c r="A101" s="26"/>
      <c r="B101" s="35"/>
      <c r="C101" s="35"/>
      <c r="D101" s="26"/>
    </row>
    <row r="102" spans="1:4" s="9" customFormat="1" x14ac:dyDescent="0.2">
      <c r="A102" s="42" t="s">
        <v>1473</v>
      </c>
      <c r="B102" s="33"/>
      <c r="C102" s="33"/>
      <c r="D102" s="33"/>
    </row>
    <row r="103" spans="1:4" s="9" customFormat="1" x14ac:dyDescent="0.2">
      <c r="A103" s="36" t="s">
        <v>1855</v>
      </c>
      <c r="B103" s="35" t="s">
        <v>0</v>
      </c>
      <c r="C103" s="35">
        <v>1</v>
      </c>
      <c r="D103" s="30" t="s">
        <v>1537</v>
      </c>
    </row>
    <row r="104" spans="1:4" s="9" customFormat="1" x14ac:dyDescent="0.2">
      <c r="A104" s="37" t="s">
        <v>1539</v>
      </c>
      <c r="B104" s="35" t="s">
        <v>0</v>
      </c>
      <c r="C104" s="35">
        <v>1</v>
      </c>
      <c r="D104" s="33" t="s">
        <v>1540</v>
      </c>
    </row>
    <row r="105" spans="1:4" s="9" customFormat="1" x14ac:dyDescent="0.2">
      <c r="A105" s="26" t="s">
        <v>1704</v>
      </c>
      <c r="B105" s="35" t="s">
        <v>0</v>
      </c>
      <c r="C105" s="35">
        <f>SUM(C103:C104)</f>
        <v>2</v>
      </c>
      <c r="D105" s="33"/>
    </row>
    <row r="106" spans="1:4" s="9" customFormat="1" x14ac:dyDescent="0.2">
      <c r="A106" s="30"/>
      <c r="B106" s="35"/>
      <c r="C106" s="35"/>
      <c r="D106" s="33"/>
    </row>
    <row r="107" spans="1:4" s="9" customFormat="1" x14ac:dyDescent="0.2">
      <c r="A107" s="44" t="s">
        <v>37</v>
      </c>
      <c r="B107" s="33"/>
      <c r="C107" s="33"/>
      <c r="D107" s="33"/>
    </row>
    <row r="108" spans="1:4" s="9" customFormat="1" x14ac:dyDescent="0.2">
      <c r="A108" s="31" t="s">
        <v>1567</v>
      </c>
      <c r="B108" s="35">
        <v>0</v>
      </c>
      <c r="C108" s="35">
        <v>1</v>
      </c>
      <c r="D108" s="43" t="s">
        <v>1581</v>
      </c>
    </row>
    <row r="109" spans="1:4" s="9" customFormat="1" x14ac:dyDescent="0.2">
      <c r="A109" s="31" t="s">
        <v>1856</v>
      </c>
      <c r="B109" s="35">
        <v>0</v>
      </c>
      <c r="C109" s="35">
        <v>1</v>
      </c>
      <c r="D109" s="43" t="s">
        <v>271</v>
      </c>
    </row>
    <row r="110" spans="1:4" s="9" customFormat="1" x14ac:dyDescent="0.2">
      <c r="A110" s="26" t="s">
        <v>786</v>
      </c>
      <c r="B110" s="35">
        <v>0</v>
      </c>
      <c r="C110" s="35">
        <v>1</v>
      </c>
      <c r="D110" s="40" t="s">
        <v>253</v>
      </c>
    </row>
    <row r="111" spans="1:4" s="9" customFormat="1" x14ac:dyDescent="0.2">
      <c r="A111" s="31" t="s">
        <v>785</v>
      </c>
      <c r="B111" s="35">
        <v>0</v>
      </c>
      <c r="C111" s="35">
        <v>1</v>
      </c>
      <c r="D111" s="40" t="s">
        <v>252</v>
      </c>
    </row>
    <row r="112" spans="1:4" s="9" customFormat="1" x14ac:dyDescent="0.2">
      <c r="A112" s="31" t="s">
        <v>448</v>
      </c>
      <c r="B112" s="35">
        <v>1</v>
      </c>
      <c r="C112" s="35">
        <v>1</v>
      </c>
      <c r="D112" s="43" t="s">
        <v>257</v>
      </c>
    </row>
    <row r="113" spans="1:4" s="9" customFormat="1" x14ac:dyDescent="0.2">
      <c r="A113" s="31" t="s">
        <v>39</v>
      </c>
      <c r="B113" s="35">
        <v>0</v>
      </c>
      <c r="C113" s="35">
        <v>1</v>
      </c>
      <c r="D113" s="43" t="s">
        <v>260</v>
      </c>
    </row>
    <row r="114" spans="1:4" s="9" customFormat="1" x14ac:dyDescent="0.2">
      <c r="A114" s="31" t="s">
        <v>134</v>
      </c>
      <c r="B114" s="35">
        <v>0</v>
      </c>
      <c r="C114" s="35">
        <v>1</v>
      </c>
      <c r="D114" s="40" t="s">
        <v>272</v>
      </c>
    </row>
    <row r="115" spans="1:4" s="9" customFormat="1" x14ac:dyDescent="0.2">
      <c r="A115" s="31" t="s">
        <v>449</v>
      </c>
      <c r="B115" s="35">
        <v>1</v>
      </c>
      <c r="C115" s="35">
        <v>1</v>
      </c>
      <c r="D115" s="40" t="s">
        <v>273</v>
      </c>
    </row>
    <row r="116" spans="1:4" s="9" customFormat="1" x14ac:dyDescent="0.2">
      <c r="A116" s="31" t="s">
        <v>160</v>
      </c>
      <c r="B116" s="35">
        <v>1</v>
      </c>
      <c r="C116" s="35">
        <v>1</v>
      </c>
      <c r="D116" s="43" t="s">
        <v>274</v>
      </c>
    </row>
    <row r="117" spans="1:4" s="9" customFormat="1" x14ac:dyDescent="0.2">
      <c r="A117" s="31" t="s">
        <v>275</v>
      </c>
      <c r="B117" s="35">
        <v>1</v>
      </c>
      <c r="C117" s="35">
        <v>1</v>
      </c>
      <c r="D117" s="43" t="s">
        <v>1672</v>
      </c>
    </row>
    <row r="118" spans="1:4" s="9" customFormat="1" x14ac:dyDescent="0.2">
      <c r="A118" s="30" t="s">
        <v>258</v>
      </c>
      <c r="B118" s="35">
        <v>1</v>
      </c>
      <c r="C118" s="35">
        <v>1</v>
      </c>
      <c r="D118" s="30" t="s">
        <v>259</v>
      </c>
    </row>
    <row r="119" spans="1:4" s="9" customFormat="1" x14ac:dyDescent="0.2">
      <c r="A119" s="30" t="s">
        <v>1296</v>
      </c>
      <c r="B119" s="35">
        <v>0</v>
      </c>
      <c r="C119" s="35">
        <v>1</v>
      </c>
      <c r="D119" s="30" t="s">
        <v>1297</v>
      </c>
    </row>
    <row r="120" spans="1:4" s="9" customFormat="1" x14ac:dyDescent="0.2">
      <c r="A120" s="26" t="s">
        <v>1704</v>
      </c>
      <c r="B120" s="35">
        <f>SUM(B108:B119)</f>
        <v>5</v>
      </c>
      <c r="C120" s="35">
        <f>SUM(C108:C119)</f>
        <v>12</v>
      </c>
      <c r="D120" s="26"/>
    </row>
    <row r="121" spans="1:4" s="9" customFormat="1" x14ac:dyDescent="0.2">
      <c r="A121" s="26"/>
      <c r="B121" s="35"/>
      <c r="C121" s="35"/>
      <c r="D121" s="26"/>
    </row>
    <row r="122" spans="1:4" s="9" customFormat="1" x14ac:dyDescent="0.2">
      <c r="A122" s="44" t="s">
        <v>38</v>
      </c>
      <c r="B122" s="33"/>
      <c r="C122" s="33"/>
      <c r="D122" s="33"/>
    </row>
    <row r="123" spans="1:4" s="9" customFormat="1" x14ac:dyDescent="0.2">
      <c r="A123" s="31" t="s">
        <v>2005</v>
      </c>
      <c r="B123" s="35">
        <v>1</v>
      </c>
      <c r="C123" s="35">
        <v>1</v>
      </c>
      <c r="D123" s="40" t="s">
        <v>2004</v>
      </c>
    </row>
    <row r="124" spans="1:4" s="9" customFormat="1" x14ac:dyDescent="0.2">
      <c r="A124" s="26" t="s">
        <v>261</v>
      </c>
      <c r="B124" s="27">
        <v>1</v>
      </c>
      <c r="C124" s="27">
        <v>1</v>
      </c>
      <c r="D124" s="43" t="s">
        <v>276</v>
      </c>
    </row>
    <row r="125" spans="1:4" s="9" customFormat="1" x14ac:dyDescent="0.2">
      <c r="A125" s="26" t="s">
        <v>39</v>
      </c>
      <c r="B125" s="27">
        <v>0</v>
      </c>
      <c r="C125" s="35">
        <v>1</v>
      </c>
      <c r="D125" s="40" t="s">
        <v>40</v>
      </c>
    </row>
    <row r="126" spans="1:4" s="9" customFormat="1" x14ac:dyDescent="0.2">
      <c r="A126" s="26" t="s">
        <v>1704</v>
      </c>
      <c r="B126" s="27">
        <f>SUM(B123:B125)</f>
        <v>2</v>
      </c>
      <c r="C126" s="35">
        <f>SUM(C123:C125)</f>
        <v>3</v>
      </c>
      <c r="D126" s="26"/>
    </row>
    <row r="127" spans="1:4" s="9" customFormat="1" x14ac:dyDescent="0.2">
      <c r="A127" s="26"/>
      <c r="B127" s="35"/>
      <c r="C127" s="35"/>
      <c r="D127" s="26"/>
    </row>
    <row r="128" spans="1:4" s="9" customFormat="1" x14ac:dyDescent="0.2">
      <c r="A128" s="44" t="s">
        <v>1474</v>
      </c>
      <c r="B128" s="33"/>
      <c r="C128" s="33"/>
      <c r="D128" s="33"/>
    </row>
    <row r="129" spans="1:4" s="9" customFormat="1" x14ac:dyDescent="0.2">
      <c r="A129" s="30" t="s">
        <v>640</v>
      </c>
      <c r="B129" s="35">
        <v>0</v>
      </c>
      <c r="C129" s="35">
        <v>1</v>
      </c>
      <c r="D129" s="31" t="s">
        <v>1857</v>
      </c>
    </row>
    <row r="130" spans="1:4" s="9" customFormat="1" x14ac:dyDescent="0.2">
      <c r="A130" s="30" t="s">
        <v>262</v>
      </c>
      <c r="B130" s="35">
        <v>0</v>
      </c>
      <c r="C130" s="35">
        <v>1</v>
      </c>
      <c r="D130" s="30" t="s">
        <v>263</v>
      </c>
    </row>
    <row r="131" spans="1:4" s="9" customFormat="1" x14ac:dyDescent="0.2">
      <c r="A131" s="36" t="s">
        <v>1858</v>
      </c>
      <c r="B131" s="35">
        <v>1</v>
      </c>
      <c r="C131" s="35">
        <v>1</v>
      </c>
      <c r="D131" s="31" t="s">
        <v>31</v>
      </c>
    </row>
    <row r="132" spans="1:4" s="9" customFormat="1" x14ac:dyDescent="0.2">
      <c r="A132" s="26" t="s">
        <v>1704</v>
      </c>
      <c r="B132" s="35">
        <f>SUM(B129:B131)</f>
        <v>1</v>
      </c>
      <c r="C132" s="35">
        <f>SUM(C129:C131)</f>
        <v>3</v>
      </c>
      <c r="D132" s="26"/>
    </row>
    <row r="133" spans="1:4" s="9" customFormat="1" x14ac:dyDescent="0.2">
      <c r="A133" s="26"/>
      <c r="B133" s="35"/>
      <c r="C133" s="35"/>
      <c r="D133" s="26"/>
    </row>
    <row r="134" spans="1:4" s="9" customFormat="1" x14ac:dyDescent="0.2">
      <c r="A134" s="44" t="s">
        <v>1475</v>
      </c>
      <c r="B134" s="33"/>
      <c r="C134" s="33"/>
      <c r="D134" s="33"/>
    </row>
    <row r="135" spans="1:4" s="9" customFormat="1" x14ac:dyDescent="0.2">
      <c r="A135" s="30" t="s">
        <v>1763</v>
      </c>
      <c r="B135" s="35">
        <v>1</v>
      </c>
      <c r="C135" s="35">
        <v>1</v>
      </c>
      <c r="D135" s="36" t="s">
        <v>3</v>
      </c>
    </row>
    <row r="136" spans="1:4" s="9" customFormat="1" x14ac:dyDescent="0.2">
      <c r="A136" s="30" t="s">
        <v>1769</v>
      </c>
      <c r="B136" s="35">
        <v>1</v>
      </c>
      <c r="C136" s="35">
        <v>1</v>
      </c>
      <c r="D136" s="30" t="s">
        <v>1770</v>
      </c>
    </row>
    <row r="137" spans="1:4" s="9" customFormat="1" x14ac:dyDescent="0.2">
      <c r="A137" s="36" t="s">
        <v>1781</v>
      </c>
      <c r="B137" s="35">
        <v>0</v>
      </c>
      <c r="C137" s="35">
        <v>1</v>
      </c>
      <c r="D137" s="31" t="s">
        <v>1959</v>
      </c>
    </row>
    <row r="138" spans="1:4" s="9" customFormat="1" x14ac:dyDescent="0.2">
      <c r="A138" s="26" t="s">
        <v>1704</v>
      </c>
      <c r="B138" s="35">
        <f>SUM(B135:B137)</f>
        <v>2</v>
      </c>
      <c r="C138" s="35">
        <f>SUM(C135:C137)</f>
        <v>3</v>
      </c>
      <c r="D138" s="26"/>
    </row>
    <row r="139" spans="1:4" s="9" customFormat="1" x14ac:dyDescent="0.2">
      <c r="A139" s="26"/>
      <c r="B139" s="35"/>
      <c r="C139" s="35"/>
      <c r="D139" s="26"/>
    </row>
    <row r="140" spans="1:4" s="9" customFormat="1" x14ac:dyDescent="0.2">
      <c r="A140" s="42" t="s">
        <v>41</v>
      </c>
      <c r="B140" s="33"/>
      <c r="C140" s="33"/>
      <c r="D140" s="33"/>
    </row>
    <row r="141" spans="1:4" s="9" customFormat="1" x14ac:dyDescent="0.2">
      <c r="A141" s="31" t="s">
        <v>476</v>
      </c>
      <c r="B141" s="35">
        <v>0</v>
      </c>
      <c r="C141" s="35">
        <v>1</v>
      </c>
      <c r="D141" s="26" t="s">
        <v>42</v>
      </c>
    </row>
    <row r="142" spans="1:4" s="9" customFormat="1" x14ac:dyDescent="0.2">
      <c r="A142" s="26" t="s">
        <v>43</v>
      </c>
      <c r="B142" s="35">
        <v>0</v>
      </c>
      <c r="C142" s="35">
        <v>1</v>
      </c>
      <c r="D142" s="26" t="s">
        <v>1860</v>
      </c>
    </row>
    <row r="143" spans="1:4" s="9" customFormat="1" x14ac:dyDescent="0.2">
      <c r="A143" s="26" t="s">
        <v>277</v>
      </c>
      <c r="B143" s="35">
        <v>0</v>
      </c>
      <c r="C143" s="35">
        <v>1</v>
      </c>
      <c r="D143" s="26" t="s">
        <v>44</v>
      </c>
    </row>
    <row r="144" spans="1:4" s="9" customFormat="1" x14ac:dyDescent="0.2">
      <c r="A144" s="37" t="s">
        <v>264</v>
      </c>
      <c r="B144" s="27">
        <v>1</v>
      </c>
      <c r="C144" s="35">
        <v>1</v>
      </c>
      <c r="D144" s="26" t="s">
        <v>1700</v>
      </c>
    </row>
    <row r="145" spans="1:4" s="9" customFormat="1" x14ac:dyDescent="0.2">
      <c r="A145" s="26" t="s">
        <v>278</v>
      </c>
      <c r="B145" s="35">
        <v>1</v>
      </c>
      <c r="C145" s="35">
        <v>1</v>
      </c>
      <c r="D145" s="26" t="s">
        <v>1790</v>
      </c>
    </row>
    <row r="146" spans="1:4" s="9" customFormat="1" x14ac:dyDescent="0.2">
      <c r="A146" s="26" t="s">
        <v>279</v>
      </c>
      <c r="B146" s="35">
        <v>0</v>
      </c>
      <c r="C146" s="35">
        <v>1</v>
      </c>
      <c r="D146" s="26" t="s">
        <v>1568</v>
      </c>
    </row>
    <row r="147" spans="1:4" s="9" customFormat="1" x14ac:dyDescent="0.2">
      <c r="A147" s="26" t="s">
        <v>280</v>
      </c>
      <c r="B147" s="35">
        <v>1</v>
      </c>
      <c r="C147" s="35">
        <v>1</v>
      </c>
      <c r="D147" s="26" t="s">
        <v>1790</v>
      </c>
    </row>
    <row r="148" spans="1:4" s="9" customFormat="1" x14ac:dyDescent="0.2">
      <c r="A148" s="26" t="s">
        <v>1859</v>
      </c>
      <c r="B148" s="35">
        <v>1</v>
      </c>
      <c r="C148" s="35">
        <v>1</v>
      </c>
      <c r="D148" s="26" t="s">
        <v>281</v>
      </c>
    </row>
    <row r="149" spans="1:4" s="9" customFormat="1" x14ac:dyDescent="0.2">
      <c r="A149" s="26" t="s">
        <v>45</v>
      </c>
      <c r="B149" s="35">
        <v>1</v>
      </c>
      <c r="C149" s="35">
        <v>1</v>
      </c>
      <c r="D149" s="26" t="s">
        <v>46</v>
      </c>
    </row>
    <row r="150" spans="1:4" s="9" customFormat="1" x14ac:dyDescent="0.2">
      <c r="A150" s="26" t="s">
        <v>1704</v>
      </c>
      <c r="B150" s="35">
        <f>SUM(B141:B149)</f>
        <v>5</v>
      </c>
      <c r="C150" s="35">
        <f>SUM(C141:C149)</f>
        <v>9</v>
      </c>
      <c r="D150" s="40"/>
    </row>
    <row r="151" spans="1:4" s="9" customFormat="1" x14ac:dyDescent="0.2">
      <c r="A151" s="26"/>
      <c r="B151" s="35"/>
      <c r="C151" s="35"/>
      <c r="D151" s="40"/>
    </row>
    <row r="152" spans="1:4" s="9" customFormat="1" x14ac:dyDescent="0.2">
      <c r="A152" s="44" t="s">
        <v>290</v>
      </c>
      <c r="B152" s="33"/>
      <c r="C152" s="33"/>
      <c r="D152" s="33"/>
    </row>
    <row r="153" spans="1:4" s="9" customFormat="1" x14ac:dyDescent="0.2">
      <c r="A153" s="36" t="s">
        <v>60</v>
      </c>
      <c r="B153" s="35" t="s">
        <v>0</v>
      </c>
      <c r="C153" s="35">
        <v>1</v>
      </c>
      <c r="D153" s="36" t="s">
        <v>68</v>
      </c>
    </row>
    <row r="154" spans="1:4" s="9" customFormat="1" x14ac:dyDescent="0.2">
      <c r="A154" s="33" t="s">
        <v>39</v>
      </c>
      <c r="B154" s="35" t="s">
        <v>0</v>
      </c>
      <c r="C154" s="27">
        <v>1</v>
      </c>
      <c r="D154" s="33" t="s">
        <v>292</v>
      </c>
    </row>
    <row r="155" spans="1:4" s="9" customFormat="1" x14ac:dyDescent="0.2">
      <c r="A155" s="30" t="s">
        <v>291</v>
      </c>
      <c r="B155" s="35" t="s">
        <v>0</v>
      </c>
      <c r="C155" s="35">
        <v>1</v>
      </c>
      <c r="D155" s="33" t="s">
        <v>293</v>
      </c>
    </row>
    <row r="156" spans="1:4" s="9" customFormat="1" x14ac:dyDescent="0.2">
      <c r="A156" s="26" t="s">
        <v>294</v>
      </c>
      <c r="B156" s="35" t="s">
        <v>0</v>
      </c>
      <c r="C156" s="35">
        <v>1</v>
      </c>
      <c r="D156" s="33" t="s">
        <v>295</v>
      </c>
    </row>
    <row r="157" spans="1:4" s="9" customFormat="1" x14ac:dyDescent="0.2">
      <c r="A157" s="26" t="s">
        <v>1704</v>
      </c>
      <c r="B157" s="35" t="s">
        <v>0</v>
      </c>
      <c r="C157" s="35">
        <f>SUM(C153:C156)</f>
        <v>4</v>
      </c>
      <c r="D157" s="26"/>
    </row>
    <row r="158" spans="1:4" s="9" customFormat="1" x14ac:dyDescent="0.2">
      <c r="A158" s="26"/>
      <c r="B158" s="35"/>
      <c r="C158" s="35"/>
      <c r="D158" s="26"/>
    </row>
    <row r="159" spans="1:4" s="9" customFormat="1" x14ac:dyDescent="0.2">
      <c r="A159" s="44" t="s">
        <v>296</v>
      </c>
      <c r="B159" s="33"/>
      <c r="C159" s="33"/>
      <c r="D159" s="33"/>
    </row>
    <row r="160" spans="1:4" s="9" customFormat="1" x14ac:dyDescent="0.2">
      <c r="A160" s="30" t="s">
        <v>297</v>
      </c>
      <c r="B160" s="35" t="s">
        <v>0</v>
      </c>
      <c r="C160" s="35">
        <v>1</v>
      </c>
      <c r="D160" s="30" t="s">
        <v>298</v>
      </c>
    </row>
    <row r="161" spans="1:4" s="9" customFormat="1" x14ac:dyDescent="0.2">
      <c r="A161" s="36" t="s">
        <v>1861</v>
      </c>
      <c r="B161" s="35" t="s">
        <v>0</v>
      </c>
      <c r="C161" s="27">
        <v>1</v>
      </c>
      <c r="D161" s="36" t="s">
        <v>299</v>
      </c>
    </row>
    <row r="162" spans="1:4" s="9" customFormat="1" x14ac:dyDescent="0.2">
      <c r="A162" s="33" t="s">
        <v>300</v>
      </c>
      <c r="B162" s="35" t="s">
        <v>0</v>
      </c>
      <c r="C162" s="35">
        <v>1</v>
      </c>
      <c r="D162" s="33" t="s">
        <v>1862</v>
      </c>
    </row>
    <row r="163" spans="1:4" s="9" customFormat="1" x14ac:dyDescent="0.2">
      <c r="A163" s="26" t="s">
        <v>1704</v>
      </c>
      <c r="B163" s="35" t="s">
        <v>0</v>
      </c>
      <c r="C163" s="35">
        <f>SUM(C160:C162)</f>
        <v>3</v>
      </c>
      <c r="D163" s="26"/>
    </row>
    <row r="164" spans="1:4" s="9" customFormat="1" x14ac:dyDescent="0.2">
      <c r="A164" s="26"/>
      <c r="B164" s="35"/>
      <c r="C164" s="35"/>
      <c r="D164" s="26"/>
    </row>
    <row r="165" spans="1:4" s="9" customFormat="1" x14ac:dyDescent="0.2">
      <c r="A165" s="44" t="s">
        <v>1476</v>
      </c>
      <c r="B165" s="33"/>
      <c r="C165" s="33"/>
      <c r="D165" s="33"/>
    </row>
    <row r="166" spans="1:4" s="9" customFormat="1" x14ac:dyDescent="0.2">
      <c r="A166" s="63" t="s">
        <v>1863</v>
      </c>
      <c r="B166" s="35" t="s">
        <v>0</v>
      </c>
      <c r="C166" s="35">
        <v>1</v>
      </c>
      <c r="D166" s="30" t="s">
        <v>1742</v>
      </c>
    </row>
    <row r="167" spans="1:4" s="9" customFormat="1" x14ac:dyDescent="0.2">
      <c r="A167" s="63" t="s">
        <v>1844</v>
      </c>
      <c r="B167" s="35" t="s">
        <v>0</v>
      </c>
      <c r="C167" s="27">
        <v>1</v>
      </c>
      <c r="D167" s="36" t="s">
        <v>1743</v>
      </c>
    </row>
    <row r="168" spans="1:4" s="9" customFormat="1" x14ac:dyDescent="0.2">
      <c r="A168" s="26" t="s">
        <v>1845</v>
      </c>
      <c r="B168" s="35" t="s">
        <v>0</v>
      </c>
      <c r="C168" s="35">
        <f>SUM(C166:C167)</f>
        <v>2</v>
      </c>
      <c r="D168" s="26"/>
    </row>
    <row r="169" spans="1:4" s="9" customFormat="1" x14ac:dyDescent="0.2">
      <c r="A169" s="26"/>
      <c r="B169" s="35"/>
      <c r="C169" s="35"/>
      <c r="D169" s="26"/>
    </row>
    <row r="170" spans="1:4" s="9" customFormat="1" x14ac:dyDescent="0.2">
      <c r="A170" s="44" t="s">
        <v>301</v>
      </c>
      <c r="B170" s="33"/>
      <c r="C170" s="33"/>
      <c r="D170" s="33"/>
    </row>
    <row r="171" spans="1:4" s="9" customFormat="1" x14ac:dyDescent="0.2">
      <c r="A171" s="26" t="s">
        <v>303</v>
      </c>
      <c r="B171" s="27">
        <v>1</v>
      </c>
      <c r="C171" s="35">
        <v>1</v>
      </c>
      <c r="D171" s="33" t="s">
        <v>1864</v>
      </c>
    </row>
    <row r="172" spans="1:4" s="9" customFormat="1" x14ac:dyDescent="0.2">
      <c r="A172" s="31" t="s">
        <v>1285</v>
      </c>
      <c r="B172" s="35">
        <v>0</v>
      </c>
      <c r="C172" s="35">
        <v>1</v>
      </c>
      <c r="D172" s="33" t="s">
        <v>302</v>
      </c>
    </row>
    <row r="173" spans="1:4" s="9" customFormat="1" x14ac:dyDescent="0.2">
      <c r="A173" s="36" t="s">
        <v>1771</v>
      </c>
      <c r="B173" s="35">
        <v>0</v>
      </c>
      <c r="C173" s="27">
        <v>1</v>
      </c>
      <c r="D173" s="33" t="s">
        <v>304</v>
      </c>
    </row>
    <row r="174" spans="1:4" s="9" customFormat="1" x14ac:dyDescent="0.2">
      <c r="A174" s="30" t="s">
        <v>1796</v>
      </c>
      <c r="B174" s="35">
        <v>0</v>
      </c>
      <c r="C174" s="27">
        <v>1</v>
      </c>
      <c r="D174" s="30" t="s">
        <v>1960</v>
      </c>
    </row>
    <row r="175" spans="1:4" s="9" customFormat="1" x14ac:dyDescent="0.2">
      <c r="A175" s="31" t="s">
        <v>160</v>
      </c>
      <c r="B175" s="35">
        <v>0</v>
      </c>
      <c r="C175" s="35">
        <v>1</v>
      </c>
      <c r="D175" s="33" t="s">
        <v>304</v>
      </c>
    </row>
    <row r="176" spans="1:4" s="9" customFormat="1" x14ac:dyDescent="0.2">
      <c r="A176" s="26" t="s">
        <v>1704</v>
      </c>
      <c r="B176" s="35">
        <f>SUM(B171:B175)</f>
        <v>1</v>
      </c>
      <c r="C176" s="35">
        <f>SUM(C171:C175)</f>
        <v>5</v>
      </c>
      <c r="D176" s="26"/>
    </row>
    <row r="177" spans="1:4" s="9" customFormat="1" x14ac:dyDescent="0.2">
      <c r="A177" s="26"/>
      <c r="B177" s="35"/>
      <c r="C177" s="35"/>
      <c r="D177" s="26"/>
    </row>
    <row r="178" spans="1:4" s="9" customFormat="1" x14ac:dyDescent="0.2">
      <c r="A178" s="42" t="s">
        <v>48</v>
      </c>
      <c r="B178" s="33"/>
      <c r="C178" s="33"/>
      <c r="D178" s="33"/>
    </row>
    <row r="179" spans="1:4" s="9" customFormat="1" x14ac:dyDescent="0.2">
      <c r="A179" s="31" t="s">
        <v>476</v>
      </c>
      <c r="B179" s="35">
        <v>0</v>
      </c>
      <c r="C179" s="35">
        <v>1</v>
      </c>
      <c r="D179" s="26" t="s">
        <v>42</v>
      </c>
    </row>
    <row r="180" spans="1:4" s="9" customFormat="1" x14ac:dyDescent="0.2">
      <c r="A180" s="31" t="s">
        <v>609</v>
      </c>
      <c r="B180" s="35">
        <v>0</v>
      </c>
      <c r="C180" s="35">
        <v>1</v>
      </c>
      <c r="D180" s="26" t="s">
        <v>42</v>
      </c>
    </row>
    <row r="181" spans="1:4" s="9" customFormat="1" x14ac:dyDescent="0.2">
      <c r="A181" s="26" t="s">
        <v>1653</v>
      </c>
      <c r="B181" s="35">
        <v>1</v>
      </c>
      <c r="C181" s="35">
        <v>1</v>
      </c>
      <c r="D181" s="40" t="s">
        <v>1673</v>
      </c>
    </row>
    <row r="182" spans="1:4" s="9" customFormat="1" x14ac:dyDescent="0.2">
      <c r="A182" s="26" t="s">
        <v>287</v>
      </c>
      <c r="B182" s="35">
        <v>1</v>
      </c>
      <c r="C182" s="35">
        <v>1</v>
      </c>
      <c r="D182" s="40" t="s">
        <v>288</v>
      </c>
    </row>
    <row r="183" spans="1:4" s="9" customFormat="1" x14ac:dyDescent="0.2">
      <c r="A183" s="26" t="s">
        <v>1654</v>
      </c>
      <c r="B183" s="35">
        <v>1</v>
      </c>
      <c r="C183" s="35">
        <v>1</v>
      </c>
      <c r="D183" s="40" t="s">
        <v>1870</v>
      </c>
    </row>
    <row r="184" spans="1:4" s="9" customFormat="1" x14ac:dyDescent="0.2">
      <c r="A184" s="26" t="s">
        <v>482</v>
      </c>
      <c r="B184" s="35">
        <v>1</v>
      </c>
      <c r="C184" s="35">
        <v>1</v>
      </c>
      <c r="D184" s="40" t="s">
        <v>1865</v>
      </c>
    </row>
    <row r="185" spans="1:4" s="9" customFormat="1" x14ac:dyDescent="0.2">
      <c r="A185" s="26" t="s">
        <v>285</v>
      </c>
      <c r="B185" s="35">
        <v>0</v>
      </c>
      <c r="C185" s="35">
        <v>1</v>
      </c>
      <c r="D185" s="26" t="s">
        <v>283</v>
      </c>
    </row>
    <row r="186" spans="1:4" s="9" customFormat="1" x14ac:dyDescent="0.2">
      <c r="A186" s="26" t="s">
        <v>286</v>
      </c>
      <c r="B186" s="35">
        <v>0</v>
      </c>
      <c r="C186" s="35">
        <v>1</v>
      </c>
      <c r="D186" s="26" t="s">
        <v>1251</v>
      </c>
    </row>
    <row r="187" spans="1:4" s="9" customFormat="1" x14ac:dyDescent="0.2">
      <c r="A187" s="26" t="s">
        <v>289</v>
      </c>
      <c r="B187" s="35">
        <v>1</v>
      </c>
      <c r="C187" s="35">
        <v>1</v>
      </c>
      <c r="D187" s="40" t="s">
        <v>282</v>
      </c>
    </row>
    <row r="188" spans="1:4" s="9" customFormat="1" x14ac:dyDescent="0.2">
      <c r="A188" s="26" t="s">
        <v>1704</v>
      </c>
      <c r="B188" s="35">
        <f>SUM(B179:B187)</f>
        <v>5</v>
      </c>
      <c r="C188" s="35">
        <f>SUM(C179:C187)</f>
        <v>9</v>
      </c>
      <c r="D188" s="33"/>
    </row>
    <row r="189" spans="1:4" s="9" customFormat="1" x14ac:dyDescent="0.2">
      <c r="A189" s="26"/>
      <c r="B189" s="35"/>
      <c r="C189" s="35"/>
      <c r="D189" s="40"/>
    </row>
    <row r="190" spans="1:4" s="9" customFormat="1" x14ac:dyDescent="0.2">
      <c r="A190" s="44" t="s">
        <v>1477</v>
      </c>
      <c r="B190" s="33"/>
      <c r="C190" s="33"/>
      <c r="D190" s="33"/>
    </row>
    <row r="191" spans="1:4" s="9" customFormat="1" x14ac:dyDescent="0.2">
      <c r="A191" s="36" t="s">
        <v>1866</v>
      </c>
      <c r="B191" s="35" t="s">
        <v>0</v>
      </c>
      <c r="C191" s="27">
        <v>1</v>
      </c>
      <c r="D191" s="30" t="s">
        <v>1750</v>
      </c>
    </row>
    <row r="192" spans="1:4" s="9" customFormat="1" x14ac:dyDescent="0.2">
      <c r="A192" s="30" t="s">
        <v>1749</v>
      </c>
      <c r="B192" s="35" t="s">
        <v>0</v>
      </c>
      <c r="C192" s="35">
        <v>1</v>
      </c>
      <c r="D192" s="30" t="s">
        <v>1748</v>
      </c>
    </row>
    <row r="193" spans="1:4" s="9" customFormat="1" x14ac:dyDescent="0.2">
      <c r="A193" s="26" t="s">
        <v>1704</v>
      </c>
      <c r="B193" s="35" t="s">
        <v>0</v>
      </c>
      <c r="C193" s="35">
        <f>SUM(C191:C192)</f>
        <v>2</v>
      </c>
      <c r="D193" s="26"/>
    </row>
    <row r="194" spans="1:4" s="9" customFormat="1" x14ac:dyDescent="0.2">
      <c r="A194" s="26"/>
      <c r="B194" s="35"/>
      <c r="C194" s="35"/>
      <c r="D194" s="26"/>
    </row>
    <row r="195" spans="1:4" s="9" customFormat="1" x14ac:dyDescent="0.2">
      <c r="A195" s="44" t="s">
        <v>305</v>
      </c>
      <c r="B195" s="33"/>
      <c r="C195" s="33"/>
      <c r="D195" s="33"/>
    </row>
    <row r="196" spans="1:4" s="9" customFormat="1" x14ac:dyDescent="0.2">
      <c r="A196" s="36" t="s">
        <v>307</v>
      </c>
      <c r="B196" s="35" t="s">
        <v>0</v>
      </c>
      <c r="C196" s="27">
        <v>1</v>
      </c>
      <c r="D196" s="30" t="s">
        <v>8</v>
      </c>
    </row>
    <row r="197" spans="1:4" s="9" customFormat="1" x14ac:dyDescent="0.2">
      <c r="A197" s="30" t="s">
        <v>309</v>
      </c>
      <c r="B197" s="35" t="s">
        <v>0</v>
      </c>
      <c r="C197" s="35">
        <v>1</v>
      </c>
      <c r="D197" s="30" t="s">
        <v>306</v>
      </c>
    </row>
    <row r="198" spans="1:4" s="9" customFormat="1" x14ac:dyDescent="0.2">
      <c r="A198" s="30" t="s">
        <v>308</v>
      </c>
      <c r="B198" s="35" t="s">
        <v>0</v>
      </c>
      <c r="C198" s="35">
        <v>1</v>
      </c>
      <c r="D198" s="33" t="s">
        <v>310</v>
      </c>
    </row>
    <row r="199" spans="1:4" s="9" customFormat="1" x14ac:dyDescent="0.2">
      <c r="A199" s="26" t="s">
        <v>1704</v>
      </c>
      <c r="B199" s="35" t="s">
        <v>0</v>
      </c>
      <c r="C199" s="35">
        <f>SUM(C196:C198)</f>
        <v>3</v>
      </c>
      <c r="D199" s="26"/>
    </row>
    <row r="200" spans="1:4" s="9" customFormat="1" x14ac:dyDescent="0.2">
      <c r="A200" s="26"/>
      <c r="B200" s="35"/>
      <c r="C200" s="35"/>
      <c r="D200" s="26"/>
    </row>
    <row r="201" spans="1:4" s="9" customFormat="1" x14ac:dyDescent="0.2">
      <c r="A201" s="42" t="s">
        <v>50</v>
      </c>
      <c r="B201" s="33"/>
      <c r="C201" s="33"/>
      <c r="D201" s="33"/>
    </row>
    <row r="202" spans="1:4" s="9" customFormat="1" x14ac:dyDescent="0.2">
      <c r="A202" s="31" t="s">
        <v>52</v>
      </c>
      <c r="B202" s="35">
        <v>1</v>
      </c>
      <c r="C202" s="35">
        <v>1</v>
      </c>
      <c r="D202" s="31" t="s">
        <v>51</v>
      </c>
    </row>
    <row r="203" spans="1:4" s="9" customFormat="1" x14ac:dyDescent="0.2">
      <c r="A203" s="31" t="s">
        <v>49</v>
      </c>
      <c r="B203" s="35">
        <v>0</v>
      </c>
      <c r="C203" s="35">
        <v>1</v>
      </c>
      <c r="D203" s="31" t="s">
        <v>311</v>
      </c>
    </row>
    <row r="204" spans="1:4" s="9" customFormat="1" x14ac:dyDescent="0.2">
      <c r="A204" s="26" t="s">
        <v>53</v>
      </c>
      <c r="B204" s="35">
        <v>0</v>
      </c>
      <c r="C204" s="35">
        <v>1</v>
      </c>
      <c r="D204" s="40" t="s">
        <v>1032</v>
      </c>
    </row>
    <row r="205" spans="1:4" s="9" customFormat="1" x14ac:dyDescent="0.2">
      <c r="A205" s="26" t="s">
        <v>973</v>
      </c>
      <c r="B205" s="35">
        <v>0</v>
      </c>
      <c r="C205" s="35">
        <v>1</v>
      </c>
      <c r="D205" s="31" t="s">
        <v>493</v>
      </c>
    </row>
    <row r="206" spans="1:4" s="9" customFormat="1" x14ac:dyDescent="0.2">
      <c r="A206" s="26" t="s">
        <v>1704</v>
      </c>
      <c r="B206" s="35">
        <f>SUM(B202:B204)</f>
        <v>1</v>
      </c>
      <c r="C206" s="35">
        <f>SUM(C202:C205)</f>
        <v>4</v>
      </c>
      <c r="D206" s="40"/>
    </row>
    <row r="207" spans="1:4" s="9" customFormat="1" x14ac:dyDescent="0.2">
      <c r="A207" s="26"/>
      <c r="B207" s="35"/>
      <c r="C207" s="35"/>
      <c r="D207" s="40"/>
    </row>
    <row r="208" spans="1:4" x14ac:dyDescent="0.2">
      <c r="A208" s="32" t="s">
        <v>312</v>
      </c>
      <c r="B208" s="33"/>
      <c r="C208" s="33"/>
    </row>
    <row r="209" spans="1:4" x14ac:dyDescent="0.2">
      <c r="A209" s="33" t="s">
        <v>1615</v>
      </c>
      <c r="B209" s="35" t="s">
        <v>0</v>
      </c>
      <c r="C209" s="38">
        <v>1</v>
      </c>
      <c r="D209" s="30" t="s">
        <v>1732</v>
      </c>
    </row>
    <row r="210" spans="1:4" x14ac:dyDescent="0.2">
      <c r="A210" s="30" t="s">
        <v>1867</v>
      </c>
      <c r="B210" s="35" t="s">
        <v>0</v>
      </c>
      <c r="C210" s="38">
        <v>1</v>
      </c>
      <c r="D210" s="30" t="s">
        <v>1323</v>
      </c>
    </row>
    <row r="211" spans="1:4" x14ac:dyDescent="0.2">
      <c r="A211" s="30" t="s">
        <v>316</v>
      </c>
      <c r="B211" s="35" t="s">
        <v>0</v>
      </c>
      <c r="C211" s="38">
        <v>1</v>
      </c>
      <c r="D211" s="33" t="s">
        <v>317</v>
      </c>
    </row>
    <row r="212" spans="1:4" x14ac:dyDescent="0.2">
      <c r="A212" s="30" t="s">
        <v>318</v>
      </c>
      <c r="B212" s="35" t="s">
        <v>0</v>
      </c>
      <c r="C212" s="38">
        <v>1</v>
      </c>
      <c r="D212" s="33" t="s">
        <v>319</v>
      </c>
    </row>
    <row r="213" spans="1:4" x14ac:dyDescent="0.2">
      <c r="A213" s="30" t="s">
        <v>320</v>
      </c>
      <c r="B213" s="35" t="s">
        <v>0</v>
      </c>
      <c r="C213" s="38">
        <v>1</v>
      </c>
      <c r="D213" s="30" t="s">
        <v>329</v>
      </c>
    </row>
    <row r="214" spans="1:4" x14ac:dyDescent="0.2">
      <c r="A214" s="30" t="s">
        <v>321</v>
      </c>
      <c r="B214" s="35" t="s">
        <v>0</v>
      </c>
      <c r="C214" s="38">
        <v>1</v>
      </c>
      <c r="D214" s="30" t="s">
        <v>322</v>
      </c>
    </row>
    <row r="215" spans="1:4" x14ac:dyDescent="0.2">
      <c r="A215" s="30" t="s">
        <v>1614</v>
      </c>
      <c r="B215" s="35" t="s">
        <v>0</v>
      </c>
      <c r="C215" s="38">
        <v>1</v>
      </c>
      <c r="D215" s="30" t="s">
        <v>1674</v>
      </c>
    </row>
    <row r="216" spans="1:4" x14ac:dyDescent="0.2">
      <c r="A216" s="30" t="s">
        <v>346</v>
      </c>
      <c r="B216" s="35" t="s">
        <v>0</v>
      </c>
      <c r="C216" s="38">
        <v>1</v>
      </c>
      <c r="D216" s="30" t="s">
        <v>349</v>
      </c>
    </row>
    <row r="217" spans="1:4" x14ac:dyDescent="0.2">
      <c r="A217" s="30" t="s">
        <v>347</v>
      </c>
      <c r="B217" s="35" t="s">
        <v>0</v>
      </c>
      <c r="C217" s="38">
        <v>1</v>
      </c>
      <c r="D217" s="30" t="s">
        <v>345</v>
      </c>
    </row>
    <row r="218" spans="1:4" x14ac:dyDescent="0.2">
      <c r="A218" s="30" t="s">
        <v>348</v>
      </c>
      <c r="B218" s="35" t="s">
        <v>0</v>
      </c>
      <c r="C218" s="38">
        <v>1</v>
      </c>
      <c r="D218" s="30" t="s">
        <v>345</v>
      </c>
    </row>
    <row r="219" spans="1:4" x14ac:dyDescent="0.2">
      <c r="A219" s="30" t="s">
        <v>323</v>
      </c>
      <c r="B219" s="35" t="s">
        <v>0</v>
      </c>
      <c r="C219" s="38">
        <v>1</v>
      </c>
      <c r="D219" s="33" t="s">
        <v>324</v>
      </c>
    </row>
    <row r="220" spans="1:4" x14ac:dyDescent="0.2">
      <c r="A220" s="30" t="s">
        <v>314</v>
      </c>
      <c r="B220" s="35" t="s">
        <v>0</v>
      </c>
      <c r="C220" s="38">
        <v>1</v>
      </c>
      <c r="D220" s="30" t="s">
        <v>315</v>
      </c>
    </row>
    <row r="221" spans="1:4" x14ac:dyDescent="0.2">
      <c r="A221" s="30" t="s">
        <v>325</v>
      </c>
      <c r="B221" s="35" t="s">
        <v>0</v>
      </c>
      <c r="C221" s="38">
        <v>1</v>
      </c>
      <c r="D221" s="30" t="s">
        <v>313</v>
      </c>
    </row>
    <row r="222" spans="1:4" x14ac:dyDescent="0.2">
      <c r="A222" s="30" t="s">
        <v>326</v>
      </c>
      <c r="B222" s="35" t="s">
        <v>0</v>
      </c>
      <c r="C222" s="38">
        <v>1</v>
      </c>
      <c r="D222" s="30" t="s">
        <v>1868</v>
      </c>
    </row>
    <row r="223" spans="1:4" s="9" customFormat="1" x14ac:dyDescent="0.2">
      <c r="A223" s="26" t="s">
        <v>1704</v>
      </c>
      <c r="B223" s="35" t="s">
        <v>0</v>
      </c>
      <c r="C223" s="35">
        <f>SUM(C209:C222)</f>
        <v>14</v>
      </c>
      <c r="D223" s="40"/>
    </row>
    <row r="224" spans="1:4" x14ac:dyDescent="0.2">
      <c r="A224" s="30"/>
      <c r="C224" s="33"/>
    </row>
    <row r="225" spans="1:4" s="9" customFormat="1" x14ac:dyDescent="0.2">
      <c r="A225" s="42" t="s">
        <v>354</v>
      </c>
      <c r="B225" s="33"/>
      <c r="C225" s="35"/>
      <c r="D225" s="40"/>
    </row>
    <row r="226" spans="1:4" s="9" customFormat="1" x14ac:dyDescent="0.2">
      <c r="A226" s="31" t="s">
        <v>1573</v>
      </c>
      <c r="B226" s="27">
        <v>0</v>
      </c>
      <c r="C226" s="35" t="s">
        <v>0</v>
      </c>
      <c r="D226" s="43" t="s">
        <v>1571</v>
      </c>
    </row>
    <row r="227" spans="1:4" s="9" customFormat="1" x14ac:dyDescent="0.2">
      <c r="A227" s="31" t="s">
        <v>1572</v>
      </c>
      <c r="B227" s="27">
        <v>1</v>
      </c>
      <c r="C227" s="35" t="s">
        <v>0</v>
      </c>
      <c r="D227" s="43" t="s">
        <v>1570</v>
      </c>
    </row>
    <row r="228" spans="1:4" s="9" customFormat="1" x14ac:dyDescent="0.2">
      <c r="A228" s="26" t="s">
        <v>340</v>
      </c>
      <c r="B228" s="35">
        <v>1</v>
      </c>
      <c r="C228" s="35" t="s">
        <v>0</v>
      </c>
      <c r="D228" s="43" t="s">
        <v>634</v>
      </c>
    </row>
    <row r="229" spans="1:4" s="9" customFormat="1" x14ac:dyDescent="0.2">
      <c r="A229" s="31" t="s">
        <v>595</v>
      </c>
      <c r="B229" s="35">
        <v>1</v>
      </c>
      <c r="C229" s="35" t="s">
        <v>0</v>
      </c>
      <c r="D229" s="40" t="s">
        <v>368</v>
      </c>
    </row>
    <row r="230" spans="1:4" s="9" customFormat="1" x14ac:dyDescent="0.2">
      <c r="A230" s="26" t="s">
        <v>1869</v>
      </c>
      <c r="B230" s="35">
        <v>1</v>
      </c>
      <c r="C230" s="35" t="s">
        <v>0</v>
      </c>
      <c r="D230" s="40" t="s">
        <v>183</v>
      </c>
    </row>
    <row r="231" spans="1:4" s="9" customFormat="1" x14ac:dyDescent="0.2">
      <c r="A231" s="26" t="s">
        <v>381</v>
      </c>
      <c r="B231" s="35">
        <v>1</v>
      </c>
      <c r="C231" s="35" t="s">
        <v>0</v>
      </c>
      <c r="D231" s="40" t="s">
        <v>341</v>
      </c>
    </row>
    <row r="232" spans="1:4" s="9" customFormat="1" x14ac:dyDescent="0.2">
      <c r="A232" s="26" t="s">
        <v>343</v>
      </c>
      <c r="B232" s="35">
        <v>1</v>
      </c>
      <c r="C232" s="35" t="s">
        <v>0</v>
      </c>
      <c r="D232" s="43" t="s">
        <v>342</v>
      </c>
    </row>
    <row r="233" spans="1:4" s="9" customFormat="1" x14ac:dyDescent="0.2">
      <c r="A233" s="26" t="s">
        <v>344</v>
      </c>
      <c r="B233" s="35">
        <v>1</v>
      </c>
      <c r="C233" s="35" t="s">
        <v>0</v>
      </c>
      <c r="D233" s="40" t="s">
        <v>1157</v>
      </c>
    </row>
    <row r="234" spans="1:4" s="9" customFormat="1" x14ac:dyDescent="0.2">
      <c r="A234" s="26" t="s">
        <v>364</v>
      </c>
      <c r="B234" s="35">
        <v>1</v>
      </c>
      <c r="C234" s="35" t="s">
        <v>0</v>
      </c>
      <c r="D234" s="43" t="s">
        <v>532</v>
      </c>
    </row>
    <row r="235" spans="1:4" s="9" customFormat="1" x14ac:dyDescent="0.2">
      <c r="A235" s="26" t="s">
        <v>360</v>
      </c>
      <c r="B235" s="35">
        <v>1</v>
      </c>
      <c r="C235" s="35" t="s">
        <v>0</v>
      </c>
      <c r="D235" s="40" t="s">
        <v>361</v>
      </c>
    </row>
    <row r="236" spans="1:4" s="9" customFormat="1" x14ac:dyDescent="0.2">
      <c r="A236" s="26" t="s">
        <v>358</v>
      </c>
      <c r="B236" s="35">
        <v>1</v>
      </c>
      <c r="C236" s="35" t="s">
        <v>0</v>
      </c>
      <c r="D236" s="43" t="s">
        <v>357</v>
      </c>
    </row>
    <row r="237" spans="1:4" s="9" customFormat="1" x14ac:dyDescent="0.2">
      <c r="A237" s="26" t="s">
        <v>1830</v>
      </c>
      <c r="B237" s="35">
        <v>1</v>
      </c>
      <c r="C237" s="35" t="s">
        <v>0</v>
      </c>
      <c r="D237" s="40" t="s">
        <v>359</v>
      </c>
    </row>
    <row r="238" spans="1:4" s="9" customFormat="1" x14ac:dyDescent="0.2">
      <c r="A238" s="26" t="s">
        <v>367</v>
      </c>
      <c r="B238" s="35">
        <v>1</v>
      </c>
      <c r="C238" s="35" t="s">
        <v>0</v>
      </c>
      <c r="D238" s="43" t="s">
        <v>366</v>
      </c>
    </row>
    <row r="239" spans="1:4" s="9" customFormat="1" x14ac:dyDescent="0.2">
      <c r="A239" s="26" t="s">
        <v>1826</v>
      </c>
      <c r="B239" s="35">
        <v>1</v>
      </c>
      <c r="C239" s="35" t="s">
        <v>0</v>
      </c>
      <c r="D239" s="43" t="s">
        <v>1825</v>
      </c>
    </row>
    <row r="240" spans="1:4" s="9" customFormat="1" x14ac:dyDescent="0.2">
      <c r="A240" s="26" t="s">
        <v>362</v>
      </c>
      <c r="B240" s="35">
        <v>1</v>
      </c>
      <c r="C240" s="35" t="s">
        <v>0</v>
      </c>
      <c r="D240" s="43" t="s">
        <v>363</v>
      </c>
    </row>
    <row r="241" spans="1:4" s="9" customFormat="1" x14ac:dyDescent="0.2">
      <c r="A241" s="26" t="s">
        <v>1823</v>
      </c>
      <c r="B241" s="35">
        <v>1</v>
      </c>
      <c r="C241" s="35" t="s">
        <v>0</v>
      </c>
      <c r="D241" s="43" t="s">
        <v>1824</v>
      </c>
    </row>
    <row r="242" spans="1:4" s="9" customFormat="1" x14ac:dyDescent="0.2">
      <c r="A242" s="26" t="s">
        <v>356</v>
      </c>
      <c r="B242" s="35">
        <v>1</v>
      </c>
      <c r="C242" s="35" t="s">
        <v>0</v>
      </c>
      <c r="D242" s="40" t="s">
        <v>355</v>
      </c>
    </row>
    <row r="243" spans="1:4" s="9" customFormat="1" x14ac:dyDescent="0.2">
      <c r="A243" s="26" t="s">
        <v>446</v>
      </c>
      <c r="B243" s="35">
        <v>1</v>
      </c>
      <c r="C243" s="35" t="s">
        <v>0</v>
      </c>
      <c r="D243" s="40" t="s">
        <v>1871</v>
      </c>
    </row>
    <row r="244" spans="1:4" s="9" customFormat="1" x14ac:dyDescent="0.2">
      <c r="A244" s="26" t="s">
        <v>352</v>
      </c>
      <c r="B244" s="35">
        <v>1</v>
      </c>
      <c r="C244" s="35" t="s">
        <v>0</v>
      </c>
      <c r="D244" s="43" t="s">
        <v>353</v>
      </c>
    </row>
    <row r="245" spans="1:4" s="9" customFormat="1" x14ac:dyDescent="0.2">
      <c r="A245" s="26" t="s">
        <v>350</v>
      </c>
      <c r="B245" s="35">
        <v>1</v>
      </c>
      <c r="C245" s="35" t="s">
        <v>0</v>
      </c>
      <c r="D245" s="40" t="s">
        <v>351</v>
      </c>
    </row>
    <row r="246" spans="1:4" s="9" customFormat="1" x14ac:dyDescent="0.2">
      <c r="A246" s="26" t="s">
        <v>1704</v>
      </c>
      <c r="B246" s="35">
        <f>SUM(B226:B245)</f>
        <v>19</v>
      </c>
      <c r="C246" s="35" t="s">
        <v>0</v>
      </c>
      <c r="D246" s="40"/>
    </row>
    <row r="247" spans="1:4" s="9" customFormat="1" x14ac:dyDescent="0.2">
      <c r="A247" s="26"/>
      <c r="B247" s="35"/>
      <c r="C247" s="5"/>
      <c r="D247" s="33"/>
    </row>
    <row r="248" spans="1:4" x14ac:dyDescent="0.2">
      <c r="A248" s="32" t="s">
        <v>327</v>
      </c>
      <c r="B248" s="33"/>
      <c r="C248" s="33"/>
    </row>
    <row r="249" spans="1:4" x14ac:dyDescent="0.2">
      <c r="A249" s="30" t="s">
        <v>320</v>
      </c>
      <c r="B249" s="35" t="s">
        <v>0</v>
      </c>
      <c r="C249" s="38">
        <v>1</v>
      </c>
      <c r="D249" s="30" t="s">
        <v>329</v>
      </c>
    </row>
    <row r="250" spans="1:4" x14ac:dyDescent="0.2">
      <c r="A250" s="30" t="s">
        <v>331</v>
      </c>
      <c r="B250" s="35" t="s">
        <v>0</v>
      </c>
      <c r="C250" s="38">
        <v>1</v>
      </c>
      <c r="D250" s="33" t="s">
        <v>330</v>
      </c>
    </row>
    <row r="251" spans="1:4" x14ac:dyDescent="0.2">
      <c r="A251" s="30" t="s">
        <v>1622</v>
      </c>
      <c r="B251" s="35" t="s">
        <v>0</v>
      </c>
      <c r="C251" s="38">
        <v>1</v>
      </c>
      <c r="D251" s="33" t="s">
        <v>332</v>
      </c>
    </row>
    <row r="252" spans="1:4" x14ac:dyDescent="0.2">
      <c r="A252" s="30" t="s">
        <v>334</v>
      </c>
      <c r="B252" s="35" t="s">
        <v>0</v>
      </c>
      <c r="C252" s="38">
        <v>1</v>
      </c>
      <c r="D252" s="30" t="s">
        <v>335</v>
      </c>
    </row>
    <row r="253" spans="1:4" x14ac:dyDescent="0.2">
      <c r="A253" s="30" t="s">
        <v>336</v>
      </c>
      <c r="B253" s="35" t="s">
        <v>0</v>
      </c>
      <c r="C253" s="38">
        <v>1</v>
      </c>
      <c r="D253" s="30" t="s">
        <v>337</v>
      </c>
    </row>
    <row r="254" spans="1:4" x14ac:dyDescent="0.2">
      <c r="A254" s="30" t="s">
        <v>338</v>
      </c>
      <c r="B254" s="35" t="s">
        <v>0</v>
      </c>
      <c r="C254" s="38">
        <v>1</v>
      </c>
      <c r="D254" s="30" t="s">
        <v>333</v>
      </c>
    </row>
    <row r="255" spans="1:4" x14ac:dyDescent="0.2">
      <c r="A255" s="30" t="s">
        <v>328</v>
      </c>
      <c r="B255" s="35" t="s">
        <v>0</v>
      </c>
      <c r="C255" s="38">
        <v>1</v>
      </c>
      <c r="D255" s="30" t="s">
        <v>1872</v>
      </c>
    </row>
    <row r="256" spans="1:4" x14ac:dyDescent="0.2">
      <c r="A256" s="30" t="s">
        <v>519</v>
      </c>
      <c r="B256" s="35" t="s">
        <v>0</v>
      </c>
      <c r="C256" s="38">
        <v>1</v>
      </c>
      <c r="D256" s="30" t="s">
        <v>520</v>
      </c>
    </row>
    <row r="257" spans="1:4" x14ac:dyDescent="0.2">
      <c r="A257" s="26" t="s">
        <v>1704</v>
      </c>
      <c r="B257" s="35" t="s">
        <v>0</v>
      </c>
      <c r="C257" s="35">
        <f>SUM(C249:C256)</f>
        <v>8</v>
      </c>
    </row>
    <row r="258" spans="1:4" x14ac:dyDescent="0.2">
      <c r="B258" s="35"/>
      <c r="C258" s="35"/>
    </row>
    <row r="259" spans="1:4" x14ac:dyDescent="0.2">
      <c r="A259" s="32" t="s">
        <v>54</v>
      </c>
      <c r="B259" s="33"/>
      <c r="C259" s="33"/>
    </row>
    <row r="260" spans="1:4" x14ac:dyDescent="0.2">
      <c r="A260" s="30" t="s">
        <v>55</v>
      </c>
      <c r="B260" s="39">
        <v>0</v>
      </c>
      <c r="C260" s="38">
        <v>1</v>
      </c>
      <c r="D260" s="30" t="s">
        <v>386</v>
      </c>
    </row>
    <row r="261" spans="1:4" x14ac:dyDescent="0.2">
      <c r="A261" s="30" t="s">
        <v>390</v>
      </c>
      <c r="B261" s="39">
        <v>0</v>
      </c>
      <c r="C261" s="38">
        <v>1</v>
      </c>
      <c r="D261" s="30" t="s">
        <v>339</v>
      </c>
    </row>
    <row r="262" spans="1:4" x14ac:dyDescent="0.2">
      <c r="A262" s="30" t="s">
        <v>392</v>
      </c>
      <c r="B262" s="39">
        <v>0</v>
      </c>
      <c r="C262" s="38">
        <v>1</v>
      </c>
      <c r="D262" s="30" t="s">
        <v>339</v>
      </c>
    </row>
    <row r="263" spans="1:4" x14ac:dyDescent="0.2">
      <c r="A263" s="30" t="s">
        <v>391</v>
      </c>
      <c r="B263" s="39">
        <v>1</v>
      </c>
      <c r="C263" s="38">
        <v>1</v>
      </c>
      <c r="D263" s="30" t="s">
        <v>1873</v>
      </c>
    </row>
    <row r="264" spans="1:4" x14ac:dyDescent="0.2">
      <c r="A264" s="30" t="s">
        <v>382</v>
      </c>
      <c r="B264" s="39">
        <v>0</v>
      </c>
      <c r="C264" s="38">
        <v>1</v>
      </c>
      <c r="D264" s="30" t="s">
        <v>339</v>
      </c>
    </row>
    <row r="265" spans="1:4" x14ac:dyDescent="0.2">
      <c r="A265" s="30" t="s">
        <v>385</v>
      </c>
      <c r="B265" s="39">
        <v>0</v>
      </c>
      <c r="C265" s="38">
        <v>1</v>
      </c>
      <c r="D265" s="31" t="s">
        <v>384</v>
      </c>
    </row>
    <row r="266" spans="1:4" x14ac:dyDescent="0.2">
      <c r="A266" s="30" t="s">
        <v>393</v>
      </c>
      <c r="B266" s="39">
        <v>0</v>
      </c>
      <c r="C266" s="38">
        <v>1</v>
      </c>
      <c r="D266" s="31" t="s">
        <v>1874</v>
      </c>
    </row>
    <row r="267" spans="1:4" x14ac:dyDescent="0.2">
      <c r="A267" s="30" t="s">
        <v>387</v>
      </c>
      <c r="B267" s="39">
        <v>0</v>
      </c>
      <c r="C267" s="38">
        <v>1</v>
      </c>
      <c r="D267" s="30" t="s">
        <v>339</v>
      </c>
    </row>
    <row r="268" spans="1:4" x14ac:dyDescent="0.2">
      <c r="A268" s="30" t="s">
        <v>56</v>
      </c>
      <c r="B268" s="39">
        <v>0</v>
      </c>
      <c r="C268" s="38">
        <v>1</v>
      </c>
      <c r="D268" s="30" t="str">
        <f>D264</f>
        <v>Dirlam et al. (2002)</v>
      </c>
    </row>
    <row r="269" spans="1:4" x14ac:dyDescent="0.2">
      <c r="A269" s="30" t="s">
        <v>672</v>
      </c>
      <c r="B269" s="39">
        <v>0</v>
      </c>
      <c r="C269" s="38">
        <v>1</v>
      </c>
      <c r="D269" s="30" t="s">
        <v>329</v>
      </c>
    </row>
    <row r="270" spans="1:4" x14ac:dyDescent="0.2">
      <c r="A270" s="30" t="s">
        <v>671</v>
      </c>
      <c r="B270" s="39">
        <v>0</v>
      </c>
      <c r="C270" s="38">
        <v>1</v>
      </c>
      <c r="D270" s="30" t="s">
        <v>670</v>
      </c>
    </row>
    <row r="271" spans="1:4" x14ac:dyDescent="0.2">
      <c r="A271" s="30" t="s">
        <v>1623</v>
      </c>
      <c r="B271" s="39">
        <v>0</v>
      </c>
      <c r="C271" s="38">
        <v>1</v>
      </c>
      <c r="D271" s="30" t="s">
        <v>1875</v>
      </c>
    </row>
    <row r="272" spans="1:4" x14ac:dyDescent="0.2">
      <c r="A272" s="30" t="s">
        <v>388</v>
      </c>
      <c r="B272" s="39">
        <v>0</v>
      </c>
      <c r="C272" s="38">
        <v>1</v>
      </c>
      <c r="D272" s="33" t="s">
        <v>389</v>
      </c>
    </row>
    <row r="273" spans="1:4" x14ac:dyDescent="0.2">
      <c r="A273" s="30" t="s">
        <v>826</v>
      </c>
      <c r="B273" s="39">
        <v>0</v>
      </c>
      <c r="C273" s="39">
        <v>1</v>
      </c>
      <c r="D273" s="30" t="s">
        <v>791</v>
      </c>
    </row>
    <row r="274" spans="1:4" x14ac:dyDescent="0.2">
      <c r="A274" s="30" t="s">
        <v>668</v>
      </c>
      <c r="B274" s="39">
        <v>0</v>
      </c>
      <c r="C274" s="38">
        <v>1</v>
      </c>
      <c r="D274" s="33" t="s">
        <v>667</v>
      </c>
    </row>
    <row r="275" spans="1:4" x14ac:dyDescent="0.2">
      <c r="A275" s="26" t="s">
        <v>1704</v>
      </c>
      <c r="B275" s="35">
        <f>SUM(B260:B274)</f>
        <v>1</v>
      </c>
      <c r="C275" s="35">
        <f>SUM(C260:C274)</f>
        <v>15</v>
      </c>
    </row>
    <row r="276" spans="1:4" x14ac:dyDescent="0.2">
      <c r="A276" s="30"/>
      <c r="B276" s="35"/>
      <c r="C276" s="35"/>
    </row>
    <row r="277" spans="1:4" x14ac:dyDescent="0.2">
      <c r="A277" s="32" t="s">
        <v>874</v>
      </c>
      <c r="B277" s="35"/>
      <c r="C277" s="35"/>
    </row>
    <row r="278" spans="1:4" x14ac:dyDescent="0.2">
      <c r="A278" s="30" t="s">
        <v>872</v>
      </c>
      <c r="B278" s="35" t="s">
        <v>0</v>
      </c>
      <c r="C278" s="39">
        <v>1</v>
      </c>
      <c r="D278" s="30" t="s">
        <v>873</v>
      </c>
    </row>
    <row r="279" spans="1:4" x14ac:dyDescent="0.2">
      <c r="A279" s="30"/>
      <c r="C279" s="30"/>
      <c r="D279" s="30"/>
    </row>
    <row r="280" spans="1:4" x14ac:dyDescent="0.2">
      <c r="A280" s="32" t="s">
        <v>394</v>
      </c>
      <c r="B280" s="33"/>
      <c r="C280" s="33"/>
    </row>
    <row r="281" spans="1:4" x14ac:dyDescent="0.2">
      <c r="A281" s="30" t="s">
        <v>395</v>
      </c>
      <c r="B281" s="35" t="s">
        <v>0</v>
      </c>
      <c r="C281" s="39">
        <v>1</v>
      </c>
      <c r="D281" s="30" t="s">
        <v>1538</v>
      </c>
    </row>
    <row r="282" spans="1:4" x14ac:dyDescent="0.2">
      <c r="A282" s="30" t="s">
        <v>409</v>
      </c>
      <c r="B282" s="35" t="s">
        <v>0</v>
      </c>
      <c r="C282" s="39">
        <v>1</v>
      </c>
      <c r="D282" s="30" t="s">
        <v>410</v>
      </c>
    </row>
    <row r="283" spans="1:4" x14ac:dyDescent="0.2">
      <c r="A283" s="30" t="s">
        <v>404</v>
      </c>
      <c r="B283" s="35" t="s">
        <v>0</v>
      </c>
      <c r="C283" s="39">
        <v>1</v>
      </c>
      <c r="D283" s="33" t="s">
        <v>1675</v>
      </c>
    </row>
    <row r="284" spans="1:4" x14ac:dyDescent="0.2">
      <c r="A284" s="30" t="s">
        <v>1624</v>
      </c>
      <c r="B284" s="35" t="s">
        <v>0</v>
      </c>
      <c r="C284" s="39">
        <v>1</v>
      </c>
      <c r="D284" s="30" t="s">
        <v>406</v>
      </c>
    </row>
    <row r="285" spans="1:4" x14ac:dyDescent="0.2">
      <c r="A285" s="30" t="s">
        <v>1625</v>
      </c>
      <c r="B285" s="35" t="s">
        <v>0</v>
      </c>
      <c r="C285" s="39">
        <v>1</v>
      </c>
      <c r="D285" s="30" t="s">
        <v>330</v>
      </c>
    </row>
    <row r="286" spans="1:4" x14ac:dyDescent="0.2">
      <c r="A286" s="30" t="s">
        <v>407</v>
      </c>
      <c r="B286" s="35" t="s">
        <v>0</v>
      </c>
      <c r="C286" s="39">
        <v>1</v>
      </c>
      <c r="D286" s="30" t="s">
        <v>408</v>
      </c>
    </row>
    <row r="287" spans="1:4" x14ac:dyDescent="0.2">
      <c r="A287" s="30" t="s">
        <v>403</v>
      </c>
      <c r="B287" s="35" t="s">
        <v>0</v>
      </c>
      <c r="C287" s="39">
        <v>1</v>
      </c>
      <c r="D287" s="30" t="s">
        <v>1538</v>
      </c>
    </row>
    <row r="288" spans="1:4" x14ac:dyDescent="0.2">
      <c r="A288" s="30" t="s">
        <v>402</v>
      </c>
      <c r="B288" s="35" t="s">
        <v>0</v>
      </c>
      <c r="C288" s="39">
        <v>1</v>
      </c>
      <c r="D288" s="30" t="s">
        <v>1538</v>
      </c>
    </row>
    <row r="289" spans="1:4" x14ac:dyDescent="0.2">
      <c r="A289" s="30" t="s">
        <v>401</v>
      </c>
      <c r="B289" s="35" t="s">
        <v>0</v>
      </c>
      <c r="C289" s="39">
        <v>1</v>
      </c>
      <c r="D289" s="30" t="s">
        <v>1876</v>
      </c>
    </row>
    <row r="290" spans="1:4" x14ac:dyDescent="0.2">
      <c r="A290" s="30" t="s">
        <v>396</v>
      </c>
      <c r="B290" s="35" t="s">
        <v>0</v>
      </c>
      <c r="C290" s="39">
        <v>1</v>
      </c>
      <c r="D290" s="30" t="s">
        <v>411</v>
      </c>
    </row>
    <row r="291" spans="1:4" x14ac:dyDescent="0.2">
      <c r="A291" s="30" t="s">
        <v>405</v>
      </c>
      <c r="B291" s="35" t="s">
        <v>0</v>
      </c>
      <c r="C291" s="39">
        <v>1</v>
      </c>
      <c r="D291" s="30" t="s">
        <v>1538</v>
      </c>
    </row>
    <row r="292" spans="1:4" ht="17" x14ac:dyDescent="0.2">
      <c r="A292" s="30" t="s">
        <v>2047</v>
      </c>
      <c r="B292" s="35" t="s">
        <v>0</v>
      </c>
      <c r="C292" s="39">
        <v>1</v>
      </c>
      <c r="D292" s="33" t="s">
        <v>2046</v>
      </c>
    </row>
    <row r="293" spans="1:4" x14ac:dyDescent="0.2">
      <c r="A293" s="30" t="s">
        <v>388</v>
      </c>
      <c r="B293" s="35" t="s">
        <v>0</v>
      </c>
      <c r="C293" s="39">
        <v>1</v>
      </c>
      <c r="D293" s="33" t="s">
        <v>389</v>
      </c>
    </row>
    <row r="294" spans="1:4" x14ac:dyDescent="0.2">
      <c r="A294" s="30" t="s">
        <v>398</v>
      </c>
      <c r="B294" s="35" t="s">
        <v>0</v>
      </c>
      <c r="C294" s="39">
        <v>1</v>
      </c>
      <c r="D294" s="33" t="s">
        <v>400</v>
      </c>
    </row>
    <row r="295" spans="1:4" x14ac:dyDescent="0.2">
      <c r="A295" s="30" t="s">
        <v>399</v>
      </c>
      <c r="B295" s="35" t="s">
        <v>0</v>
      </c>
      <c r="C295" s="39">
        <v>1</v>
      </c>
      <c r="D295" s="33" t="s">
        <v>400</v>
      </c>
    </row>
    <row r="296" spans="1:4" x14ac:dyDescent="0.2">
      <c r="A296" s="30" t="s">
        <v>320</v>
      </c>
      <c r="B296" s="35" t="s">
        <v>0</v>
      </c>
      <c r="C296" s="39">
        <v>1</v>
      </c>
      <c r="D296" s="30" t="s">
        <v>329</v>
      </c>
    </row>
    <row r="297" spans="1:4" x14ac:dyDescent="0.2">
      <c r="A297" s="30" t="s">
        <v>412</v>
      </c>
      <c r="B297" s="35" t="s">
        <v>0</v>
      </c>
      <c r="C297" s="39">
        <v>1</v>
      </c>
      <c r="D297" s="30" t="s">
        <v>480</v>
      </c>
    </row>
    <row r="298" spans="1:4" x14ac:dyDescent="0.2">
      <c r="A298" s="30" t="s">
        <v>413</v>
      </c>
      <c r="B298" s="35" t="s">
        <v>0</v>
      </c>
      <c r="C298" s="39">
        <v>1</v>
      </c>
      <c r="D298" s="30" t="s">
        <v>1877</v>
      </c>
    </row>
    <row r="299" spans="1:4" x14ac:dyDescent="0.2">
      <c r="A299" s="30" t="s">
        <v>1626</v>
      </c>
      <c r="B299" s="35" t="s">
        <v>0</v>
      </c>
      <c r="C299" s="39">
        <v>1</v>
      </c>
      <c r="D299" s="30" t="s">
        <v>397</v>
      </c>
    </row>
    <row r="300" spans="1:4" x14ac:dyDescent="0.2">
      <c r="A300" s="26" t="s">
        <v>2048</v>
      </c>
      <c r="B300" s="35" t="s">
        <v>0</v>
      </c>
      <c r="C300" s="35">
        <f>SUM(C281:C299)</f>
        <v>19</v>
      </c>
    </row>
    <row r="301" spans="1:4" x14ac:dyDescent="0.2">
      <c r="A301" s="30"/>
      <c r="B301" s="33"/>
      <c r="C301" s="39"/>
      <c r="D301" s="30"/>
    </row>
    <row r="302" spans="1:4" x14ac:dyDescent="0.2">
      <c r="A302" s="30"/>
      <c r="C302" s="33"/>
    </row>
    <row r="303" spans="1:4" s="9" customFormat="1" x14ac:dyDescent="0.2">
      <c r="A303" s="44" t="s">
        <v>58</v>
      </c>
      <c r="B303" s="33"/>
      <c r="C303" s="33"/>
      <c r="D303" s="33"/>
    </row>
    <row r="304" spans="1:4" s="9" customFormat="1" x14ac:dyDescent="0.2">
      <c r="A304" s="31" t="s">
        <v>1284</v>
      </c>
      <c r="B304" s="35">
        <v>1</v>
      </c>
      <c r="C304" s="35">
        <v>1</v>
      </c>
      <c r="D304" s="31" t="s">
        <v>415</v>
      </c>
    </row>
    <row r="305" spans="1:4" s="9" customFormat="1" x14ac:dyDescent="0.2">
      <c r="A305" s="31" t="s">
        <v>268</v>
      </c>
      <c r="B305" s="35">
        <v>1</v>
      </c>
      <c r="C305" s="35">
        <v>1</v>
      </c>
      <c r="D305" s="31" t="s">
        <v>416</v>
      </c>
    </row>
    <row r="306" spans="1:4" s="9" customFormat="1" x14ac:dyDescent="0.2">
      <c r="A306" s="31" t="s">
        <v>414</v>
      </c>
      <c r="B306" s="35">
        <v>1</v>
      </c>
      <c r="C306" s="35">
        <v>1</v>
      </c>
      <c r="D306" s="31" t="s">
        <v>417</v>
      </c>
    </row>
    <row r="307" spans="1:4" s="9" customFormat="1" x14ac:dyDescent="0.2">
      <c r="A307" s="31" t="s">
        <v>235</v>
      </c>
      <c r="B307" s="35">
        <v>0</v>
      </c>
      <c r="C307" s="35">
        <v>1</v>
      </c>
      <c r="D307" s="31" t="s">
        <v>858</v>
      </c>
    </row>
    <row r="308" spans="1:4" s="9" customFormat="1" x14ac:dyDescent="0.2">
      <c r="A308" s="26" t="s">
        <v>635</v>
      </c>
      <c r="B308" s="35">
        <v>0</v>
      </c>
      <c r="C308" s="35">
        <v>1</v>
      </c>
      <c r="D308" s="40" t="s">
        <v>1324</v>
      </c>
    </row>
    <row r="309" spans="1:4" s="9" customFormat="1" x14ac:dyDescent="0.2">
      <c r="A309" s="26" t="s">
        <v>1704</v>
      </c>
      <c r="B309" s="35">
        <f>SUM(B304:B308)</f>
        <v>3</v>
      </c>
      <c r="C309" s="35">
        <f>SUM(C304:C308)</f>
        <v>5</v>
      </c>
      <c r="D309" s="40"/>
    </row>
    <row r="310" spans="1:4" s="9" customFormat="1" x14ac:dyDescent="0.2">
      <c r="A310" s="26"/>
      <c r="B310" s="35"/>
      <c r="C310" s="35"/>
      <c r="D310" s="40"/>
    </row>
    <row r="311" spans="1:4" s="9" customFormat="1" x14ac:dyDescent="0.2">
      <c r="A311" s="42" t="s">
        <v>59</v>
      </c>
      <c r="B311" s="33"/>
      <c r="C311" s="33"/>
      <c r="D311" s="33"/>
    </row>
    <row r="312" spans="1:4" s="9" customFormat="1" x14ac:dyDescent="0.2">
      <c r="A312" s="26" t="s">
        <v>419</v>
      </c>
      <c r="B312" s="35">
        <v>1</v>
      </c>
      <c r="C312" s="35">
        <v>1</v>
      </c>
      <c r="D312" s="40" t="s">
        <v>420</v>
      </c>
    </row>
    <row r="313" spans="1:4" s="9" customFormat="1" x14ac:dyDescent="0.2">
      <c r="A313" s="26" t="s">
        <v>60</v>
      </c>
      <c r="B313" s="35">
        <v>0</v>
      </c>
      <c r="C313" s="35">
        <v>1</v>
      </c>
      <c r="D313" s="40" t="s">
        <v>418</v>
      </c>
    </row>
    <row r="314" spans="1:4" s="9" customFormat="1" x14ac:dyDescent="0.2">
      <c r="A314" s="26" t="s">
        <v>291</v>
      </c>
      <c r="B314" s="35">
        <v>0</v>
      </c>
      <c r="C314" s="35">
        <v>1</v>
      </c>
      <c r="D314" s="26" t="s">
        <v>293</v>
      </c>
    </row>
    <row r="315" spans="1:4" s="9" customFormat="1" x14ac:dyDescent="0.2">
      <c r="A315" s="26" t="s">
        <v>1704</v>
      </c>
      <c r="B315" s="35">
        <f>SUM(B312:B314)</f>
        <v>1</v>
      </c>
      <c r="C315" s="35">
        <f>SUM(C312:C314)</f>
        <v>3</v>
      </c>
      <c r="D315" s="40"/>
    </row>
    <row r="316" spans="1:4" s="9" customFormat="1" x14ac:dyDescent="0.2">
      <c r="A316" s="26"/>
      <c r="B316" s="35"/>
      <c r="C316" s="35"/>
      <c r="D316" s="40"/>
    </row>
    <row r="317" spans="1:4" s="9" customFormat="1" x14ac:dyDescent="0.2">
      <c r="A317" s="42" t="s">
        <v>61</v>
      </c>
      <c r="B317" s="33"/>
      <c r="C317" s="33"/>
      <c r="D317" s="5"/>
    </row>
    <row r="318" spans="1:4" s="9" customFormat="1" x14ac:dyDescent="0.2">
      <c r="A318" s="31" t="s">
        <v>540</v>
      </c>
      <c r="B318" s="35">
        <v>1</v>
      </c>
      <c r="C318" s="35">
        <v>1</v>
      </c>
      <c r="D318" s="26" t="s">
        <v>1878</v>
      </c>
    </row>
    <row r="319" spans="1:4" s="9" customFormat="1" x14ac:dyDescent="0.2">
      <c r="A319" s="26" t="s">
        <v>62</v>
      </c>
      <c r="B319" s="35">
        <v>1</v>
      </c>
      <c r="C319" s="35">
        <v>1</v>
      </c>
      <c r="D319" s="26" t="s">
        <v>421</v>
      </c>
    </row>
    <row r="320" spans="1:4" s="9" customFormat="1" x14ac:dyDescent="0.2">
      <c r="A320" s="26" t="s">
        <v>422</v>
      </c>
      <c r="B320" s="35">
        <v>1</v>
      </c>
      <c r="C320" s="35">
        <v>1</v>
      </c>
      <c r="D320" s="26" t="s">
        <v>423</v>
      </c>
    </row>
    <row r="321" spans="1:4" s="9" customFormat="1" x14ac:dyDescent="0.2">
      <c r="A321" s="26" t="s">
        <v>424</v>
      </c>
      <c r="B321" s="35">
        <v>1</v>
      </c>
      <c r="C321" s="35">
        <v>1</v>
      </c>
      <c r="D321" s="26" t="s">
        <v>425</v>
      </c>
    </row>
    <row r="322" spans="1:4" s="9" customFormat="1" x14ac:dyDescent="0.2">
      <c r="A322" s="26" t="s">
        <v>426</v>
      </c>
      <c r="B322" s="27">
        <v>1</v>
      </c>
      <c r="C322" s="35">
        <v>1</v>
      </c>
      <c r="D322" s="31" t="s">
        <v>491</v>
      </c>
    </row>
    <row r="323" spans="1:4" s="9" customFormat="1" x14ac:dyDescent="0.2">
      <c r="A323" s="43" t="s">
        <v>63</v>
      </c>
      <c r="B323" s="35">
        <v>1</v>
      </c>
      <c r="C323" s="35">
        <v>1</v>
      </c>
      <c r="D323" s="31" t="s">
        <v>64</v>
      </c>
    </row>
    <row r="324" spans="1:4" s="9" customFormat="1" x14ac:dyDescent="0.2">
      <c r="A324" s="26" t="s">
        <v>428</v>
      </c>
      <c r="B324" s="35">
        <v>1</v>
      </c>
      <c r="C324" s="35">
        <v>1</v>
      </c>
      <c r="D324" s="26" t="s">
        <v>427</v>
      </c>
    </row>
    <row r="325" spans="1:4" s="9" customFormat="1" x14ac:dyDescent="0.2">
      <c r="A325" s="31" t="s">
        <v>1818</v>
      </c>
      <c r="B325" s="27">
        <v>0</v>
      </c>
      <c r="C325" s="27">
        <v>1</v>
      </c>
      <c r="D325" s="31" t="s">
        <v>1817</v>
      </c>
    </row>
    <row r="326" spans="1:4" s="9" customFormat="1" x14ac:dyDescent="0.2">
      <c r="A326" s="26" t="s">
        <v>1704</v>
      </c>
      <c r="B326" s="35">
        <f>SUM(B318:B325)</f>
        <v>7</v>
      </c>
      <c r="C326" s="35">
        <f>SUM(C318:C325)</f>
        <v>8</v>
      </c>
      <c r="D326" s="40"/>
    </row>
    <row r="327" spans="1:4" s="9" customFormat="1" x14ac:dyDescent="0.2">
      <c r="A327" s="26"/>
      <c r="B327" s="35"/>
      <c r="C327" s="35"/>
      <c r="D327" s="40"/>
    </row>
    <row r="328" spans="1:4" s="9" customFormat="1" x14ac:dyDescent="0.2">
      <c r="A328" s="44" t="s">
        <v>66</v>
      </c>
      <c r="B328" s="33"/>
      <c r="C328" s="33"/>
      <c r="D328" s="33"/>
    </row>
    <row r="329" spans="1:4" s="9" customFormat="1" x14ac:dyDescent="0.2">
      <c r="A329" s="26" t="s">
        <v>429</v>
      </c>
      <c r="B329" s="35">
        <v>1</v>
      </c>
      <c r="C329" s="35">
        <v>1</v>
      </c>
      <c r="D329" s="31" t="s">
        <v>65</v>
      </c>
    </row>
    <row r="330" spans="1:4" s="9" customFormat="1" x14ac:dyDescent="0.2">
      <c r="A330" s="31" t="s">
        <v>792</v>
      </c>
      <c r="B330" s="35">
        <v>0</v>
      </c>
      <c r="C330" s="35">
        <v>1</v>
      </c>
      <c r="D330" s="40" t="s">
        <v>1879</v>
      </c>
    </row>
    <row r="331" spans="1:4" s="9" customFormat="1" x14ac:dyDescent="0.2">
      <c r="A331" s="43" t="s">
        <v>67</v>
      </c>
      <c r="B331" s="35">
        <v>0</v>
      </c>
      <c r="C331" s="35">
        <v>1</v>
      </c>
      <c r="D331" s="43" t="s">
        <v>68</v>
      </c>
    </row>
    <row r="332" spans="1:4" s="9" customFormat="1" x14ac:dyDescent="0.2">
      <c r="A332" s="26" t="s">
        <v>1704</v>
      </c>
      <c r="B332" s="35">
        <f>SUM(B329:B331)</f>
        <v>1</v>
      </c>
      <c r="C332" s="35">
        <f>SUM(C329:C331)</f>
        <v>3</v>
      </c>
      <c r="D332" s="40"/>
    </row>
    <row r="333" spans="1:4" s="9" customFormat="1" x14ac:dyDescent="0.2">
      <c r="A333" s="26"/>
      <c r="B333" s="35"/>
      <c r="C333" s="35"/>
      <c r="D333" s="26"/>
    </row>
    <row r="334" spans="1:4" x14ac:dyDescent="0.2">
      <c r="A334" s="32" t="s">
        <v>1885</v>
      </c>
      <c r="B334" s="33"/>
    </row>
    <row r="335" spans="1:4" s="9" customFormat="1" x14ac:dyDescent="0.2">
      <c r="A335" s="26" t="s">
        <v>168</v>
      </c>
      <c r="B335" s="35">
        <v>1</v>
      </c>
      <c r="C335" s="35">
        <v>1</v>
      </c>
      <c r="D335" s="40" t="s">
        <v>434</v>
      </c>
    </row>
    <row r="336" spans="1:4" s="9" customFormat="1" x14ac:dyDescent="0.2">
      <c r="A336" s="26" t="s">
        <v>169</v>
      </c>
      <c r="B336" s="35">
        <v>1</v>
      </c>
      <c r="C336" s="35">
        <v>1</v>
      </c>
      <c r="D336" s="40" t="s">
        <v>170</v>
      </c>
    </row>
    <row r="337" spans="1:6" s="9" customFormat="1" x14ac:dyDescent="0.2">
      <c r="A337" s="26" t="s">
        <v>1880</v>
      </c>
      <c r="B337" s="35">
        <v>1</v>
      </c>
      <c r="C337" s="35">
        <v>1</v>
      </c>
      <c r="D337" s="40" t="s">
        <v>171</v>
      </c>
    </row>
    <row r="338" spans="1:6" s="9" customFormat="1" x14ac:dyDescent="0.2">
      <c r="A338" s="26" t="s">
        <v>433</v>
      </c>
      <c r="B338" s="35">
        <v>1</v>
      </c>
      <c r="C338" s="35">
        <v>1</v>
      </c>
      <c r="D338" s="40" t="s">
        <v>435</v>
      </c>
      <c r="E338"/>
      <c r="F338"/>
    </row>
    <row r="339" spans="1:6" s="9" customFormat="1" x14ac:dyDescent="0.2">
      <c r="A339" s="26" t="s">
        <v>1655</v>
      </c>
      <c r="B339" s="35">
        <v>1</v>
      </c>
      <c r="C339" s="35">
        <v>1</v>
      </c>
      <c r="D339" s="40" t="s">
        <v>172</v>
      </c>
      <c r="E339"/>
      <c r="F339"/>
    </row>
    <row r="340" spans="1:6" s="9" customFormat="1" x14ac:dyDescent="0.2">
      <c r="A340" s="26" t="s">
        <v>431</v>
      </c>
      <c r="B340" s="35">
        <v>1</v>
      </c>
      <c r="C340" s="35">
        <v>1</v>
      </c>
      <c r="D340" s="40" t="s">
        <v>1881</v>
      </c>
      <c r="E340"/>
      <c r="F340"/>
    </row>
    <row r="341" spans="1:6" s="9" customFormat="1" x14ac:dyDescent="0.2">
      <c r="A341" s="26" t="s">
        <v>432</v>
      </c>
      <c r="B341" s="35">
        <v>1</v>
      </c>
      <c r="C341" s="35">
        <v>1</v>
      </c>
      <c r="D341" s="40" t="s">
        <v>1525</v>
      </c>
      <c r="E341"/>
      <c r="F341"/>
    </row>
    <row r="342" spans="1:6" x14ac:dyDescent="0.2">
      <c r="A342" s="30" t="s">
        <v>941</v>
      </c>
      <c r="B342" s="38">
        <v>0</v>
      </c>
      <c r="C342" s="39">
        <v>1</v>
      </c>
      <c r="D342" s="36" t="s">
        <v>1500</v>
      </c>
    </row>
    <row r="343" spans="1:6" x14ac:dyDescent="0.2">
      <c r="A343" s="30" t="s">
        <v>1827</v>
      </c>
      <c r="B343" s="38">
        <v>0</v>
      </c>
      <c r="C343" s="39">
        <v>1</v>
      </c>
      <c r="D343" s="36" t="s">
        <v>1828</v>
      </c>
    </row>
    <row r="344" spans="1:6" x14ac:dyDescent="0.2">
      <c r="A344" s="30" t="s">
        <v>1106</v>
      </c>
      <c r="B344" s="38">
        <v>0</v>
      </c>
      <c r="C344" s="39">
        <v>1</v>
      </c>
      <c r="D344" s="36" t="s">
        <v>1101</v>
      </c>
      <c r="E344" s="9"/>
      <c r="F344" s="9"/>
    </row>
    <row r="345" spans="1:6" s="9" customFormat="1" x14ac:dyDescent="0.2">
      <c r="A345" s="26" t="s">
        <v>436</v>
      </c>
      <c r="B345" s="35">
        <v>1</v>
      </c>
      <c r="C345" s="35">
        <v>1</v>
      </c>
      <c r="D345" s="40" t="s">
        <v>174</v>
      </c>
    </row>
    <row r="346" spans="1:6" s="9" customFormat="1" x14ac:dyDescent="0.2">
      <c r="A346" s="26" t="s">
        <v>175</v>
      </c>
      <c r="B346" s="35">
        <v>1</v>
      </c>
      <c r="C346" s="35">
        <v>1</v>
      </c>
      <c r="D346" s="40" t="s">
        <v>176</v>
      </c>
    </row>
    <row r="347" spans="1:6" s="9" customFormat="1" x14ac:dyDescent="0.2">
      <c r="A347" s="26" t="s">
        <v>430</v>
      </c>
      <c r="B347" s="35">
        <v>1</v>
      </c>
      <c r="C347" s="35">
        <v>1</v>
      </c>
      <c r="D347" s="40" t="s">
        <v>177</v>
      </c>
    </row>
    <row r="348" spans="1:6" s="9" customFormat="1" x14ac:dyDescent="0.2">
      <c r="A348" s="26" t="s">
        <v>178</v>
      </c>
      <c r="B348" s="35">
        <v>1</v>
      </c>
      <c r="C348" s="35">
        <v>1</v>
      </c>
      <c r="D348" s="40" t="s">
        <v>179</v>
      </c>
    </row>
    <row r="349" spans="1:6" s="9" customFormat="1" x14ac:dyDescent="0.2">
      <c r="A349" s="26" t="s">
        <v>1520</v>
      </c>
      <c r="B349" s="35">
        <v>0</v>
      </c>
      <c r="C349" s="35">
        <v>0</v>
      </c>
      <c r="D349" s="40" t="s">
        <v>1521</v>
      </c>
      <c r="E349" s="5"/>
      <c r="F349" s="5"/>
    </row>
    <row r="350" spans="1:6" s="5" customFormat="1" x14ac:dyDescent="0.2">
      <c r="A350" s="30" t="s">
        <v>1492</v>
      </c>
      <c r="B350" s="35">
        <v>0</v>
      </c>
      <c r="C350" s="38">
        <v>1</v>
      </c>
      <c r="D350" s="36" t="s">
        <v>1487</v>
      </c>
    </row>
    <row r="351" spans="1:6" s="5" customFormat="1" x14ac:dyDescent="0.2">
      <c r="A351" s="30" t="s">
        <v>1494</v>
      </c>
      <c r="B351" s="35">
        <v>0</v>
      </c>
      <c r="C351" s="38">
        <v>1</v>
      </c>
      <c r="D351" s="36" t="s">
        <v>1495</v>
      </c>
    </row>
    <row r="352" spans="1:6" s="5" customFormat="1" x14ac:dyDescent="0.2">
      <c r="A352" s="30" t="s">
        <v>1493</v>
      </c>
      <c r="B352" s="35">
        <v>0</v>
      </c>
      <c r="C352" s="38">
        <v>1</v>
      </c>
      <c r="D352" s="36" t="s">
        <v>2037</v>
      </c>
      <c r="E352"/>
      <c r="F352" s="9"/>
    </row>
    <row r="353" spans="1:7" x14ac:dyDescent="0.2">
      <c r="A353" s="33" t="s">
        <v>1426</v>
      </c>
      <c r="B353" s="35">
        <v>0</v>
      </c>
      <c r="C353" s="38">
        <v>1</v>
      </c>
      <c r="D353" s="33" t="s">
        <v>1427</v>
      </c>
      <c r="E353" s="9"/>
      <c r="F353" s="9"/>
      <c r="G353" s="9"/>
    </row>
    <row r="354" spans="1:7" s="9" customFormat="1" x14ac:dyDescent="0.2">
      <c r="A354" s="31" t="s">
        <v>1084</v>
      </c>
      <c r="B354" s="35">
        <v>0</v>
      </c>
      <c r="C354" s="35">
        <v>1</v>
      </c>
      <c r="D354" s="40" t="s">
        <v>1497</v>
      </c>
    </row>
    <row r="355" spans="1:7" s="9" customFormat="1" x14ac:dyDescent="0.2">
      <c r="A355" s="31" t="s">
        <v>1089</v>
      </c>
      <c r="B355" s="27">
        <v>0</v>
      </c>
      <c r="C355" s="27">
        <v>1</v>
      </c>
      <c r="D355" s="26" t="s">
        <v>1085</v>
      </c>
      <c r="E355"/>
      <c r="F355"/>
    </row>
    <row r="356" spans="1:7" x14ac:dyDescent="0.2">
      <c r="A356" s="33" t="s">
        <v>1498</v>
      </c>
      <c r="B356" s="35">
        <v>0</v>
      </c>
      <c r="C356" s="38">
        <v>1</v>
      </c>
      <c r="D356" s="37" t="s">
        <v>1499</v>
      </c>
    </row>
    <row r="357" spans="1:7" x14ac:dyDescent="0.2">
      <c r="A357" s="33" t="s">
        <v>933</v>
      </c>
      <c r="B357" s="35">
        <v>0</v>
      </c>
      <c r="C357" s="38">
        <v>1</v>
      </c>
      <c r="D357" s="37" t="s">
        <v>1488</v>
      </c>
    </row>
    <row r="358" spans="1:7" x14ac:dyDescent="0.2">
      <c r="A358" s="30" t="s">
        <v>1384</v>
      </c>
      <c r="B358" s="38">
        <v>0</v>
      </c>
      <c r="C358" s="38">
        <v>1</v>
      </c>
      <c r="D358" s="36" t="s">
        <v>1489</v>
      </c>
    </row>
    <row r="359" spans="1:7" x14ac:dyDescent="0.2">
      <c r="A359" s="30" t="s">
        <v>1523</v>
      </c>
      <c r="B359" s="38">
        <v>0</v>
      </c>
      <c r="C359" s="38">
        <v>1</v>
      </c>
      <c r="D359" s="36" t="s">
        <v>1522</v>
      </c>
      <c r="E359" s="5"/>
      <c r="F359" s="5"/>
    </row>
    <row r="360" spans="1:7" s="5" customFormat="1" x14ac:dyDescent="0.2">
      <c r="A360" s="30" t="s">
        <v>1448</v>
      </c>
      <c r="B360" s="38">
        <v>0</v>
      </c>
      <c r="C360" s="38">
        <v>1</v>
      </c>
      <c r="D360" s="36" t="s">
        <v>1676</v>
      </c>
      <c r="E360"/>
      <c r="F360"/>
    </row>
    <row r="361" spans="1:7" x14ac:dyDescent="0.2">
      <c r="A361" s="30" t="s">
        <v>1393</v>
      </c>
      <c r="B361" s="38">
        <v>0</v>
      </c>
      <c r="C361" s="39">
        <v>1</v>
      </c>
      <c r="D361" s="36" t="s">
        <v>1394</v>
      </c>
    </row>
    <row r="362" spans="1:7" x14ac:dyDescent="0.2">
      <c r="A362" s="30" t="s">
        <v>1519</v>
      </c>
      <c r="B362" s="39">
        <v>0</v>
      </c>
      <c r="C362" s="39">
        <v>1</v>
      </c>
      <c r="D362" s="36" t="s">
        <v>1882</v>
      </c>
      <c r="E362" s="5"/>
      <c r="F362" s="5"/>
    </row>
    <row r="363" spans="1:7" s="5" customFormat="1" x14ac:dyDescent="0.2">
      <c r="A363" s="30" t="s">
        <v>1398</v>
      </c>
      <c r="B363" s="38">
        <v>0</v>
      </c>
      <c r="C363" s="39">
        <v>1</v>
      </c>
      <c r="D363" s="36" t="s">
        <v>1490</v>
      </c>
    </row>
    <row r="364" spans="1:7" s="5" customFormat="1" x14ac:dyDescent="0.2">
      <c r="A364" s="30" t="s">
        <v>242</v>
      </c>
      <c r="B364" s="35">
        <v>0</v>
      </c>
      <c r="C364" s="35">
        <v>1</v>
      </c>
      <c r="D364" s="30" t="s">
        <v>1670</v>
      </c>
    </row>
    <row r="365" spans="1:7" s="5" customFormat="1" x14ac:dyDescent="0.2">
      <c r="A365" s="37" t="s">
        <v>244</v>
      </c>
      <c r="B365" s="35">
        <v>0</v>
      </c>
      <c r="C365" s="35">
        <v>1</v>
      </c>
      <c r="D365" s="33" t="s">
        <v>813</v>
      </c>
    </row>
    <row r="366" spans="1:7" s="5" customFormat="1" x14ac:dyDescent="0.2">
      <c r="A366" s="30" t="s">
        <v>816</v>
      </c>
      <c r="B366" s="35">
        <v>0</v>
      </c>
      <c r="C366" s="35">
        <v>1</v>
      </c>
      <c r="D366" s="30" t="s">
        <v>1437</v>
      </c>
    </row>
    <row r="367" spans="1:7" s="5" customFormat="1" x14ac:dyDescent="0.2">
      <c r="A367" s="30" t="s">
        <v>1510</v>
      </c>
      <c r="B367" s="35">
        <v>0</v>
      </c>
      <c r="C367" s="35">
        <v>1</v>
      </c>
      <c r="D367" s="30" t="s">
        <v>1501</v>
      </c>
    </row>
    <row r="368" spans="1:7" s="5" customFormat="1" x14ac:dyDescent="0.2">
      <c r="A368" s="30" t="s">
        <v>1397</v>
      </c>
      <c r="B368" s="38">
        <v>0</v>
      </c>
      <c r="C368" s="39">
        <v>1</v>
      </c>
      <c r="D368" s="36" t="s">
        <v>1883</v>
      </c>
    </row>
    <row r="369" spans="1:6" s="5" customFormat="1" x14ac:dyDescent="0.2">
      <c r="A369" s="30" t="s">
        <v>1502</v>
      </c>
      <c r="B369" s="38">
        <v>0</v>
      </c>
      <c r="C369" s="39">
        <v>1</v>
      </c>
      <c r="D369" s="36" t="s">
        <v>1503</v>
      </c>
    </row>
    <row r="370" spans="1:6" s="5" customFormat="1" x14ac:dyDescent="0.2">
      <c r="A370" s="30" t="s">
        <v>1509</v>
      </c>
      <c r="B370" s="38">
        <v>0</v>
      </c>
      <c r="C370" s="39">
        <v>1</v>
      </c>
      <c r="D370" s="36" t="s">
        <v>1504</v>
      </c>
    </row>
    <row r="371" spans="1:6" s="5" customFormat="1" x14ac:dyDescent="0.2">
      <c r="A371" s="30" t="s">
        <v>1507</v>
      </c>
      <c r="B371" s="39">
        <v>0</v>
      </c>
      <c r="C371" s="39">
        <v>1</v>
      </c>
      <c r="D371" s="36" t="s">
        <v>1505</v>
      </c>
    </row>
    <row r="372" spans="1:6" s="5" customFormat="1" x14ac:dyDescent="0.2">
      <c r="A372" s="30" t="s">
        <v>1506</v>
      </c>
      <c r="B372" s="39">
        <v>0</v>
      </c>
      <c r="C372" s="39">
        <v>1</v>
      </c>
      <c r="D372" s="37" t="s">
        <v>1508</v>
      </c>
    </row>
    <row r="373" spans="1:6" s="5" customFormat="1" x14ac:dyDescent="0.2">
      <c r="A373" s="30" t="s">
        <v>1511</v>
      </c>
      <c r="B373" s="39">
        <v>0</v>
      </c>
      <c r="C373" s="39">
        <v>1</v>
      </c>
      <c r="D373" s="36" t="s">
        <v>1512</v>
      </c>
    </row>
    <row r="374" spans="1:6" s="5" customFormat="1" x14ac:dyDescent="0.2">
      <c r="A374" s="30" t="s">
        <v>1513</v>
      </c>
      <c r="B374" s="39">
        <v>0</v>
      </c>
      <c r="C374" s="39">
        <v>1</v>
      </c>
      <c r="D374" s="36" t="s">
        <v>1514</v>
      </c>
    </row>
    <row r="375" spans="1:6" s="5" customFormat="1" x14ac:dyDescent="0.2">
      <c r="A375" s="30" t="s">
        <v>1516</v>
      </c>
      <c r="B375" s="39">
        <v>0</v>
      </c>
      <c r="C375" s="39">
        <v>1</v>
      </c>
      <c r="D375" s="36" t="s">
        <v>1517</v>
      </c>
    </row>
    <row r="376" spans="1:6" s="5" customFormat="1" x14ac:dyDescent="0.2">
      <c r="A376" s="30" t="s">
        <v>1518</v>
      </c>
      <c r="B376" s="39">
        <v>0</v>
      </c>
      <c r="C376" s="39">
        <v>1</v>
      </c>
      <c r="D376" s="36" t="s">
        <v>1517</v>
      </c>
      <c r="E376"/>
      <c r="F376"/>
    </row>
    <row r="377" spans="1:6" x14ac:dyDescent="0.2">
      <c r="A377" s="30" t="s">
        <v>1627</v>
      </c>
      <c r="B377" s="39">
        <v>0</v>
      </c>
      <c r="C377" s="39">
        <v>1</v>
      </c>
      <c r="D377" s="36" t="s">
        <v>1536</v>
      </c>
      <c r="E377" s="9"/>
      <c r="F377" s="9"/>
    </row>
    <row r="378" spans="1:6" s="9" customFormat="1" x14ac:dyDescent="0.2">
      <c r="A378" s="26" t="s">
        <v>1704</v>
      </c>
      <c r="B378" s="35">
        <f>SUM(B335:B377)</f>
        <v>11</v>
      </c>
      <c r="C378" s="35">
        <f>SUM(C335:C377)</f>
        <v>42</v>
      </c>
      <c r="D378" s="40"/>
      <c r="E378"/>
      <c r="F378"/>
    </row>
    <row r="379" spans="1:6" x14ac:dyDescent="0.2">
      <c r="E379" s="9"/>
      <c r="F379" s="9"/>
    </row>
    <row r="380" spans="1:6" s="9" customFormat="1" x14ac:dyDescent="0.2">
      <c r="A380" s="26"/>
      <c r="B380" s="35"/>
      <c r="C380" s="35"/>
      <c r="D380" s="26"/>
      <c r="E380"/>
      <c r="F380"/>
    </row>
    <row r="381" spans="1:6" x14ac:dyDescent="0.2">
      <c r="E381" s="9"/>
      <c r="F381" s="9"/>
    </row>
    <row r="382" spans="1:6" s="9" customFormat="1" x14ac:dyDescent="0.2">
      <c r="A382" s="44" t="s">
        <v>69</v>
      </c>
      <c r="B382" s="33"/>
      <c r="C382" s="35"/>
      <c r="D382" s="33"/>
    </row>
    <row r="383" spans="1:6" s="9" customFormat="1" x14ac:dyDescent="0.2">
      <c r="A383" s="26" t="s">
        <v>1884</v>
      </c>
      <c r="B383" s="35">
        <v>1</v>
      </c>
      <c r="C383" s="35">
        <v>1</v>
      </c>
      <c r="D383" s="40" t="s">
        <v>72</v>
      </c>
    </row>
    <row r="384" spans="1:6" s="9" customFormat="1" x14ac:dyDescent="0.2">
      <c r="A384" s="26" t="s">
        <v>437</v>
      </c>
      <c r="B384" s="35">
        <v>1</v>
      </c>
      <c r="C384" s="35">
        <v>1</v>
      </c>
      <c r="D384" s="40" t="s">
        <v>438</v>
      </c>
    </row>
    <row r="385" spans="1:4" s="9" customFormat="1" x14ac:dyDescent="0.2">
      <c r="A385" s="26" t="s">
        <v>70</v>
      </c>
      <c r="B385" s="35">
        <v>1</v>
      </c>
      <c r="C385" s="35">
        <v>1</v>
      </c>
      <c r="D385" s="40" t="s">
        <v>71</v>
      </c>
    </row>
    <row r="386" spans="1:4" s="9" customFormat="1" x14ac:dyDescent="0.2">
      <c r="A386" s="26" t="s">
        <v>73</v>
      </c>
      <c r="B386" s="35">
        <v>0</v>
      </c>
      <c r="C386" s="35">
        <v>1</v>
      </c>
      <c r="D386" s="40" t="s">
        <v>74</v>
      </c>
    </row>
    <row r="387" spans="1:4" s="9" customFormat="1" x14ac:dyDescent="0.2">
      <c r="A387" s="26" t="s">
        <v>1656</v>
      </c>
      <c r="B387" s="35">
        <v>0</v>
      </c>
      <c r="C387" s="35">
        <v>1</v>
      </c>
      <c r="D387" s="40" t="s">
        <v>443</v>
      </c>
    </row>
    <row r="388" spans="1:4" s="9" customFormat="1" x14ac:dyDescent="0.2">
      <c r="A388" s="31" t="s">
        <v>414</v>
      </c>
      <c r="B388" s="35">
        <v>1</v>
      </c>
      <c r="C388" s="35">
        <v>1</v>
      </c>
      <c r="D388" s="40" t="s">
        <v>82</v>
      </c>
    </row>
    <row r="389" spans="1:4" s="9" customFormat="1" x14ac:dyDescent="0.2">
      <c r="A389" s="26" t="s">
        <v>440</v>
      </c>
      <c r="B389" s="35">
        <v>0</v>
      </c>
      <c r="C389" s="35">
        <v>1</v>
      </c>
      <c r="D389" s="40" t="s">
        <v>441</v>
      </c>
    </row>
    <row r="390" spans="1:4" s="9" customFormat="1" x14ac:dyDescent="0.2">
      <c r="A390" s="26" t="s">
        <v>439</v>
      </c>
      <c r="B390" s="35">
        <v>0</v>
      </c>
      <c r="C390" s="35">
        <v>1</v>
      </c>
      <c r="D390" s="40" t="s">
        <v>75</v>
      </c>
    </row>
    <row r="391" spans="1:4" s="9" customFormat="1" x14ac:dyDescent="0.2">
      <c r="A391" s="26" t="s">
        <v>446</v>
      </c>
      <c r="B391" s="35">
        <v>0</v>
      </c>
      <c r="C391" s="35">
        <v>1</v>
      </c>
      <c r="D391" s="40" t="s">
        <v>442</v>
      </c>
    </row>
    <row r="392" spans="1:4" s="9" customFormat="1" x14ac:dyDescent="0.2">
      <c r="A392" s="26" t="s">
        <v>445</v>
      </c>
      <c r="B392" s="35">
        <v>1</v>
      </c>
      <c r="C392" s="35">
        <v>1</v>
      </c>
      <c r="D392" s="40" t="s">
        <v>444</v>
      </c>
    </row>
    <row r="393" spans="1:4" s="9" customFormat="1" x14ac:dyDescent="0.2">
      <c r="A393" s="26" t="s">
        <v>1186</v>
      </c>
      <c r="B393" s="35">
        <v>0</v>
      </c>
      <c r="C393" s="35">
        <v>1</v>
      </c>
      <c r="D393" s="40" t="s">
        <v>1886</v>
      </c>
    </row>
    <row r="394" spans="1:4" s="9" customFormat="1" x14ac:dyDescent="0.2">
      <c r="A394" s="26" t="s">
        <v>1704</v>
      </c>
      <c r="B394" s="35">
        <f>SUM(B383:B393)</f>
        <v>5</v>
      </c>
      <c r="C394" s="35">
        <f>SUM(C383:C393)</f>
        <v>11</v>
      </c>
      <c r="D394" s="40"/>
    </row>
    <row r="395" spans="1:4" s="9" customFormat="1" x14ac:dyDescent="0.2">
      <c r="A395" s="26"/>
      <c r="B395" s="35"/>
      <c r="C395" s="35"/>
      <c r="D395" s="40"/>
    </row>
    <row r="396" spans="1:4" s="9" customFormat="1" x14ac:dyDescent="0.2">
      <c r="A396" s="44" t="s">
        <v>78</v>
      </c>
      <c r="B396" s="33"/>
      <c r="C396" s="33"/>
      <c r="D396" s="33"/>
    </row>
    <row r="397" spans="1:4" s="9" customFormat="1" x14ac:dyDescent="0.2">
      <c r="A397" s="31" t="s">
        <v>454</v>
      </c>
      <c r="B397" s="35">
        <v>1</v>
      </c>
      <c r="C397" s="35">
        <v>1</v>
      </c>
      <c r="D397" s="31" t="s">
        <v>76</v>
      </c>
    </row>
    <row r="398" spans="1:4" s="9" customFormat="1" x14ac:dyDescent="0.2">
      <c r="A398" s="31" t="s">
        <v>578</v>
      </c>
      <c r="B398" s="35">
        <v>1</v>
      </c>
      <c r="C398" s="35">
        <v>1</v>
      </c>
      <c r="D398" s="31" t="s">
        <v>579</v>
      </c>
    </row>
    <row r="399" spans="1:4" s="9" customFormat="1" x14ac:dyDescent="0.2">
      <c r="A399" s="31" t="s">
        <v>455</v>
      </c>
      <c r="B399" s="35">
        <v>0</v>
      </c>
      <c r="C399" s="35">
        <v>1</v>
      </c>
      <c r="D399" s="31" t="s">
        <v>77</v>
      </c>
    </row>
    <row r="400" spans="1:4" s="9" customFormat="1" x14ac:dyDescent="0.2">
      <c r="A400" s="26" t="s">
        <v>1704</v>
      </c>
      <c r="B400" s="35">
        <f>SUM(B397:B399)</f>
        <v>2</v>
      </c>
      <c r="C400" s="35">
        <f>SUM(C397:C399)</f>
        <v>3</v>
      </c>
      <c r="D400" s="26"/>
    </row>
    <row r="401" spans="1:4" s="9" customFormat="1" x14ac:dyDescent="0.2">
      <c r="A401" s="26"/>
      <c r="B401" s="35"/>
      <c r="C401" s="35"/>
      <c r="D401" s="26"/>
    </row>
    <row r="402" spans="1:4" s="9" customFormat="1" x14ac:dyDescent="0.2">
      <c r="A402" s="44" t="s">
        <v>79</v>
      </c>
      <c r="B402" s="5"/>
      <c r="C402" s="5"/>
      <c r="D402" s="5"/>
    </row>
    <row r="403" spans="1:4" s="9" customFormat="1" x14ac:dyDescent="0.2">
      <c r="A403" s="31" t="s">
        <v>456</v>
      </c>
      <c r="B403" s="27">
        <v>1</v>
      </c>
      <c r="C403" s="27">
        <v>1</v>
      </c>
      <c r="D403" s="31" t="s">
        <v>457</v>
      </c>
    </row>
    <row r="404" spans="1:4" s="9" customFormat="1" x14ac:dyDescent="0.2">
      <c r="A404" s="31" t="s">
        <v>462</v>
      </c>
      <c r="B404" s="27">
        <v>0</v>
      </c>
      <c r="C404" s="27">
        <v>1</v>
      </c>
      <c r="D404" s="31" t="s">
        <v>461</v>
      </c>
    </row>
    <row r="405" spans="1:4" s="9" customFormat="1" x14ac:dyDescent="0.2">
      <c r="A405" s="31" t="s">
        <v>464</v>
      </c>
      <c r="B405" s="27">
        <v>1</v>
      </c>
      <c r="C405" s="27">
        <v>1</v>
      </c>
      <c r="D405" s="31" t="s">
        <v>463</v>
      </c>
    </row>
    <row r="406" spans="1:4" s="9" customFormat="1" x14ac:dyDescent="0.2">
      <c r="A406" s="31" t="s">
        <v>1576</v>
      </c>
      <c r="B406" s="27">
        <v>0</v>
      </c>
      <c r="C406" s="27">
        <v>1</v>
      </c>
      <c r="D406" s="31" t="s">
        <v>470</v>
      </c>
    </row>
    <row r="407" spans="1:4" s="9" customFormat="1" x14ac:dyDescent="0.2">
      <c r="A407" s="31" t="s">
        <v>1628</v>
      </c>
      <c r="B407" s="27">
        <v>0</v>
      </c>
      <c r="C407" s="27">
        <v>1</v>
      </c>
      <c r="D407" s="31" t="s">
        <v>469</v>
      </c>
    </row>
    <row r="408" spans="1:4" s="9" customFormat="1" x14ac:dyDescent="0.2">
      <c r="A408" s="31" t="s">
        <v>466</v>
      </c>
      <c r="B408" s="27">
        <v>1</v>
      </c>
      <c r="C408" s="27">
        <v>1</v>
      </c>
      <c r="D408" s="31" t="s">
        <v>465</v>
      </c>
    </row>
    <row r="409" spans="1:4" s="9" customFormat="1" x14ac:dyDescent="0.2">
      <c r="A409" s="31" t="s">
        <v>1887</v>
      </c>
      <c r="B409" s="27">
        <v>0</v>
      </c>
      <c r="C409" s="27">
        <v>1</v>
      </c>
      <c r="D409" s="26" t="s">
        <v>473</v>
      </c>
    </row>
    <row r="410" spans="1:4" s="9" customFormat="1" x14ac:dyDescent="0.2">
      <c r="A410" s="31" t="s">
        <v>471</v>
      </c>
      <c r="B410" s="27">
        <v>0</v>
      </c>
      <c r="C410" s="27">
        <v>1</v>
      </c>
      <c r="D410" s="31" t="s">
        <v>474</v>
      </c>
    </row>
    <row r="411" spans="1:4" s="9" customFormat="1" x14ac:dyDescent="0.2">
      <c r="A411" s="31" t="s">
        <v>472</v>
      </c>
      <c r="B411" s="27">
        <v>0</v>
      </c>
      <c r="C411" s="27">
        <v>1</v>
      </c>
      <c r="D411" s="31" t="s">
        <v>1888</v>
      </c>
    </row>
    <row r="412" spans="1:4" s="9" customFormat="1" x14ac:dyDescent="0.2">
      <c r="A412" s="31" t="s">
        <v>1577</v>
      </c>
      <c r="B412" s="27">
        <v>0</v>
      </c>
      <c r="C412" s="27">
        <v>1</v>
      </c>
      <c r="D412" s="31" t="s">
        <v>1578</v>
      </c>
    </row>
    <row r="413" spans="1:4" s="9" customFormat="1" x14ac:dyDescent="0.2">
      <c r="A413" s="31" t="s">
        <v>460</v>
      </c>
      <c r="B413" s="27">
        <v>0</v>
      </c>
      <c r="C413" s="27">
        <v>1</v>
      </c>
      <c r="D413" s="31" t="s">
        <v>1889</v>
      </c>
    </row>
    <row r="414" spans="1:4" s="9" customFormat="1" x14ac:dyDescent="0.2">
      <c r="A414" s="31" t="s">
        <v>458</v>
      </c>
      <c r="B414" s="27">
        <v>0</v>
      </c>
      <c r="C414" s="27">
        <v>1</v>
      </c>
      <c r="D414" s="31" t="s">
        <v>459</v>
      </c>
    </row>
    <row r="415" spans="1:4" s="9" customFormat="1" x14ac:dyDescent="0.2">
      <c r="A415" s="31" t="s">
        <v>467</v>
      </c>
      <c r="B415" s="27">
        <v>0</v>
      </c>
      <c r="C415" s="27">
        <v>1</v>
      </c>
      <c r="D415" s="31" t="s">
        <v>468</v>
      </c>
    </row>
    <row r="416" spans="1:4" s="9" customFormat="1" x14ac:dyDescent="0.2">
      <c r="A416" s="30" t="s">
        <v>1782</v>
      </c>
      <c r="B416" s="27">
        <v>0</v>
      </c>
      <c r="C416" s="27">
        <v>1</v>
      </c>
      <c r="D416" s="31" t="s">
        <v>1961</v>
      </c>
    </row>
    <row r="417" spans="1:4" s="9" customFormat="1" x14ac:dyDescent="0.2">
      <c r="A417" s="33" t="s">
        <v>2052</v>
      </c>
      <c r="B417" s="27">
        <v>0</v>
      </c>
      <c r="C417" s="27">
        <v>1</v>
      </c>
      <c r="D417" s="33" t="s">
        <v>2053</v>
      </c>
    </row>
    <row r="418" spans="1:4" s="9" customFormat="1" x14ac:dyDescent="0.2">
      <c r="A418" s="26" t="s">
        <v>2051</v>
      </c>
      <c r="B418" s="35">
        <f>SUM(B403:B417)</f>
        <v>3</v>
      </c>
      <c r="C418" s="35">
        <f>SUM(C403:C417)</f>
        <v>15</v>
      </c>
      <c r="D418" s="35"/>
    </row>
    <row r="419" spans="1:4" s="9" customFormat="1" x14ac:dyDescent="0.2">
      <c r="A419" s="26"/>
      <c r="B419" s="27"/>
      <c r="C419" s="35"/>
      <c r="D419" s="35"/>
    </row>
    <row r="420" spans="1:4" s="9" customFormat="1" x14ac:dyDescent="0.2">
      <c r="A420" s="44" t="s">
        <v>81</v>
      </c>
      <c r="B420" s="33"/>
      <c r="C420" s="33"/>
      <c r="D420" s="33"/>
    </row>
    <row r="421" spans="1:4" s="9" customFormat="1" x14ac:dyDescent="0.2">
      <c r="A421" s="31" t="s">
        <v>235</v>
      </c>
      <c r="B421" s="27">
        <v>0</v>
      </c>
      <c r="C421" s="35">
        <v>1</v>
      </c>
      <c r="D421" s="31" t="s">
        <v>1890</v>
      </c>
    </row>
    <row r="422" spans="1:4" s="9" customFormat="1" x14ac:dyDescent="0.2">
      <c r="A422" s="31" t="s">
        <v>475</v>
      </c>
      <c r="B422" s="27">
        <v>1</v>
      </c>
      <c r="C422" s="35">
        <v>1</v>
      </c>
      <c r="D422" s="40" t="s">
        <v>7</v>
      </c>
    </row>
    <row r="423" spans="1:4" s="9" customFormat="1" x14ac:dyDescent="0.2">
      <c r="A423" s="31" t="s">
        <v>414</v>
      </c>
      <c r="B423" s="27">
        <v>0</v>
      </c>
      <c r="C423" s="35">
        <v>1</v>
      </c>
      <c r="D423" s="40" t="s">
        <v>161</v>
      </c>
    </row>
    <row r="424" spans="1:4" s="9" customFormat="1" x14ac:dyDescent="0.2">
      <c r="A424" s="26" t="s">
        <v>1704</v>
      </c>
      <c r="B424" s="35">
        <f>SUM(B421:B423)</f>
        <v>1</v>
      </c>
      <c r="C424" s="35">
        <f>SUM(C421:C423)</f>
        <v>3</v>
      </c>
      <c r="D424" s="40"/>
    </row>
    <row r="425" spans="1:4" s="9" customFormat="1" x14ac:dyDescent="0.2">
      <c r="A425" s="26"/>
      <c r="B425" s="35"/>
      <c r="C425" s="35"/>
      <c r="D425" s="40"/>
    </row>
    <row r="426" spans="1:4" s="9" customFormat="1" x14ac:dyDescent="0.2">
      <c r="A426" s="44" t="s">
        <v>83</v>
      </c>
      <c r="B426" s="5"/>
      <c r="C426" s="5"/>
      <c r="D426" s="5"/>
    </row>
    <row r="427" spans="1:4" s="9" customFormat="1" x14ac:dyDescent="0.2">
      <c r="A427" s="31" t="s">
        <v>476</v>
      </c>
      <c r="B427" s="35">
        <v>0</v>
      </c>
      <c r="C427" s="35">
        <v>1</v>
      </c>
      <c r="D427" s="31" t="s">
        <v>1302</v>
      </c>
    </row>
    <row r="428" spans="1:4" s="9" customFormat="1" x14ac:dyDescent="0.2">
      <c r="A428" s="31" t="s">
        <v>477</v>
      </c>
      <c r="B428" s="35">
        <v>0</v>
      </c>
      <c r="C428" s="35">
        <v>1</v>
      </c>
      <c r="D428" s="31" t="s">
        <v>42</v>
      </c>
    </row>
    <row r="429" spans="1:4" s="9" customFormat="1" x14ac:dyDescent="0.2">
      <c r="A429" s="31" t="s">
        <v>478</v>
      </c>
      <c r="B429" s="35">
        <v>0</v>
      </c>
      <c r="C429" s="35">
        <v>1</v>
      </c>
      <c r="D429" s="31" t="s">
        <v>919</v>
      </c>
    </row>
    <row r="430" spans="1:4" s="9" customFormat="1" x14ac:dyDescent="0.2">
      <c r="A430" s="31" t="s">
        <v>424</v>
      </c>
      <c r="B430" s="35">
        <v>1</v>
      </c>
      <c r="C430" s="35">
        <v>1</v>
      </c>
      <c r="D430" s="31" t="s">
        <v>1891</v>
      </c>
    </row>
    <row r="431" spans="1:4" s="9" customFormat="1" x14ac:dyDescent="0.2">
      <c r="A431" s="31" t="s">
        <v>426</v>
      </c>
      <c r="B431" s="35">
        <v>1</v>
      </c>
      <c r="C431" s="35">
        <v>1</v>
      </c>
      <c r="D431" s="31" t="s">
        <v>1892</v>
      </c>
    </row>
    <row r="432" spans="1:4" s="9" customFormat="1" x14ac:dyDescent="0.2">
      <c r="A432" s="31" t="s">
        <v>1290</v>
      </c>
      <c r="B432" s="35">
        <v>0</v>
      </c>
      <c r="C432" s="35">
        <v>1</v>
      </c>
      <c r="D432" s="31" t="s">
        <v>1893</v>
      </c>
    </row>
    <row r="433" spans="1:4" s="9" customFormat="1" x14ac:dyDescent="0.2">
      <c r="A433" s="43" t="s">
        <v>129</v>
      </c>
      <c r="B433" s="27">
        <v>1</v>
      </c>
      <c r="C433" s="27">
        <v>1</v>
      </c>
      <c r="D433" s="31" t="s">
        <v>128</v>
      </c>
    </row>
    <row r="434" spans="1:4" s="9" customFormat="1" x14ac:dyDescent="0.2">
      <c r="A434" s="26" t="s">
        <v>482</v>
      </c>
      <c r="B434" s="35">
        <v>1</v>
      </c>
      <c r="C434" s="35">
        <v>1</v>
      </c>
      <c r="D434" s="31" t="s">
        <v>481</v>
      </c>
    </row>
    <row r="435" spans="1:4" s="9" customFormat="1" x14ac:dyDescent="0.2">
      <c r="A435" s="26" t="s">
        <v>507</v>
      </c>
      <c r="B435" s="35">
        <v>0</v>
      </c>
      <c r="C435" s="35">
        <v>1</v>
      </c>
      <c r="D435" s="40" t="s">
        <v>1789</v>
      </c>
    </row>
    <row r="436" spans="1:4" s="9" customFormat="1" x14ac:dyDescent="0.2">
      <c r="A436" s="31" t="s">
        <v>484</v>
      </c>
      <c r="B436" s="35">
        <v>0</v>
      </c>
      <c r="C436" s="35">
        <v>1</v>
      </c>
      <c r="D436" s="31" t="s">
        <v>492</v>
      </c>
    </row>
    <row r="437" spans="1:4" s="9" customFormat="1" x14ac:dyDescent="0.2">
      <c r="A437" s="31" t="s">
        <v>1894</v>
      </c>
      <c r="B437" s="35">
        <v>1</v>
      </c>
      <c r="C437" s="35">
        <v>1</v>
      </c>
      <c r="D437" s="26" t="s">
        <v>483</v>
      </c>
    </row>
    <row r="438" spans="1:4" s="9" customFormat="1" x14ac:dyDescent="0.2">
      <c r="A438" s="26" t="s">
        <v>1704</v>
      </c>
      <c r="B438" s="35">
        <f>SUM(B427:B437)</f>
        <v>5</v>
      </c>
      <c r="C438" s="35">
        <f>SUM(C427:C437)</f>
        <v>11</v>
      </c>
      <c r="D438" s="40"/>
    </row>
    <row r="439" spans="1:4" s="9" customFormat="1" x14ac:dyDescent="0.2">
      <c r="A439" s="26"/>
      <c r="B439" s="35"/>
      <c r="C439" s="35"/>
      <c r="D439" s="40"/>
    </row>
    <row r="440" spans="1:4" s="9" customFormat="1" x14ac:dyDescent="0.2">
      <c r="A440" s="44" t="s">
        <v>84</v>
      </c>
      <c r="B440" s="33"/>
      <c r="C440" s="33"/>
      <c r="D440" s="33"/>
    </row>
    <row r="441" spans="1:4" s="9" customFormat="1" x14ac:dyDescent="0.2">
      <c r="A441" s="31" t="s">
        <v>485</v>
      </c>
      <c r="B441" s="35">
        <v>1</v>
      </c>
      <c r="C441" s="35">
        <v>1</v>
      </c>
      <c r="D441" s="31" t="s">
        <v>6</v>
      </c>
    </row>
    <row r="442" spans="1:4" s="9" customFormat="1" x14ac:dyDescent="0.2">
      <c r="A442" s="31" t="s">
        <v>486</v>
      </c>
      <c r="B442" s="35">
        <v>1</v>
      </c>
      <c r="C442" s="35">
        <v>1</v>
      </c>
      <c r="D442" s="31" t="s">
        <v>86</v>
      </c>
    </row>
    <row r="443" spans="1:4" s="9" customFormat="1" x14ac:dyDescent="0.2">
      <c r="A443" s="31" t="s">
        <v>489</v>
      </c>
      <c r="B443" s="35">
        <v>0</v>
      </c>
      <c r="C443" s="35">
        <v>1</v>
      </c>
      <c r="D443" s="31" t="s">
        <v>487</v>
      </c>
    </row>
    <row r="444" spans="1:4" s="9" customFormat="1" x14ac:dyDescent="0.2">
      <c r="A444" s="31" t="s">
        <v>488</v>
      </c>
      <c r="B444" s="35">
        <v>0</v>
      </c>
      <c r="C444" s="35">
        <v>1</v>
      </c>
      <c r="D444" s="31" t="s">
        <v>85</v>
      </c>
    </row>
    <row r="445" spans="1:4" s="9" customFormat="1" x14ac:dyDescent="0.2">
      <c r="A445" s="26" t="s">
        <v>1704</v>
      </c>
      <c r="B445" s="35">
        <f>SUM(B441:B444)</f>
        <v>2</v>
      </c>
      <c r="C445" s="35">
        <f>SUM(C441:C444)</f>
        <v>4</v>
      </c>
      <c r="D445" s="40"/>
    </row>
    <row r="446" spans="1:4" s="9" customFormat="1" x14ac:dyDescent="0.2">
      <c r="A446" s="26"/>
      <c r="B446" s="35"/>
      <c r="C446" s="35"/>
      <c r="D446" s="26"/>
    </row>
    <row r="447" spans="1:4" s="9" customFormat="1" x14ac:dyDescent="0.2">
      <c r="A447" s="44" t="s">
        <v>1478</v>
      </c>
      <c r="B447" s="33"/>
      <c r="C447" s="33"/>
      <c r="D447" s="33"/>
    </row>
    <row r="448" spans="1:4" s="9" customFormat="1" x14ac:dyDescent="0.2">
      <c r="A448" s="31" t="s">
        <v>1820</v>
      </c>
      <c r="B448" s="35">
        <v>1</v>
      </c>
      <c r="C448" s="35">
        <v>1</v>
      </c>
      <c r="D448" s="31" t="s">
        <v>1821</v>
      </c>
    </row>
    <row r="449" spans="1:4" s="9" customFormat="1" x14ac:dyDescent="0.2">
      <c r="A449" s="31" t="s">
        <v>1741</v>
      </c>
      <c r="B449" s="35">
        <v>0</v>
      </c>
      <c r="C449" s="35">
        <v>1</v>
      </c>
      <c r="D449" s="31" t="s">
        <v>1822</v>
      </c>
    </row>
    <row r="450" spans="1:4" s="9" customFormat="1" ht="17" x14ac:dyDescent="0.2">
      <c r="A450" s="31" t="s">
        <v>1831</v>
      </c>
      <c r="B450" s="35">
        <v>0</v>
      </c>
      <c r="C450" s="27">
        <v>1</v>
      </c>
      <c r="D450" s="31" t="s">
        <v>1832</v>
      </c>
    </row>
    <row r="451" spans="1:4" s="9" customFormat="1" x14ac:dyDescent="0.2">
      <c r="A451" s="26" t="s">
        <v>1704</v>
      </c>
      <c r="B451" s="35">
        <f>SUM(B448:B450)</f>
        <v>1</v>
      </c>
      <c r="C451" s="35">
        <f>SUM(C448:C450)</f>
        <v>3</v>
      </c>
      <c r="D451" s="40"/>
    </row>
    <row r="452" spans="1:4" s="9" customFormat="1" x14ac:dyDescent="0.2">
      <c r="A452" s="26"/>
      <c r="B452" s="35"/>
      <c r="C452" s="35"/>
      <c r="D452" s="26"/>
    </row>
    <row r="453" spans="1:4" s="9" customFormat="1" x14ac:dyDescent="0.2">
      <c r="A453" s="42" t="s">
        <v>1897</v>
      </c>
      <c r="B453" s="33"/>
      <c r="C453" s="33"/>
      <c r="D453" s="33"/>
    </row>
    <row r="454" spans="1:4" s="9" customFormat="1" x14ac:dyDescent="0.2">
      <c r="A454" s="31" t="s">
        <v>476</v>
      </c>
      <c r="B454" s="35">
        <v>0</v>
      </c>
      <c r="C454" s="35">
        <v>1</v>
      </c>
      <c r="D454" s="31" t="s">
        <v>1302</v>
      </c>
    </row>
    <row r="455" spans="1:4" s="9" customFormat="1" x14ac:dyDescent="0.2">
      <c r="A455" s="26" t="s">
        <v>490</v>
      </c>
      <c r="B455" s="35">
        <v>1</v>
      </c>
      <c r="C455" s="35">
        <f>B455</f>
        <v>1</v>
      </c>
      <c r="D455" s="40" t="s">
        <v>1895</v>
      </c>
    </row>
    <row r="456" spans="1:4" s="9" customFormat="1" x14ac:dyDescent="0.2">
      <c r="A456" s="26" t="s">
        <v>495</v>
      </c>
      <c r="B456" s="35">
        <v>1</v>
      </c>
      <c r="C456" s="35">
        <f>B456</f>
        <v>1</v>
      </c>
      <c r="D456" s="40" t="s">
        <v>1895</v>
      </c>
    </row>
    <row r="457" spans="1:4" s="9" customFormat="1" x14ac:dyDescent="0.2">
      <c r="A457" s="26" t="s">
        <v>499</v>
      </c>
      <c r="B457" s="35">
        <v>1</v>
      </c>
      <c r="C457" s="35">
        <f t="shared" ref="C457:C462" si="0">B457</f>
        <v>1</v>
      </c>
      <c r="D457" s="40" t="s">
        <v>190</v>
      </c>
    </row>
    <row r="458" spans="1:4" s="9" customFormat="1" x14ac:dyDescent="0.2">
      <c r="A458" s="26" t="s">
        <v>500</v>
      </c>
      <c r="B458" s="35">
        <v>1</v>
      </c>
      <c r="C458" s="35">
        <f t="shared" si="0"/>
        <v>1</v>
      </c>
      <c r="D458" s="40" t="s">
        <v>190</v>
      </c>
    </row>
    <row r="459" spans="1:4" s="9" customFormat="1" x14ac:dyDescent="0.2">
      <c r="A459" s="26" t="s">
        <v>496</v>
      </c>
      <c r="B459" s="35">
        <v>1</v>
      </c>
      <c r="C459" s="35">
        <f t="shared" si="0"/>
        <v>1</v>
      </c>
      <c r="D459" s="40" t="s">
        <v>190</v>
      </c>
    </row>
    <row r="460" spans="1:4" s="9" customFormat="1" x14ac:dyDescent="0.2">
      <c r="A460" s="26" t="s">
        <v>497</v>
      </c>
      <c r="B460" s="35">
        <v>1</v>
      </c>
      <c r="C460" s="35">
        <f t="shared" si="0"/>
        <v>1</v>
      </c>
      <c r="D460" s="40" t="s">
        <v>190</v>
      </c>
    </row>
    <row r="461" spans="1:4" s="9" customFormat="1" x14ac:dyDescent="0.2">
      <c r="A461" s="26" t="s">
        <v>498</v>
      </c>
      <c r="B461" s="35">
        <v>1</v>
      </c>
      <c r="C461" s="35">
        <f t="shared" si="0"/>
        <v>1</v>
      </c>
      <c r="D461" s="40" t="s">
        <v>501</v>
      </c>
    </row>
    <row r="462" spans="1:4" s="9" customFormat="1" x14ac:dyDescent="0.2">
      <c r="A462" s="26" t="s">
        <v>502</v>
      </c>
      <c r="B462" s="35">
        <v>1</v>
      </c>
      <c r="C462" s="35">
        <f t="shared" si="0"/>
        <v>1</v>
      </c>
      <c r="D462" s="40" t="s">
        <v>1896</v>
      </c>
    </row>
    <row r="463" spans="1:4" s="9" customFormat="1" x14ac:dyDescent="0.2">
      <c r="A463" s="31" t="s">
        <v>455</v>
      </c>
      <c r="B463" s="35">
        <v>0</v>
      </c>
      <c r="C463" s="35">
        <v>1</v>
      </c>
      <c r="D463" s="40" t="s">
        <v>77</v>
      </c>
    </row>
    <row r="464" spans="1:4" s="9" customFormat="1" x14ac:dyDescent="0.2">
      <c r="A464" s="26" t="s">
        <v>505</v>
      </c>
      <c r="B464" s="35">
        <v>1</v>
      </c>
      <c r="C464" s="35">
        <f>B464</f>
        <v>1</v>
      </c>
      <c r="D464" s="40" t="s">
        <v>1701</v>
      </c>
    </row>
    <row r="465" spans="1:4" s="9" customFormat="1" x14ac:dyDescent="0.2">
      <c r="A465" s="26" t="s">
        <v>504</v>
      </c>
      <c r="B465" s="35">
        <v>0</v>
      </c>
      <c r="C465" s="38">
        <v>1</v>
      </c>
      <c r="D465" s="43" t="s">
        <v>503</v>
      </c>
    </row>
    <row r="466" spans="1:4" s="9" customFormat="1" x14ac:dyDescent="0.2">
      <c r="A466" s="26" t="s">
        <v>506</v>
      </c>
      <c r="B466" s="35">
        <v>1</v>
      </c>
      <c r="C466" s="35">
        <v>1</v>
      </c>
      <c r="D466" s="40" t="s">
        <v>1677</v>
      </c>
    </row>
    <row r="467" spans="1:4" s="9" customFormat="1" x14ac:dyDescent="0.2">
      <c r="A467" s="26" t="s">
        <v>1657</v>
      </c>
      <c r="B467" s="35">
        <v>1</v>
      </c>
      <c r="C467" s="35">
        <v>1</v>
      </c>
      <c r="D467" s="40" t="s">
        <v>1678</v>
      </c>
    </row>
    <row r="468" spans="1:4" s="9" customFormat="1" x14ac:dyDescent="0.2">
      <c r="A468" s="26" t="s">
        <v>1658</v>
      </c>
      <c r="B468" s="35">
        <v>0</v>
      </c>
      <c r="C468" s="35">
        <v>1</v>
      </c>
      <c r="D468" s="40" t="s">
        <v>1679</v>
      </c>
    </row>
    <row r="469" spans="1:4" s="9" customFormat="1" x14ac:dyDescent="0.2">
      <c r="A469" s="26" t="s">
        <v>507</v>
      </c>
      <c r="B469" s="35">
        <v>0</v>
      </c>
      <c r="C469" s="35">
        <v>1</v>
      </c>
      <c r="D469" s="40" t="s">
        <v>1789</v>
      </c>
    </row>
    <row r="470" spans="1:4" s="9" customFormat="1" x14ac:dyDescent="0.2">
      <c r="A470" s="26" t="s">
        <v>508</v>
      </c>
      <c r="B470" s="35">
        <v>1</v>
      </c>
      <c r="C470" s="35">
        <v>1</v>
      </c>
      <c r="D470" s="40" t="s">
        <v>509</v>
      </c>
    </row>
    <row r="471" spans="1:4" s="9" customFormat="1" x14ac:dyDescent="0.2">
      <c r="A471" s="31" t="s">
        <v>564</v>
      </c>
      <c r="B471" s="27">
        <v>1</v>
      </c>
      <c r="C471" s="27">
        <v>1</v>
      </c>
      <c r="D471" s="43" t="s">
        <v>1898</v>
      </c>
    </row>
    <row r="472" spans="1:4" s="9" customFormat="1" x14ac:dyDescent="0.2">
      <c r="A472" s="31" t="s">
        <v>1270</v>
      </c>
      <c r="B472" s="27">
        <v>1</v>
      </c>
      <c r="C472" s="27">
        <v>1</v>
      </c>
      <c r="D472" s="43" t="s">
        <v>1899</v>
      </c>
    </row>
    <row r="473" spans="1:4" s="9" customFormat="1" x14ac:dyDescent="0.2">
      <c r="A473" s="26" t="s">
        <v>510</v>
      </c>
      <c r="B473" s="35">
        <v>1</v>
      </c>
      <c r="C473" s="35">
        <v>1</v>
      </c>
      <c r="D473" s="40" t="s">
        <v>509</v>
      </c>
    </row>
    <row r="474" spans="1:4" s="9" customFormat="1" x14ac:dyDescent="0.2">
      <c r="A474" s="26" t="s">
        <v>511</v>
      </c>
      <c r="B474" s="35">
        <v>1</v>
      </c>
      <c r="C474" s="35">
        <v>1</v>
      </c>
      <c r="D474" s="40" t="s">
        <v>512</v>
      </c>
    </row>
    <row r="475" spans="1:4" s="9" customFormat="1" x14ac:dyDescent="0.2">
      <c r="A475" s="26" t="s">
        <v>513</v>
      </c>
      <c r="B475" s="35">
        <v>1</v>
      </c>
      <c r="C475" s="35">
        <v>1</v>
      </c>
      <c r="D475" s="40" t="s">
        <v>1900</v>
      </c>
    </row>
    <row r="476" spans="1:4" s="9" customFormat="1" x14ac:dyDescent="0.2">
      <c r="A476" s="26" t="s">
        <v>1704</v>
      </c>
      <c r="B476" s="35">
        <f>SUM(B454:B475)</f>
        <v>17</v>
      </c>
      <c r="C476" s="35">
        <f>SUM(C454:C475)</f>
        <v>22</v>
      </c>
      <c r="D476" s="26"/>
    </row>
    <row r="477" spans="1:4" s="9" customFormat="1" x14ac:dyDescent="0.2">
      <c r="A477" s="26"/>
      <c r="B477" s="35"/>
      <c r="C477" s="35"/>
      <c r="D477" s="26"/>
    </row>
    <row r="478" spans="1:4" s="9" customFormat="1" x14ac:dyDescent="0.2">
      <c r="A478" s="44" t="s">
        <v>87</v>
      </c>
      <c r="B478" s="33"/>
      <c r="C478" s="33"/>
      <c r="D478" s="33"/>
    </row>
    <row r="479" spans="1:4" s="9" customFormat="1" x14ac:dyDescent="0.2">
      <c r="A479" s="31" t="s">
        <v>1026</v>
      </c>
      <c r="B479" s="35">
        <v>0</v>
      </c>
      <c r="C479" s="35">
        <v>0</v>
      </c>
      <c r="D479" s="31" t="s">
        <v>376</v>
      </c>
    </row>
    <row r="480" spans="1:4" s="9" customFormat="1" x14ac:dyDescent="0.2">
      <c r="A480" s="31" t="s">
        <v>1023</v>
      </c>
      <c r="B480" s="35">
        <v>0</v>
      </c>
      <c r="C480" s="35">
        <v>0</v>
      </c>
      <c r="D480" s="31" t="s">
        <v>842</v>
      </c>
    </row>
    <row r="481" spans="1:4" s="9" customFormat="1" x14ac:dyDescent="0.2">
      <c r="A481" s="31" t="s">
        <v>1024</v>
      </c>
      <c r="B481" s="35">
        <v>0</v>
      </c>
      <c r="C481" s="35">
        <v>0</v>
      </c>
      <c r="D481" s="31" t="s">
        <v>1025</v>
      </c>
    </row>
    <row r="482" spans="1:4" s="9" customFormat="1" x14ac:dyDescent="0.2">
      <c r="A482" s="31" t="s">
        <v>550</v>
      </c>
      <c r="B482" s="27">
        <v>0</v>
      </c>
      <c r="C482" s="27">
        <v>1</v>
      </c>
      <c r="D482" s="31" t="s">
        <v>551</v>
      </c>
    </row>
    <row r="483" spans="1:4" s="9" customFormat="1" x14ac:dyDescent="0.2">
      <c r="A483" s="31" t="s">
        <v>596</v>
      </c>
      <c r="B483" s="27">
        <v>0</v>
      </c>
      <c r="C483" s="27">
        <v>1</v>
      </c>
      <c r="D483" s="31" t="s">
        <v>551</v>
      </c>
    </row>
    <row r="484" spans="1:4" s="9" customFormat="1" x14ac:dyDescent="0.2">
      <c r="A484" s="31" t="s">
        <v>518</v>
      </c>
      <c r="B484" s="35">
        <v>0</v>
      </c>
      <c r="C484" s="35">
        <v>1</v>
      </c>
      <c r="D484" s="31" t="s">
        <v>379</v>
      </c>
    </row>
    <row r="485" spans="1:4" s="9" customFormat="1" x14ac:dyDescent="0.2">
      <c r="A485" s="26" t="s">
        <v>517</v>
      </c>
      <c r="B485" s="35">
        <v>0</v>
      </c>
      <c r="C485" s="35">
        <v>1</v>
      </c>
      <c r="D485" s="31" t="s">
        <v>514</v>
      </c>
    </row>
    <row r="486" spans="1:4" s="9" customFormat="1" x14ac:dyDescent="0.2">
      <c r="A486" s="31" t="s">
        <v>515</v>
      </c>
      <c r="B486" s="35">
        <v>1</v>
      </c>
      <c r="C486" s="35">
        <v>1</v>
      </c>
      <c r="D486" s="31" t="s">
        <v>516</v>
      </c>
    </row>
    <row r="487" spans="1:4" s="9" customFormat="1" x14ac:dyDescent="0.2">
      <c r="A487" s="31" t="s">
        <v>525</v>
      </c>
      <c r="B487" s="27">
        <v>0</v>
      </c>
      <c r="C487" s="35">
        <v>1</v>
      </c>
      <c r="D487" s="31" t="s">
        <v>590</v>
      </c>
    </row>
    <row r="488" spans="1:4" s="9" customFormat="1" x14ac:dyDescent="0.2">
      <c r="A488" s="26" t="s">
        <v>1704</v>
      </c>
      <c r="B488" s="35">
        <f>SUM(B479:B487)</f>
        <v>1</v>
      </c>
      <c r="C488" s="35">
        <f>SUM(C479:C487)</f>
        <v>6</v>
      </c>
      <c r="D488" s="26"/>
    </row>
    <row r="489" spans="1:4" s="9" customFormat="1" x14ac:dyDescent="0.2">
      <c r="A489" s="26"/>
      <c r="B489" s="35"/>
      <c r="C489" s="35"/>
      <c r="D489" s="26"/>
    </row>
    <row r="490" spans="1:4" s="9" customFormat="1" x14ac:dyDescent="0.2">
      <c r="A490" s="44" t="s">
        <v>1479</v>
      </c>
      <c r="B490" s="33"/>
      <c r="C490" s="33"/>
      <c r="D490" s="33"/>
    </row>
    <row r="491" spans="1:4" s="9" customFormat="1" x14ac:dyDescent="0.2">
      <c r="A491" s="64" t="s">
        <v>1772</v>
      </c>
      <c r="B491" s="62" t="s">
        <v>0</v>
      </c>
      <c r="C491" s="27">
        <v>1</v>
      </c>
      <c r="D491" s="26" t="s">
        <v>1808</v>
      </c>
    </row>
    <row r="492" spans="1:4" s="9" customFormat="1" x14ac:dyDescent="0.2">
      <c r="A492" s="64" t="s">
        <v>1773</v>
      </c>
      <c r="B492" s="62" t="s">
        <v>0</v>
      </c>
      <c r="C492" s="27">
        <v>1</v>
      </c>
      <c r="D492" s="31" t="s">
        <v>1808</v>
      </c>
    </row>
    <row r="493" spans="1:4" s="9" customFormat="1" x14ac:dyDescent="0.2">
      <c r="A493" s="64" t="s">
        <v>1774</v>
      </c>
      <c r="B493" s="62" t="s">
        <v>0</v>
      </c>
      <c r="C493" s="27">
        <v>1</v>
      </c>
      <c r="D493" s="64" t="s">
        <v>1901</v>
      </c>
    </row>
    <row r="494" spans="1:4" s="9" customFormat="1" x14ac:dyDescent="0.2">
      <c r="A494" s="64" t="s">
        <v>1775</v>
      </c>
      <c r="B494" s="62" t="s">
        <v>0</v>
      </c>
      <c r="C494" s="27">
        <v>1</v>
      </c>
      <c r="D494" s="64" t="s">
        <v>1808</v>
      </c>
    </row>
    <row r="495" spans="1:4" s="9" customFormat="1" x14ac:dyDescent="0.2">
      <c r="A495" s="31" t="s">
        <v>1751</v>
      </c>
      <c r="B495" s="62" t="s">
        <v>0</v>
      </c>
      <c r="C495" s="27">
        <v>1</v>
      </c>
      <c r="D495" s="31" t="s">
        <v>1752</v>
      </c>
    </row>
    <row r="496" spans="1:4" s="9" customFormat="1" x14ac:dyDescent="0.2">
      <c r="A496" s="26" t="s">
        <v>1704</v>
      </c>
      <c r="B496" s="62" t="s">
        <v>0</v>
      </c>
      <c r="C496" s="27">
        <f>SUM(C491:C495)</f>
        <v>5</v>
      </c>
      <c r="D496" s="26"/>
    </row>
    <row r="497" spans="1:6" s="9" customFormat="1" x14ac:dyDescent="0.2">
      <c r="A497" s="26"/>
      <c r="B497" s="35"/>
      <c r="C497" s="35"/>
      <c r="D497" s="26"/>
    </row>
    <row r="498" spans="1:6" s="9" customFormat="1" x14ac:dyDescent="0.2">
      <c r="A498" s="44" t="s">
        <v>1480</v>
      </c>
      <c r="B498" s="33"/>
      <c r="C498" s="33"/>
      <c r="D498" s="33"/>
    </row>
    <row r="499" spans="1:6" s="9" customFormat="1" x14ac:dyDescent="0.2">
      <c r="A499" s="65" t="s">
        <v>1763</v>
      </c>
      <c r="B499" s="35">
        <v>1</v>
      </c>
      <c r="C499" s="35">
        <v>1</v>
      </c>
      <c r="D499" s="65" t="s">
        <v>1764</v>
      </c>
    </row>
    <row r="500" spans="1:6" s="9" customFormat="1" x14ac:dyDescent="0.2">
      <c r="A500" s="12" t="s">
        <v>1765</v>
      </c>
      <c r="B500" s="27">
        <v>0</v>
      </c>
      <c r="C500" s="35">
        <v>1</v>
      </c>
      <c r="D500" s="12" t="s">
        <v>1766</v>
      </c>
    </row>
    <row r="501" spans="1:6" s="9" customFormat="1" x14ac:dyDescent="0.2">
      <c r="A501" s="31" t="s">
        <v>1783</v>
      </c>
      <c r="B501" s="35">
        <v>0</v>
      </c>
      <c r="C501" s="35">
        <v>1</v>
      </c>
      <c r="D501" s="31" t="s">
        <v>1962</v>
      </c>
    </row>
    <row r="502" spans="1:6" s="9" customFormat="1" x14ac:dyDescent="0.2">
      <c r="A502" s="26" t="s">
        <v>1704</v>
      </c>
      <c r="B502" s="35">
        <f>SUM(B499:B501)</f>
        <v>1</v>
      </c>
      <c r="C502" s="35">
        <f>SUM(C499:C501)</f>
        <v>3</v>
      </c>
      <c r="D502" s="26"/>
    </row>
    <row r="503" spans="1:6" s="9" customFormat="1" x14ac:dyDescent="0.2">
      <c r="A503" s="26"/>
      <c r="B503" s="35"/>
      <c r="C503" s="35"/>
      <c r="D503" s="26"/>
      <c r="E503"/>
      <c r="F503"/>
    </row>
    <row r="504" spans="1:6" x14ac:dyDescent="0.2">
      <c r="A504" s="32" t="s">
        <v>1</v>
      </c>
      <c r="B504" s="46"/>
    </row>
    <row r="505" spans="1:6" x14ac:dyDescent="0.2">
      <c r="A505" s="30" t="s">
        <v>370</v>
      </c>
      <c r="B505" s="39">
        <v>0</v>
      </c>
      <c r="C505" s="39">
        <v>1</v>
      </c>
      <c r="D505" s="30" t="s">
        <v>186</v>
      </c>
    </row>
    <row r="506" spans="1:6" x14ac:dyDescent="0.2">
      <c r="A506" s="30" t="s">
        <v>371</v>
      </c>
      <c r="B506" s="39">
        <v>1</v>
      </c>
      <c r="C506" s="39">
        <v>1</v>
      </c>
      <c r="D506" s="30" t="s">
        <v>187</v>
      </c>
      <c r="E506" s="9"/>
      <c r="F506" s="9"/>
    </row>
    <row r="507" spans="1:6" s="9" customFormat="1" x14ac:dyDescent="0.2">
      <c r="A507" s="26" t="s">
        <v>369</v>
      </c>
      <c r="B507" s="35">
        <v>1</v>
      </c>
      <c r="C507" s="35">
        <v>1</v>
      </c>
      <c r="D507" s="40" t="s">
        <v>72</v>
      </c>
    </row>
    <row r="508" spans="1:6" s="9" customFormat="1" x14ac:dyDescent="0.2">
      <c r="A508" s="26" t="s">
        <v>365</v>
      </c>
      <c r="B508" s="35">
        <v>1</v>
      </c>
      <c r="C508" s="35">
        <v>1</v>
      </c>
      <c r="D508" s="43" t="s">
        <v>366</v>
      </c>
      <c r="E508"/>
      <c r="F508"/>
    </row>
    <row r="509" spans="1:6" x14ac:dyDescent="0.2">
      <c r="A509" s="30" t="s">
        <v>372</v>
      </c>
      <c r="B509" s="39">
        <v>1</v>
      </c>
      <c r="C509" s="39">
        <v>1</v>
      </c>
      <c r="D509" s="30" t="s">
        <v>373</v>
      </c>
    </row>
    <row r="510" spans="1:6" x14ac:dyDescent="0.2">
      <c r="A510" s="30" t="s">
        <v>374</v>
      </c>
      <c r="B510" s="39">
        <v>1</v>
      </c>
      <c r="C510" s="39">
        <v>1</v>
      </c>
      <c r="D510" s="30" t="s">
        <v>375</v>
      </c>
    </row>
    <row r="511" spans="1:6" x14ac:dyDescent="0.2">
      <c r="A511" s="30" t="s">
        <v>195</v>
      </c>
      <c r="B511" s="39">
        <v>1</v>
      </c>
      <c r="C511" s="39">
        <v>1</v>
      </c>
      <c r="D511" s="30" t="s">
        <v>196</v>
      </c>
    </row>
    <row r="512" spans="1:6" x14ac:dyDescent="0.2">
      <c r="A512" s="30" t="s">
        <v>377</v>
      </c>
      <c r="B512" s="39">
        <v>0</v>
      </c>
      <c r="C512" s="39">
        <v>1</v>
      </c>
      <c r="D512" s="30" t="s">
        <v>376</v>
      </c>
    </row>
    <row r="513" spans="1:6" x14ac:dyDescent="0.2">
      <c r="A513" s="30" t="s">
        <v>378</v>
      </c>
      <c r="B513" s="39">
        <v>0</v>
      </c>
      <c r="C513" s="39">
        <v>1</v>
      </c>
      <c r="D513" s="30" t="s">
        <v>379</v>
      </c>
    </row>
    <row r="514" spans="1:6" x14ac:dyDescent="0.2">
      <c r="A514" s="30" t="s">
        <v>188</v>
      </c>
      <c r="B514" s="39">
        <v>1</v>
      </c>
      <c r="C514" s="39">
        <v>1</v>
      </c>
      <c r="D514" s="30" t="s">
        <v>380</v>
      </c>
      <c r="E514" s="9"/>
      <c r="F514" s="9"/>
    </row>
    <row r="515" spans="1:6" s="9" customFormat="1" x14ac:dyDescent="0.2">
      <c r="A515" s="26" t="s">
        <v>1704</v>
      </c>
      <c r="B515" s="35">
        <f>SUM(B505:B514)</f>
        <v>7</v>
      </c>
      <c r="C515" s="35">
        <f>SUM(C505:C514)</f>
        <v>10</v>
      </c>
      <c r="D515" s="26"/>
      <c r="E515"/>
      <c r="F515"/>
    </row>
    <row r="516" spans="1:6" x14ac:dyDescent="0.2">
      <c r="A516" s="30"/>
      <c r="E516" s="9"/>
      <c r="F516" s="9"/>
    </row>
    <row r="517" spans="1:6" s="9" customFormat="1" x14ac:dyDescent="0.2">
      <c r="A517" s="44" t="s">
        <v>88</v>
      </c>
      <c r="B517" s="33"/>
      <c r="C517" s="33"/>
      <c r="D517" s="33"/>
    </row>
    <row r="518" spans="1:6" s="9" customFormat="1" x14ac:dyDescent="0.2">
      <c r="A518" s="31" t="s">
        <v>792</v>
      </c>
      <c r="B518" s="35">
        <v>0</v>
      </c>
      <c r="C518" s="35">
        <v>1</v>
      </c>
      <c r="D518" s="31" t="s">
        <v>524</v>
      </c>
    </row>
    <row r="519" spans="1:6" s="9" customFormat="1" x14ac:dyDescent="0.2">
      <c r="A519" s="26" t="s">
        <v>526</v>
      </c>
      <c r="B519" s="35">
        <v>1</v>
      </c>
      <c r="C519" s="35">
        <v>1</v>
      </c>
      <c r="D519" s="31" t="s">
        <v>523</v>
      </c>
    </row>
    <row r="520" spans="1:6" s="9" customFormat="1" x14ac:dyDescent="0.2">
      <c r="A520" s="31" t="s">
        <v>521</v>
      </c>
      <c r="B520" s="35">
        <v>1</v>
      </c>
      <c r="C520" s="35">
        <v>1</v>
      </c>
      <c r="D520" s="31" t="s">
        <v>522</v>
      </c>
    </row>
    <row r="521" spans="1:6" s="9" customFormat="1" x14ac:dyDescent="0.2">
      <c r="A521" s="26" t="s">
        <v>1704</v>
      </c>
      <c r="B521" s="35">
        <f>SUM(B518:B520)</f>
        <v>2</v>
      </c>
      <c r="C521" s="35">
        <f>SUM(C518:C520)</f>
        <v>3</v>
      </c>
      <c r="D521" s="40"/>
    </row>
    <row r="522" spans="1:6" s="9" customFormat="1" x14ac:dyDescent="0.2">
      <c r="A522" s="26"/>
      <c r="B522" s="35"/>
      <c r="C522" s="35"/>
      <c r="D522" s="40"/>
    </row>
    <row r="523" spans="1:6" s="9" customFormat="1" x14ac:dyDescent="0.2">
      <c r="A523" s="26"/>
      <c r="B523" s="35"/>
      <c r="C523" s="35"/>
      <c r="D523" s="40"/>
    </row>
    <row r="524" spans="1:6" s="9" customFormat="1" x14ac:dyDescent="0.2">
      <c r="A524" s="44" t="s">
        <v>89</v>
      </c>
      <c r="B524" s="33"/>
      <c r="C524" s="33"/>
      <c r="D524" s="33"/>
    </row>
    <row r="525" spans="1:6" s="9" customFormat="1" x14ac:dyDescent="0.2">
      <c r="A525" s="31" t="s">
        <v>527</v>
      </c>
      <c r="B525" s="35">
        <v>1</v>
      </c>
      <c r="C525" s="35">
        <v>1</v>
      </c>
      <c r="D525" s="31" t="s">
        <v>51</v>
      </c>
    </row>
    <row r="526" spans="1:6" s="9" customFormat="1" x14ac:dyDescent="0.2">
      <c r="A526" s="31" t="s">
        <v>792</v>
      </c>
      <c r="B526" s="35">
        <v>0</v>
      </c>
      <c r="C526" s="35">
        <v>1</v>
      </c>
      <c r="D526" s="31" t="s">
        <v>524</v>
      </c>
    </row>
    <row r="527" spans="1:6" s="9" customFormat="1" x14ac:dyDescent="0.2">
      <c r="A527" s="31" t="s">
        <v>630</v>
      </c>
      <c r="B527" s="35">
        <v>0</v>
      </c>
      <c r="C527" s="35">
        <v>1</v>
      </c>
      <c r="D527" s="31" t="s">
        <v>631</v>
      </c>
    </row>
    <row r="528" spans="1:6" s="9" customFormat="1" x14ac:dyDescent="0.2">
      <c r="A528" s="31" t="s">
        <v>622</v>
      </c>
      <c r="B528" s="35">
        <v>0</v>
      </c>
      <c r="C528" s="35">
        <v>1</v>
      </c>
      <c r="D528" s="31" t="s">
        <v>621</v>
      </c>
    </row>
    <row r="529" spans="1:4" s="9" customFormat="1" x14ac:dyDescent="0.2">
      <c r="A529" s="31" t="s">
        <v>100</v>
      </c>
      <c r="B529" s="27">
        <v>0</v>
      </c>
      <c r="C529" s="27">
        <v>1</v>
      </c>
      <c r="D529" s="31" t="s">
        <v>628</v>
      </c>
    </row>
    <row r="530" spans="1:4" s="9" customFormat="1" x14ac:dyDescent="0.2">
      <c r="A530" s="31" t="s">
        <v>534</v>
      </c>
      <c r="B530" s="35">
        <v>0</v>
      </c>
      <c r="C530" s="35">
        <v>1</v>
      </c>
      <c r="D530" s="31" t="s">
        <v>535</v>
      </c>
    </row>
    <row r="531" spans="1:4" s="9" customFormat="1" x14ac:dyDescent="0.2">
      <c r="A531" s="26" t="s">
        <v>526</v>
      </c>
      <c r="B531" s="35">
        <v>1</v>
      </c>
      <c r="C531" s="35">
        <v>1</v>
      </c>
      <c r="D531" s="31" t="s">
        <v>533</v>
      </c>
    </row>
    <row r="532" spans="1:4" s="9" customFormat="1" x14ac:dyDescent="0.2">
      <c r="A532" s="26" t="s">
        <v>531</v>
      </c>
      <c r="B532" s="35">
        <v>1</v>
      </c>
      <c r="C532" s="35">
        <v>1</v>
      </c>
      <c r="D532" s="31" t="s">
        <v>137</v>
      </c>
    </row>
    <row r="533" spans="1:4" s="9" customFormat="1" x14ac:dyDescent="0.2">
      <c r="A533" s="26" t="s">
        <v>565</v>
      </c>
      <c r="B533" s="35">
        <v>1</v>
      </c>
      <c r="C533" s="35">
        <v>1</v>
      </c>
      <c r="D533" s="31" t="s">
        <v>566</v>
      </c>
    </row>
    <row r="534" spans="1:4" s="9" customFormat="1" x14ac:dyDescent="0.2">
      <c r="A534" s="31" t="s">
        <v>521</v>
      </c>
      <c r="B534" s="35">
        <v>1</v>
      </c>
      <c r="C534" s="35">
        <v>1</v>
      </c>
      <c r="D534" s="31" t="s">
        <v>522</v>
      </c>
    </row>
    <row r="535" spans="1:4" s="9" customFormat="1" x14ac:dyDescent="0.2">
      <c r="A535" s="26" t="s">
        <v>530</v>
      </c>
      <c r="B535" s="35">
        <v>1</v>
      </c>
      <c r="C535" s="35">
        <v>1</v>
      </c>
      <c r="D535" s="31" t="s">
        <v>5</v>
      </c>
    </row>
    <row r="536" spans="1:4" s="9" customFormat="1" x14ac:dyDescent="0.2">
      <c r="A536" s="26" t="s">
        <v>528</v>
      </c>
      <c r="B536" s="35">
        <v>1</v>
      </c>
      <c r="C536" s="35">
        <v>1</v>
      </c>
      <c r="D536" s="31" t="s">
        <v>529</v>
      </c>
    </row>
    <row r="537" spans="1:4" s="9" customFormat="1" x14ac:dyDescent="0.2">
      <c r="A537" s="26" t="s">
        <v>1704</v>
      </c>
      <c r="B537" s="35">
        <f>SUM(B525:B536)</f>
        <v>7</v>
      </c>
      <c r="C537" s="35">
        <f>SUM(C525:C536)</f>
        <v>12</v>
      </c>
      <c r="D537" s="26"/>
    </row>
    <row r="538" spans="1:4" s="9" customFormat="1" x14ac:dyDescent="0.2">
      <c r="A538" s="26"/>
      <c r="B538" s="35"/>
      <c r="C538" s="35"/>
      <c r="D538" s="26"/>
    </row>
    <row r="539" spans="1:4" s="9" customFormat="1" x14ac:dyDescent="0.2">
      <c r="A539" s="42" t="s">
        <v>191</v>
      </c>
      <c r="B539" s="33"/>
      <c r="C539" s="33"/>
      <c r="D539" s="26"/>
    </row>
    <row r="540" spans="1:4" s="9" customFormat="1" x14ac:dyDescent="0.2">
      <c r="A540" s="26" t="s">
        <v>537</v>
      </c>
      <c r="B540" s="35">
        <v>1</v>
      </c>
      <c r="C540" s="35">
        <v>1</v>
      </c>
      <c r="D540" s="40" t="s">
        <v>538</v>
      </c>
    </row>
    <row r="541" spans="1:4" s="9" customFormat="1" x14ac:dyDescent="0.2">
      <c r="A541" s="31" t="s">
        <v>540</v>
      </c>
      <c r="B541" s="35">
        <v>1</v>
      </c>
      <c r="C541" s="35">
        <v>1</v>
      </c>
      <c r="D541" s="40" t="s">
        <v>539</v>
      </c>
    </row>
    <row r="542" spans="1:4" s="9" customFormat="1" x14ac:dyDescent="0.2">
      <c r="A542" s="26" t="s">
        <v>793</v>
      </c>
      <c r="B542" s="35">
        <v>0</v>
      </c>
      <c r="C542" s="35">
        <v>1</v>
      </c>
      <c r="D542" s="40" t="s">
        <v>1904</v>
      </c>
    </row>
    <row r="543" spans="1:4" s="9" customFormat="1" x14ac:dyDescent="0.2">
      <c r="A543" s="26" t="s">
        <v>817</v>
      </c>
      <c r="B543" s="35">
        <v>1</v>
      </c>
      <c r="C543" s="35">
        <v>1</v>
      </c>
      <c r="D543" s="43" t="s">
        <v>818</v>
      </c>
    </row>
    <row r="544" spans="1:4" s="9" customFormat="1" x14ac:dyDescent="0.2">
      <c r="A544" s="26" t="s">
        <v>819</v>
      </c>
      <c r="B544" s="35">
        <v>1</v>
      </c>
      <c r="C544" s="35">
        <v>1</v>
      </c>
      <c r="D544" s="40" t="s">
        <v>190</v>
      </c>
    </row>
    <row r="545" spans="1:4" s="9" customFormat="1" x14ac:dyDescent="0.2">
      <c r="A545" s="31" t="s">
        <v>630</v>
      </c>
      <c r="B545" s="27">
        <v>0</v>
      </c>
      <c r="C545" s="27">
        <v>1</v>
      </c>
      <c r="D545" s="43" t="s">
        <v>1325</v>
      </c>
    </row>
    <row r="546" spans="1:4" s="9" customFormat="1" x14ac:dyDescent="0.2">
      <c r="A546" s="31" t="s">
        <v>636</v>
      </c>
      <c r="B546" s="27">
        <v>1</v>
      </c>
      <c r="C546" s="27">
        <v>1</v>
      </c>
      <c r="D546" s="43" t="s">
        <v>1326</v>
      </c>
    </row>
    <row r="547" spans="1:4" s="9" customFormat="1" x14ac:dyDescent="0.2">
      <c r="A547" s="31" t="s">
        <v>90</v>
      </c>
      <c r="B547" s="35">
        <v>0</v>
      </c>
      <c r="C547" s="35">
        <v>1</v>
      </c>
      <c r="D547" s="26" t="s">
        <v>576</v>
      </c>
    </row>
    <row r="548" spans="1:4" s="9" customFormat="1" x14ac:dyDescent="0.2">
      <c r="A548" s="31" t="s">
        <v>39</v>
      </c>
      <c r="B548" s="35">
        <v>0</v>
      </c>
      <c r="C548" s="35">
        <v>1</v>
      </c>
      <c r="D548" s="40" t="s">
        <v>193</v>
      </c>
    </row>
    <row r="549" spans="1:4" s="9" customFormat="1" x14ac:dyDescent="0.2">
      <c r="A549" s="26" t="s">
        <v>426</v>
      </c>
      <c r="B549" s="35">
        <v>1</v>
      </c>
      <c r="C549" s="35">
        <v>1</v>
      </c>
      <c r="D549" s="31" t="s">
        <v>533</v>
      </c>
    </row>
    <row r="550" spans="1:4" s="9" customFormat="1" x14ac:dyDescent="0.2">
      <c r="A550" s="26" t="s">
        <v>192</v>
      </c>
      <c r="B550" s="35">
        <v>1</v>
      </c>
      <c r="C550" s="35">
        <v>1</v>
      </c>
      <c r="D550" s="40" t="s">
        <v>194</v>
      </c>
    </row>
    <row r="551" spans="1:4" s="9" customFormat="1" x14ac:dyDescent="0.2">
      <c r="A551" s="26" t="s">
        <v>536</v>
      </c>
      <c r="B551" s="35">
        <v>1</v>
      </c>
      <c r="C551" s="35">
        <v>1</v>
      </c>
      <c r="D551" s="31" t="s">
        <v>137</v>
      </c>
    </row>
    <row r="552" spans="1:4" s="9" customFormat="1" x14ac:dyDescent="0.2">
      <c r="A552" s="26" t="s">
        <v>565</v>
      </c>
      <c r="B552" s="35">
        <v>1</v>
      </c>
      <c r="C552" s="35">
        <v>1</v>
      </c>
      <c r="D552" s="31" t="s">
        <v>566</v>
      </c>
    </row>
    <row r="553" spans="1:4" s="9" customFormat="1" x14ac:dyDescent="0.2">
      <c r="A553" s="31" t="s">
        <v>521</v>
      </c>
      <c r="B553" s="35">
        <v>1</v>
      </c>
      <c r="C553" s="35">
        <v>1</v>
      </c>
      <c r="D553" s="40" t="s">
        <v>1905</v>
      </c>
    </row>
    <row r="554" spans="1:4" s="9" customFormat="1" x14ac:dyDescent="0.2">
      <c r="A554" s="26" t="s">
        <v>1659</v>
      </c>
      <c r="B554" s="35">
        <v>1</v>
      </c>
      <c r="C554" s="35">
        <v>1</v>
      </c>
      <c r="D554" s="40" t="s">
        <v>1905</v>
      </c>
    </row>
    <row r="555" spans="1:4" s="9" customFormat="1" x14ac:dyDescent="0.2">
      <c r="A555" s="26" t="s">
        <v>1902</v>
      </c>
      <c r="B555" s="35">
        <v>1</v>
      </c>
      <c r="C555" s="35">
        <v>1</v>
      </c>
      <c r="D555" s="40" t="s">
        <v>542</v>
      </c>
    </row>
    <row r="556" spans="1:4" s="9" customFormat="1" x14ac:dyDescent="0.2">
      <c r="A556" s="26" t="s">
        <v>543</v>
      </c>
      <c r="B556" s="35">
        <v>1</v>
      </c>
      <c r="C556" s="35">
        <v>1</v>
      </c>
      <c r="D556" s="26" t="s">
        <v>1903</v>
      </c>
    </row>
    <row r="557" spans="1:4" s="9" customFormat="1" x14ac:dyDescent="0.2">
      <c r="A557" s="26" t="s">
        <v>1704</v>
      </c>
      <c r="B557" s="35">
        <f>SUM(B540:B556)</f>
        <v>13</v>
      </c>
      <c r="C557" s="35">
        <f>SUM(C540:C556)</f>
        <v>17</v>
      </c>
      <c r="D557" s="26"/>
    </row>
    <row r="558" spans="1:4" s="9" customFormat="1" x14ac:dyDescent="0.2">
      <c r="A558" s="26"/>
      <c r="B558" s="35"/>
      <c r="C558" s="35"/>
      <c r="D558" s="26"/>
    </row>
    <row r="559" spans="1:4" s="9" customFormat="1" x14ac:dyDescent="0.2">
      <c r="A559" s="44" t="s">
        <v>91</v>
      </c>
      <c r="B559" s="5"/>
      <c r="C559" s="5"/>
      <c r="D559" s="5"/>
    </row>
    <row r="560" spans="1:4" s="9" customFormat="1" x14ac:dyDescent="0.2">
      <c r="A560" s="31" t="s">
        <v>549</v>
      </c>
      <c r="B560" s="35">
        <v>0</v>
      </c>
      <c r="C560" s="35">
        <v>1</v>
      </c>
      <c r="D560" s="26" t="s">
        <v>911</v>
      </c>
    </row>
    <row r="561" spans="1:4" s="9" customFormat="1" x14ac:dyDescent="0.2">
      <c r="A561" s="31" t="s">
        <v>612</v>
      </c>
      <c r="B561" s="35">
        <v>0</v>
      </c>
      <c r="C561" s="35">
        <v>1</v>
      </c>
      <c r="D561" s="26" t="s">
        <v>613</v>
      </c>
    </row>
    <row r="562" spans="1:4" s="9" customFormat="1" x14ac:dyDescent="0.2">
      <c r="A562" s="31" t="s">
        <v>1906</v>
      </c>
      <c r="B562" s="35">
        <v>0</v>
      </c>
      <c r="C562" s="35">
        <v>1</v>
      </c>
      <c r="D562" s="26" t="s">
        <v>1680</v>
      </c>
    </row>
    <row r="563" spans="1:4" s="9" customFormat="1" x14ac:dyDescent="0.2">
      <c r="A563" s="31" t="s">
        <v>552</v>
      </c>
      <c r="B563" s="35">
        <v>0</v>
      </c>
      <c r="C563" s="35">
        <v>1</v>
      </c>
      <c r="D563" s="31" t="s">
        <v>1819</v>
      </c>
    </row>
    <row r="564" spans="1:4" s="9" customFormat="1" x14ac:dyDescent="0.2">
      <c r="A564" s="31" t="s">
        <v>553</v>
      </c>
      <c r="B564" s="35">
        <v>0</v>
      </c>
      <c r="C564" s="35">
        <v>1</v>
      </c>
      <c r="D564" s="26" t="s">
        <v>1681</v>
      </c>
    </row>
    <row r="565" spans="1:4" s="9" customFormat="1" x14ac:dyDescent="0.2">
      <c r="A565" s="31" t="s">
        <v>1907</v>
      </c>
      <c r="B565" s="35">
        <v>0</v>
      </c>
      <c r="C565" s="35">
        <v>1</v>
      </c>
      <c r="D565" s="26" t="s">
        <v>1682</v>
      </c>
    </row>
    <row r="566" spans="1:4" s="9" customFormat="1" x14ac:dyDescent="0.2">
      <c r="A566" s="31" t="s">
        <v>1629</v>
      </c>
      <c r="B566" s="35">
        <v>0</v>
      </c>
      <c r="C566" s="35">
        <v>1</v>
      </c>
      <c r="D566" s="26" t="s">
        <v>1683</v>
      </c>
    </row>
    <row r="567" spans="1:4" s="9" customFormat="1" x14ac:dyDescent="0.2">
      <c r="A567" s="31" t="s">
        <v>1574</v>
      </c>
      <c r="B567" s="35">
        <v>0</v>
      </c>
      <c r="C567" s="35">
        <v>1</v>
      </c>
      <c r="D567" s="31" t="s">
        <v>1575</v>
      </c>
    </row>
    <row r="568" spans="1:4" s="9" customFormat="1" x14ac:dyDescent="0.2">
      <c r="A568" s="31" t="s">
        <v>547</v>
      </c>
      <c r="B568" s="35">
        <v>1</v>
      </c>
      <c r="C568" s="35">
        <v>1</v>
      </c>
      <c r="D568" s="31" t="s">
        <v>546</v>
      </c>
    </row>
    <row r="569" spans="1:4" s="9" customFormat="1" x14ac:dyDescent="0.2">
      <c r="A569" s="31" t="s">
        <v>554</v>
      </c>
      <c r="B569" s="35">
        <v>0</v>
      </c>
      <c r="C569" s="35">
        <v>1</v>
      </c>
      <c r="D569" s="31" t="s">
        <v>1586</v>
      </c>
    </row>
    <row r="570" spans="1:4" s="9" customFormat="1" x14ac:dyDescent="0.2">
      <c r="A570" s="31" t="s">
        <v>544</v>
      </c>
      <c r="B570" s="35">
        <v>1</v>
      </c>
      <c r="C570" s="35">
        <v>1</v>
      </c>
      <c r="D570" s="31" t="s">
        <v>545</v>
      </c>
    </row>
    <row r="571" spans="1:4" s="9" customFormat="1" x14ac:dyDescent="0.2">
      <c r="A571" s="31" t="s">
        <v>993</v>
      </c>
      <c r="B571" s="35">
        <v>0</v>
      </c>
      <c r="C571" s="35">
        <v>1</v>
      </c>
      <c r="D571" s="31" t="s">
        <v>548</v>
      </c>
    </row>
    <row r="572" spans="1:4" s="9" customFormat="1" x14ac:dyDescent="0.2">
      <c r="A572" s="47" t="s">
        <v>1768</v>
      </c>
      <c r="B572" s="35">
        <v>0</v>
      </c>
      <c r="C572" s="35">
        <v>1</v>
      </c>
      <c r="D572" s="31" t="s">
        <v>1908</v>
      </c>
    </row>
    <row r="573" spans="1:4" s="9" customFormat="1" x14ac:dyDescent="0.2">
      <c r="A573" s="26" t="s">
        <v>1704</v>
      </c>
      <c r="B573" s="35">
        <f>SUM(B560:B572)</f>
        <v>2</v>
      </c>
      <c r="C573" s="35">
        <f>SUM(C560:C572)</f>
        <v>13</v>
      </c>
      <c r="D573" s="26"/>
    </row>
    <row r="574" spans="1:4" s="9" customFormat="1" x14ac:dyDescent="0.2">
      <c r="A574" s="26"/>
      <c r="B574" s="35"/>
      <c r="C574" s="35"/>
      <c r="D574" s="26"/>
    </row>
    <row r="575" spans="1:4" s="9" customFormat="1" x14ac:dyDescent="0.2">
      <c r="A575" s="44" t="s">
        <v>92</v>
      </c>
      <c r="B575" s="33"/>
      <c r="C575" s="33"/>
      <c r="D575" s="33"/>
    </row>
    <row r="576" spans="1:4" s="9" customFormat="1" x14ac:dyDescent="0.2">
      <c r="A576" s="31" t="s">
        <v>1369</v>
      </c>
      <c r="B576" s="27">
        <v>1</v>
      </c>
      <c r="C576" s="35">
        <v>1</v>
      </c>
      <c r="D576" s="31" t="s">
        <v>1368</v>
      </c>
    </row>
    <row r="577" spans="1:6" s="9" customFormat="1" x14ac:dyDescent="0.2">
      <c r="A577" s="43" t="s">
        <v>1909</v>
      </c>
      <c r="B577" s="27">
        <v>1</v>
      </c>
      <c r="C577" s="35">
        <v>1</v>
      </c>
      <c r="D577" s="31" t="s">
        <v>1910</v>
      </c>
    </row>
    <row r="578" spans="1:6" s="9" customFormat="1" x14ac:dyDescent="0.2">
      <c r="A578" s="40" t="s">
        <v>94</v>
      </c>
      <c r="B578" s="27">
        <v>0</v>
      </c>
      <c r="C578" s="35">
        <v>1</v>
      </c>
      <c r="D578" s="26" t="s">
        <v>93</v>
      </c>
    </row>
    <row r="579" spans="1:6" s="9" customFormat="1" x14ac:dyDescent="0.2">
      <c r="A579" s="26" t="s">
        <v>1704</v>
      </c>
      <c r="B579" s="35">
        <f>SUM(B576:B578)</f>
        <v>2</v>
      </c>
      <c r="C579" s="35">
        <f>SUM(C576:C578)</f>
        <v>3</v>
      </c>
      <c r="D579" s="40"/>
      <c r="E579"/>
      <c r="F579"/>
    </row>
    <row r="580" spans="1:6" x14ac:dyDescent="0.2">
      <c r="C580" s="33"/>
      <c r="E580" s="9"/>
      <c r="F580" s="9"/>
    </row>
    <row r="581" spans="1:6" s="9" customFormat="1" x14ac:dyDescent="0.2">
      <c r="A581" s="44" t="s">
        <v>130</v>
      </c>
      <c r="B581" s="5"/>
      <c r="C581" s="5"/>
      <c r="D581" s="5"/>
    </row>
    <row r="582" spans="1:6" s="9" customFormat="1" x14ac:dyDescent="0.2">
      <c r="A582" s="31" t="s">
        <v>563</v>
      </c>
      <c r="B582" s="35">
        <v>1</v>
      </c>
      <c r="C582" s="38">
        <v>1</v>
      </c>
      <c r="D582" s="31" t="s">
        <v>1912</v>
      </c>
    </row>
    <row r="583" spans="1:6" s="9" customFormat="1" x14ac:dyDescent="0.2">
      <c r="A583" s="31" t="s">
        <v>1550</v>
      </c>
      <c r="B583" s="35">
        <v>1</v>
      </c>
      <c r="C583" s="38">
        <v>1</v>
      </c>
      <c r="D583" s="31" t="s">
        <v>1911</v>
      </c>
    </row>
    <row r="584" spans="1:6" s="9" customFormat="1" x14ac:dyDescent="0.2">
      <c r="A584" s="31" t="s">
        <v>1551</v>
      </c>
      <c r="B584" s="35">
        <v>1</v>
      </c>
      <c r="C584" s="38">
        <v>1</v>
      </c>
      <c r="D584" s="31" t="s">
        <v>1913</v>
      </c>
    </row>
    <row r="585" spans="1:6" s="9" customFormat="1" x14ac:dyDescent="0.2">
      <c r="A585" s="31" t="s">
        <v>580</v>
      </c>
      <c r="B585" s="35">
        <v>1</v>
      </c>
      <c r="C585" s="38">
        <v>1</v>
      </c>
      <c r="D585" s="31" t="s">
        <v>579</v>
      </c>
    </row>
    <row r="586" spans="1:6" s="9" customFormat="1" x14ac:dyDescent="0.2">
      <c r="A586" s="26" t="s">
        <v>581</v>
      </c>
      <c r="B586" s="35">
        <v>1</v>
      </c>
      <c r="C586" s="38">
        <v>1</v>
      </c>
      <c r="D586" s="31" t="s">
        <v>579</v>
      </c>
    </row>
    <row r="587" spans="1:6" s="9" customFormat="1" x14ac:dyDescent="0.2">
      <c r="A587" s="31" t="s">
        <v>555</v>
      </c>
      <c r="B587" s="35">
        <v>1</v>
      </c>
      <c r="C587" s="35">
        <v>1</v>
      </c>
      <c r="D587" s="31" t="s">
        <v>556</v>
      </c>
    </row>
    <row r="588" spans="1:6" s="9" customFormat="1" x14ac:dyDescent="0.2">
      <c r="A588" s="26" t="s">
        <v>424</v>
      </c>
      <c r="B588" s="35">
        <v>1</v>
      </c>
      <c r="C588" s="35">
        <v>1</v>
      </c>
      <c r="D588" s="31" t="s">
        <v>557</v>
      </c>
    </row>
    <row r="589" spans="1:6" s="9" customFormat="1" x14ac:dyDescent="0.2">
      <c r="A589" s="26" t="s">
        <v>426</v>
      </c>
      <c r="B589" s="35">
        <v>1</v>
      </c>
      <c r="C589" s="35">
        <v>1</v>
      </c>
      <c r="D589" s="31" t="s">
        <v>1928</v>
      </c>
    </row>
    <row r="590" spans="1:6" s="9" customFormat="1" x14ac:dyDescent="0.2">
      <c r="A590" s="31" t="s">
        <v>559</v>
      </c>
      <c r="B590" s="35">
        <v>1</v>
      </c>
      <c r="C590" s="35">
        <v>1</v>
      </c>
      <c r="D590" s="31" t="s">
        <v>560</v>
      </c>
    </row>
    <row r="591" spans="1:6" s="9" customFormat="1" x14ac:dyDescent="0.2">
      <c r="A591" s="31" t="s">
        <v>1630</v>
      </c>
      <c r="B591" s="35">
        <v>0</v>
      </c>
      <c r="C591" s="35">
        <v>1</v>
      </c>
      <c r="D591" s="31" t="s">
        <v>955</v>
      </c>
    </row>
    <row r="592" spans="1:6" s="9" customFormat="1" x14ac:dyDescent="0.2">
      <c r="A592" s="31" t="s">
        <v>561</v>
      </c>
      <c r="B592" s="35">
        <v>0</v>
      </c>
      <c r="C592" s="35">
        <v>1</v>
      </c>
      <c r="D592" s="31" t="s">
        <v>562</v>
      </c>
    </row>
    <row r="593" spans="1:6" s="9" customFormat="1" x14ac:dyDescent="0.2">
      <c r="A593" s="31" t="s">
        <v>1631</v>
      </c>
      <c r="B593" s="35">
        <v>1</v>
      </c>
      <c r="C593" s="35">
        <v>1</v>
      </c>
      <c r="D593" s="31" t="s">
        <v>615</v>
      </c>
    </row>
    <row r="594" spans="1:6" s="9" customFormat="1" x14ac:dyDescent="0.2">
      <c r="A594" s="31" t="s">
        <v>1818</v>
      </c>
      <c r="B594" s="27">
        <v>0</v>
      </c>
      <c r="C594" s="27">
        <v>1</v>
      </c>
      <c r="D594" s="31" t="s">
        <v>1817</v>
      </c>
    </row>
    <row r="595" spans="1:6" s="9" customFormat="1" x14ac:dyDescent="0.2">
      <c r="A595" s="26" t="s">
        <v>1704</v>
      </c>
      <c r="B595" s="35">
        <f>SUM(B582:B594)</f>
        <v>10</v>
      </c>
      <c r="C595" s="35">
        <f>SUM(C582:C594)</f>
        <v>13</v>
      </c>
      <c r="D595" s="35"/>
    </row>
    <row r="596" spans="1:6" s="9" customFormat="1" x14ac:dyDescent="0.2">
      <c r="A596" s="26"/>
      <c r="B596" s="35"/>
      <c r="C596" s="35"/>
      <c r="D596" s="40"/>
      <c r="E596"/>
      <c r="F596"/>
    </row>
    <row r="597" spans="1:6" x14ac:dyDescent="0.2">
      <c r="A597" s="32" t="s">
        <v>567</v>
      </c>
      <c r="B597" s="33"/>
      <c r="C597" s="33"/>
    </row>
    <row r="598" spans="1:6" x14ac:dyDescent="0.2">
      <c r="A598" s="30" t="s">
        <v>569</v>
      </c>
      <c r="B598" s="35" t="s">
        <v>0</v>
      </c>
      <c r="C598" s="39">
        <v>1</v>
      </c>
      <c r="D598" s="30" t="s">
        <v>568</v>
      </c>
    </row>
    <row r="599" spans="1:6" x14ac:dyDescent="0.2">
      <c r="A599" s="30" t="s">
        <v>574</v>
      </c>
      <c r="B599" s="35" t="s">
        <v>0</v>
      </c>
      <c r="C599" s="39">
        <v>1</v>
      </c>
      <c r="D599" s="33" t="s">
        <v>575</v>
      </c>
    </row>
    <row r="600" spans="1:6" x14ac:dyDescent="0.2">
      <c r="A600" s="26" t="s">
        <v>570</v>
      </c>
      <c r="B600" s="35" t="s">
        <v>0</v>
      </c>
      <c r="C600" s="39">
        <v>1</v>
      </c>
      <c r="D600" s="30" t="s">
        <v>571</v>
      </c>
    </row>
    <row r="601" spans="1:6" x14ac:dyDescent="0.2">
      <c r="A601" s="33" t="s">
        <v>572</v>
      </c>
      <c r="B601" s="35" t="s">
        <v>0</v>
      </c>
      <c r="C601" s="39">
        <v>1</v>
      </c>
      <c r="D601" s="30" t="s">
        <v>573</v>
      </c>
    </row>
    <row r="602" spans="1:6" x14ac:dyDescent="0.2">
      <c r="A602" s="26" t="s">
        <v>1704</v>
      </c>
      <c r="B602" s="35" t="s">
        <v>0</v>
      </c>
      <c r="C602" s="35">
        <f>SUM(C598:C601)</f>
        <v>4</v>
      </c>
    </row>
    <row r="603" spans="1:6" x14ac:dyDescent="0.2">
      <c r="B603" s="35"/>
      <c r="C603" s="35"/>
      <c r="E603" s="9"/>
      <c r="F603" s="9"/>
    </row>
    <row r="604" spans="1:6" s="9" customFormat="1" x14ac:dyDescent="0.2">
      <c r="A604" s="44" t="s">
        <v>95</v>
      </c>
      <c r="B604" s="33"/>
      <c r="C604" s="33"/>
      <c r="D604" s="33"/>
    </row>
    <row r="605" spans="1:6" s="9" customFormat="1" x14ac:dyDescent="0.2">
      <c r="A605" s="31" t="s">
        <v>540</v>
      </c>
      <c r="B605" s="35">
        <v>1</v>
      </c>
      <c r="C605" s="35">
        <v>1</v>
      </c>
      <c r="D605" s="31" t="s">
        <v>51</v>
      </c>
    </row>
    <row r="606" spans="1:6" s="9" customFormat="1" ht="19" x14ac:dyDescent="0.2">
      <c r="A606" s="31" t="s">
        <v>1814</v>
      </c>
      <c r="B606" s="35">
        <v>0</v>
      </c>
      <c r="C606" s="35">
        <v>0</v>
      </c>
      <c r="D606" s="31" t="s">
        <v>1963</v>
      </c>
    </row>
    <row r="607" spans="1:6" s="9" customFormat="1" x14ac:dyDescent="0.2">
      <c r="A607" s="31" t="s">
        <v>1914</v>
      </c>
      <c r="B607" s="27">
        <v>0</v>
      </c>
      <c r="C607" s="35">
        <v>0</v>
      </c>
      <c r="D607" s="43" t="s">
        <v>633</v>
      </c>
    </row>
    <row r="608" spans="1:6" s="9" customFormat="1" x14ac:dyDescent="0.2">
      <c r="A608" s="31" t="s">
        <v>521</v>
      </c>
      <c r="B608" s="35">
        <v>1</v>
      </c>
      <c r="C608" s="35">
        <v>1</v>
      </c>
      <c r="D608" s="31" t="s">
        <v>1915</v>
      </c>
    </row>
    <row r="609" spans="1:6" s="9" customFormat="1" x14ac:dyDescent="0.2">
      <c r="A609" s="26" t="s">
        <v>1916</v>
      </c>
      <c r="B609" s="35">
        <v>1</v>
      </c>
      <c r="C609" s="35">
        <v>1</v>
      </c>
      <c r="D609" s="31" t="s">
        <v>96</v>
      </c>
    </row>
    <row r="610" spans="1:6" s="9" customFormat="1" x14ac:dyDescent="0.2">
      <c r="A610" s="31" t="s">
        <v>1303</v>
      </c>
      <c r="B610" s="27">
        <v>0</v>
      </c>
      <c r="C610" s="27">
        <v>0</v>
      </c>
      <c r="D610" s="31" t="s">
        <v>845</v>
      </c>
    </row>
    <row r="611" spans="1:6" s="9" customFormat="1" x14ac:dyDescent="0.2">
      <c r="A611" s="26" t="s">
        <v>1704</v>
      </c>
      <c r="B611" s="35">
        <f>SUM(B605:B610)</f>
        <v>3</v>
      </c>
      <c r="C611" s="35">
        <f>SUM(C605:C610)</f>
        <v>3</v>
      </c>
      <c r="D611" s="26"/>
    </row>
    <row r="612" spans="1:6" s="9" customFormat="1" ht="19" x14ac:dyDescent="0.2">
      <c r="A612" s="26" t="s">
        <v>1917</v>
      </c>
      <c r="B612" s="35"/>
      <c r="C612" s="35"/>
      <c r="D612" s="26"/>
    </row>
    <row r="613" spans="1:6" s="9" customFormat="1" x14ac:dyDescent="0.2">
      <c r="A613" s="26"/>
      <c r="B613" s="35"/>
      <c r="C613" s="35"/>
      <c r="D613" s="26"/>
      <c r="E613"/>
      <c r="F613"/>
    </row>
    <row r="614" spans="1:6" x14ac:dyDescent="0.2">
      <c r="A614" s="32" t="s">
        <v>1399</v>
      </c>
      <c r="B614" s="33"/>
    </row>
    <row r="615" spans="1:6" x14ac:dyDescent="0.2">
      <c r="A615" s="30" t="s">
        <v>1632</v>
      </c>
      <c r="B615" s="38">
        <v>1</v>
      </c>
      <c r="C615" s="38" t="s">
        <v>0</v>
      </c>
      <c r="D615" s="37" t="s">
        <v>1057</v>
      </c>
    </row>
    <row r="616" spans="1:6" x14ac:dyDescent="0.2">
      <c r="A616" s="30" t="s">
        <v>583</v>
      </c>
      <c r="B616" s="38">
        <v>1</v>
      </c>
      <c r="C616" s="38" t="s">
        <v>0</v>
      </c>
      <c r="D616" s="37" t="s">
        <v>582</v>
      </c>
    </row>
    <row r="617" spans="1:6" x14ac:dyDescent="0.2">
      <c r="A617" s="30" t="s">
        <v>584</v>
      </c>
      <c r="B617" s="38">
        <v>1</v>
      </c>
      <c r="C617" s="38" t="s">
        <v>0</v>
      </c>
      <c r="D617" s="37" t="s">
        <v>181</v>
      </c>
    </row>
    <row r="618" spans="1:6" x14ac:dyDescent="0.2">
      <c r="A618" s="30" t="s">
        <v>585</v>
      </c>
      <c r="B618" s="38">
        <v>1</v>
      </c>
      <c r="C618" s="38" t="s">
        <v>0</v>
      </c>
      <c r="D618" s="36" t="s">
        <v>629</v>
      </c>
    </row>
    <row r="619" spans="1:6" x14ac:dyDescent="0.2">
      <c r="A619" s="30" t="s">
        <v>937</v>
      </c>
      <c r="B619" s="38">
        <v>1</v>
      </c>
      <c r="C619" s="38" t="s">
        <v>0</v>
      </c>
      <c r="D619" s="37" t="s">
        <v>1087</v>
      </c>
    </row>
    <row r="620" spans="1:6" x14ac:dyDescent="0.2">
      <c r="A620" s="30" t="s">
        <v>587</v>
      </c>
      <c r="B620" s="38">
        <v>1</v>
      </c>
      <c r="C620" s="38" t="s">
        <v>0</v>
      </c>
      <c r="D620" s="37" t="s">
        <v>173</v>
      </c>
    </row>
    <row r="621" spans="1:6" x14ac:dyDescent="0.2">
      <c r="A621" s="30" t="s">
        <v>1354</v>
      </c>
      <c r="B621" s="39">
        <v>1</v>
      </c>
      <c r="C621" s="38" t="s">
        <v>0</v>
      </c>
      <c r="D621" s="37" t="s">
        <v>1918</v>
      </c>
    </row>
    <row r="622" spans="1:6" x14ac:dyDescent="0.2">
      <c r="A622" s="30" t="s">
        <v>1791</v>
      </c>
      <c r="B622" s="39">
        <v>0</v>
      </c>
      <c r="C622" s="38" t="s">
        <v>0</v>
      </c>
      <c r="D622" s="36" t="s">
        <v>1919</v>
      </c>
    </row>
    <row r="623" spans="1:6" x14ac:dyDescent="0.2">
      <c r="A623" s="30" t="s">
        <v>1388</v>
      </c>
      <c r="B623" s="38">
        <v>1</v>
      </c>
      <c r="C623" s="38" t="s">
        <v>0</v>
      </c>
      <c r="D623" s="37" t="s">
        <v>1389</v>
      </c>
    </row>
    <row r="624" spans="1:6" x14ac:dyDescent="0.2">
      <c r="A624" s="30" t="s">
        <v>931</v>
      </c>
      <c r="B624" s="38">
        <v>1</v>
      </c>
      <c r="C624" s="38" t="s">
        <v>0</v>
      </c>
      <c r="D624" s="37" t="s">
        <v>182</v>
      </c>
    </row>
    <row r="625" spans="1:4" x14ac:dyDescent="0.2">
      <c r="A625" s="30" t="s">
        <v>1402</v>
      </c>
      <c r="B625" s="38">
        <v>1</v>
      </c>
      <c r="C625" s="38" t="s">
        <v>0</v>
      </c>
      <c r="D625" s="36" t="s">
        <v>1403</v>
      </c>
    </row>
    <row r="626" spans="1:4" x14ac:dyDescent="0.2">
      <c r="A626" s="30" t="s">
        <v>1404</v>
      </c>
      <c r="B626" s="38">
        <v>1</v>
      </c>
      <c r="C626" s="38" t="s">
        <v>0</v>
      </c>
      <c r="D626" s="37" t="s">
        <v>956</v>
      </c>
    </row>
    <row r="627" spans="1:4" x14ac:dyDescent="0.2">
      <c r="A627" s="30" t="s">
        <v>1633</v>
      </c>
      <c r="B627" s="38">
        <v>1</v>
      </c>
      <c r="C627" s="38" t="s">
        <v>0</v>
      </c>
      <c r="D627" s="36" t="s">
        <v>1920</v>
      </c>
    </row>
    <row r="628" spans="1:4" x14ac:dyDescent="0.2">
      <c r="A628" s="30" t="s">
        <v>1007</v>
      </c>
      <c r="B628" s="38">
        <v>1</v>
      </c>
      <c r="C628" s="38" t="s">
        <v>0</v>
      </c>
      <c r="D628" s="36" t="s">
        <v>1006</v>
      </c>
    </row>
    <row r="629" spans="1:4" x14ac:dyDescent="0.2">
      <c r="A629" s="33" t="s">
        <v>933</v>
      </c>
      <c r="B629" s="38">
        <v>1</v>
      </c>
      <c r="C629" s="38" t="s">
        <v>0</v>
      </c>
      <c r="D629" s="37" t="s">
        <v>935</v>
      </c>
    </row>
    <row r="630" spans="1:4" x14ac:dyDescent="0.2">
      <c r="A630" s="33" t="s">
        <v>934</v>
      </c>
      <c r="B630" s="38">
        <v>1</v>
      </c>
      <c r="C630" s="38" t="s">
        <v>0</v>
      </c>
      <c r="D630" s="37" t="s">
        <v>1921</v>
      </c>
    </row>
    <row r="631" spans="1:4" x14ac:dyDescent="0.2">
      <c r="A631" s="33" t="s">
        <v>1405</v>
      </c>
      <c r="B631" s="38">
        <v>1</v>
      </c>
      <c r="C631" s="38" t="s">
        <v>0</v>
      </c>
      <c r="D631" s="36" t="s">
        <v>1406</v>
      </c>
    </row>
    <row r="632" spans="1:4" x14ac:dyDescent="0.2">
      <c r="A632" s="33" t="s">
        <v>1407</v>
      </c>
      <c r="B632" s="38">
        <v>1</v>
      </c>
      <c r="C632" s="38" t="s">
        <v>0</v>
      </c>
      <c r="D632" s="36" t="s">
        <v>1408</v>
      </c>
    </row>
    <row r="633" spans="1:4" x14ac:dyDescent="0.2">
      <c r="A633" s="30" t="s">
        <v>586</v>
      </c>
      <c r="B633" s="38">
        <v>1</v>
      </c>
      <c r="C633" s="38" t="s">
        <v>0</v>
      </c>
      <c r="D633" s="37" t="s">
        <v>957</v>
      </c>
    </row>
    <row r="634" spans="1:4" x14ac:dyDescent="0.2">
      <c r="A634" s="30" t="s">
        <v>938</v>
      </c>
      <c r="B634" s="38">
        <v>1</v>
      </c>
      <c r="C634" s="38" t="s">
        <v>0</v>
      </c>
      <c r="D634" s="37" t="s">
        <v>939</v>
      </c>
    </row>
    <row r="635" spans="1:4" x14ac:dyDescent="0.2">
      <c r="A635" s="30" t="s">
        <v>1422</v>
      </c>
      <c r="B635" s="38">
        <v>1</v>
      </c>
      <c r="C635" s="38" t="s">
        <v>0</v>
      </c>
      <c r="D635" s="36" t="s">
        <v>1423</v>
      </c>
    </row>
    <row r="636" spans="1:4" x14ac:dyDescent="0.2">
      <c r="A636" s="30" t="s">
        <v>944</v>
      </c>
      <c r="B636" s="38">
        <v>1</v>
      </c>
      <c r="C636" s="38" t="s">
        <v>0</v>
      </c>
      <c r="D636" s="37" t="s">
        <v>945</v>
      </c>
    </row>
    <row r="637" spans="1:4" x14ac:dyDescent="0.2">
      <c r="A637" s="30" t="s">
        <v>1418</v>
      </c>
      <c r="B637" s="38">
        <v>1</v>
      </c>
      <c r="C637" s="38" t="s">
        <v>0</v>
      </c>
      <c r="D637" s="36" t="s">
        <v>1524</v>
      </c>
    </row>
    <row r="638" spans="1:4" x14ac:dyDescent="0.2">
      <c r="A638" s="30" t="s">
        <v>1419</v>
      </c>
      <c r="B638" s="38">
        <v>1</v>
      </c>
      <c r="C638" s="38" t="s">
        <v>0</v>
      </c>
      <c r="D638" s="36" t="s">
        <v>1524</v>
      </c>
    </row>
    <row r="639" spans="1:4" x14ac:dyDescent="0.2">
      <c r="A639" s="30" t="s">
        <v>946</v>
      </c>
      <c r="B639" s="39">
        <v>1</v>
      </c>
      <c r="C639" s="38" t="s">
        <v>0</v>
      </c>
      <c r="D639" s="36" t="s">
        <v>1320</v>
      </c>
    </row>
    <row r="640" spans="1:4" x14ac:dyDescent="0.2">
      <c r="A640" s="30" t="s">
        <v>947</v>
      </c>
      <c r="B640" s="38">
        <v>1</v>
      </c>
      <c r="C640" s="38" t="s">
        <v>0</v>
      </c>
      <c r="D640" s="37" t="s">
        <v>170</v>
      </c>
    </row>
    <row r="641" spans="1:6" x14ac:dyDescent="0.2">
      <c r="A641" s="30" t="s">
        <v>1409</v>
      </c>
      <c r="B641" s="38">
        <v>1</v>
      </c>
      <c r="C641" s="38" t="s">
        <v>0</v>
      </c>
      <c r="D641" s="36" t="s">
        <v>1684</v>
      </c>
    </row>
    <row r="642" spans="1:6" x14ac:dyDescent="0.2">
      <c r="A642" s="30" t="s">
        <v>940</v>
      </c>
      <c r="B642" s="38">
        <v>1</v>
      </c>
      <c r="C642" s="38" t="s">
        <v>0</v>
      </c>
      <c r="D642" s="37" t="s">
        <v>943</v>
      </c>
    </row>
    <row r="643" spans="1:6" x14ac:dyDescent="0.2">
      <c r="A643" s="30" t="s">
        <v>941</v>
      </c>
      <c r="B643" s="39">
        <v>1</v>
      </c>
      <c r="C643" s="38" t="s">
        <v>0</v>
      </c>
      <c r="D643" s="36" t="s">
        <v>1086</v>
      </c>
    </row>
    <row r="644" spans="1:6" x14ac:dyDescent="0.2">
      <c r="A644" s="30" t="s">
        <v>942</v>
      </c>
      <c r="B644" s="38">
        <v>1</v>
      </c>
      <c r="C644" s="38" t="s">
        <v>0</v>
      </c>
      <c r="D644" s="37" t="s">
        <v>1922</v>
      </c>
    </row>
    <row r="645" spans="1:6" x14ac:dyDescent="0.2">
      <c r="A645" s="30" t="s">
        <v>1321</v>
      </c>
      <c r="B645" s="39">
        <v>1</v>
      </c>
      <c r="C645" s="38" t="s">
        <v>0</v>
      </c>
      <c r="D645" s="36" t="s">
        <v>1322</v>
      </c>
      <c r="E645" s="9"/>
      <c r="F645" s="9"/>
    </row>
    <row r="646" spans="1:6" s="9" customFormat="1" x14ac:dyDescent="0.2">
      <c r="A646" s="26" t="s">
        <v>1704</v>
      </c>
      <c r="B646" s="35">
        <f>SUM(B615:B645)</f>
        <v>30</v>
      </c>
      <c r="C646" s="38" t="s">
        <v>0</v>
      </c>
      <c r="D646" s="26"/>
      <c r="E646"/>
      <c r="F646"/>
    </row>
    <row r="648" spans="1:6" x14ac:dyDescent="0.2">
      <c r="A648" s="32" t="s">
        <v>1400</v>
      </c>
      <c r="B648" s="33"/>
    </row>
    <row r="649" spans="1:6" x14ac:dyDescent="0.2">
      <c r="A649" s="30" t="s">
        <v>1924</v>
      </c>
      <c r="B649" s="38" t="s">
        <v>0</v>
      </c>
      <c r="C649" s="38">
        <v>1</v>
      </c>
      <c r="D649" s="37" t="s">
        <v>1461</v>
      </c>
    </row>
    <row r="650" spans="1:6" x14ac:dyDescent="0.2">
      <c r="A650" s="30" t="s">
        <v>1634</v>
      </c>
      <c r="B650" s="38" t="s">
        <v>0</v>
      </c>
      <c r="C650" s="38">
        <v>1</v>
      </c>
      <c r="D650" s="36" t="s">
        <v>1515</v>
      </c>
    </row>
    <row r="651" spans="1:6" x14ac:dyDescent="0.2">
      <c r="A651" s="30" t="s">
        <v>583</v>
      </c>
      <c r="B651" s="38" t="s">
        <v>0</v>
      </c>
      <c r="C651" s="38">
        <v>1</v>
      </c>
      <c r="D651" s="37" t="s">
        <v>582</v>
      </c>
    </row>
    <row r="652" spans="1:6" x14ac:dyDescent="0.2">
      <c r="A652" s="30" t="s">
        <v>1635</v>
      </c>
      <c r="B652" s="38" t="s">
        <v>0</v>
      </c>
      <c r="C652" s="39">
        <v>1</v>
      </c>
      <c r="D652" s="36" t="s">
        <v>1685</v>
      </c>
    </row>
    <row r="653" spans="1:6" x14ac:dyDescent="0.2">
      <c r="A653" s="30" t="s">
        <v>584</v>
      </c>
      <c r="B653" s="38" t="s">
        <v>0</v>
      </c>
      <c r="C653" s="38">
        <v>1</v>
      </c>
      <c r="D653" s="37" t="s">
        <v>181</v>
      </c>
    </row>
    <row r="654" spans="1:6" x14ac:dyDescent="0.2">
      <c r="A654" s="30" t="s">
        <v>1627</v>
      </c>
      <c r="B654" s="38" t="s">
        <v>0</v>
      </c>
      <c r="C654" s="38">
        <v>1</v>
      </c>
      <c r="D654" s="36" t="s">
        <v>1465</v>
      </c>
    </row>
    <row r="655" spans="1:6" x14ac:dyDescent="0.2">
      <c r="A655" s="30" t="s">
        <v>1636</v>
      </c>
      <c r="B655" s="38" t="s">
        <v>0</v>
      </c>
      <c r="C655" s="38">
        <v>1</v>
      </c>
      <c r="D655" s="36" t="s">
        <v>1377</v>
      </c>
    </row>
    <row r="656" spans="1:6" x14ac:dyDescent="0.2">
      <c r="A656" s="30" t="s">
        <v>1633</v>
      </c>
      <c r="B656" s="38" t="s">
        <v>0</v>
      </c>
      <c r="C656" s="38">
        <v>1</v>
      </c>
      <c r="D656" s="36" t="s">
        <v>1920</v>
      </c>
    </row>
    <row r="657" spans="1:6" x14ac:dyDescent="0.2">
      <c r="A657" s="30" t="s">
        <v>1379</v>
      </c>
      <c r="B657" s="38" t="s">
        <v>0</v>
      </c>
      <c r="C657" s="38">
        <v>1</v>
      </c>
      <c r="D657" s="36" t="s">
        <v>1923</v>
      </c>
    </row>
    <row r="658" spans="1:6" x14ac:dyDescent="0.2">
      <c r="A658" s="30" t="s">
        <v>585</v>
      </c>
      <c r="B658" s="38" t="s">
        <v>0</v>
      </c>
      <c r="C658" s="38">
        <v>1</v>
      </c>
      <c r="D658" s="36" t="s">
        <v>629</v>
      </c>
      <c r="E658" s="5"/>
      <c r="F658" s="5"/>
    </row>
    <row r="659" spans="1:6" s="5" customFormat="1" x14ac:dyDescent="0.2">
      <c r="A659" s="30" t="s">
        <v>1380</v>
      </c>
      <c r="B659" s="38" t="s">
        <v>0</v>
      </c>
      <c r="C659" s="38">
        <v>1</v>
      </c>
      <c r="D659" s="36" t="s">
        <v>1467</v>
      </c>
    </row>
    <row r="660" spans="1:6" s="5" customFormat="1" x14ac:dyDescent="0.2">
      <c r="A660" s="30" t="s">
        <v>1381</v>
      </c>
      <c r="B660" s="38" t="s">
        <v>0</v>
      </c>
      <c r="C660" s="38">
        <v>1</v>
      </c>
      <c r="D660" s="36" t="s">
        <v>1466</v>
      </c>
    </row>
    <row r="661" spans="1:6" s="5" customFormat="1" x14ac:dyDescent="0.2">
      <c r="A661" s="30" t="s">
        <v>1385</v>
      </c>
      <c r="B661" s="38" t="s">
        <v>0</v>
      </c>
      <c r="C661" s="38">
        <v>1</v>
      </c>
      <c r="D661" s="37" t="s">
        <v>1386</v>
      </c>
      <c r="E661"/>
      <c r="F661"/>
    </row>
    <row r="662" spans="1:6" x14ac:dyDescent="0.2">
      <c r="A662" s="30" t="s">
        <v>586</v>
      </c>
      <c r="B662" s="38" t="s">
        <v>0</v>
      </c>
      <c r="C662" s="38">
        <v>1</v>
      </c>
      <c r="D662" s="37" t="s">
        <v>1469</v>
      </c>
    </row>
    <row r="663" spans="1:6" x14ac:dyDescent="0.2">
      <c r="A663" s="30" t="s">
        <v>1432</v>
      </c>
      <c r="B663" s="38" t="s">
        <v>0</v>
      </c>
      <c r="C663" s="38">
        <v>1</v>
      </c>
      <c r="D663" s="37" t="s">
        <v>1433</v>
      </c>
    </row>
    <row r="664" spans="1:6" x14ac:dyDescent="0.2">
      <c r="A664" s="30" t="s">
        <v>587</v>
      </c>
      <c r="B664" s="38" t="s">
        <v>0</v>
      </c>
      <c r="C664" s="38">
        <v>1</v>
      </c>
      <c r="D664" s="37" t="s">
        <v>173</v>
      </c>
    </row>
    <row r="665" spans="1:6" x14ac:dyDescent="0.2">
      <c r="A665" s="30" t="s">
        <v>589</v>
      </c>
      <c r="B665" s="38" t="s">
        <v>0</v>
      </c>
      <c r="C665" s="39">
        <v>1</v>
      </c>
      <c r="D665" s="36" t="s">
        <v>1919</v>
      </c>
    </row>
    <row r="666" spans="1:6" x14ac:dyDescent="0.2">
      <c r="A666" s="30" t="s">
        <v>1388</v>
      </c>
      <c r="B666" s="38" t="s">
        <v>0</v>
      </c>
      <c r="C666" s="38">
        <v>1</v>
      </c>
      <c r="D666" s="37" t="s">
        <v>1468</v>
      </c>
    </row>
    <row r="667" spans="1:6" x14ac:dyDescent="0.2">
      <c r="A667" s="30" t="s">
        <v>1450</v>
      </c>
      <c r="B667" s="39" t="s">
        <v>0</v>
      </c>
      <c r="C667" s="39">
        <v>1</v>
      </c>
      <c r="D667" s="36" t="s">
        <v>1390</v>
      </c>
    </row>
    <row r="668" spans="1:6" x14ac:dyDescent="0.2">
      <c r="A668" s="30" t="s">
        <v>1391</v>
      </c>
      <c r="B668" s="38" t="s">
        <v>0</v>
      </c>
      <c r="C668" s="39">
        <v>1</v>
      </c>
      <c r="D668" s="36" t="s">
        <v>1392</v>
      </c>
      <c r="E668" s="5"/>
      <c r="F668" s="5"/>
    </row>
    <row r="669" spans="1:6" s="5" customFormat="1" x14ac:dyDescent="0.2">
      <c r="A669" s="30" t="s">
        <v>1397</v>
      </c>
      <c r="B669" s="38" t="s">
        <v>0</v>
      </c>
      <c r="C669" s="39">
        <v>1</v>
      </c>
      <c r="D669" s="36" t="s">
        <v>1470</v>
      </c>
    </row>
    <row r="670" spans="1:6" s="5" customFormat="1" x14ac:dyDescent="0.2">
      <c r="A670" s="30" t="s">
        <v>1417</v>
      </c>
      <c r="B670" s="39" t="s">
        <v>0</v>
      </c>
      <c r="C670" s="39">
        <v>1</v>
      </c>
      <c r="D670" s="36" t="s">
        <v>1416</v>
      </c>
    </row>
    <row r="671" spans="1:6" s="5" customFormat="1" x14ac:dyDescent="0.2">
      <c r="A671" s="30" t="s">
        <v>1420</v>
      </c>
      <c r="B671" s="39" t="s">
        <v>0</v>
      </c>
      <c r="C671" s="39">
        <v>1</v>
      </c>
      <c r="D671" s="36" t="s">
        <v>1421</v>
      </c>
      <c r="E671" s="9"/>
      <c r="F671" s="9"/>
    </row>
    <row r="672" spans="1:6" s="9" customFormat="1" x14ac:dyDescent="0.2">
      <c r="A672" s="26" t="s">
        <v>1704</v>
      </c>
      <c r="B672" s="38" t="s">
        <v>0</v>
      </c>
      <c r="C672" s="35">
        <f>SUM(C649:C671)</f>
        <v>23</v>
      </c>
      <c r="D672" s="26"/>
      <c r="E672"/>
      <c r="F672"/>
    </row>
    <row r="674" spans="1:6" x14ac:dyDescent="0.2">
      <c r="A674" s="32" t="s">
        <v>925</v>
      </c>
      <c r="B674" s="5"/>
    </row>
    <row r="675" spans="1:6" x14ac:dyDescent="0.2">
      <c r="A675" s="31" t="s">
        <v>1284</v>
      </c>
      <c r="B675" s="38">
        <v>1</v>
      </c>
      <c r="C675" s="38">
        <v>1</v>
      </c>
      <c r="D675" s="36" t="s">
        <v>926</v>
      </c>
    </row>
    <row r="676" spans="1:6" x14ac:dyDescent="0.2">
      <c r="A676" s="26" t="s">
        <v>160</v>
      </c>
      <c r="B676" s="38">
        <v>0</v>
      </c>
      <c r="C676" s="38">
        <v>1</v>
      </c>
      <c r="D676" s="45" t="s">
        <v>924</v>
      </c>
    </row>
    <row r="677" spans="1:6" x14ac:dyDescent="0.2">
      <c r="A677" s="26" t="s">
        <v>1704</v>
      </c>
      <c r="B677" s="35">
        <f>SUM(B675:B676)</f>
        <v>1</v>
      </c>
      <c r="C677" s="35">
        <f>SUM(C675:C676)</f>
        <v>2</v>
      </c>
    </row>
    <row r="678" spans="1:6" x14ac:dyDescent="0.2">
      <c r="B678" s="33"/>
      <c r="C678" s="33"/>
    </row>
    <row r="679" spans="1:6" x14ac:dyDescent="0.2">
      <c r="A679" s="32" t="s">
        <v>180</v>
      </c>
      <c r="B679" s="33"/>
      <c r="E679" s="9"/>
      <c r="F679" s="9"/>
    </row>
    <row r="680" spans="1:6" s="9" customFormat="1" x14ac:dyDescent="0.2">
      <c r="A680" s="26" t="s">
        <v>593</v>
      </c>
      <c r="B680" s="35">
        <v>0</v>
      </c>
      <c r="C680" s="35">
        <v>1</v>
      </c>
      <c r="D680" s="40" t="s">
        <v>608</v>
      </c>
    </row>
    <row r="681" spans="1:6" s="9" customFormat="1" x14ac:dyDescent="0.2">
      <c r="A681" s="26" t="s">
        <v>744</v>
      </c>
      <c r="B681" s="27">
        <v>0</v>
      </c>
      <c r="C681" s="35">
        <v>1</v>
      </c>
      <c r="D681" s="40" t="s">
        <v>745</v>
      </c>
    </row>
    <row r="682" spans="1:6" s="9" customFormat="1" x14ac:dyDescent="0.2">
      <c r="A682" s="26" t="s">
        <v>881</v>
      </c>
      <c r="B682" s="35">
        <v>0</v>
      </c>
      <c r="C682" s="35">
        <v>1</v>
      </c>
      <c r="D682" s="40" t="s">
        <v>607</v>
      </c>
    </row>
    <row r="683" spans="1:6" s="9" customFormat="1" x14ac:dyDescent="0.2">
      <c r="A683" s="26" t="s">
        <v>369</v>
      </c>
      <c r="B683" s="35">
        <v>0</v>
      </c>
      <c r="C683" s="35">
        <v>1</v>
      </c>
      <c r="D683" s="40" t="s">
        <v>607</v>
      </c>
    </row>
    <row r="684" spans="1:6" s="9" customFormat="1" x14ac:dyDescent="0.2">
      <c r="A684" s="26" t="s">
        <v>635</v>
      </c>
      <c r="B684" s="35">
        <v>0</v>
      </c>
      <c r="C684" s="35">
        <v>1</v>
      </c>
      <c r="D684" s="40" t="s">
        <v>451</v>
      </c>
    </row>
    <row r="685" spans="1:6" s="9" customFormat="1" x14ac:dyDescent="0.2">
      <c r="A685" s="26" t="s">
        <v>597</v>
      </c>
      <c r="B685" s="35">
        <v>0</v>
      </c>
      <c r="C685" s="35">
        <v>1</v>
      </c>
      <c r="D685" s="40" t="s">
        <v>598</v>
      </c>
    </row>
    <row r="686" spans="1:6" s="9" customFormat="1" x14ac:dyDescent="0.2">
      <c r="A686" s="26" t="s">
        <v>632</v>
      </c>
      <c r="B686" s="35">
        <v>0</v>
      </c>
      <c r="C686" s="35">
        <v>1</v>
      </c>
      <c r="D686" s="40" t="s">
        <v>600</v>
      </c>
    </row>
    <row r="687" spans="1:6" s="9" customFormat="1" x14ac:dyDescent="0.2">
      <c r="A687" s="26" t="s">
        <v>594</v>
      </c>
      <c r="B687" s="35">
        <v>1</v>
      </c>
      <c r="C687" s="35">
        <v>1</v>
      </c>
      <c r="D687" s="40" t="s">
        <v>1163</v>
      </c>
    </row>
    <row r="688" spans="1:6" s="9" customFormat="1" x14ac:dyDescent="0.2">
      <c r="A688" s="31" t="s">
        <v>1316</v>
      </c>
      <c r="B688" s="35">
        <v>1</v>
      </c>
      <c r="C688" s="35">
        <v>1</v>
      </c>
      <c r="D688" s="40" t="s">
        <v>1164</v>
      </c>
    </row>
    <row r="689" spans="1:6" s="9" customFormat="1" x14ac:dyDescent="0.2">
      <c r="A689" s="26" t="s">
        <v>1649</v>
      </c>
      <c r="B689" s="35">
        <v>1</v>
      </c>
      <c r="C689" s="35">
        <v>1</v>
      </c>
      <c r="D689" s="40" t="s">
        <v>184</v>
      </c>
    </row>
    <row r="690" spans="1:6" s="9" customFormat="1" x14ac:dyDescent="0.2">
      <c r="A690" s="26" t="s">
        <v>1160</v>
      </c>
      <c r="B690" s="35">
        <v>1</v>
      </c>
      <c r="C690" s="35">
        <v>1</v>
      </c>
      <c r="D690" s="43" t="s">
        <v>601</v>
      </c>
    </row>
    <row r="691" spans="1:6" s="9" customFormat="1" x14ac:dyDescent="0.2">
      <c r="A691" s="26" t="s">
        <v>185</v>
      </c>
      <c r="B691" s="35">
        <v>0</v>
      </c>
      <c r="C691" s="35">
        <v>1</v>
      </c>
      <c r="D691" s="40" t="s">
        <v>599</v>
      </c>
    </row>
    <row r="692" spans="1:6" s="9" customFormat="1" x14ac:dyDescent="0.2">
      <c r="A692" s="26" t="s">
        <v>453</v>
      </c>
      <c r="B692" s="35">
        <v>1</v>
      </c>
      <c r="C692" s="35">
        <v>1</v>
      </c>
      <c r="D692" s="40" t="s">
        <v>592</v>
      </c>
      <c r="E692"/>
      <c r="F692"/>
    </row>
    <row r="693" spans="1:6" x14ac:dyDescent="0.2">
      <c r="A693" s="30" t="s">
        <v>859</v>
      </c>
      <c r="B693" s="39">
        <v>1</v>
      </c>
      <c r="C693" s="39">
        <v>1</v>
      </c>
      <c r="D693" s="30" t="s">
        <v>864</v>
      </c>
      <c r="E693" s="9"/>
      <c r="F693" s="9"/>
    </row>
    <row r="694" spans="1:6" s="9" customFormat="1" x14ac:dyDescent="0.2">
      <c r="A694" s="26" t="s">
        <v>603</v>
      </c>
      <c r="B694" s="35">
        <v>1</v>
      </c>
      <c r="C694" s="35">
        <v>1</v>
      </c>
      <c r="D694" s="40" t="s">
        <v>602</v>
      </c>
    </row>
    <row r="695" spans="1:6" s="9" customFormat="1" x14ac:dyDescent="0.2">
      <c r="A695" s="31" t="s">
        <v>268</v>
      </c>
      <c r="B695" s="35">
        <v>0</v>
      </c>
      <c r="C695" s="35">
        <v>1</v>
      </c>
      <c r="D695" s="40" t="s">
        <v>267</v>
      </c>
    </row>
    <row r="696" spans="1:6" s="9" customFormat="1" x14ac:dyDescent="0.2">
      <c r="A696" s="31" t="s">
        <v>619</v>
      </c>
      <c r="B696" s="35">
        <v>1</v>
      </c>
      <c r="C696" s="35">
        <v>1</v>
      </c>
      <c r="D696" s="40" t="s">
        <v>620</v>
      </c>
    </row>
    <row r="697" spans="1:6" s="9" customFormat="1" x14ac:dyDescent="0.2">
      <c r="A697" s="31" t="s">
        <v>742</v>
      </c>
      <c r="B697" s="35">
        <v>0</v>
      </c>
      <c r="C697" s="35">
        <v>1</v>
      </c>
      <c r="D697" s="40" t="s">
        <v>741</v>
      </c>
    </row>
    <row r="698" spans="1:6" s="9" customFormat="1" x14ac:dyDescent="0.2">
      <c r="A698" s="26" t="s">
        <v>604</v>
      </c>
      <c r="B698" s="35">
        <v>1</v>
      </c>
      <c r="C698" s="35">
        <v>1</v>
      </c>
      <c r="D698" s="43" t="s">
        <v>605</v>
      </c>
    </row>
    <row r="699" spans="1:6" s="9" customFormat="1" x14ac:dyDescent="0.2">
      <c r="A699" s="26" t="s">
        <v>241</v>
      </c>
      <c r="B699" s="35">
        <v>1</v>
      </c>
      <c r="C699" s="35">
        <v>1</v>
      </c>
      <c r="D699" s="43" t="s">
        <v>606</v>
      </c>
    </row>
    <row r="700" spans="1:6" s="9" customFormat="1" x14ac:dyDescent="0.2">
      <c r="A700" s="26" t="s">
        <v>591</v>
      </c>
      <c r="B700" s="35">
        <v>1</v>
      </c>
      <c r="C700" s="35">
        <v>1</v>
      </c>
      <c r="D700" s="43" t="s">
        <v>1925</v>
      </c>
      <c r="E700"/>
      <c r="F700"/>
    </row>
    <row r="701" spans="1:6" s="9" customFormat="1" x14ac:dyDescent="0.2">
      <c r="A701" s="26" t="s">
        <v>827</v>
      </c>
      <c r="B701" s="27">
        <v>1</v>
      </c>
      <c r="C701" s="27">
        <v>1</v>
      </c>
      <c r="D701" s="31" t="s">
        <v>797</v>
      </c>
    </row>
    <row r="702" spans="1:6" s="9" customFormat="1" x14ac:dyDescent="0.2">
      <c r="A702" s="26" t="s">
        <v>1704</v>
      </c>
      <c r="B702" s="35">
        <f>SUM(B680:B701)</f>
        <v>12</v>
      </c>
      <c r="C702" s="35">
        <f>SUM(C680:C701)</f>
        <v>22</v>
      </c>
      <c r="D702" s="26"/>
    </row>
    <row r="703" spans="1:6" s="9" customFormat="1" x14ac:dyDescent="0.2">
      <c r="A703" s="26"/>
      <c r="B703" s="35"/>
      <c r="C703" s="35"/>
      <c r="D703" s="26"/>
    </row>
    <row r="704" spans="1:6" s="9" customFormat="1" x14ac:dyDescent="0.2">
      <c r="A704" s="44" t="s">
        <v>1481</v>
      </c>
      <c r="B704" s="33"/>
      <c r="C704" s="33"/>
      <c r="D704" s="33"/>
    </row>
    <row r="705" spans="1:4" s="9" customFormat="1" x14ac:dyDescent="0.2">
      <c r="A705" s="31" t="s">
        <v>1926</v>
      </c>
      <c r="B705" s="35">
        <v>1</v>
      </c>
      <c r="C705" s="35">
        <v>1</v>
      </c>
      <c r="D705" s="30" t="s">
        <v>1753</v>
      </c>
    </row>
    <row r="706" spans="1:4" s="9" customFormat="1" x14ac:dyDescent="0.2">
      <c r="A706" s="26" t="s">
        <v>1798</v>
      </c>
      <c r="B706" s="35">
        <v>0</v>
      </c>
      <c r="C706" s="27">
        <v>0</v>
      </c>
      <c r="D706" s="30" t="s">
        <v>1797</v>
      </c>
    </row>
    <row r="707" spans="1:4" s="9" customFormat="1" x14ac:dyDescent="0.2">
      <c r="A707" s="30" t="s">
        <v>1796</v>
      </c>
      <c r="B707" s="35">
        <v>0</v>
      </c>
      <c r="C707" s="27">
        <v>1</v>
      </c>
      <c r="D707" s="30" t="s">
        <v>1960</v>
      </c>
    </row>
    <row r="708" spans="1:4" s="9" customFormat="1" x14ac:dyDescent="0.2">
      <c r="A708" s="26" t="s">
        <v>1799</v>
      </c>
      <c r="B708" s="35">
        <v>0</v>
      </c>
      <c r="C708" s="27">
        <v>0</v>
      </c>
      <c r="D708" s="30" t="s">
        <v>1797</v>
      </c>
    </row>
    <row r="709" spans="1:4" s="9" customFormat="1" x14ac:dyDescent="0.2">
      <c r="A709" s="26" t="s">
        <v>1704</v>
      </c>
      <c r="B709" s="35">
        <f>SUM(B705:B708)</f>
        <v>1</v>
      </c>
      <c r="C709" s="35">
        <f>SUM(C705:C708)</f>
        <v>2</v>
      </c>
      <c r="D709" s="26"/>
    </row>
    <row r="710" spans="1:4" s="9" customFormat="1" x14ac:dyDescent="0.2">
      <c r="A710" s="26"/>
      <c r="B710" s="35"/>
      <c r="C710" s="35"/>
      <c r="D710" s="26"/>
    </row>
    <row r="711" spans="1:4" s="9" customFormat="1" x14ac:dyDescent="0.2">
      <c r="A711" s="44" t="s">
        <v>97</v>
      </c>
      <c r="B711" s="33"/>
      <c r="C711" s="33"/>
      <c r="D711" s="33"/>
    </row>
    <row r="712" spans="1:4" s="9" customFormat="1" x14ac:dyDescent="0.2">
      <c r="A712" s="31" t="s">
        <v>476</v>
      </c>
      <c r="B712" s="35">
        <v>0</v>
      </c>
      <c r="C712" s="35">
        <v>1</v>
      </c>
      <c r="D712" s="31" t="s">
        <v>42</v>
      </c>
    </row>
    <row r="713" spans="1:4" s="9" customFormat="1" x14ac:dyDescent="0.2">
      <c r="A713" s="26" t="s">
        <v>424</v>
      </c>
      <c r="B713" s="35">
        <v>1</v>
      </c>
      <c r="C713" s="35">
        <v>1</v>
      </c>
      <c r="D713" s="31" t="s">
        <v>1927</v>
      </c>
    </row>
    <row r="714" spans="1:4" s="9" customFormat="1" x14ac:dyDescent="0.2">
      <c r="A714" s="26" t="s">
        <v>526</v>
      </c>
      <c r="B714" s="35">
        <v>1</v>
      </c>
      <c r="C714" s="35">
        <v>1</v>
      </c>
      <c r="D714" s="31" t="s">
        <v>611</v>
      </c>
    </row>
    <row r="715" spans="1:4" s="9" customFormat="1" x14ac:dyDescent="0.2">
      <c r="A715" s="31" t="s">
        <v>1290</v>
      </c>
      <c r="B715" s="35">
        <v>0</v>
      </c>
      <c r="C715" s="35">
        <v>1</v>
      </c>
      <c r="D715" s="31" t="s">
        <v>1291</v>
      </c>
    </row>
    <row r="716" spans="1:4" s="9" customFormat="1" x14ac:dyDescent="0.2">
      <c r="A716" s="31" t="s">
        <v>614</v>
      </c>
      <c r="B716" s="35">
        <v>0</v>
      </c>
      <c r="C716" s="35">
        <v>1</v>
      </c>
      <c r="D716" s="31" t="s">
        <v>699</v>
      </c>
    </row>
    <row r="717" spans="1:4" s="9" customFormat="1" x14ac:dyDescent="0.2">
      <c r="A717" s="31" t="s">
        <v>1637</v>
      </c>
      <c r="B717" s="35">
        <v>1</v>
      </c>
      <c r="C717" s="35">
        <v>1</v>
      </c>
      <c r="D717" s="31" t="s">
        <v>1143</v>
      </c>
    </row>
    <row r="718" spans="1:4" s="9" customFormat="1" x14ac:dyDescent="0.2">
      <c r="A718" s="31" t="s">
        <v>610</v>
      </c>
      <c r="B718" s="35">
        <v>0</v>
      </c>
      <c r="C718" s="35">
        <v>1</v>
      </c>
      <c r="D718" s="31" t="s">
        <v>98</v>
      </c>
    </row>
    <row r="719" spans="1:4" s="9" customFormat="1" x14ac:dyDescent="0.2">
      <c r="A719" s="26" t="s">
        <v>1704</v>
      </c>
      <c r="B719" s="35">
        <f>SUM(B712:B718)</f>
        <v>3</v>
      </c>
      <c r="C719" s="35">
        <f>SUM(C712:C718)</f>
        <v>7</v>
      </c>
      <c r="D719" s="40"/>
    </row>
    <row r="720" spans="1:4" s="9" customFormat="1" x14ac:dyDescent="0.2">
      <c r="A720" s="26"/>
      <c r="B720" s="35"/>
      <c r="C720" s="35"/>
      <c r="D720" s="40"/>
    </row>
    <row r="721" spans="1:4" s="9" customFormat="1" x14ac:dyDescent="0.2">
      <c r="A721" s="44" t="s">
        <v>99</v>
      </c>
      <c r="B721" s="33"/>
      <c r="C721" s="33"/>
      <c r="D721" s="33"/>
    </row>
    <row r="722" spans="1:4" s="9" customFormat="1" x14ac:dyDescent="0.2">
      <c r="A722" s="31" t="s">
        <v>527</v>
      </c>
      <c r="B722" s="35">
        <v>1</v>
      </c>
      <c r="C722" s="35">
        <v>1</v>
      </c>
      <c r="D722" s="31" t="s">
        <v>617</v>
      </c>
    </row>
    <row r="723" spans="1:4" s="9" customFormat="1" x14ac:dyDescent="0.2">
      <c r="A723" s="31" t="s">
        <v>630</v>
      </c>
      <c r="B723" s="35">
        <v>0</v>
      </c>
      <c r="C723" s="35">
        <v>1</v>
      </c>
      <c r="D723" s="31" t="s">
        <v>631</v>
      </c>
    </row>
    <row r="724" spans="1:4" s="9" customFormat="1" x14ac:dyDescent="0.2">
      <c r="A724" s="31" t="s">
        <v>636</v>
      </c>
      <c r="B724" s="35">
        <v>0</v>
      </c>
      <c r="C724" s="27">
        <v>1</v>
      </c>
      <c r="D724" s="43" t="s">
        <v>1324</v>
      </c>
    </row>
    <row r="725" spans="1:4" s="9" customFormat="1" x14ac:dyDescent="0.2">
      <c r="A725" s="31" t="s">
        <v>622</v>
      </c>
      <c r="B725" s="35">
        <v>0</v>
      </c>
      <c r="C725" s="35">
        <v>1</v>
      </c>
      <c r="D725" s="31" t="s">
        <v>621</v>
      </c>
    </row>
    <row r="726" spans="1:4" s="9" customFormat="1" x14ac:dyDescent="0.2">
      <c r="A726" s="31" t="s">
        <v>623</v>
      </c>
      <c r="B726" s="35">
        <v>0</v>
      </c>
      <c r="C726" s="35">
        <v>1</v>
      </c>
      <c r="D726" s="31" t="s">
        <v>624</v>
      </c>
    </row>
    <row r="727" spans="1:4" s="9" customFormat="1" x14ac:dyDescent="0.2">
      <c r="A727" s="31" t="s">
        <v>625</v>
      </c>
      <c r="B727" s="35">
        <v>0</v>
      </c>
      <c r="C727" s="35">
        <v>1</v>
      </c>
      <c r="D727" s="31" t="s">
        <v>624</v>
      </c>
    </row>
    <row r="728" spans="1:4" s="9" customFormat="1" x14ac:dyDescent="0.2">
      <c r="A728" s="31" t="s">
        <v>627</v>
      </c>
      <c r="B728" s="27">
        <v>0</v>
      </c>
      <c r="C728" s="27">
        <v>1</v>
      </c>
      <c r="D728" s="31" t="s">
        <v>626</v>
      </c>
    </row>
    <row r="729" spans="1:4" s="9" customFormat="1" x14ac:dyDescent="0.2">
      <c r="A729" s="31" t="s">
        <v>100</v>
      </c>
      <c r="B729" s="27">
        <v>0</v>
      </c>
      <c r="C729" s="27">
        <v>1</v>
      </c>
      <c r="D729" s="31" t="s">
        <v>628</v>
      </c>
    </row>
    <row r="730" spans="1:4" s="9" customFormat="1" x14ac:dyDescent="0.2">
      <c r="A730" s="26" t="s">
        <v>526</v>
      </c>
      <c r="B730" s="35">
        <v>1</v>
      </c>
      <c r="C730" s="35">
        <v>1</v>
      </c>
      <c r="D730" s="31" t="s">
        <v>616</v>
      </c>
    </row>
    <row r="731" spans="1:4" s="9" customFormat="1" x14ac:dyDescent="0.2">
      <c r="A731" s="31" t="s">
        <v>521</v>
      </c>
      <c r="B731" s="35">
        <v>1</v>
      </c>
      <c r="C731" s="35">
        <v>1</v>
      </c>
      <c r="D731" s="31" t="s">
        <v>1929</v>
      </c>
    </row>
    <row r="732" spans="1:4" s="9" customFormat="1" x14ac:dyDescent="0.2">
      <c r="A732" s="31" t="s">
        <v>508</v>
      </c>
      <c r="B732" s="35">
        <v>1</v>
      </c>
      <c r="C732" s="35">
        <v>1</v>
      </c>
      <c r="D732" s="31" t="s">
        <v>618</v>
      </c>
    </row>
    <row r="733" spans="1:4" s="9" customFormat="1" x14ac:dyDescent="0.2">
      <c r="A733" s="31" t="s">
        <v>528</v>
      </c>
      <c r="B733" s="35">
        <v>1</v>
      </c>
      <c r="C733" s="35">
        <v>1</v>
      </c>
      <c r="D733" s="31" t="s">
        <v>529</v>
      </c>
    </row>
    <row r="734" spans="1:4" s="9" customFormat="1" x14ac:dyDescent="0.2">
      <c r="A734" s="26" t="s">
        <v>1704</v>
      </c>
      <c r="B734" s="35">
        <f>SUM(B722:B733)</f>
        <v>5</v>
      </c>
      <c r="C734" s="35">
        <f>SUM(C722:C733)</f>
        <v>12</v>
      </c>
      <c r="D734" s="40"/>
    </row>
    <row r="735" spans="1:4" s="9" customFormat="1" x14ac:dyDescent="0.2">
      <c r="A735" s="26"/>
      <c r="B735" s="35"/>
      <c r="C735" s="35"/>
      <c r="D735" s="40"/>
    </row>
    <row r="736" spans="1:4" s="9" customFormat="1" x14ac:dyDescent="0.2">
      <c r="A736" s="44" t="s">
        <v>101</v>
      </c>
      <c r="B736" s="33"/>
      <c r="C736" s="33"/>
      <c r="D736" s="33"/>
    </row>
    <row r="737" spans="1:6" s="9" customFormat="1" x14ac:dyDescent="0.2">
      <c r="A737" s="31" t="s">
        <v>637</v>
      </c>
      <c r="B737" s="35">
        <v>1</v>
      </c>
      <c r="C737" s="27">
        <v>1</v>
      </c>
      <c r="D737" s="26" t="s">
        <v>638</v>
      </c>
    </row>
    <row r="738" spans="1:6" s="9" customFormat="1" x14ac:dyDescent="0.2">
      <c r="A738" s="31" t="s">
        <v>640</v>
      </c>
      <c r="B738" s="27">
        <v>1</v>
      </c>
      <c r="C738" s="27">
        <v>1</v>
      </c>
      <c r="D738" s="31" t="s">
        <v>639</v>
      </c>
    </row>
    <row r="739" spans="1:6" s="9" customFormat="1" x14ac:dyDescent="0.2">
      <c r="A739" s="31" t="s">
        <v>641</v>
      </c>
      <c r="B739" s="27">
        <v>0</v>
      </c>
      <c r="C739" s="27">
        <v>1</v>
      </c>
      <c r="D739" s="31" t="s">
        <v>642</v>
      </c>
    </row>
    <row r="740" spans="1:6" s="9" customFormat="1" x14ac:dyDescent="0.2">
      <c r="A740" s="31" t="s">
        <v>645</v>
      </c>
      <c r="B740" s="27">
        <v>1</v>
      </c>
      <c r="C740" s="27">
        <v>1</v>
      </c>
      <c r="D740" s="31" t="s">
        <v>646</v>
      </c>
    </row>
    <row r="741" spans="1:6" s="9" customFormat="1" x14ac:dyDescent="0.2">
      <c r="A741" s="31" t="s">
        <v>647</v>
      </c>
      <c r="B741" s="27">
        <v>0</v>
      </c>
      <c r="C741" s="27">
        <v>1</v>
      </c>
      <c r="D741" s="31" t="s">
        <v>648</v>
      </c>
    </row>
    <row r="742" spans="1:6" s="9" customFormat="1" x14ac:dyDescent="0.2">
      <c r="A742" s="31" t="s">
        <v>649</v>
      </c>
      <c r="B742" s="27">
        <v>0</v>
      </c>
      <c r="C742" s="27">
        <v>1</v>
      </c>
      <c r="D742" s="31" t="s">
        <v>650</v>
      </c>
    </row>
    <row r="743" spans="1:6" s="9" customFormat="1" ht="12.5" customHeight="1" x14ac:dyDescent="0.2">
      <c r="A743" s="31" t="s">
        <v>651</v>
      </c>
      <c r="B743" s="27">
        <v>1</v>
      </c>
      <c r="C743" s="27">
        <v>1</v>
      </c>
      <c r="D743" s="31" t="s">
        <v>652</v>
      </c>
    </row>
    <row r="744" spans="1:6" s="9" customFormat="1" x14ac:dyDescent="0.2">
      <c r="A744" s="33" t="s">
        <v>262</v>
      </c>
      <c r="B744" s="27">
        <v>1</v>
      </c>
      <c r="C744" s="27">
        <v>1</v>
      </c>
      <c r="D744" s="31" t="s">
        <v>653</v>
      </c>
    </row>
    <row r="745" spans="1:6" s="9" customFormat="1" x14ac:dyDescent="0.2">
      <c r="A745" s="31" t="s">
        <v>654</v>
      </c>
      <c r="B745" s="35">
        <v>1</v>
      </c>
      <c r="C745" s="27">
        <v>1</v>
      </c>
      <c r="D745" s="31" t="s">
        <v>655</v>
      </c>
    </row>
    <row r="746" spans="1:6" s="9" customFormat="1" x14ac:dyDescent="0.2">
      <c r="A746" s="31" t="s">
        <v>657</v>
      </c>
      <c r="B746" s="35">
        <v>1</v>
      </c>
      <c r="C746" s="27">
        <v>1</v>
      </c>
      <c r="D746" s="31" t="s">
        <v>655</v>
      </c>
    </row>
    <row r="747" spans="1:6" s="9" customFormat="1" x14ac:dyDescent="0.2">
      <c r="A747" s="31" t="s">
        <v>669</v>
      </c>
      <c r="B747" s="27">
        <v>1</v>
      </c>
      <c r="C747" s="27">
        <v>1</v>
      </c>
      <c r="D747" s="31" t="s">
        <v>656</v>
      </c>
    </row>
    <row r="748" spans="1:6" s="9" customFormat="1" x14ac:dyDescent="0.2">
      <c r="A748" s="26" t="s">
        <v>1704</v>
      </c>
      <c r="B748" s="35">
        <f>SUM(B737:B747)</f>
        <v>8</v>
      </c>
      <c r="C748" s="35">
        <f>SUM(C737:C747)</f>
        <v>11</v>
      </c>
      <c r="D748" s="26"/>
    </row>
    <row r="749" spans="1:6" s="9" customFormat="1" x14ac:dyDescent="0.2">
      <c r="A749" s="26"/>
      <c r="B749" s="35"/>
      <c r="C749" s="35"/>
      <c r="D749" s="26"/>
      <c r="E749"/>
      <c r="F749"/>
    </row>
    <row r="750" spans="1:6" x14ac:dyDescent="0.2">
      <c r="A750" s="32" t="s">
        <v>2</v>
      </c>
      <c r="B750" s="5"/>
      <c r="C750" s="5"/>
      <c r="D750" s="5"/>
    </row>
    <row r="751" spans="1:6" x14ac:dyDescent="0.2">
      <c r="A751" s="30" t="s">
        <v>390</v>
      </c>
      <c r="B751" s="39" t="s">
        <v>0</v>
      </c>
      <c r="C751" s="38">
        <v>1</v>
      </c>
      <c r="D751" s="30" t="s">
        <v>339</v>
      </c>
    </row>
    <row r="752" spans="1:6" x14ac:dyDescent="0.2">
      <c r="A752" s="30" t="s">
        <v>661</v>
      </c>
      <c r="B752" s="39" t="s">
        <v>0</v>
      </c>
      <c r="C752" s="38">
        <v>1</v>
      </c>
      <c r="D752" s="30" t="s">
        <v>660</v>
      </c>
      <c r="E752" s="5"/>
      <c r="F752" s="5"/>
    </row>
    <row r="753" spans="1:6" s="5" customFormat="1" x14ac:dyDescent="0.2">
      <c r="A753" s="30" t="s">
        <v>662</v>
      </c>
      <c r="B753" s="39" t="s">
        <v>0</v>
      </c>
      <c r="C753" s="38">
        <v>1</v>
      </c>
      <c r="D753" s="30" t="s">
        <v>339</v>
      </c>
      <c r="E753"/>
      <c r="F753"/>
    </row>
    <row r="754" spans="1:6" x14ac:dyDescent="0.2">
      <c r="A754" s="30" t="s">
        <v>663</v>
      </c>
      <c r="B754" s="39" t="s">
        <v>0</v>
      </c>
      <c r="C754" s="38">
        <v>1</v>
      </c>
      <c r="D754" s="30" t="s">
        <v>658</v>
      </c>
    </row>
    <row r="755" spans="1:6" x14ac:dyDescent="0.2">
      <c r="A755" s="30" t="s">
        <v>385</v>
      </c>
      <c r="B755" s="39" t="s">
        <v>0</v>
      </c>
      <c r="C755" s="38">
        <v>1</v>
      </c>
      <c r="D755" s="31" t="s">
        <v>384</v>
      </c>
    </row>
    <row r="756" spans="1:6" x14ac:dyDescent="0.2">
      <c r="A756" s="30" t="s">
        <v>1612</v>
      </c>
      <c r="B756" s="39" t="s">
        <v>0</v>
      </c>
      <c r="C756" s="39">
        <v>0</v>
      </c>
      <c r="D756" s="31" t="s">
        <v>1613</v>
      </c>
    </row>
    <row r="757" spans="1:6" x14ac:dyDescent="0.2">
      <c r="A757" s="30" t="s">
        <v>664</v>
      </c>
      <c r="B757" s="39" t="s">
        <v>0</v>
      </c>
      <c r="C757" s="38">
        <v>1</v>
      </c>
      <c r="D757" s="30" t="s">
        <v>339</v>
      </c>
    </row>
    <row r="758" spans="1:6" x14ac:dyDescent="0.2">
      <c r="A758" s="30" t="s">
        <v>1579</v>
      </c>
      <c r="B758" s="39" t="s">
        <v>0</v>
      </c>
      <c r="C758" s="39">
        <v>0</v>
      </c>
      <c r="D758" s="33" t="s">
        <v>1580</v>
      </c>
    </row>
    <row r="759" spans="1:6" x14ac:dyDescent="0.2">
      <c r="A759" s="30" t="s">
        <v>1931</v>
      </c>
      <c r="B759" s="39" t="s">
        <v>0</v>
      </c>
      <c r="C759" s="38">
        <v>0</v>
      </c>
      <c r="D759" s="33" t="s">
        <v>686</v>
      </c>
    </row>
    <row r="760" spans="1:6" x14ac:dyDescent="0.2">
      <c r="A760" s="30" t="s">
        <v>1930</v>
      </c>
      <c r="B760" s="39" t="s">
        <v>0</v>
      </c>
      <c r="C760" s="38">
        <v>1</v>
      </c>
      <c r="D760" s="33" t="s">
        <v>339</v>
      </c>
    </row>
    <row r="761" spans="1:6" x14ac:dyDescent="0.2">
      <c r="A761" s="30" t="s">
        <v>659</v>
      </c>
      <c r="B761" s="39" t="s">
        <v>0</v>
      </c>
      <c r="C761" s="39">
        <v>1</v>
      </c>
      <c r="D761" s="30" t="s">
        <v>665</v>
      </c>
    </row>
    <row r="762" spans="1:6" x14ac:dyDescent="0.2">
      <c r="A762" s="30" t="s">
        <v>666</v>
      </c>
      <c r="B762" s="39" t="s">
        <v>0</v>
      </c>
      <c r="C762" s="39">
        <v>1</v>
      </c>
      <c r="D762" s="30" t="s">
        <v>339</v>
      </c>
    </row>
    <row r="763" spans="1:6" x14ac:dyDescent="0.2">
      <c r="A763" s="30" t="s">
        <v>320</v>
      </c>
      <c r="B763" s="39" t="s">
        <v>0</v>
      </c>
      <c r="C763" s="38">
        <v>1</v>
      </c>
      <c r="D763" s="30" t="s">
        <v>329</v>
      </c>
    </row>
    <row r="764" spans="1:6" x14ac:dyDescent="0.2">
      <c r="A764" s="30" t="s">
        <v>1709</v>
      </c>
      <c r="B764" s="39" t="s">
        <v>0</v>
      </c>
      <c r="C764" s="39">
        <v>0</v>
      </c>
      <c r="D764" s="30" t="s">
        <v>1710</v>
      </c>
    </row>
    <row r="765" spans="1:6" x14ac:dyDescent="0.2">
      <c r="A765" s="26" t="s">
        <v>1704</v>
      </c>
      <c r="B765" s="39" t="s">
        <v>0</v>
      </c>
      <c r="C765" s="35">
        <f>SUM(C751:C764)</f>
        <v>10</v>
      </c>
      <c r="D765" s="34"/>
    </row>
    <row r="766" spans="1:6" x14ac:dyDescent="0.2">
      <c r="A766" s="34"/>
      <c r="C766" s="30"/>
    </row>
    <row r="767" spans="1:6" x14ac:dyDescent="0.2">
      <c r="A767" s="32" t="s">
        <v>677</v>
      </c>
      <c r="C767" s="30"/>
      <c r="E767" s="1"/>
    </row>
    <row r="768" spans="1:6" x14ac:dyDescent="0.2">
      <c r="A768" s="30" t="s">
        <v>25</v>
      </c>
      <c r="B768" s="39">
        <v>0</v>
      </c>
      <c r="C768" s="39">
        <v>1</v>
      </c>
      <c r="D768" s="33" t="s">
        <v>673</v>
      </c>
      <c r="E768" s="1"/>
    </row>
    <row r="769" spans="1:5" x14ac:dyDescent="0.2">
      <c r="A769" s="33" t="s">
        <v>674</v>
      </c>
      <c r="B769" s="39">
        <v>0</v>
      </c>
      <c r="C769" s="39">
        <v>1</v>
      </c>
      <c r="D769" s="33" t="s">
        <v>675</v>
      </c>
      <c r="E769" s="1"/>
    </row>
    <row r="770" spans="1:5" x14ac:dyDescent="0.2">
      <c r="A770" s="33" t="s">
        <v>680</v>
      </c>
      <c r="B770" s="39">
        <v>1</v>
      </c>
      <c r="C770" s="39">
        <v>1</v>
      </c>
      <c r="D770" s="33" t="s">
        <v>681</v>
      </c>
      <c r="E770" s="1"/>
    </row>
    <row r="771" spans="1:5" x14ac:dyDescent="0.2">
      <c r="A771" s="33" t="s">
        <v>678</v>
      </c>
      <c r="B771" s="39">
        <v>0</v>
      </c>
      <c r="C771" s="39">
        <v>1</v>
      </c>
      <c r="D771" s="33" t="s">
        <v>679</v>
      </c>
      <c r="E771" s="1"/>
    </row>
    <row r="772" spans="1:5" x14ac:dyDescent="0.2">
      <c r="A772" s="26" t="s">
        <v>1704</v>
      </c>
      <c r="B772" s="39">
        <f>SUM(B768:B771)</f>
        <v>1</v>
      </c>
      <c r="C772" s="39">
        <f>SUM(C768:C771)</f>
        <v>4</v>
      </c>
    </row>
    <row r="773" spans="1:5" x14ac:dyDescent="0.2">
      <c r="A773" s="34"/>
      <c r="C773" s="30"/>
    </row>
    <row r="774" spans="1:5" x14ac:dyDescent="0.2">
      <c r="A774" s="32" t="s">
        <v>825</v>
      </c>
      <c r="B774" s="33"/>
      <c r="C774" s="33"/>
    </row>
    <row r="775" spans="1:5" x14ac:dyDescent="0.2">
      <c r="A775" s="49" t="s">
        <v>806</v>
      </c>
      <c r="B775" s="39" t="s">
        <v>0</v>
      </c>
      <c r="C775" s="50">
        <v>1</v>
      </c>
      <c r="D775" s="30" t="s">
        <v>1686</v>
      </c>
    </row>
    <row r="776" spans="1:5" x14ac:dyDescent="0.2">
      <c r="A776" s="30" t="s">
        <v>1932</v>
      </c>
      <c r="B776" s="39" t="s">
        <v>0</v>
      </c>
      <c r="C776" s="50">
        <v>1</v>
      </c>
      <c r="D776" s="30" t="s">
        <v>2040</v>
      </c>
    </row>
    <row r="777" spans="1:5" x14ac:dyDescent="0.2">
      <c r="A777" s="36" t="s">
        <v>1638</v>
      </c>
      <c r="B777" s="39" t="s">
        <v>0</v>
      </c>
      <c r="C777" s="50">
        <v>1</v>
      </c>
      <c r="D777" s="30" t="s">
        <v>1933</v>
      </c>
    </row>
    <row r="778" spans="1:5" x14ac:dyDescent="0.2">
      <c r="A778" s="26" t="s">
        <v>1704</v>
      </c>
      <c r="B778" s="39" t="s">
        <v>0</v>
      </c>
      <c r="C778" s="35">
        <f>SUM(C775:C777)</f>
        <v>3</v>
      </c>
    </row>
    <row r="779" spans="1:5" x14ac:dyDescent="0.2">
      <c r="B779" s="33"/>
      <c r="C779" s="33"/>
    </row>
    <row r="780" spans="1:5" x14ac:dyDescent="0.2">
      <c r="A780" s="32" t="s">
        <v>694</v>
      </c>
      <c r="B780" s="33"/>
      <c r="C780" s="33"/>
    </row>
    <row r="781" spans="1:5" x14ac:dyDescent="0.2">
      <c r="A781" s="30" t="s">
        <v>690</v>
      </c>
      <c r="B781" s="39" t="s">
        <v>0</v>
      </c>
      <c r="C781" s="38">
        <v>1</v>
      </c>
      <c r="D781" s="30" t="s">
        <v>708</v>
      </c>
    </row>
    <row r="782" spans="1:5" x14ac:dyDescent="0.2">
      <c r="A782" s="30" t="s">
        <v>691</v>
      </c>
      <c r="B782" s="39" t="s">
        <v>0</v>
      </c>
      <c r="C782" s="38">
        <v>1</v>
      </c>
      <c r="D782" s="30" t="s">
        <v>708</v>
      </c>
    </row>
    <row r="783" spans="1:5" x14ac:dyDescent="0.2">
      <c r="A783" s="30" t="s">
        <v>692</v>
      </c>
      <c r="B783" s="39" t="s">
        <v>0</v>
      </c>
      <c r="C783" s="38">
        <v>1</v>
      </c>
      <c r="D783" s="30" t="s">
        <v>708</v>
      </c>
    </row>
    <row r="784" spans="1:5" x14ac:dyDescent="0.2">
      <c r="A784" s="30" t="s">
        <v>693</v>
      </c>
      <c r="B784" s="39" t="s">
        <v>0</v>
      </c>
      <c r="C784" s="38">
        <v>1</v>
      </c>
      <c r="D784" s="30" t="s">
        <v>708</v>
      </c>
    </row>
    <row r="785" spans="1:6" x14ac:dyDescent="0.2">
      <c r="A785" s="30" t="s">
        <v>695</v>
      </c>
      <c r="B785" s="39" t="s">
        <v>0</v>
      </c>
      <c r="C785" s="38">
        <v>1</v>
      </c>
      <c r="D785" s="30" t="s">
        <v>696</v>
      </c>
    </row>
    <row r="786" spans="1:6" x14ac:dyDescent="0.2">
      <c r="A786" s="30" t="s">
        <v>687</v>
      </c>
      <c r="B786" s="39" t="s">
        <v>0</v>
      </c>
      <c r="C786" s="38">
        <v>1</v>
      </c>
      <c r="D786" s="30" t="s">
        <v>688</v>
      </c>
    </row>
    <row r="787" spans="1:6" x14ac:dyDescent="0.2">
      <c r="A787" s="33" t="s">
        <v>689</v>
      </c>
      <c r="B787" s="39" t="s">
        <v>0</v>
      </c>
      <c r="C787" s="38">
        <v>1</v>
      </c>
      <c r="D787" s="30" t="s">
        <v>389</v>
      </c>
    </row>
    <row r="788" spans="1:6" x14ac:dyDescent="0.2">
      <c r="A788" s="26" t="s">
        <v>1704</v>
      </c>
      <c r="B788" s="39" t="s">
        <v>0</v>
      </c>
      <c r="C788" s="38">
        <f>SUM(C781:C787)</f>
        <v>7</v>
      </c>
    </row>
    <row r="789" spans="1:6" x14ac:dyDescent="0.2">
      <c r="B789" s="33"/>
      <c r="C789" s="33"/>
      <c r="E789" s="9"/>
      <c r="F789" s="9"/>
    </row>
    <row r="790" spans="1:6" s="9" customFormat="1" x14ac:dyDescent="0.2">
      <c r="A790" s="44" t="s">
        <v>1705</v>
      </c>
      <c r="B790" s="5"/>
      <c r="C790" s="5"/>
      <c r="D790" s="5"/>
    </row>
    <row r="791" spans="1:6" s="9" customFormat="1" x14ac:dyDescent="0.2">
      <c r="A791" s="31" t="s">
        <v>1792</v>
      </c>
      <c r="B791" s="27">
        <v>0</v>
      </c>
      <c r="C791" s="27">
        <v>1</v>
      </c>
      <c r="D791" s="31" t="s">
        <v>1350</v>
      </c>
    </row>
    <row r="792" spans="1:6" s="9" customFormat="1" x14ac:dyDescent="0.2">
      <c r="A792" s="31" t="s">
        <v>701</v>
      </c>
      <c r="B792" s="27">
        <v>0</v>
      </c>
      <c r="C792" s="27">
        <v>1</v>
      </c>
      <c r="D792" s="31" t="s">
        <v>1582</v>
      </c>
    </row>
    <row r="793" spans="1:6" s="9" customFormat="1" x14ac:dyDescent="0.2">
      <c r="A793" s="26" t="s">
        <v>635</v>
      </c>
      <c r="B793" s="35">
        <v>0</v>
      </c>
      <c r="C793" s="35">
        <v>1</v>
      </c>
      <c r="D793" s="40" t="s">
        <v>1324</v>
      </c>
    </row>
    <row r="794" spans="1:6" s="9" customFormat="1" x14ac:dyDescent="0.2">
      <c r="A794" s="31" t="s">
        <v>697</v>
      </c>
      <c r="B794" s="35">
        <v>1</v>
      </c>
      <c r="C794" s="27">
        <v>1</v>
      </c>
      <c r="D794" s="31" t="s">
        <v>102</v>
      </c>
    </row>
    <row r="795" spans="1:6" s="9" customFormat="1" x14ac:dyDescent="0.2">
      <c r="A795" s="31" t="s">
        <v>698</v>
      </c>
      <c r="B795" s="35">
        <v>1</v>
      </c>
      <c r="C795" s="27">
        <v>1</v>
      </c>
      <c r="D795" s="31" t="s">
        <v>102</v>
      </c>
    </row>
    <row r="796" spans="1:6" s="9" customFormat="1" x14ac:dyDescent="0.2">
      <c r="A796" s="31" t="s">
        <v>1543</v>
      </c>
      <c r="B796" s="35">
        <v>1</v>
      </c>
      <c r="C796" s="27">
        <v>1</v>
      </c>
      <c r="D796" s="31" t="s">
        <v>1544</v>
      </c>
    </row>
    <row r="797" spans="1:6" s="9" customFormat="1" x14ac:dyDescent="0.2">
      <c r="A797" s="31" t="s">
        <v>1934</v>
      </c>
      <c r="B797" s="35">
        <v>0</v>
      </c>
      <c r="C797" s="27">
        <v>1</v>
      </c>
      <c r="D797" s="31" t="s">
        <v>1935</v>
      </c>
    </row>
    <row r="798" spans="1:6" s="9" customFormat="1" x14ac:dyDescent="0.2">
      <c r="A798" s="31" t="s">
        <v>702</v>
      </c>
      <c r="B798" s="35">
        <v>0</v>
      </c>
      <c r="C798" s="27">
        <v>1</v>
      </c>
      <c r="D798" s="31" t="s">
        <v>1936</v>
      </c>
    </row>
    <row r="799" spans="1:6" s="9" customFormat="1" x14ac:dyDescent="0.2">
      <c r="A799" s="31" t="s">
        <v>789</v>
      </c>
      <c r="B799" s="27">
        <v>1</v>
      </c>
      <c r="C799" s="27">
        <v>1</v>
      </c>
      <c r="D799" s="31" t="s">
        <v>704</v>
      </c>
      <c r="E799" s="13"/>
      <c r="F799" s="13"/>
    </row>
    <row r="800" spans="1:6" s="13" customFormat="1" x14ac:dyDescent="0.2">
      <c r="A800" s="31" t="s">
        <v>1133</v>
      </c>
      <c r="B800" s="27">
        <v>1</v>
      </c>
      <c r="C800" s="27">
        <v>1</v>
      </c>
      <c r="D800" s="31" t="s">
        <v>700</v>
      </c>
      <c r="E800" s="9"/>
      <c r="F800" s="9"/>
    </row>
    <row r="801" spans="1:9" s="9" customFormat="1" x14ac:dyDescent="0.2">
      <c r="A801" s="31" t="s">
        <v>1132</v>
      </c>
      <c r="B801" s="27">
        <v>1</v>
      </c>
      <c r="C801" s="27">
        <v>1</v>
      </c>
      <c r="D801" s="31" t="s">
        <v>700</v>
      </c>
    </row>
    <row r="802" spans="1:9" s="9" customFormat="1" x14ac:dyDescent="0.2">
      <c r="A802" s="31" t="s">
        <v>705</v>
      </c>
      <c r="B802" s="35">
        <v>1</v>
      </c>
      <c r="C802" s="27">
        <v>1</v>
      </c>
      <c r="D802" s="31" t="s">
        <v>706</v>
      </c>
    </row>
    <row r="803" spans="1:9" s="9" customFormat="1" x14ac:dyDescent="0.2">
      <c r="A803" s="31" t="s">
        <v>703</v>
      </c>
      <c r="B803" s="35">
        <v>1</v>
      </c>
      <c r="C803" s="27">
        <v>1</v>
      </c>
      <c r="D803" s="31" t="s">
        <v>1687</v>
      </c>
    </row>
    <row r="804" spans="1:9" s="9" customFormat="1" x14ac:dyDescent="0.2">
      <c r="A804" s="31" t="s">
        <v>843</v>
      </c>
      <c r="B804" s="35">
        <v>1</v>
      </c>
      <c r="C804" s="27">
        <v>1</v>
      </c>
      <c r="D804" s="31" t="s">
        <v>844</v>
      </c>
    </row>
    <row r="805" spans="1:9" s="9" customFormat="1" x14ac:dyDescent="0.2">
      <c r="A805" s="31" t="s">
        <v>1117</v>
      </c>
      <c r="B805" s="35">
        <v>1</v>
      </c>
      <c r="C805" s="27">
        <v>1</v>
      </c>
      <c r="D805" s="26" t="s">
        <v>1174</v>
      </c>
    </row>
    <row r="806" spans="1:9" s="9" customFormat="1" x14ac:dyDescent="0.2">
      <c r="A806" s="26" t="s">
        <v>1704</v>
      </c>
      <c r="B806" s="35">
        <f>SUM(B791:B805)</f>
        <v>10</v>
      </c>
      <c r="C806" s="35">
        <f>SUM(C791:C805)</f>
        <v>15</v>
      </c>
      <c r="D806" s="26"/>
    </row>
    <row r="807" spans="1:9" s="9" customFormat="1" x14ac:dyDescent="0.2">
      <c r="A807" s="26"/>
      <c r="B807" s="35"/>
      <c r="C807" s="35"/>
      <c r="D807" s="26"/>
      <c r="E807"/>
      <c r="F807"/>
    </row>
    <row r="808" spans="1:9" x14ac:dyDescent="0.2">
      <c r="A808" s="51" t="s">
        <v>756</v>
      </c>
      <c r="B808" s="50">
        <v>18</v>
      </c>
      <c r="C808" s="52"/>
      <c r="D808" s="52"/>
      <c r="E808" s="18"/>
    </row>
    <row r="809" spans="1:9" x14ac:dyDescent="0.2">
      <c r="A809" s="49" t="s">
        <v>715</v>
      </c>
      <c r="B809" s="39" t="s">
        <v>0</v>
      </c>
      <c r="C809" s="50">
        <v>1</v>
      </c>
      <c r="D809" s="52" t="s">
        <v>750</v>
      </c>
      <c r="E809" s="18"/>
      <c r="H809" s="22" t="s">
        <v>57</v>
      </c>
      <c r="I809" s="19" t="s">
        <v>715</v>
      </c>
    </row>
    <row r="810" spans="1:9" x14ac:dyDescent="0.2">
      <c r="A810" s="49" t="s">
        <v>751</v>
      </c>
      <c r="B810" s="39" t="s">
        <v>0</v>
      </c>
      <c r="C810" s="50">
        <v>1</v>
      </c>
      <c r="D810" s="52" t="s">
        <v>752</v>
      </c>
      <c r="E810" s="18"/>
      <c r="H810" s="23" t="s">
        <v>57</v>
      </c>
      <c r="I810" s="19" t="s">
        <v>716</v>
      </c>
    </row>
    <row r="811" spans="1:9" x14ac:dyDescent="0.2">
      <c r="A811" s="49" t="s">
        <v>754</v>
      </c>
      <c r="B811" s="39" t="s">
        <v>0</v>
      </c>
      <c r="C811" s="50">
        <v>1</v>
      </c>
      <c r="D811" s="52" t="s">
        <v>752</v>
      </c>
      <c r="E811" s="18"/>
      <c r="H811" s="23" t="s">
        <v>57</v>
      </c>
      <c r="I811" s="19" t="s">
        <v>717</v>
      </c>
    </row>
    <row r="812" spans="1:9" x14ac:dyDescent="0.2">
      <c r="A812" s="49" t="s">
        <v>753</v>
      </c>
      <c r="B812" s="39" t="s">
        <v>0</v>
      </c>
      <c r="C812" s="50">
        <v>1</v>
      </c>
      <c r="D812" s="52" t="s">
        <v>755</v>
      </c>
      <c r="E812" s="18"/>
      <c r="H812" s="23" t="s">
        <v>57</v>
      </c>
      <c r="I812" s="19" t="s">
        <v>718</v>
      </c>
    </row>
    <row r="813" spans="1:9" x14ac:dyDescent="0.2">
      <c r="A813" s="49" t="s">
        <v>757</v>
      </c>
      <c r="B813" s="39" t="s">
        <v>0</v>
      </c>
      <c r="C813" s="50">
        <v>1</v>
      </c>
      <c r="D813" s="49" t="s">
        <v>758</v>
      </c>
      <c r="E813" s="18"/>
      <c r="H813" s="20"/>
      <c r="I813" s="19" t="s">
        <v>719</v>
      </c>
    </row>
    <row r="814" spans="1:9" x14ac:dyDescent="0.2">
      <c r="A814" s="30" t="s">
        <v>749</v>
      </c>
      <c r="B814" s="39" t="s">
        <v>0</v>
      </c>
      <c r="C814" s="50">
        <v>1</v>
      </c>
      <c r="D814" s="30" t="s">
        <v>748</v>
      </c>
      <c r="E814" s="18"/>
      <c r="H814" s="23"/>
      <c r="I814" s="19" t="s">
        <v>720</v>
      </c>
    </row>
    <row r="815" spans="1:9" x14ac:dyDescent="0.2">
      <c r="A815" s="30" t="s">
        <v>1784</v>
      </c>
      <c r="B815" s="39" t="s">
        <v>0</v>
      </c>
      <c r="C815" s="50">
        <v>1</v>
      </c>
      <c r="D815" s="30" t="s">
        <v>1964</v>
      </c>
      <c r="H815" s="23"/>
      <c r="I815" s="19"/>
    </row>
    <row r="816" spans="1:9" x14ac:dyDescent="0.2">
      <c r="A816" s="49" t="s">
        <v>759</v>
      </c>
      <c r="B816" s="39" t="s">
        <v>0</v>
      </c>
      <c r="C816" s="50">
        <v>1</v>
      </c>
      <c r="D816" s="52" t="s">
        <v>760</v>
      </c>
      <c r="H816" s="20"/>
      <c r="I816" s="19" t="s">
        <v>721</v>
      </c>
    </row>
    <row r="817" spans="1:9" x14ac:dyDescent="0.2">
      <c r="A817" s="49" t="s">
        <v>1639</v>
      </c>
      <c r="B817" s="39" t="s">
        <v>0</v>
      </c>
      <c r="C817" s="50">
        <v>1</v>
      </c>
      <c r="D817" s="52" t="s">
        <v>763</v>
      </c>
      <c r="H817" s="20"/>
      <c r="I817" s="19" t="s">
        <v>722</v>
      </c>
    </row>
    <row r="818" spans="1:9" x14ac:dyDescent="0.2">
      <c r="A818" s="49" t="s">
        <v>726</v>
      </c>
      <c r="B818" s="39" t="s">
        <v>0</v>
      </c>
      <c r="C818" s="50">
        <v>1</v>
      </c>
      <c r="D818" s="49" t="s">
        <v>1942</v>
      </c>
      <c r="H818" s="23" t="s">
        <v>57</v>
      </c>
      <c r="I818" s="19" t="s">
        <v>723</v>
      </c>
    </row>
    <row r="819" spans="1:9" x14ac:dyDescent="0.2">
      <c r="A819" s="49" t="s">
        <v>764</v>
      </c>
      <c r="B819" s="39" t="s">
        <v>0</v>
      </c>
      <c r="C819" s="50">
        <v>1</v>
      </c>
      <c r="D819" s="52" t="s">
        <v>765</v>
      </c>
      <c r="H819" s="23" t="s">
        <v>57</v>
      </c>
      <c r="I819" s="19" t="s">
        <v>724</v>
      </c>
    </row>
    <row r="820" spans="1:9" x14ac:dyDescent="0.2">
      <c r="A820" s="36" t="s">
        <v>746</v>
      </c>
      <c r="B820" s="39" t="s">
        <v>0</v>
      </c>
      <c r="C820" s="50">
        <v>1</v>
      </c>
      <c r="D820" s="30" t="s">
        <v>747</v>
      </c>
      <c r="H820" s="22" t="s">
        <v>57</v>
      </c>
      <c r="I820" s="19" t="s">
        <v>725</v>
      </c>
    </row>
    <row r="821" spans="1:9" x14ac:dyDescent="0.2">
      <c r="A821" s="30" t="s">
        <v>766</v>
      </c>
      <c r="B821" s="39" t="s">
        <v>0</v>
      </c>
      <c r="C821" s="50">
        <v>1</v>
      </c>
      <c r="D821" s="52" t="s">
        <v>767</v>
      </c>
      <c r="H821" s="22" t="s">
        <v>57</v>
      </c>
      <c r="I821" s="19" t="s">
        <v>726</v>
      </c>
    </row>
    <row r="822" spans="1:9" x14ac:dyDescent="0.2">
      <c r="A822" s="30" t="s">
        <v>769</v>
      </c>
      <c r="B822" s="39" t="s">
        <v>0</v>
      </c>
      <c r="C822" s="50">
        <v>1</v>
      </c>
      <c r="D822" s="30" t="s">
        <v>768</v>
      </c>
      <c r="H822" s="23" t="s">
        <v>57</v>
      </c>
      <c r="I822" s="19" t="s">
        <v>727</v>
      </c>
    </row>
    <row r="823" spans="1:9" x14ac:dyDescent="0.2">
      <c r="A823" s="30" t="s">
        <v>733</v>
      </c>
      <c r="B823" s="39" t="s">
        <v>0</v>
      </c>
      <c r="C823" s="50">
        <v>1</v>
      </c>
      <c r="D823" s="52" t="s">
        <v>770</v>
      </c>
      <c r="H823" s="21" t="s">
        <v>57</v>
      </c>
      <c r="I823" s="19" t="s">
        <v>728</v>
      </c>
    </row>
    <row r="824" spans="1:9" x14ac:dyDescent="0.2">
      <c r="A824" s="30" t="s">
        <v>1640</v>
      </c>
      <c r="B824" s="39" t="s">
        <v>0</v>
      </c>
      <c r="C824" s="50">
        <v>1</v>
      </c>
      <c r="D824" s="52" t="s">
        <v>732</v>
      </c>
      <c r="H824" s="17" t="s">
        <v>57</v>
      </c>
      <c r="I824" s="1" t="s">
        <v>729</v>
      </c>
    </row>
    <row r="825" spans="1:9" x14ac:dyDescent="0.2">
      <c r="A825" s="30" t="s">
        <v>737</v>
      </c>
      <c r="B825" s="39" t="s">
        <v>0</v>
      </c>
      <c r="C825" s="50">
        <v>1</v>
      </c>
      <c r="D825" s="30" t="s">
        <v>772</v>
      </c>
      <c r="H825" s="17" t="s">
        <v>57</v>
      </c>
      <c r="I825" s="1" t="s">
        <v>730</v>
      </c>
    </row>
    <row r="826" spans="1:9" x14ac:dyDescent="0.2">
      <c r="A826" s="49" t="s">
        <v>762</v>
      </c>
      <c r="B826" s="39" t="s">
        <v>0</v>
      </c>
      <c r="C826" s="50">
        <v>1</v>
      </c>
      <c r="D826" s="52" t="s">
        <v>761</v>
      </c>
      <c r="E826" s="5"/>
      <c r="F826" s="5"/>
      <c r="H826" s="17" t="s">
        <v>57</v>
      </c>
      <c r="I826" s="1" t="s">
        <v>731</v>
      </c>
    </row>
    <row r="827" spans="1:9" s="5" customFormat="1" x14ac:dyDescent="0.2">
      <c r="A827" s="49" t="s">
        <v>806</v>
      </c>
      <c r="B827" s="39" t="s">
        <v>0</v>
      </c>
      <c r="C827" s="50">
        <v>1</v>
      </c>
      <c r="D827" s="30" t="s">
        <v>1688</v>
      </c>
      <c r="E827"/>
      <c r="F827"/>
      <c r="H827" s="17" t="s">
        <v>57</v>
      </c>
      <c r="I827" s="1" t="s">
        <v>733</v>
      </c>
    </row>
    <row r="828" spans="1:9" x14ac:dyDescent="0.2">
      <c r="A828" s="30" t="s">
        <v>771</v>
      </c>
      <c r="B828" s="39" t="s">
        <v>0</v>
      </c>
      <c r="C828" s="50">
        <v>1</v>
      </c>
      <c r="D828" s="30" t="s">
        <v>1689</v>
      </c>
      <c r="H828" s="4" t="s">
        <v>80</v>
      </c>
      <c r="I828" s="1" t="s">
        <v>734</v>
      </c>
    </row>
    <row r="829" spans="1:9" x14ac:dyDescent="0.2">
      <c r="A829" s="30" t="s">
        <v>773</v>
      </c>
      <c r="B829" s="39" t="s">
        <v>0</v>
      </c>
      <c r="C829" s="50">
        <v>1</v>
      </c>
      <c r="D829" s="30" t="s">
        <v>774</v>
      </c>
      <c r="H829" s="17" t="s">
        <v>57</v>
      </c>
      <c r="I829" s="1" t="s">
        <v>735</v>
      </c>
    </row>
    <row r="830" spans="1:9" x14ac:dyDescent="0.2">
      <c r="A830" s="26" t="s">
        <v>1704</v>
      </c>
      <c r="B830" s="39" t="s">
        <v>0</v>
      </c>
      <c r="C830" s="38">
        <f>SUM(C809:C829)</f>
        <v>21</v>
      </c>
      <c r="H830" s="17" t="s">
        <v>57</v>
      </c>
      <c r="I830" s="1" t="s">
        <v>736</v>
      </c>
    </row>
    <row r="831" spans="1:9" x14ac:dyDescent="0.2">
      <c r="C831" s="33"/>
      <c r="H831" s="17" t="s">
        <v>57</v>
      </c>
      <c r="I831" s="1" t="s">
        <v>737</v>
      </c>
    </row>
    <row r="832" spans="1:9" x14ac:dyDescent="0.2">
      <c r="A832" s="32" t="s">
        <v>738</v>
      </c>
      <c r="B832" s="33"/>
      <c r="C832" s="33"/>
    </row>
    <row r="833" spans="1:7" x14ac:dyDescent="0.2">
      <c r="A833" s="30" t="s">
        <v>739</v>
      </c>
      <c r="B833" s="38">
        <v>0</v>
      </c>
      <c r="C833" s="38">
        <v>1</v>
      </c>
      <c r="D833" s="31" t="s">
        <v>740</v>
      </c>
    </row>
    <row r="834" spans="1:7" x14ac:dyDescent="0.2">
      <c r="A834" s="30" t="s">
        <v>743</v>
      </c>
      <c r="B834" s="39">
        <v>1</v>
      </c>
      <c r="C834" s="38">
        <v>1</v>
      </c>
      <c r="D834" s="30" t="s">
        <v>1583</v>
      </c>
    </row>
    <row r="835" spans="1:7" x14ac:dyDescent="0.2">
      <c r="A835" s="31" t="s">
        <v>742</v>
      </c>
      <c r="B835" s="39">
        <v>0</v>
      </c>
      <c r="C835" s="38">
        <v>1</v>
      </c>
      <c r="D835" s="30" t="s">
        <v>741</v>
      </c>
      <c r="E835" s="6"/>
      <c r="F835" s="6"/>
    </row>
    <row r="836" spans="1:7" s="6" customFormat="1" x14ac:dyDescent="0.2">
      <c r="A836" s="31" t="s">
        <v>848</v>
      </c>
      <c r="B836" s="27">
        <v>1</v>
      </c>
      <c r="C836" s="27">
        <v>1</v>
      </c>
      <c r="D836" s="31" t="s">
        <v>847</v>
      </c>
      <c r="E836"/>
      <c r="F836"/>
    </row>
    <row r="837" spans="1:7" x14ac:dyDescent="0.2">
      <c r="A837" s="31" t="s">
        <v>241</v>
      </c>
      <c r="B837" s="39">
        <v>1</v>
      </c>
      <c r="C837" s="38">
        <v>1</v>
      </c>
      <c r="D837" s="30" t="s">
        <v>849</v>
      </c>
    </row>
    <row r="838" spans="1:7" x14ac:dyDescent="0.2">
      <c r="A838" s="26" t="s">
        <v>1704</v>
      </c>
      <c r="B838" s="35">
        <f>SUM(B833:B837)</f>
        <v>3</v>
      </c>
      <c r="C838" s="35">
        <f>SUM(C833:C837)</f>
        <v>5</v>
      </c>
    </row>
    <row r="839" spans="1:7" x14ac:dyDescent="0.2">
      <c r="C839" s="33"/>
      <c r="E839" s="9"/>
      <c r="F839" s="9"/>
    </row>
    <row r="840" spans="1:7" s="9" customFormat="1" x14ac:dyDescent="0.2">
      <c r="A840" s="44" t="s">
        <v>1482</v>
      </c>
      <c r="B840" s="33"/>
      <c r="C840" s="33"/>
      <c r="D840" s="33"/>
      <c r="E840"/>
      <c r="F840"/>
    </row>
    <row r="841" spans="1:7" x14ac:dyDescent="0.2">
      <c r="A841" s="63" t="s">
        <v>1937</v>
      </c>
      <c r="B841" s="27">
        <v>1</v>
      </c>
      <c r="C841" s="35">
        <v>1</v>
      </c>
      <c r="D841" s="2" t="s">
        <v>1754</v>
      </c>
      <c r="E841" s="3"/>
      <c r="F841" s="2"/>
    </row>
    <row r="842" spans="1:7" x14ac:dyDescent="0.2">
      <c r="A842" s="2" t="s">
        <v>1829</v>
      </c>
      <c r="B842" s="27">
        <v>0</v>
      </c>
      <c r="C842" s="27">
        <v>0</v>
      </c>
      <c r="D842" s="2" t="s">
        <v>1938</v>
      </c>
      <c r="E842" s="2"/>
      <c r="F842" s="5"/>
      <c r="G842" s="5"/>
    </row>
    <row r="843" spans="1:7" x14ac:dyDescent="0.2">
      <c r="A843" s="26" t="s">
        <v>1704</v>
      </c>
      <c r="B843" s="35">
        <f>SUM(B841:B841)</f>
        <v>1</v>
      </c>
      <c r="C843" s="35">
        <f>SUM(C841:C841)</f>
        <v>1</v>
      </c>
      <c r="D843" s="66"/>
      <c r="E843" s="2"/>
      <c r="F843" s="5"/>
    </row>
    <row r="844" spans="1:7" ht="19" x14ac:dyDescent="0.2">
      <c r="A844" s="26" t="s">
        <v>1811</v>
      </c>
      <c r="B844" s="35"/>
      <c r="C844" s="35"/>
      <c r="D844" s="66"/>
      <c r="E844" s="2"/>
      <c r="F844" s="5"/>
    </row>
    <row r="845" spans="1:7" x14ac:dyDescent="0.2">
      <c r="A845" s="63"/>
      <c r="B845" s="35"/>
      <c r="C845" s="35"/>
      <c r="D845" s="66"/>
      <c r="E845" s="9"/>
      <c r="F845" s="9"/>
    </row>
    <row r="846" spans="1:7" s="9" customFormat="1" x14ac:dyDescent="0.2">
      <c r="A846" s="44" t="s">
        <v>103</v>
      </c>
      <c r="B846" s="33"/>
      <c r="C846" s="33"/>
      <c r="D846" s="33"/>
    </row>
    <row r="847" spans="1:7" s="9" customFormat="1" x14ac:dyDescent="0.2">
      <c r="A847" s="31" t="s">
        <v>527</v>
      </c>
      <c r="B847" s="35">
        <v>1</v>
      </c>
      <c r="C847" s="35">
        <v>1</v>
      </c>
      <c r="D847" s="31" t="s">
        <v>707</v>
      </c>
    </row>
    <row r="848" spans="1:7" s="9" customFormat="1" x14ac:dyDescent="0.2">
      <c r="A848" s="31" t="s">
        <v>630</v>
      </c>
      <c r="B848" s="27">
        <v>1</v>
      </c>
      <c r="C848" s="35">
        <v>1</v>
      </c>
      <c r="D848" s="31" t="s">
        <v>709</v>
      </c>
    </row>
    <row r="849" spans="1:4" s="9" customFormat="1" x14ac:dyDescent="0.2">
      <c r="A849" s="31" t="s">
        <v>710</v>
      </c>
      <c r="B849" s="35">
        <v>1</v>
      </c>
      <c r="C849" s="35">
        <v>1</v>
      </c>
      <c r="D849" s="26" t="s">
        <v>711</v>
      </c>
    </row>
    <row r="850" spans="1:4" s="9" customFormat="1" x14ac:dyDescent="0.2">
      <c r="A850" s="31" t="s">
        <v>713</v>
      </c>
      <c r="B850" s="35">
        <v>0</v>
      </c>
      <c r="C850" s="35">
        <v>1</v>
      </c>
      <c r="D850" s="31" t="s">
        <v>712</v>
      </c>
    </row>
    <row r="851" spans="1:4" s="9" customFormat="1" x14ac:dyDescent="0.2">
      <c r="A851" s="30" t="s">
        <v>504</v>
      </c>
      <c r="B851" s="39">
        <v>0</v>
      </c>
      <c r="C851" s="38">
        <v>1</v>
      </c>
      <c r="D851" s="31" t="s">
        <v>714</v>
      </c>
    </row>
    <row r="852" spans="1:4" s="9" customFormat="1" x14ac:dyDescent="0.2">
      <c r="A852" s="26" t="s">
        <v>1704</v>
      </c>
      <c r="B852" s="35">
        <f>SUM(B847:B851)</f>
        <v>3</v>
      </c>
      <c r="C852" s="35">
        <f>SUM(C847:C851)</f>
        <v>5</v>
      </c>
      <c r="D852" s="26"/>
    </row>
    <row r="853" spans="1:4" s="9" customFormat="1" x14ac:dyDescent="0.2">
      <c r="A853" s="26"/>
      <c r="B853" s="33"/>
      <c r="C853" s="33"/>
      <c r="D853" s="26"/>
    </row>
    <row r="854" spans="1:4" s="9" customFormat="1" x14ac:dyDescent="0.2">
      <c r="A854" s="42" t="s">
        <v>197</v>
      </c>
      <c r="B854" s="33"/>
      <c r="C854" s="33"/>
      <c r="D854" s="26"/>
    </row>
    <row r="855" spans="1:4" s="9" customFormat="1" x14ac:dyDescent="0.2">
      <c r="A855" s="31" t="s">
        <v>792</v>
      </c>
      <c r="B855" s="35">
        <v>0</v>
      </c>
      <c r="C855" s="35">
        <v>1</v>
      </c>
      <c r="D855" s="40" t="s">
        <v>1939</v>
      </c>
    </row>
    <row r="856" spans="1:4" s="9" customFormat="1" x14ac:dyDescent="0.2">
      <c r="A856" s="26" t="s">
        <v>780</v>
      </c>
      <c r="B856" s="35">
        <v>0</v>
      </c>
      <c r="C856" s="27">
        <v>1</v>
      </c>
      <c r="D856" s="43" t="s">
        <v>714</v>
      </c>
    </row>
    <row r="857" spans="1:4" s="9" customFormat="1" x14ac:dyDescent="0.2">
      <c r="A857" s="26" t="s">
        <v>426</v>
      </c>
      <c r="B857" s="35">
        <v>1</v>
      </c>
      <c r="C857" s="35">
        <v>1</v>
      </c>
      <c r="D857" s="40" t="s">
        <v>779</v>
      </c>
    </row>
    <row r="858" spans="1:4" s="9" customFormat="1" x14ac:dyDescent="0.2">
      <c r="A858" s="31" t="s">
        <v>778</v>
      </c>
      <c r="B858" s="35">
        <v>1</v>
      </c>
      <c r="C858" s="35">
        <v>1</v>
      </c>
      <c r="D858" s="40" t="s">
        <v>1940</v>
      </c>
    </row>
    <row r="859" spans="1:4" s="9" customFormat="1" x14ac:dyDescent="0.2">
      <c r="A859" s="31" t="s">
        <v>521</v>
      </c>
      <c r="B859" s="35">
        <v>1</v>
      </c>
      <c r="C859" s="35">
        <v>1</v>
      </c>
      <c r="D859" s="40" t="s">
        <v>1940</v>
      </c>
    </row>
    <row r="860" spans="1:4" s="9" customFormat="1" x14ac:dyDescent="0.2">
      <c r="A860" s="26" t="s">
        <v>1659</v>
      </c>
      <c r="B860" s="35">
        <v>1</v>
      </c>
      <c r="C860" s="35">
        <v>1</v>
      </c>
      <c r="D860" s="40" t="s">
        <v>1940</v>
      </c>
    </row>
    <row r="861" spans="1:4" s="9" customFormat="1" x14ac:dyDescent="0.2">
      <c r="A861" s="26" t="s">
        <v>781</v>
      </c>
      <c r="B861" s="35">
        <v>1</v>
      </c>
      <c r="C861" s="35">
        <v>1</v>
      </c>
      <c r="D861" s="40" t="s">
        <v>775</v>
      </c>
    </row>
    <row r="862" spans="1:4" s="9" customFormat="1" x14ac:dyDescent="0.2">
      <c r="A862" s="26" t="s">
        <v>777</v>
      </c>
      <c r="B862" s="35">
        <v>1</v>
      </c>
      <c r="C862" s="35">
        <v>1</v>
      </c>
      <c r="D862" s="40" t="s">
        <v>776</v>
      </c>
    </row>
    <row r="863" spans="1:4" s="9" customFormat="1" ht="13.5" customHeight="1" x14ac:dyDescent="0.2">
      <c r="A863" s="26" t="s">
        <v>1704</v>
      </c>
      <c r="B863" s="35">
        <f>SUM(B855:B862)</f>
        <v>6</v>
      </c>
      <c r="C863" s="35">
        <f>SUM(C855:C862)</f>
        <v>8</v>
      </c>
      <c r="D863" s="26"/>
    </row>
    <row r="864" spans="1:4" s="9" customFormat="1" x14ac:dyDescent="0.2">
      <c r="A864" s="26"/>
      <c r="B864" s="35"/>
      <c r="C864" s="35"/>
      <c r="D864" s="26"/>
    </row>
    <row r="865" spans="1:7" s="9" customFormat="1" x14ac:dyDescent="0.2">
      <c r="A865" s="44" t="s">
        <v>1483</v>
      </c>
      <c r="B865" s="33"/>
      <c r="C865" s="33"/>
      <c r="D865" s="33"/>
      <c r="E865"/>
      <c r="F865"/>
    </row>
    <row r="866" spans="1:7" x14ac:dyDescent="0.2">
      <c r="A866" s="63" t="s">
        <v>1941</v>
      </c>
      <c r="B866" s="62" t="s">
        <v>0</v>
      </c>
      <c r="C866" s="35">
        <v>1</v>
      </c>
      <c r="D866" s="64" t="s">
        <v>1742</v>
      </c>
      <c r="E866" s="3"/>
      <c r="F866" s="2"/>
    </row>
    <row r="867" spans="1:7" x14ac:dyDescent="0.2">
      <c r="A867" s="64" t="s">
        <v>1755</v>
      </c>
      <c r="B867" s="62" t="s">
        <v>0</v>
      </c>
      <c r="C867" s="35">
        <v>1</v>
      </c>
      <c r="D867" s="2" t="s">
        <v>1809</v>
      </c>
      <c r="E867" s="2"/>
      <c r="F867" s="5"/>
      <c r="G867" s="5"/>
    </row>
    <row r="868" spans="1:7" x14ac:dyDescent="0.2">
      <c r="A868" s="26" t="s">
        <v>1704</v>
      </c>
      <c r="B868" s="62" t="s">
        <v>0</v>
      </c>
      <c r="C868" s="35">
        <f>SUM(C866:C867)</f>
        <v>2</v>
      </c>
      <c r="D868" s="66"/>
      <c r="E868" s="2"/>
      <c r="F868" s="5"/>
    </row>
    <row r="869" spans="1:7" x14ac:dyDescent="0.2">
      <c r="A869" s="26"/>
      <c r="B869" s="62"/>
      <c r="C869" s="35"/>
      <c r="D869" s="66"/>
      <c r="E869" s="9"/>
      <c r="F869" s="9"/>
    </row>
    <row r="870" spans="1:7" s="9" customFormat="1" x14ac:dyDescent="0.2">
      <c r="A870" s="44" t="s">
        <v>104</v>
      </c>
      <c r="B870" s="33"/>
      <c r="C870" s="33"/>
      <c r="D870" s="33"/>
    </row>
    <row r="871" spans="1:7" s="9" customFormat="1" x14ac:dyDescent="0.2">
      <c r="A871" s="31" t="s">
        <v>785</v>
      </c>
      <c r="B871" s="27">
        <v>0</v>
      </c>
      <c r="C871" s="38">
        <v>1</v>
      </c>
      <c r="D871" s="31" t="s">
        <v>252</v>
      </c>
    </row>
    <row r="872" spans="1:7" s="9" customFormat="1" x14ac:dyDescent="0.2">
      <c r="A872" s="26" t="s">
        <v>784</v>
      </c>
      <c r="B872" s="35">
        <v>0</v>
      </c>
      <c r="C872" s="38">
        <v>1</v>
      </c>
      <c r="D872" s="40" t="s">
        <v>783</v>
      </c>
    </row>
    <row r="873" spans="1:7" s="9" customFormat="1" x14ac:dyDescent="0.2">
      <c r="A873" s="31" t="s">
        <v>1641</v>
      </c>
      <c r="B873" s="27">
        <v>1</v>
      </c>
      <c r="C873" s="38">
        <v>1</v>
      </c>
      <c r="D873" s="31" t="s">
        <v>787</v>
      </c>
    </row>
    <row r="874" spans="1:7" s="9" customFormat="1" x14ac:dyDescent="0.2">
      <c r="A874" s="31" t="s">
        <v>1284</v>
      </c>
      <c r="B874" s="27">
        <v>1</v>
      </c>
      <c r="C874" s="38">
        <v>1</v>
      </c>
      <c r="D874" s="43" t="s">
        <v>782</v>
      </c>
    </row>
    <row r="875" spans="1:7" s="9" customFormat="1" x14ac:dyDescent="0.2">
      <c r="A875" s="26" t="s">
        <v>268</v>
      </c>
      <c r="B875" s="35">
        <v>0</v>
      </c>
      <c r="C875" s="35">
        <v>1</v>
      </c>
      <c r="D875" s="40" t="s">
        <v>924</v>
      </c>
    </row>
    <row r="876" spans="1:7" s="9" customFormat="1" x14ac:dyDescent="0.2">
      <c r="A876" s="26" t="s">
        <v>1704</v>
      </c>
      <c r="B876" s="35">
        <f>SUM(B871:B875)</f>
        <v>2</v>
      </c>
      <c r="C876" s="35">
        <f>SUM(C871:C875)</f>
        <v>5</v>
      </c>
      <c r="D876" s="40"/>
    </row>
    <row r="877" spans="1:7" s="9" customFormat="1" x14ac:dyDescent="0.2">
      <c r="A877" s="26"/>
      <c r="B877" s="35"/>
      <c r="C877" s="35"/>
      <c r="D877" s="40"/>
    </row>
    <row r="878" spans="1:7" s="9" customFormat="1" x14ac:dyDescent="0.2">
      <c r="A878" s="44" t="s">
        <v>105</v>
      </c>
      <c r="B878" s="5"/>
      <c r="C878" s="5"/>
      <c r="D878" s="5"/>
    </row>
    <row r="879" spans="1:7" s="9" customFormat="1" x14ac:dyDescent="0.2">
      <c r="A879" s="31" t="s">
        <v>792</v>
      </c>
      <c r="B879" s="35">
        <v>0</v>
      </c>
      <c r="C879" s="35">
        <v>1</v>
      </c>
      <c r="D879" s="40" t="s">
        <v>1939</v>
      </c>
    </row>
    <row r="880" spans="1:7" s="9" customFormat="1" x14ac:dyDescent="0.2">
      <c r="A880" s="31" t="s">
        <v>794</v>
      </c>
      <c r="B880" s="35">
        <v>0</v>
      </c>
      <c r="C880" s="35">
        <v>1</v>
      </c>
      <c r="D880" s="31" t="s">
        <v>1214</v>
      </c>
    </row>
    <row r="881" spans="1:6" s="9" customFormat="1" x14ac:dyDescent="0.2">
      <c r="A881" s="31" t="s">
        <v>636</v>
      </c>
      <c r="B881" s="35">
        <v>0</v>
      </c>
      <c r="C881" s="27">
        <v>1</v>
      </c>
      <c r="D881" s="43" t="s">
        <v>1324</v>
      </c>
    </row>
    <row r="882" spans="1:6" s="9" customFormat="1" x14ac:dyDescent="0.2">
      <c r="A882" s="31" t="s">
        <v>790</v>
      </c>
      <c r="B882" s="35">
        <v>0</v>
      </c>
      <c r="C882" s="35">
        <v>1</v>
      </c>
      <c r="D882" s="31" t="s">
        <v>1690</v>
      </c>
    </row>
    <row r="883" spans="1:6" s="9" customFormat="1" x14ac:dyDescent="0.2">
      <c r="A883" s="26" t="s">
        <v>788</v>
      </c>
      <c r="B883" s="35">
        <v>1</v>
      </c>
      <c r="C883" s="35">
        <v>1</v>
      </c>
      <c r="D883" s="31" t="s">
        <v>1268</v>
      </c>
    </row>
    <row r="884" spans="1:6" s="9" customFormat="1" x14ac:dyDescent="0.2">
      <c r="A884" s="26" t="s">
        <v>1704</v>
      </c>
      <c r="B884" s="35">
        <f>SUM(B879:B883)</f>
        <v>1</v>
      </c>
      <c r="C884" s="35">
        <f>SUM(C879:C883)</f>
        <v>5</v>
      </c>
      <c r="D884" s="26"/>
    </row>
    <row r="885" spans="1:6" s="9" customFormat="1" x14ac:dyDescent="0.2">
      <c r="A885" s="26"/>
      <c r="B885" s="35"/>
      <c r="C885" s="35"/>
      <c r="D885" s="26"/>
    </row>
    <row r="886" spans="1:6" s="9" customFormat="1" x14ac:dyDescent="0.2">
      <c r="A886" s="26"/>
      <c r="B886" s="35"/>
      <c r="C886" s="35"/>
      <c r="D886" s="26"/>
      <c r="E886"/>
      <c r="F886" s="10" t="s">
        <v>24</v>
      </c>
    </row>
    <row r="887" spans="1:6" s="9" customFormat="1" x14ac:dyDescent="0.2">
      <c r="A887" s="44" t="s">
        <v>1945</v>
      </c>
      <c r="B887" s="33"/>
      <c r="C887" s="33"/>
      <c r="D887" s="26"/>
      <c r="E887" s="14">
        <v>1</v>
      </c>
      <c r="F887" s="11" t="s">
        <v>805</v>
      </c>
    </row>
    <row r="888" spans="1:6" s="9" customFormat="1" x14ac:dyDescent="0.2">
      <c r="A888" s="31" t="s">
        <v>958</v>
      </c>
      <c r="B888" s="27">
        <v>0</v>
      </c>
      <c r="C888" s="35">
        <v>1</v>
      </c>
      <c r="D888" s="31" t="s">
        <v>959</v>
      </c>
      <c r="E888" s="14">
        <v>2</v>
      </c>
      <c r="F888" s="11" t="s">
        <v>112</v>
      </c>
    </row>
    <row r="889" spans="1:6" s="9" customFormat="1" x14ac:dyDescent="0.2">
      <c r="A889" s="31" t="s">
        <v>802</v>
      </c>
      <c r="B889" s="27">
        <v>0</v>
      </c>
      <c r="C889" s="35">
        <v>1</v>
      </c>
      <c r="D889" s="33" t="s">
        <v>803</v>
      </c>
      <c r="E889" s="14">
        <v>4</v>
      </c>
      <c r="F889" s="9" t="s">
        <v>114</v>
      </c>
    </row>
    <row r="890" spans="1:6" s="9" customFormat="1" x14ac:dyDescent="0.2">
      <c r="A890" s="31" t="s">
        <v>1943</v>
      </c>
      <c r="B890" s="27">
        <v>0</v>
      </c>
      <c r="C890" s="35">
        <v>1</v>
      </c>
      <c r="D890" s="33" t="s">
        <v>808</v>
      </c>
      <c r="E890" s="14">
        <v>5</v>
      </c>
      <c r="F890" s="11" t="s">
        <v>115</v>
      </c>
    </row>
    <row r="891" spans="1:6" s="9" customFormat="1" x14ac:dyDescent="0.2">
      <c r="A891" s="31" t="s">
        <v>807</v>
      </c>
      <c r="B891" s="27">
        <v>0</v>
      </c>
      <c r="C891" s="35">
        <v>1</v>
      </c>
      <c r="D891" s="30" t="s">
        <v>1556</v>
      </c>
      <c r="E891" s="14"/>
      <c r="F891" s="9" t="s">
        <v>106</v>
      </c>
    </row>
    <row r="892" spans="1:6" s="9" customFormat="1" x14ac:dyDescent="0.2">
      <c r="A892" s="31" t="s">
        <v>841</v>
      </c>
      <c r="B892" s="27">
        <v>0</v>
      </c>
      <c r="C892" s="35">
        <v>1</v>
      </c>
      <c r="D892" s="30" t="s">
        <v>1944</v>
      </c>
      <c r="E892" s="14">
        <v>12</v>
      </c>
      <c r="F892" s="9" t="s">
        <v>109</v>
      </c>
    </row>
    <row r="893" spans="1:6" s="9" customFormat="1" x14ac:dyDescent="0.2">
      <c r="A893" s="31" t="s">
        <v>1946</v>
      </c>
      <c r="B893" s="27">
        <v>0</v>
      </c>
      <c r="C893" s="35">
        <v>1</v>
      </c>
      <c r="D893" s="31" t="s">
        <v>800</v>
      </c>
      <c r="E893" s="14">
        <v>6</v>
      </c>
      <c r="F893" s="9" t="s">
        <v>117</v>
      </c>
    </row>
    <row r="894" spans="1:6" s="9" customFormat="1" x14ac:dyDescent="0.2">
      <c r="A894" s="31" t="s">
        <v>921</v>
      </c>
      <c r="B894" s="27">
        <v>1</v>
      </c>
      <c r="C894" s="35">
        <v>1</v>
      </c>
      <c r="D894" s="30" t="s">
        <v>801</v>
      </c>
      <c r="E894" s="14">
        <v>7</v>
      </c>
      <c r="F894" s="11" t="s">
        <v>107</v>
      </c>
    </row>
    <row r="895" spans="1:6" s="9" customFormat="1" x14ac:dyDescent="0.2">
      <c r="A895" s="31" t="s">
        <v>846</v>
      </c>
      <c r="B895" s="27">
        <v>1</v>
      </c>
      <c r="C895" s="35">
        <v>1</v>
      </c>
      <c r="D895" s="30" t="s">
        <v>804</v>
      </c>
      <c r="E895" s="14">
        <v>8</v>
      </c>
      <c r="F895" s="9" t="s">
        <v>116</v>
      </c>
    </row>
    <row r="896" spans="1:6" s="9" customFormat="1" x14ac:dyDescent="0.2">
      <c r="A896" s="31" t="s">
        <v>1643</v>
      </c>
      <c r="B896" s="27">
        <v>0</v>
      </c>
      <c r="C896" s="35">
        <v>1</v>
      </c>
      <c r="D896" s="33" t="s">
        <v>796</v>
      </c>
      <c r="E896" s="14">
        <v>9</v>
      </c>
    </row>
    <row r="897" spans="1:6" s="9" customFormat="1" x14ac:dyDescent="0.2">
      <c r="A897" s="31" t="s">
        <v>795</v>
      </c>
      <c r="B897" s="27">
        <v>1</v>
      </c>
      <c r="C897" s="35">
        <v>1</v>
      </c>
      <c r="D897" s="33" t="s">
        <v>1691</v>
      </c>
      <c r="E897" s="14">
        <v>10</v>
      </c>
      <c r="F897" s="9" t="s">
        <v>108</v>
      </c>
    </row>
    <row r="898" spans="1:6" s="9" customFormat="1" x14ac:dyDescent="0.2">
      <c r="A898" s="26" t="s">
        <v>437</v>
      </c>
      <c r="B898" s="27">
        <v>1</v>
      </c>
      <c r="C898" s="35">
        <v>1</v>
      </c>
      <c r="D898" s="30" t="s">
        <v>809</v>
      </c>
      <c r="E898" s="14"/>
      <c r="F898" s="11" t="s">
        <v>110</v>
      </c>
    </row>
    <row r="899" spans="1:6" s="9" customFormat="1" x14ac:dyDescent="0.2">
      <c r="A899" s="30" t="s">
        <v>743</v>
      </c>
      <c r="B899" s="27">
        <v>0</v>
      </c>
      <c r="C899" s="35">
        <v>1</v>
      </c>
      <c r="D899" s="33" t="s">
        <v>799</v>
      </c>
      <c r="E899" s="14">
        <v>13</v>
      </c>
      <c r="F899" s="11" t="s">
        <v>111</v>
      </c>
    </row>
    <row r="900" spans="1:6" s="9" customFormat="1" x14ac:dyDescent="0.2">
      <c r="A900" s="31" t="s">
        <v>1947</v>
      </c>
      <c r="B900" s="27">
        <v>1</v>
      </c>
      <c r="C900" s="35">
        <v>1</v>
      </c>
      <c r="D900" s="33" t="s">
        <v>1158</v>
      </c>
      <c r="E900" s="14">
        <v>11</v>
      </c>
      <c r="F900" s="11" t="s">
        <v>118</v>
      </c>
    </row>
    <row r="901" spans="1:6" s="9" customFormat="1" x14ac:dyDescent="0.2">
      <c r="A901" s="31" t="s">
        <v>241</v>
      </c>
      <c r="B901" s="27">
        <v>1</v>
      </c>
      <c r="C901" s="35">
        <v>1</v>
      </c>
      <c r="D901" s="31" t="s">
        <v>797</v>
      </c>
      <c r="E901" s="14">
        <v>11</v>
      </c>
      <c r="F901" s="11" t="s">
        <v>118</v>
      </c>
    </row>
    <row r="902" spans="1:6" s="9" customFormat="1" x14ac:dyDescent="0.2">
      <c r="A902" s="31" t="s">
        <v>798</v>
      </c>
      <c r="B902" s="27">
        <v>1</v>
      </c>
      <c r="C902" s="35">
        <v>1</v>
      </c>
      <c r="D902" s="31" t="s">
        <v>797</v>
      </c>
    </row>
    <row r="903" spans="1:6" s="9" customFormat="1" ht="13.5" customHeight="1" x14ac:dyDescent="0.2">
      <c r="A903" s="26" t="s">
        <v>1704</v>
      </c>
      <c r="B903" s="35">
        <f>SUM(B888:B902)</f>
        <v>7</v>
      </c>
      <c r="C903" s="35">
        <f>SUM(C888:C902)</f>
        <v>15</v>
      </c>
      <c r="D903" s="26"/>
    </row>
    <row r="904" spans="1:6" s="9" customFormat="1" x14ac:dyDescent="0.2">
      <c r="A904" s="26"/>
      <c r="B904" s="35"/>
      <c r="C904" s="35"/>
      <c r="D904" s="26"/>
    </row>
    <row r="905" spans="1:6" s="9" customFormat="1" x14ac:dyDescent="0.2">
      <c r="A905" s="44" t="s">
        <v>119</v>
      </c>
      <c r="B905" s="33"/>
      <c r="C905" s="33"/>
      <c r="D905" s="33"/>
    </row>
    <row r="906" spans="1:6" s="9" customFormat="1" x14ac:dyDescent="0.2">
      <c r="A906" s="31" t="s">
        <v>785</v>
      </c>
      <c r="B906" s="27">
        <v>0</v>
      </c>
      <c r="C906" s="35">
        <v>1</v>
      </c>
      <c r="D906" s="31" t="s">
        <v>252</v>
      </c>
    </row>
    <row r="907" spans="1:6" s="9" customFormat="1" x14ac:dyDescent="0.2">
      <c r="A907" s="26" t="s">
        <v>784</v>
      </c>
      <c r="B907" s="35">
        <v>0</v>
      </c>
      <c r="C907" s="38">
        <v>1</v>
      </c>
      <c r="D907" s="40" t="s">
        <v>783</v>
      </c>
    </row>
    <row r="908" spans="1:6" s="9" customFormat="1" x14ac:dyDescent="0.2">
      <c r="A908" s="26" t="s">
        <v>1948</v>
      </c>
      <c r="B908" s="35">
        <v>1</v>
      </c>
      <c r="C908" s="38">
        <v>1</v>
      </c>
      <c r="D908" s="26" t="s">
        <v>811</v>
      </c>
    </row>
    <row r="909" spans="1:6" s="9" customFormat="1" ht="13.5" customHeight="1" x14ac:dyDescent="0.2">
      <c r="A909" s="26" t="s">
        <v>1704</v>
      </c>
      <c r="B909" s="35">
        <f>SUM(B906:B908)</f>
        <v>1</v>
      </c>
      <c r="C909" s="35">
        <f>SUM(C906:C908)</f>
        <v>3</v>
      </c>
      <c r="D909" s="40"/>
    </row>
    <row r="910" spans="1:6" s="9" customFormat="1" x14ac:dyDescent="0.2">
      <c r="A910" s="26"/>
      <c r="B910" s="35"/>
      <c r="C910" s="33"/>
      <c r="D910" s="40"/>
      <c r="E910"/>
      <c r="F910"/>
    </row>
    <row r="911" spans="1:6" x14ac:dyDescent="0.2">
      <c r="A911" s="32" t="s">
        <v>812</v>
      </c>
      <c r="B911" s="33"/>
      <c r="C911" s="33"/>
    </row>
    <row r="912" spans="1:6" x14ac:dyDescent="0.2">
      <c r="A912" s="30" t="s">
        <v>242</v>
      </c>
      <c r="B912" s="35" t="s">
        <v>0</v>
      </c>
      <c r="C912" s="35">
        <v>1</v>
      </c>
      <c r="D912" s="30" t="s">
        <v>1670</v>
      </c>
    </row>
    <row r="913" spans="1:6" x14ac:dyDescent="0.2">
      <c r="A913" s="30" t="s">
        <v>1584</v>
      </c>
      <c r="B913" s="35" t="s">
        <v>0</v>
      </c>
      <c r="C913" s="35">
        <v>1</v>
      </c>
      <c r="D913" s="33" t="s">
        <v>1949</v>
      </c>
    </row>
    <row r="914" spans="1:6" x14ac:dyDescent="0.2">
      <c r="A914" s="37" t="s">
        <v>244</v>
      </c>
      <c r="B914" s="35" t="s">
        <v>0</v>
      </c>
      <c r="C914" s="35">
        <v>1</v>
      </c>
      <c r="D914" s="33" t="s">
        <v>813</v>
      </c>
    </row>
    <row r="915" spans="1:6" x14ac:dyDescent="0.2">
      <c r="A915" s="30" t="s">
        <v>816</v>
      </c>
      <c r="B915" s="35" t="s">
        <v>0</v>
      </c>
      <c r="C915" s="35">
        <v>1</v>
      </c>
      <c r="D915" s="33" t="s">
        <v>1491</v>
      </c>
    </row>
    <row r="916" spans="1:6" x14ac:dyDescent="0.2">
      <c r="A916" s="30" t="s">
        <v>815</v>
      </c>
      <c r="B916" s="35" t="s">
        <v>0</v>
      </c>
      <c r="C916" s="38">
        <v>1</v>
      </c>
      <c r="D916" s="30" t="s">
        <v>814</v>
      </c>
      <c r="E916" s="9"/>
      <c r="F916" s="9"/>
    </row>
    <row r="917" spans="1:6" s="9" customFormat="1" ht="13.5" customHeight="1" x14ac:dyDescent="0.2">
      <c r="A917" s="26" t="s">
        <v>1704</v>
      </c>
      <c r="B917" s="35" t="s">
        <v>0</v>
      </c>
      <c r="C917" s="35">
        <f>SUM(C912:C916)</f>
        <v>5</v>
      </c>
      <c r="D917" s="40"/>
      <c r="E917"/>
      <c r="F917"/>
    </row>
    <row r="918" spans="1:6" x14ac:dyDescent="0.2">
      <c r="C918" s="33"/>
    </row>
    <row r="919" spans="1:6" x14ac:dyDescent="0.2">
      <c r="A919" s="32" t="s">
        <v>1834</v>
      </c>
      <c r="B919" s="33"/>
      <c r="C919" s="33"/>
    </row>
    <row r="920" spans="1:6" x14ac:dyDescent="0.2">
      <c r="A920" s="30" t="s">
        <v>822</v>
      </c>
      <c r="B920" s="35" t="s">
        <v>0</v>
      </c>
      <c r="C920" s="38">
        <v>1</v>
      </c>
      <c r="D920" s="33" t="s">
        <v>1692</v>
      </c>
    </row>
    <row r="921" spans="1:6" x14ac:dyDescent="0.2">
      <c r="A921" s="49" t="s">
        <v>764</v>
      </c>
      <c r="B921" s="35" t="s">
        <v>0</v>
      </c>
      <c r="C921" s="50">
        <v>1</v>
      </c>
      <c r="D921" s="52" t="s">
        <v>765</v>
      </c>
    </row>
    <row r="922" spans="1:6" x14ac:dyDescent="0.2">
      <c r="A922" s="30" t="s">
        <v>820</v>
      </c>
      <c r="B922" s="35" t="s">
        <v>0</v>
      </c>
      <c r="C922" s="38">
        <v>1</v>
      </c>
      <c r="D922" s="33" t="s">
        <v>821</v>
      </c>
    </row>
    <row r="923" spans="1:6" x14ac:dyDescent="0.2">
      <c r="A923" s="33" t="s">
        <v>1833</v>
      </c>
      <c r="B923" s="35" t="s">
        <v>0</v>
      </c>
      <c r="C923" s="38">
        <v>1</v>
      </c>
      <c r="D923" s="33" t="s">
        <v>2041</v>
      </c>
    </row>
    <row r="924" spans="1:6" x14ac:dyDescent="0.2">
      <c r="A924" s="26" t="s">
        <v>1704</v>
      </c>
      <c r="B924" s="35" t="s">
        <v>0</v>
      </c>
      <c r="C924" s="35">
        <f>SUM(C920:C923)</f>
        <v>4</v>
      </c>
    </row>
    <row r="925" spans="1:6" x14ac:dyDescent="0.2">
      <c r="A925" s="5"/>
      <c r="B925" s="33"/>
      <c r="C925" s="33"/>
    </row>
    <row r="926" spans="1:6" x14ac:dyDescent="0.2">
      <c r="A926" s="32" t="s">
        <v>824</v>
      </c>
      <c r="B926" s="33"/>
      <c r="C926" s="33"/>
    </row>
    <row r="927" spans="1:6" x14ac:dyDescent="0.2">
      <c r="A927" s="49" t="s">
        <v>806</v>
      </c>
      <c r="B927" s="35" t="s">
        <v>0</v>
      </c>
      <c r="C927" s="50">
        <v>1</v>
      </c>
      <c r="D927" s="30" t="s">
        <v>1686</v>
      </c>
    </row>
    <row r="928" spans="1:6" x14ac:dyDescent="0.2">
      <c r="A928" s="26" t="s">
        <v>1704</v>
      </c>
      <c r="B928" s="35" t="s">
        <v>0</v>
      </c>
      <c r="C928" s="35">
        <f>SUM(C927:C927)</f>
        <v>1</v>
      </c>
    </row>
    <row r="929" spans="1:4" x14ac:dyDescent="0.2">
      <c r="B929" s="33"/>
      <c r="C929" s="33"/>
    </row>
    <row r="930" spans="1:4" x14ac:dyDescent="0.2">
      <c r="A930" s="32" t="s">
        <v>823</v>
      </c>
      <c r="B930" s="33"/>
      <c r="C930" s="33"/>
    </row>
    <row r="931" spans="1:4" x14ac:dyDescent="0.2">
      <c r="A931" s="30" t="s">
        <v>837</v>
      </c>
      <c r="B931" s="35" t="s">
        <v>0</v>
      </c>
      <c r="C931" s="39">
        <v>1</v>
      </c>
      <c r="D931" s="30" t="s">
        <v>834</v>
      </c>
    </row>
    <row r="932" spans="1:4" x14ac:dyDescent="0.2">
      <c r="A932" s="30" t="s">
        <v>838</v>
      </c>
      <c r="B932" s="35" t="s">
        <v>0</v>
      </c>
      <c r="C932" s="38">
        <v>1</v>
      </c>
      <c r="D932" s="33" t="s">
        <v>834</v>
      </c>
    </row>
    <row r="933" spans="1:4" x14ac:dyDescent="0.2">
      <c r="A933" s="30" t="s">
        <v>833</v>
      </c>
      <c r="B933" s="35" t="s">
        <v>0</v>
      </c>
      <c r="C933" s="38">
        <v>1</v>
      </c>
      <c r="D933" s="33" t="s">
        <v>1692</v>
      </c>
    </row>
    <row r="934" spans="1:4" x14ac:dyDescent="0.2">
      <c r="A934" s="30" t="s">
        <v>828</v>
      </c>
      <c r="B934" s="35" t="s">
        <v>0</v>
      </c>
      <c r="C934" s="38">
        <v>1</v>
      </c>
      <c r="D934" s="33" t="s">
        <v>1692</v>
      </c>
    </row>
    <row r="935" spans="1:4" x14ac:dyDescent="0.2">
      <c r="A935" s="30" t="s">
        <v>831</v>
      </c>
      <c r="B935" s="35" t="s">
        <v>0</v>
      </c>
      <c r="C935" s="38">
        <v>1</v>
      </c>
      <c r="D935" s="30" t="s">
        <v>832</v>
      </c>
    </row>
    <row r="936" spans="1:4" x14ac:dyDescent="0.2">
      <c r="A936" s="30" t="s">
        <v>829</v>
      </c>
      <c r="B936" s="35" t="s">
        <v>0</v>
      </c>
      <c r="C936" s="38">
        <v>1</v>
      </c>
      <c r="D936" s="30" t="s">
        <v>830</v>
      </c>
    </row>
    <row r="937" spans="1:4" x14ac:dyDescent="0.2">
      <c r="A937" s="30" t="s">
        <v>835</v>
      </c>
      <c r="B937" s="35" t="s">
        <v>0</v>
      </c>
      <c r="C937" s="38">
        <v>1</v>
      </c>
      <c r="D937" s="30" t="s">
        <v>836</v>
      </c>
    </row>
    <row r="938" spans="1:4" x14ac:dyDescent="0.2">
      <c r="A938" s="30" t="s">
        <v>820</v>
      </c>
      <c r="B938" s="35" t="s">
        <v>0</v>
      </c>
      <c r="C938" s="38">
        <v>1</v>
      </c>
      <c r="D938" s="33" t="s">
        <v>821</v>
      </c>
    </row>
    <row r="939" spans="1:4" x14ac:dyDescent="0.2">
      <c r="A939" s="26" t="s">
        <v>1704</v>
      </c>
      <c r="B939" s="35" t="s">
        <v>0</v>
      </c>
      <c r="C939" s="35">
        <f>SUM(C931:C938)</f>
        <v>8</v>
      </c>
    </row>
    <row r="940" spans="1:4" x14ac:dyDescent="0.2">
      <c r="C940" s="33"/>
    </row>
    <row r="941" spans="1:4" x14ac:dyDescent="0.2">
      <c r="A941" s="32" t="s">
        <v>839</v>
      </c>
      <c r="B941" s="33"/>
      <c r="C941" s="33"/>
    </row>
    <row r="942" spans="1:4" ht="18" x14ac:dyDescent="0.25">
      <c r="A942" s="30" t="s">
        <v>1660</v>
      </c>
      <c r="B942" s="38">
        <v>0</v>
      </c>
      <c r="C942" s="39">
        <v>0</v>
      </c>
      <c r="D942" s="30" t="s">
        <v>1950</v>
      </c>
    </row>
    <row r="943" spans="1:4" x14ac:dyDescent="0.2">
      <c r="A943" s="31" t="s">
        <v>850</v>
      </c>
      <c r="B943" s="38">
        <v>0</v>
      </c>
      <c r="C943" s="38">
        <v>1</v>
      </c>
      <c r="D943" s="33" t="s">
        <v>1951</v>
      </c>
    </row>
    <row r="944" spans="1:4" x14ac:dyDescent="0.2">
      <c r="A944" s="36" t="s">
        <v>67</v>
      </c>
      <c r="B944" s="39">
        <v>0</v>
      </c>
      <c r="C944" s="39">
        <v>1</v>
      </c>
      <c r="D944" s="30" t="s">
        <v>889</v>
      </c>
    </row>
    <row r="945" spans="1:7" x14ac:dyDescent="0.2">
      <c r="A945" s="26" t="s">
        <v>446</v>
      </c>
      <c r="B945" s="39">
        <v>1</v>
      </c>
      <c r="C945" s="38">
        <v>1</v>
      </c>
      <c r="D945" s="33" t="s">
        <v>852</v>
      </c>
    </row>
    <row r="946" spans="1:7" x14ac:dyDescent="0.2">
      <c r="A946" s="30" t="s">
        <v>851</v>
      </c>
      <c r="B946" s="38">
        <v>0</v>
      </c>
      <c r="C946" s="38">
        <v>1</v>
      </c>
      <c r="D946" s="30" t="s">
        <v>840</v>
      </c>
    </row>
    <row r="947" spans="1:7" x14ac:dyDescent="0.2">
      <c r="A947" s="26" t="s">
        <v>1704</v>
      </c>
      <c r="B947" s="35">
        <f>SUM(B943:B946)</f>
        <v>1</v>
      </c>
      <c r="C947" s="35">
        <f>SUM(C943:C946)</f>
        <v>4</v>
      </c>
    </row>
    <row r="948" spans="1:7" x14ac:dyDescent="0.2">
      <c r="C948" s="33"/>
      <c r="E948" s="9"/>
      <c r="F948" s="9"/>
    </row>
    <row r="949" spans="1:7" s="9" customFormat="1" x14ac:dyDescent="0.2">
      <c r="A949" s="44" t="s">
        <v>120</v>
      </c>
      <c r="B949" s="33"/>
      <c r="C949" s="33"/>
      <c r="D949" s="33"/>
    </row>
    <row r="950" spans="1:7" s="9" customFormat="1" x14ac:dyDescent="0.2">
      <c r="A950" s="31" t="s">
        <v>785</v>
      </c>
      <c r="B950" s="27">
        <v>0</v>
      </c>
      <c r="C950" s="38">
        <v>1</v>
      </c>
      <c r="D950" s="31" t="s">
        <v>252</v>
      </c>
    </row>
    <row r="951" spans="1:7" s="9" customFormat="1" x14ac:dyDescent="0.2">
      <c r="A951" s="31" t="s">
        <v>39</v>
      </c>
      <c r="B951" s="35">
        <v>0</v>
      </c>
      <c r="C951" s="38">
        <v>1</v>
      </c>
      <c r="D951" s="26" t="s">
        <v>857</v>
      </c>
    </row>
    <row r="952" spans="1:7" s="9" customFormat="1" x14ac:dyDescent="0.2">
      <c r="A952" s="31" t="s">
        <v>414</v>
      </c>
      <c r="B952" s="35">
        <v>1</v>
      </c>
      <c r="C952" s="38">
        <v>1</v>
      </c>
      <c r="D952" s="31" t="s">
        <v>417</v>
      </c>
    </row>
    <row r="953" spans="1:7" s="9" customFormat="1" x14ac:dyDescent="0.2">
      <c r="A953" s="31" t="s">
        <v>268</v>
      </c>
      <c r="B953" s="35">
        <v>1</v>
      </c>
      <c r="C953" s="35">
        <v>1</v>
      </c>
      <c r="D953" s="31" t="s">
        <v>416</v>
      </c>
    </row>
    <row r="954" spans="1:7" s="9" customFormat="1" x14ac:dyDescent="0.2">
      <c r="A954" s="31" t="s">
        <v>1284</v>
      </c>
      <c r="B954" s="35">
        <v>1</v>
      </c>
      <c r="C954" s="38">
        <v>1</v>
      </c>
      <c r="D954" s="26" t="s">
        <v>121</v>
      </c>
    </row>
    <row r="955" spans="1:7" s="9" customFormat="1" x14ac:dyDescent="0.2">
      <c r="A955" s="36" t="s">
        <v>853</v>
      </c>
      <c r="B955" s="27">
        <v>0</v>
      </c>
      <c r="C955" s="38">
        <v>1</v>
      </c>
      <c r="D955" s="31" t="s">
        <v>854</v>
      </c>
    </row>
    <row r="956" spans="1:7" s="9" customFormat="1" x14ac:dyDescent="0.2">
      <c r="A956" s="26" t="s">
        <v>1704</v>
      </c>
      <c r="B956" s="35">
        <f>SUM(B950:B955)</f>
        <v>3</v>
      </c>
      <c r="C956" s="35">
        <f>SUM(C950:C955)</f>
        <v>6</v>
      </c>
      <c r="D956" s="26"/>
    </row>
    <row r="957" spans="1:7" s="9" customFormat="1" x14ac:dyDescent="0.2">
      <c r="A957" s="26"/>
      <c r="B957" s="35"/>
      <c r="C957" s="35"/>
      <c r="D957" s="26"/>
      <c r="E957" s="16"/>
      <c r="F957" s="16"/>
    </row>
    <row r="958" spans="1:7" s="16" customFormat="1" x14ac:dyDescent="0.2">
      <c r="A958" s="56" t="s">
        <v>1484</v>
      </c>
      <c r="B958" s="45"/>
      <c r="C958" s="45"/>
      <c r="D958" s="45"/>
      <c r="E958" s="61"/>
      <c r="F958" s="61"/>
    </row>
    <row r="959" spans="1:7" s="61" customFormat="1" x14ac:dyDescent="0.2">
      <c r="A959" s="67" t="s">
        <v>1941</v>
      </c>
      <c r="B959" s="35" t="s">
        <v>0</v>
      </c>
      <c r="C959" s="38">
        <v>1</v>
      </c>
      <c r="D959" s="53" t="s">
        <v>1762</v>
      </c>
      <c r="E959" s="58"/>
      <c r="F959" s="29"/>
    </row>
    <row r="960" spans="1:7" s="60" customFormat="1" x14ac:dyDescent="0.2">
      <c r="A960" s="68" t="s">
        <v>1952</v>
      </c>
      <c r="B960" s="35" t="s">
        <v>0</v>
      </c>
      <c r="C960" s="57">
        <v>1</v>
      </c>
      <c r="D960" s="29" t="s">
        <v>1965</v>
      </c>
      <c r="E960" s="2"/>
      <c r="F960" s="5"/>
      <c r="G960" s="59"/>
    </row>
    <row r="961" spans="1:11" x14ac:dyDescent="0.2">
      <c r="A961" s="26" t="s">
        <v>1704</v>
      </c>
      <c r="B961" s="35" t="s">
        <v>0</v>
      </c>
      <c r="C961" s="35">
        <f>SUM(C959:C960)</f>
        <v>2</v>
      </c>
      <c r="D961" s="66"/>
      <c r="E961" s="2"/>
      <c r="F961" s="5"/>
    </row>
    <row r="962" spans="1:11" x14ac:dyDescent="0.2">
      <c r="A962" s="63"/>
      <c r="B962" s="35"/>
      <c r="C962" s="35"/>
      <c r="D962" s="66"/>
    </row>
    <row r="963" spans="1:11" x14ac:dyDescent="0.2">
      <c r="A963" s="32" t="s">
        <v>855</v>
      </c>
      <c r="B963" s="33"/>
      <c r="C963" s="30"/>
      <c r="H963" s="8" t="s">
        <v>866</v>
      </c>
      <c r="I963" s="8"/>
      <c r="J963" s="3" t="s">
        <v>875</v>
      </c>
      <c r="K963" s="3" t="s">
        <v>876</v>
      </c>
    </row>
    <row r="964" spans="1:11" x14ac:dyDescent="0.2">
      <c r="A964" s="30" t="s">
        <v>1853</v>
      </c>
      <c r="B964" s="35" t="s">
        <v>0</v>
      </c>
      <c r="C964" s="39">
        <v>1</v>
      </c>
      <c r="D964" s="30" t="s">
        <v>860</v>
      </c>
      <c r="H964" s="8" t="s">
        <v>865</v>
      </c>
      <c r="I964" s="8"/>
      <c r="J964" s="3" t="s">
        <v>877</v>
      </c>
      <c r="K964" s="3"/>
    </row>
    <row r="965" spans="1:11" x14ac:dyDescent="0.2">
      <c r="A965" s="26" t="s">
        <v>848</v>
      </c>
      <c r="B965" s="35" t="s">
        <v>0</v>
      </c>
      <c r="C965" s="39">
        <v>1</v>
      </c>
      <c r="D965" s="30" t="s">
        <v>886</v>
      </c>
      <c r="H965" s="8" t="s">
        <v>867</v>
      </c>
      <c r="I965" s="8"/>
      <c r="J965" s="3" t="s">
        <v>878</v>
      </c>
      <c r="K965" s="3"/>
    </row>
    <row r="966" spans="1:11" x14ac:dyDescent="0.2">
      <c r="A966" s="26" t="s">
        <v>1704</v>
      </c>
      <c r="B966" s="35" t="s">
        <v>0</v>
      </c>
      <c r="C966" s="35">
        <f>SUM(C964:C965)</f>
        <v>2</v>
      </c>
      <c r="H966" s="8" t="s">
        <v>868</v>
      </c>
      <c r="I966" s="8"/>
      <c r="J966" s="3" t="s">
        <v>879</v>
      </c>
      <c r="K966" s="3"/>
    </row>
    <row r="967" spans="1:11" x14ac:dyDescent="0.2">
      <c r="A967" s="30"/>
      <c r="B967" s="33"/>
      <c r="C967" s="33"/>
      <c r="H967" s="8"/>
      <c r="I967" s="8"/>
      <c r="J967" s="3"/>
      <c r="K967" s="3"/>
    </row>
    <row r="968" spans="1:11" x14ac:dyDescent="0.2">
      <c r="A968" s="32" t="s">
        <v>856</v>
      </c>
      <c r="B968" s="32"/>
      <c r="C968" s="32"/>
      <c r="D968" s="30"/>
      <c r="H968" s="8" t="s">
        <v>869</v>
      </c>
      <c r="I968" s="8"/>
      <c r="J968" s="3" t="s">
        <v>878</v>
      </c>
      <c r="K968" s="3"/>
    </row>
    <row r="969" spans="1:11" x14ac:dyDescent="0.2">
      <c r="A969" s="30" t="s">
        <v>880</v>
      </c>
      <c r="B969" s="35" t="s">
        <v>0</v>
      </c>
      <c r="C969" s="39">
        <v>1</v>
      </c>
      <c r="D969" s="30" t="s">
        <v>573</v>
      </c>
      <c r="H969" s="8" t="s">
        <v>870</v>
      </c>
      <c r="I969" s="8"/>
      <c r="J969" s="3" t="s">
        <v>878</v>
      </c>
      <c r="K969" s="3"/>
    </row>
    <row r="970" spans="1:11" x14ac:dyDescent="0.2">
      <c r="A970" s="26" t="s">
        <v>861</v>
      </c>
      <c r="B970" s="35" t="s">
        <v>0</v>
      </c>
      <c r="C970" s="39">
        <v>1</v>
      </c>
      <c r="D970" s="30" t="s">
        <v>862</v>
      </c>
      <c r="H970" s="8" t="s">
        <v>871</v>
      </c>
      <c r="I970" s="8"/>
      <c r="J970" s="3" t="s">
        <v>878</v>
      </c>
      <c r="K970" s="3"/>
    </row>
    <row r="971" spans="1:11" x14ac:dyDescent="0.2">
      <c r="A971" s="31" t="s">
        <v>619</v>
      </c>
      <c r="B971" s="35" t="s">
        <v>0</v>
      </c>
      <c r="C971" s="39">
        <v>1</v>
      </c>
      <c r="D971" s="30" t="s">
        <v>863</v>
      </c>
    </row>
    <row r="972" spans="1:11" x14ac:dyDescent="0.2">
      <c r="A972" s="31" t="s">
        <v>742</v>
      </c>
      <c r="B972" s="35" t="s">
        <v>0</v>
      </c>
      <c r="C972" s="39">
        <v>1</v>
      </c>
      <c r="D972" s="30" t="s">
        <v>250</v>
      </c>
    </row>
    <row r="973" spans="1:11" x14ac:dyDescent="0.2">
      <c r="A973" s="30" t="s">
        <v>241</v>
      </c>
      <c r="B973" s="35" t="s">
        <v>0</v>
      </c>
      <c r="C973" s="39">
        <v>1</v>
      </c>
      <c r="D973" s="30" t="s">
        <v>573</v>
      </c>
    </row>
    <row r="974" spans="1:11" x14ac:dyDescent="0.2">
      <c r="A974" s="30" t="s">
        <v>881</v>
      </c>
      <c r="B974" s="35" t="s">
        <v>0</v>
      </c>
      <c r="C974" s="39">
        <v>1</v>
      </c>
      <c r="D974" s="30" t="s">
        <v>573</v>
      </c>
    </row>
    <row r="975" spans="1:11" x14ac:dyDescent="0.2">
      <c r="A975" s="30" t="s">
        <v>1644</v>
      </c>
      <c r="B975" s="35" t="s">
        <v>0</v>
      </c>
      <c r="C975" s="39">
        <v>1</v>
      </c>
      <c r="D975" s="30" t="s">
        <v>573</v>
      </c>
    </row>
    <row r="976" spans="1:11" x14ac:dyDescent="0.2">
      <c r="A976" s="26" t="s">
        <v>344</v>
      </c>
      <c r="B976" s="35" t="s">
        <v>0</v>
      </c>
      <c r="C976" s="39">
        <v>1</v>
      </c>
      <c r="D976" s="30" t="s">
        <v>573</v>
      </c>
    </row>
    <row r="977" spans="1:8" x14ac:dyDescent="0.2">
      <c r="A977" s="30" t="s">
        <v>885</v>
      </c>
      <c r="B977" s="35" t="s">
        <v>0</v>
      </c>
      <c r="C977" s="39">
        <v>1</v>
      </c>
      <c r="D977" s="30" t="s">
        <v>598</v>
      </c>
    </row>
    <row r="978" spans="1:8" x14ac:dyDescent="0.2">
      <c r="A978" s="26" t="s">
        <v>594</v>
      </c>
      <c r="B978" s="35" t="s">
        <v>0</v>
      </c>
      <c r="C978" s="39">
        <v>1</v>
      </c>
      <c r="D978" s="30" t="s">
        <v>154</v>
      </c>
    </row>
    <row r="979" spans="1:8" x14ac:dyDescent="0.2">
      <c r="A979" s="26" t="s">
        <v>1704</v>
      </c>
      <c r="B979" s="35" t="s">
        <v>0</v>
      </c>
      <c r="C979" s="35">
        <f>SUM(C969:C978)</f>
        <v>10</v>
      </c>
    </row>
    <row r="980" spans="1:8" x14ac:dyDescent="0.2">
      <c r="A980" s="30"/>
      <c r="C980" s="33"/>
      <c r="E980" s="9"/>
      <c r="F980" s="9"/>
    </row>
    <row r="981" spans="1:8" x14ac:dyDescent="0.2">
      <c r="A981" s="44" t="s">
        <v>122</v>
      </c>
      <c r="B981" s="5"/>
      <c r="C981" s="5"/>
      <c r="D981" s="5"/>
      <c r="E981" s="11" t="s">
        <v>894</v>
      </c>
      <c r="F981" s="9"/>
      <c r="G981" s="9"/>
    </row>
    <row r="982" spans="1:8" x14ac:dyDescent="0.2">
      <c r="A982" s="31" t="s">
        <v>895</v>
      </c>
      <c r="B982" s="27">
        <v>0</v>
      </c>
      <c r="C982" s="27">
        <v>1</v>
      </c>
      <c r="D982" s="26" t="s">
        <v>896</v>
      </c>
      <c r="E982" s="10" t="s">
        <v>125</v>
      </c>
      <c r="F982" s="9"/>
      <c r="G982" s="9"/>
      <c r="H982" s="9"/>
    </row>
    <row r="983" spans="1:8" s="9" customFormat="1" x14ac:dyDescent="0.2">
      <c r="A983" s="31" t="s">
        <v>893</v>
      </c>
      <c r="B983" s="35">
        <v>0</v>
      </c>
      <c r="C983" s="35">
        <v>1</v>
      </c>
      <c r="D983" s="31" t="s">
        <v>890</v>
      </c>
    </row>
    <row r="984" spans="1:8" s="9" customFormat="1" x14ac:dyDescent="0.2">
      <c r="A984" s="31" t="s">
        <v>892</v>
      </c>
      <c r="B984" s="35">
        <v>0</v>
      </c>
      <c r="C984" s="35">
        <v>1</v>
      </c>
      <c r="D984" s="31" t="s">
        <v>891</v>
      </c>
      <c r="E984" s="11" t="s">
        <v>113</v>
      </c>
    </row>
    <row r="985" spans="1:8" s="9" customFormat="1" x14ac:dyDescent="0.2">
      <c r="A985" s="31" t="s">
        <v>622</v>
      </c>
      <c r="B985" s="35">
        <v>0</v>
      </c>
      <c r="C985" s="35">
        <v>1</v>
      </c>
      <c r="D985" s="31" t="s">
        <v>621</v>
      </c>
    </row>
    <row r="986" spans="1:8" s="9" customFormat="1" x14ac:dyDescent="0.2">
      <c r="A986" s="31" t="s">
        <v>623</v>
      </c>
      <c r="B986" s="35">
        <v>0</v>
      </c>
      <c r="C986" s="35">
        <v>1</v>
      </c>
      <c r="D986" s="31" t="s">
        <v>1319</v>
      </c>
    </row>
    <row r="987" spans="1:8" s="9" customFormat="1" x14ac:dyDescent="0.2">
      <c r="A987" s="31" t="s">
        <v>100</v>
      </c>
      <c r="B987" s="27">
        <v>0</v>
      </c>
      <c r="C987" s="27">
        <v>1</v>
      </c>
      <c r="D987" s="31" t="s">
        <v>628</v>
      </c>
    </row>
    <row r="988" spans="1:8" s="9" customFormat="1" x14ac:dyDescent="0.2">
      <c r="A988" s="31" t="s">
        <v>888</v>
      </c>
      <c r="B988" s="27">
        <v>0</v>
      </c>
      <c r="C988" s="27">
        <v>1</v>
      </c>
      <c r="D988" s="31" t="s">
        <v>887</v>
      </c>
      <c r="E988" s="9" t="s">
        <v>126</v>
      </c>
    </row>
    <row r="989" spans="1:8" s="9" customFormat="1" x14ac:dyDescent="0.2">
      <c r="A989" s="31" t="s">
        <v>901</v>
      </c>
      <c r="B989" s="27">
        <v>0</v>
      </c>
      <c r="C989" s="27">
        <v>0</v>
      </c>
      <c r="D989" s="26" t="s">
        <v>1549</v>
      </c>
      <c r="E989" s="9" t="s">
        <v>126</v>
      </c>
    </row>
    <row r="990" spans="1:8" s="9" customFormat="1" x14ac:dyDescent="0.2">
      <c r="A990" s="31" t="s">
        <v>900</v>
      </c>
      <c r="B990" s="35">
        <v>1</v>
      </c>
      <c r="C990" s="35">
        <v>1</v>
      </c>
      <c r="D990" s="26" t="s">
        <v>899</v>
      </c>
      <c r="E990" s="9" t="s">
        <v>126</v>
      </c>
    </row>
    <row r="991" spans="1:8" s="9" customFormat="1" x14ac:dyDescent="0.2">
      <c r="A991" s="31" t="s">
        <v>902</v>
      </c>
      <c r="B991" s="27">
        <v>1</v>
      </c>
      <c r="C991" s="27">
        <v>1</v>
      </c>
      <c r="D991" s="26" t="s">
        <v>979</v>
      </c>
      <c r="E991" s="11" t="s">
        <v>123</v>
      </c>
    </row>
    <row r="992" spans="1:8" s="9" customFormat="1" ht="12.5" customHeight="1" x14ac:dyDescent="0.2">
      <c r="A992" s="43" t="s">
        <v>897</v>
      </c>
      <c r="B992" s="27">
        <v>1</v>
      </c>
      <c r="C992" s="27">
        <v>1</v>
      </c>
      <c r="D992" s="31" t="s">
        <v>898</v>
      </c>
      <c r="E992" s="11" t="s">
        <v>202</v>
      </c>
    </row>
    <row r="993" spans="1:6" s="9" customFormat="1" x14ac:dyDescent="0.2">
      <c r="A993" s="26" t="s">
        <v>426</v>
      </c>
      <c r="B993" s="27">
        <v>0</v>
      </c>
      <c r="C993" s="35">
        <v>1</v>
      </c>
      <c r="D993" s="26" t="s">
        <v>1706</v>
      </c>
      <c r="E993" s="12" t="s">
        <v>124</v>
      </c>
    </row>
    <row r="994" spans="1:6" s="9" customFormat="1" x14ac:dyDescent="0.2">
      <c r="A994" s="43" t="s">
        <v>15</v>
      </c>
      <c r="B994" s="35">
        <v>0</v>
      </c>
      <c r="C994" s="35">
        <v>1</v>
      </c>
      <c r="D994" s="26" t="s">
        <v>562</v>
      </c>
    </row>
    <row r="995" spans="1:6" s="9" customFormat="1" x14ac:dyDescent="0.2">
      <c r="A995" s="26" t="s">
        <v>1704</v>
      </c>
      <c r="B995" s="35">
        <f>SUM(B982:B994)</f>
        <v>3</v>
      </c>
      <c r="C995" s="35">
        <f>SUM(C982:C994)</f>
        <v>12</v>
      </c>
      <c r="D995" s="26"/>
    </row>
    <row r="996" spans="1:6" s="9" customFormat="1" x14ac:dyDescent="0.2">
      <c r="A996" s="33"/>
      <c r="B996" s="35"/>
      <c r="C996" s="35"/>
      <c r="D996" s="26"/>
      <c r="E996"/>
      <c r="F996"/>
    </row>
    <row r="997" spans="1:6" x14ac:dyDescent="0.2">
      <c r="A997" s="32" t="s">
        <v>905</v>
      </c>
      <c r="B997" s="33"/>
      <c r="C997" s="33"/>
    </row>
    <row r="998" spans="1:6" x14ac:dyDescent="0.2">
      <c r="A998" s="36" t="s">
        <v>909</v>
      </c>
      <c r="B998" s="35" t="s">
        <v>0</v>
      </c>
      <c r="C998" s="38">
        <v>1</v>
      </c>
      <c r="D998" s="30" t="s">
        <v>910</v>
      </c>
    </row>
    <row r="999" spans="1:6" x14ac:dyDescent="0.2">
      <c r="A999" s="36" t="s">
        <v>907</v>
      </c>
      <c r="B999" s="35" t="s">
        <v>0</v>
      </c>
      <c r="C999" s="38">
        <v>1</v>
      </c>
      <c r="D999" s="30" t="s">
        <v>908</v>
      </c>
    </row>
    <row r="1000" spans="1:6" x14ac:dyDescent="0.2">
      <c r="A1000" s="30" t="s">
        <v>1616</v>
      </c>
      <c r="B1000" s="35" t="s">
        <v>0</v>
      </c>
      <c r="C1000" s="38">
        <v>1</v>
      </c>
      <c r="D1000" s="30" t="s">
        <v>9</v>
      </c>
    </row>
    <row r="1001" spans="1:6" x14ac:dyDescent="0.2">
      <c r="A1001" s="26" t="s">
        <v>1704</v>
      </c>
      <c r="B1001" s="35" t="s">
        <v>0</v>
      </c>
      <c r="C1001" s="35">
        <f>SUM(C998:C1000)</f>
        <v>3</v>
      </c>
      <c r="D1001" s="30"/>
    </row>
    <row r="1002" spans="1:6" x14ac:dyDescent="0.2">
      <c r="C1002" s="33"/>
    </row>
    <row r="1003" spans="1:6" x14ac:dyDescent="0.2">
      <c r="A1003" s="32" t="s">
        <v>906</v>
      </c>
      <c r="B1003" s="33"/>
      <c r="C1003" s="33"/>
    </row>
    <row r="1004" spans="1:6" x14ac:dyDescent="0.2">
      <c r="A1004" s="36" t="s">
        <v>1617</v>
      </c>
      <c r="B1004" s="35" t="s">
        <v>0</v>
      </c>
      <c r="C1004" s="38">
        <v>1</v>
      </c>
      <c r="D1004" s="30" t="s">
        <v>914</v>
      </c>
    </row>
    <row r="1005" spans="1:6" x14ac:dyDescent="0.2">
      <c r="A1005" s="31" t="s">
        <v>912</v>
      </c>
      <c r="B1005" s="35" t="s">
        <v>0</v>
      </c>
      <c r="C1005" s="38">
        <v>1</v>
      </c>
      <c r="D1005" s="30" t="s">
        <v>913</v>
      </c>
    </row>
    <row r="1006" spans="1:6" x14ac:dyDescent="0.2">
      <c r="A1006" s="30" t="s">
        <v>915</v>
      </c>
      <c r="B1006" s="35" t="s">
        <v>0</v>
      </c>
      <c r="C1006" s="38">
        <v>1</v>
      </c>
      <c r="D1006" s="36" t="s">
        <v>1966</v>
      </c>
    </row>
    <row r="1007" spans="1:6" x14ac:dyDescent="0.2">
      <c r="A1007" s="26" t="s">
        <v>1704</v>
      </c>
      <c r="B1007" s="35" t="s">
        <v>0</v>
      </c>
      <c r="C1007" s="35">
        <f>SUM(C1004:C1006)</f>
        <v>3</v>
      </c>
      <c r="D1007" s="30"/>
    </row>
    <row r="1008" spans="1:6" x14ac:dyDescent="0.2">
      <c r="C1008" s="33"/>
      <c r="E1008" s="9"/>
      <c r="F1008" s="9"/>
    </row>
    <row r="1009" spans="1:7" s="9" customFormat="1" x14ac:dyDescent="0.2">
      <c r="A1009" s="44" t="s">
        <v>127</v>
      </c>
      <c r="B1009" s="5"/>
      <c r="C1009" s="5"/>
      <c r="D1009" s="5"/>
    </row>
    <row r="1010" spans="1:7" s="9" customFormat="1" x14ac:dyDescent="0.2">
      <c r="A1010" s="43" t="s">
        <v>129</v>
      </c>
      <c r="B1010" s="35">
        <v>1</v>
      </c>
      <c r="C1010" s="35">
        <v>1</v>
      </c>
      <c r="D1010" s="31" t="s">
        <v>128</v>
      </c>
    </row>
    <row r="1011" spans="1:7" s="9" customFormat="1" x14ac:dyDescent="0.2">
      <c r="A1011" s="43" t="s">
        <v>903</v>
      </c>
      <c r="B1011" s="35">
        <v>1</v>
      </c>
      <c r="C1011" s="35">
        <v>1</v>
      </c>
      <c r="D1011" s="31" t="s">
        <v>904</v>
      </c>
    </row>
    <row r="1012" spans="1:7" s="9" customFormat="1" x14ac:dyDescent="0.2">
      <c r="A1012" s="26" t="s">
        <v>526</v>
      </c>
      <c r="B1012" s="35">
        <v>1</v>
      </c>
      <c r="C1012" s="35">
        <v>1</v>
      </c>
      <c r="D1012" s="31" t="s">
        <v>558</v>
      </c>
      <c r="F1012"/>
    </row>
    <row r="1013" spans="1:7" s="9" customFormat="1" x14ac:dyDescent="0.2">
      <c r="A1013" s="26" t="s">
        <v>1704</v>
      </c>
      <c r="B1013" s="35">
        <f>SUM(B1010:B1012)</f>
        <v>3</v>
      </c>
      <c r="C1013" s="35">
        <f>SUM(C1010:C1012)</f>
        <v>3</v>
      </c>
      <c r="D1013" s="26"/>
      <c r="E1013"/>
      <c r="G1013"/>
    </row>
    <row r="1014" spans="1:7" s="9" customFormat="1" x14ac:dyDescent="0.2">
      <c r="A1014" s="26"/>
      <c r="B1014" s="35"/>
      <c r="C1014" s="35"/>
      <c r="D1014" s="26"/>
      <c r="F1014" s="16"/>
    </row>
    <row r="1015" spans="1:7" x14ac:dyDescent="0.2">
      <c r="A1015" s="42" t="s">
        <v>200</v>
      </c>
      <c r="B1015" s="33"/>
      <c r="C1015" s="33"/>
      <c r="D1015" s="26"/>
      <c r="E1015" s="16"/>
      <c r="F1015" s="16"/>
      <c r="G1015" s="16"/>
    </row>
    <row r="1016" spans="1:7" s="9" customFormat="1" x14ac:dyDescent="0.2">
      <c r="A1016" s="26" t="s">
        <v>780</v>
      </c>
      <c r="B1016" s="35">
        <v>0</v>
      </c>
      <c r="C1016" s="27">
        <v>1</v>
      </c>
      <c r="D1016" s="43" t="s">
        <v>714</v>
      </c>
      <c r="E1016" s="16"/>
      <c r="G1016" s="16"/>
    </row>
    <row r="1017" spans="1:7" s="16" customFormat="1" x14ac:dyDescent="0.2">
      <c r="A1017" s="31" t="s">
        <v>918</v>
      </c>
      <c r="B1017" s="39">
        <v>0</v>
      </c>
      <c r="C1017" s="38">
        <v>1</v>
      </c>
      <c r="D1017" s="45" t="s">
        <v>919</v>
      </c>
      <c r="E1017" s="6"/>
      <c r="F1017" s="24"/>
      <c r="G1017" s="9"/>
    </row>
    <row r="1018" spans="1:7" s="24" customFormat="1" x14ac:dyDescent="0.2">
      <c r="A1018" s="31" t="s">
        <v>960</v>
      </c>
      <c r="B1018" s="27">
        <v>1</v>
      </c>
      <c r="C1018" s="27">
        <v>1</v>
      </c>
      <c r="D1018" s="31" t="s">
        <v>922</v>
      </c>
      <c r="E1018" s="16"/>
      <c r="F1018" s="16"/>
    </row>
    <row r="1019" spans="1:7" s="9" customFormat="1" x14ac:dyDescent="0.2">
      <c r="A1019" s="31" t="s">
        <v>455</v>
      </c>
      <c r="B1019" s="39">
        <v>0</v>
      </c>
      <c r="C1019" s="38">
        <v>1</v>
      </c>
      <c r="D1019" s="53" t="s">
        <v>77</v>
      </c>
      <c r="E1019" s="16"/>
      <c r="F1019" s="16"/>
      <c r="G1019" s="16"/>
    </row>
    <row r="1020" spans="1:7" s="16" customFormat="1" x14ac:dyDescent="0.2">
      <c r="A1020" s="26" t="s">
        <v>923</v>
      </c>
      <c r="B1020" s="39">
        <v>1</v>
      </c>
      <c r="C1020" s="38">
        <v>1</v>
      </c>
      <c r="D1020" s="53" t="s">
        <v>533</v>
      </c>
    </row>
    <row r="1021" spans="1:7" s="16" customFormat="1" x14ac:dyDescent="0.2">
      <c r="A1021" s="31" t="s">
        <v>160</v>
      </c>
      <c r="B1021" s="39">
        <v>0</v>
      </c>
      <c r="C1021" s="38">
        <v>1</v>
      </c>
      <c r="D1021" s="45" t="s">
        <v>924</v>
      </c>
    </row>
    <row r="1022" spans="1:7" s="16" customFormat="1" x14ac:dyDescent="0.2">
      <c r="A1022" s="53" t="s">
        <v>927</v>
      </c>
      <c r="B1022" s="39">
        <v>1</v>
      </c>
      <c r="C1022" s="38">
        <v>1</v>
      </c>
      <c r="D1022" s="53" t="s">
        <v>1967</v>
      </c>
      <c r="F1022" s="9"/>
    </row>
    <row r="1023" spans="1:7" s="16" customFormat="1" ht="12.75" customHeight="1" x14ac:dyDescent="0.2">
      <c r="A1023" s="53" t="s">
        <v>928</v>
      </c>
      <c r="B1023" s="39">
        <v>1</v>
      </c>
      <c r="C1023" s="38">
        <v>1</v>
      </c>
      <c r="D1023" s="53" t="s">
        <v>1967</v>
      </c>
      <c r="E1023" s="9"/>
      <c r="F1023" s="9"/>
      <c r="G1023" s="9"/>
    </row>
    <row r="1024" spans="1:7" s="16" customFormat="1" x14ac:dyDescent="0.2">
      <c r="A1024" s="31" t="s">
        <v>929</v>
      </c>
      <c r="B1024" s="27">
        <v>0</v>
      </c>
      <c r="C1024" s="35">
        <v>1</v>
      </c>
      <c r="D1024" s="31" t="s">
        <v>1968</v>
      </c>
      <c r="E1024" s="9"/>
      <c r="F1024" s="9"/>
      <c r="G1024" s="9"/>
    </row>
    <row r="1025" spans="1:7" s="9" customFormat="1" ht="12.75" customHeight="1" x14ac:dyDescent="0.2">
      <c r="A1025" s="26" t="s">
        <v>508</v>
      </c>
      <c r="B1025" s="27">
        <v>1</v>
      </c>
      <c r="C1025" s="35">
        <v>1</v>
      </c>
      <c r="D1025" s="31" t="s">
        <v>1969</v>
      </c>
      <c r="E1025" s="16"/>
      <c r="F1025" s="16"/>
    </row>
    <row r="1026" spans="1:7" s="9" customFormat="1" x14ac:dyDescent="0.2">
      <c r="A1026" s="53" t="s">
        <v>930</v>
      </c>
      <c r="B1026" s="39">
        <v>1</v>
      </c>
      <c r="C1026" s="38">
        <v>1</v>
      </c>
      <c r="D1026" s="45" t="s">
        <v>203</v>
      </c>
      <c r="E1026" s="16"/>
      <c r="F1026" s="16"/>
      <c r="G1026" s="16"/>
    </row>
    <row r="1027" spans="1:7" s="16" customFormat="1" x14ac:dyDescent="0.2">
      <c r="A1027" s="53" t="s">
        <v>920</v>
      </c>
      <c r="B1027" s="39">
        <v>1</v>
      </c>
      <c r="C1027" s="39">
        <v>1</v>
      </c>
      <c r="D1027" s="53" t="s">
        <v>201</v>
      </c>
      <c r="F1027" s="9"/>
    </row>
    <row r="1028" spans="1:7" s="16" customFormat="1" x14ac:dyDescent="0.2">
      <c r="A1028" s="36" t="s">
        <v>916</v>
      </c>
      <c r="B1028" s="27">
        <v>0</v>
      </c>
      <c r="C1028" s="35">
        <v>1</v>
      </c>
      <c r="D1028" s="53" t="s">
        <v>917</v>
      </c>
      <c r="E1028" s="9"/>
      <c r="F1028" s="9"/>
      <c r="G1028" s="9"/>
    </row>
    <row r="1029" spans="1:7" s="9" customFormat="1" ht="12.75" customHeight="1" x14ac:dyDescent="0.2">
      <c r="A1029" s="31" t="s">
        <v>1180</v>
      </c>
      <c r="B1029" s="27">
        <v>0</v>
      </c>
      <c r="C1029" s="27">
        <v>0</v>
      </c>
      <c r="D1029" s="31" t="s">
        <v>1179</v>
      </c>
      <c r="F1029"/>
    </row>
    <row r="1030" spans="1:7" s="16" customFormat="1" x14ac:dyDescent="0.2">
      <c r="A1030" s="26" t="s">
        <v>1704</v>
      </c>
      <c r="B1030" s="35">
        <f>SUM(B1016:B1029)</f>
        <v>7</v>
      </c>
      <c r="C1030" s="35">
        <f>SUM(C1016:C1029)</f>
        <v>13</v>
      </c>
      <c r="D1030" s="26"/>
      <c r="E1030"/>
      <c r="F1030" s="9"/>
      <c r="G1030"/>
    </row>
    <row r="1031" spans="1:7" s="9" customFormat="1" x14ac:dyDescent="0.2">
      <c r="A1031" s="26"/>
      <c r="B1031" s="35"/>
      <c r="C1031" s="35"/>
      <c r="D1031" s="26"/>
    </row>
    <row r="1032" spans="1:7" x14ac:dyDescent="0.2">
      <c r="A1032" s="42" t="s">
        <v>479</v>
      </c>
      <c r="B1032" s="33"/>
      <c r="C1032" s="33"/>
      <c r="E1032" s="9"/>
      <c r="F1032" s="9"/>
      <c r="G1032" s="9"/>
    </row>
    <row r="1033" spans="1:7" s="9" customFormat="1" x14ac:dyDescent="0.2">
      <c r="A1033" s="31" t="s">
        <v>476</v>
      </c>
      <c r="B1033" s="35" t="s">
        <v>0</v>
      </c>
      <c r="C1033" s="35">
        <v>1</v>
      </c>
      <c r="D1033" s="26" t="s">
        <v>42</v>
      </c>
    </row>
    <row r="1034" spans="1:7" s="9" customFormat="1" x14ac:dyDescent="0.2">
      <c r="A1034" s="31" t="s">
        <v>477</v>
      </c>
      <c r="B1034" s="35" t="s">
        <v>0</v>
      </c>
      <c r="C1034" s="35">
        <v>1</v>
      </c>
      <c r="D1034" s="26" t="s">
        <v>42</v>
      </c>
    </row>
    <row r="1035" spans="1:7" s="9" customFormat="1" x14ac:dyDescent="0.2">
      <c r="A1035" s="26" t="s">
        <v>1704</v>
      </c>
      <c r="B1035" s="35" t="s">
        <v>0</v>
      </c>
      <c r="C1035" s="35">
        <f>SUM(C1033:C1034)</f>
        <v>2</v>
      </c>
      <c r="D1035" s="33"/>
      <c r="F1035"/>
    </row>
    <row r="1036" spans="1:7" s="9" customFormat="1" x14ac:dyDescent="0.2">
      <c r="A1036" s="26"/>
      <c r="B1036" s="35"/>
      <c r="C1036" s="35"/>
      <c r="D1036" s="40"/>
      <c r="E1036"/>
      <c r="F1036"/>
      <c r="G1036"/>
    </row>
    <row r="1037" spans="1:7" s="9" customFormat="1" x14ac:dyDescent="0.2">
      <c r="A1037" s="32" t="s">
        <v>1401</v>
      </c>
      <c r="B1037" s="33"/>
      <c r="C1037" s="38"/>
      <c r="D1037" s="33"/>
      <c r="E1037"/>
      <c r="F1037"/>
      <c r="G1037"/>
    </row>
    <row r="1038" spans="1:7" x14ac:dyDescent="0.2">
      <c r="A1038" s="30" t="s">
        <v>931</v>
      </c>
      <c r="B1038" s="38" t="s">
        <v>0</v>
      </c>
      <c r="C1038" s="38">
        <v>1</v>
      </c>
      <c r="D1038" s="37" t="s">
        <v>182</v>
      </c>
    </row>
    <row r="1039" spans="1:7" x14ac:dyDescent="0.2">
      <c r="A1039" s="30" t="s">
        <v>1402</v>
      </c>
      <c r="B1039" s="38" t="s">
        <v>0</v>
      </c>
      <c r="C1039" s="38">
        <v>1</v>
      </c>
      <c r="D1039" s="36" t="s">
        <v>1460</v>
      </c>
      <c r="E1039" s="5"/>
      <c r="F1039" s="5"/>
    </row>
    <row r="1040" spans="1:7" s="5" customFormat="1" x14ac:dyDescent="0.2">
      <c r="A1040" s="30" t="s">
        <v>1492</v>
      </c>
      <c r="B1040" s="38" t="s">
        <v>0</v>
      </c>
      <c r="C1040" s="38">
        <v>1</v>
      </c>
      <c r="D1040" s="36" t="s">
        <v>1442</v>
      </c>
      <c r="E1040"/>
      <c r="F1040" s="9"/>
    </row>
    <row r="1041" spans="1:7" x14ac:dyDescent="0.2">
      <c r="A1041" s="33" t="s">
        <v>1426</v>
      </c>
      <c r="B1041" s="38" t="s">
        <v>0</v>
      </c>
      <c r="C1041" s="38">
        <v>1</v>
      </c>
      <c r="D1041" s="33" t="s">
        <v>1427</v>
      </c>
      <c r="E1041" s="5"/>
      <c r="F1041" s="5"/>
      <c r="G1041" s="9"/>
    </row>
    <row r="1042" spans="1:7" s="5" customFormat="1" x14ac:dyDescent="0.2">
      <c r="A1042" s="30" t="s">
        <v>1428</v>
      </c>
      <c r="B1042" s="38" t="s">
        <v>0</v>
      </c>
      <c r="C1042" s="38">
        <v>1</v>
      </c>
      <c r="D1042" s="36" t="s">
        <v>1396</v>
      </c>
    </row>
    <row r="1043" spans="1:7" s="5" customFormat="1" x14ac:dyDescent="0.2">
      <c r="A1043" s="30" t="s">
        <v>1970</v>
      </c>
      <c r="B1043" s="38" t="s">
        <v>0</v>
      </c>
      <c r="C1043" s="38">
        <v>1</v>
      </c>
      <c r="D1043" s="36" t="s">
        <v>1462</v>
      </c>
      <c r="E1043"/>
      <c r="F1043"/>
    </row>
    <row r="1044" spans="1:7" x14ac:dyDescent="0.2">
      <c r="A1044" s="30" t="s">
        <v>932</v>
      </c>
      <c r="B1044" s="38" t="s">
        <v>0</v>
      </c>
      <c r="C1044" s="38">
        <v>1</v>
      </c>
      <c r="D1044" s="37" t="s">
        <v>2039</v>
      </c>
    </row>
    <row r="1045" spans="1:7" x14ac:dyDescent="0.2">
      <c r="A1045" s="31" t="s">
        <v>1585</v>
      </c>
      <c r="B1045" s="38" t="s">
        <v>0</v>
      </c>
      <c r="C1045" s="38">
        <v>1</v>
      </c>
      <c r="D1045" s="36" t="s">
        <v>1443</v>
      </c>
      <c r="E1045" s="5"/>
      <c r="F1045" s="5"/>
    </row>
    <row r="1046" spans="1:7" s="5" customFormat="1" x14ac:dyDescent="0.2">
      <c r="A1046" s="30" t="s">
        <v>1378</v>
      </c>
      <c r="B1046" s="38" t="s">
        <v>0</v>
      </c>
      <c r="C1046" s="38">
        <v>1</v>
      </c>
      <c r="D1046" s="36" t="s">
        <v>1376</v>
      </c>
    </row>
    <row r="1047" spans="1:7" s="5" customFormat="1" x14ac:dyDescent="0.2">
      <c r="A1047" s="30" t="s">
        <v>1410</v>
      </c>
      <c r="B1047" s="38" t="s">
        <v>0</v>
      </c>
      <c r="C1047" s="38">
        <v>1</v>
      </c>
      <c r="D1047" s="36" t="s">
        <v>1411</v>
      </c>
      <c r="E1047"/>
      <c r="F1047"/>
    </row>
    <row r="1048" spans="1:7" x14ac:dyDescent="0.2">
      <c r="A1048" s="30" t="s">
        <v>1007</v>
      </c>
      <c r="B1048" s="38" t="s">
        <v>0</v>
      </c>
      <c r="C1048" s="38">
        <v>1</v>
      </c>
      <c r="D1048" s="36" t="s">
        <v>1006</v>
      </c>
    </row>
    <row r="1049" spans="1:7" x14ac:dyDescent="0.2">
      <c r="A1049" s="33" t="s">
        <v>933</v>
      </c>
      <c r="B1049" s="38" t="s">
        <v>0</v>
      </c>
      <c r="C1049" s="38">
        <v>1</v>
      </c>
      <c r="D1049" s="37" t="s">
        <v>1455</v>
      </c>
    </row>
    <row r="1050" spans="1:7" x14ac:dyDescent="0.2">
      <c r="A1050" s="33" t="s">
        <v>934</v>
      </c>
      <c r="B1050" s="38" t="s">
        <v>0</v>
      </c>
      <c r="C1050" s="38">
        <v>1</v>
      </c>
      <c r="D1050" s="37" t="s">
        <v>1921</v>
      </c>
    </row>
    <row r="1051" spans="1:7" x14ac:dyDescent="0.2">
      <c r="A1051" s="30" t="s">
        <v>936</v>
      </c>
      <c r="B1051" s="38" t="s">
        <v>0</v>
      </c>
      <c r="C1051" s="38">
        <v>1</v>
      </c>
      <c r="D1051" s="37" t="s">
        <v>629</v>
      </c>
      <c r="E1051" s="5"/>
      <c r="F1051" s="5"/>
    </row>
    <row r="1052" spans="1:7" s="5" customFormat="1" x14ac:dyDescent="0.2">
      <c r="A1052" s="30" t="s">
        <v>1382</v>
      </c>
      <c r="B1052" s="38" t="s">
        <v>0</v>
      </c>
      <c r="C1052" s="38">
        <v>1</v>
      </c>
      <c r="D1052" s="36" t="s">
        <v>1383</v>
      </c>
    </row>
    <row r="1053" spans="1:7" s="5" customFormat="1" x14ac:dyDescent="0.2">
      <c r="A1053" s="30" t="s">
        <v>1444</v>
      </c>
      <c r="B1053" s="38" t="s">
        <v>0</v>
      </c>
      <c r="C1053" s="39">
        <v>1</v>
      </c>
      <c r="D1053" s="36" t="s">
        <v>1445</v>
      </c>
      <c r="E1053"/>
      <c r="F1053"/>
    </row>
    <row r="1054" spans="1:7" x14ac:dyDescent="0.2">
      <c r="A1054" s="30" t="s">
        <v>1384</v>
      </c>
      <c r="B1054" s="38" t="s">
        <v>0</v>
      </c>
      <c r="C1054" s="38">
        <v>1</v>
      </c>
      <c r="D1054" s="36" t="s">
        <v>1971</v>
      </c>
    </row>
    <row r="1055" spans="1:7" x14ac:dyDescent="0.2">
      <c r="A1055" s="30" t="s">
        <v>1414</v>
      </c>
      <c r="B1055" s="38" t="s">
        <v>0</v>
      </c>
      <c r="C1055" s="38">
        <v>1</v>
      </c>
      <c r="D1055" s="37" t="s">
        <v>1415</v>
      </c>
    </row>
    <row r="1056" spans="1:7" x14ac:dyDescent="0.2">
      <c r="A1056" s="30" t="s">
        <v>1972</v>
      </c>
      <c r="B1056" s="38" t="s">
        <v>0</v>
      </c>
      <c r="C1056" s="38">
        <v>1</v>
      </c>
      <c r="D1056" s="36" t="s">
        <v>1446</v>
      </c>
    </row>
    <row r="1057" spans="1:6" x14ac:dyDescent="0.2">
      <c r="A1057" s="30" t="s">
        <v>1452</v>
      </c>
      <c r="B1057" s="38" t="s">
        <v>0</v>
      </c>
      <c r="C1057" s="38">
        <v>1</v>
      </c>
      <c r="D1057" s="37" t="s">
        <v>1451</v>
      </c>
    </row>
    <row r="1058" spans="1:6" x14ac:dyDescent="0.2">
      <c r="A1058" s="30" t="s">
        <v>586</v>
      </c>
      <c r="B1058" s="38" t="s">
        <v>0</v>
      </c>
      <c r="C1058" s="38">
        <v>1</v>
      </c>
      <c r="D1058" s="37" t="s">
        <v>957</v>
      </c>
    </row>
    <row r="1059" spans="1:6" x14ac:dyDescent="0.2">
      <c r="A1059" s="30" t="s">
        <v>1412</v>
      </c>
      <c r="B1059" s="38" t="s">
        <v>0</v>
      </c>
      <c r="C1059" s="38">
        <v>1</v>
      </c>
      <c r="D1059" s="37" t="s">
        <v>1413</v>
      </c>
    </row>
    <row r="1060" spans="1:6" x14ac:dyDescent="0.2">
      <c r="A1060" s="30" t="s">
        <v>1387</v>
      </c>
      <c r="B1060" s="38" t="s">
        <v>0</v>
      </c>
      <c r="C1060" s="38">
        <v>1</v>
      </c>
      <c r="D1060" s="36" t="s">
        <v>1447</v>
      </c>
    </row>
    <row r="1061" spans="1:6" x14ac:dyDescent="0.2">
      <c r="A1061" s="30" t="s">
        <v>938</v>
      </c>
      <c r="B1061" s="38" t="s">
        <v>0</v>
      </c>
      <c r="C1061" s="38">
        <v>1</v>
      </c>
      <c r="D1061" s="37" t="s">
        <v>939</v>
      </c>
    </row>
    <row r="1062" spans="1:6" x14ac:dyDescent="0.2">
      <c r="A1062" s="30" t="s">
        <v>1454</v>
      </c>
      <c r="B1062" s="38" t="s">
        <v>0</v>
      </c>
      <c r="C1062" s="38">
        <v>1</v>
      </c>
      <c r="D1062" s="37" t="s">
        <v>1453</v>
      </c>
    </row>
    <row r="1063" spans="1:6" x14ac:dyDescent="0.2">
      <c r="A1063" s="30" t="s">
        <v>944</v>
      </c>
      <c r="B1063" s="38" t="s">
        <v>0</v>
      </c>
      <c r="C1063" s="38">
        <v>1</v>
      </c>
      <c r="D1063" s="37" t="s">
        <v>1456</v>
      </c>
    </row>
    <row r="1064" spans="1:6" x14ac:dyDescent="0.2">
      <c r="A1064" s="30" t="s">
        <v>1430</v>
      </c>
      <c r="B1064" s="38" t="s">
        <v>0</v>
      </c>
      <c r="C1064" s="38">
        <v>1</v>
      </c>
      <c r="D1064" s="37" t="s">
        <v>1431</v>
      </c>
      <c r="E1064" s="5"/>
      <c r="F1064" s="5"/>
    </row>
    <row r="1065" spans="1:6" s="5" customFormat="1" x14ac:dyDescent="0.2">
      <c r="A1065" s="30" t="s">
        <v>1448</v>
      </c>
      <c r="B1065" s="38" t="s">
        <v>0</v>
      </c>
      <c r="C1065" s="38">
        <v>1</v>
      </c>
      <c r="D1065" s="36" t="s">
        <v>1676</v>
      </c>
      <c r="E1065"/>
      <c r="F1065"/>
    </row>
    <row r="1066" spans="1:6" x14ac:dyDescent="0.2">
      <c r="A1066" s="30" t="s">
        <v>946</v>
      </c>
      <c r="B1066" s="38" t="s">
        <v>0</v>
      </c>
      <c r="C1066" s="39">
        <v>1</v>
      </c>
      <c r="D1066" s="36" t="s">
        <v>1320</v>
      </c>
    </row>
    <row r="1067" spans="1:6" x14ac:dyDescent="0.2">
      <c r="A1067" s="30" t="s">
        <v>947</v>
      </c>
      <c r="B1067" s="38" t="s">
        <v>0</v>
      </c>
      <c r="C1067" s="38">
        <v>1</v>
      </c>
      <c r="D1067" s="37" t="s">
        <v>170</v>
      </c>
    </row>
    <row r="1068" spans="1:6" x14ac:dyDescent="0.2">
      <c r="A1068" s="30" t="s">
        <v>1391</v>
      </c>
      <c r="B1068" s="38" t="s">
        <v>0</v>
      </c>
      <c r="C1068" s="39">
        <v>1</v>
      </c>
      <c r="D1068" s="36" t="s">
        <v>1392</v>
      </c>
    </row>
    <row r="1069" spans="1:6" x14ac:dyDescent="0.2">
      <c r="A1069" s="30" t="s">
        <v>1393</v>
      </c>
      <c r="B1069" s="38" t="s">
        <v>0</v>
      </c>
      <c r="C1069" s="39">
        <v>1</v>
      </c>
      <c r="D1069" s="36" t="s">
        <v>1394</v>
      </c>
    </row>
    <row r="1070" spans="1:6" x14ac:dyDescent="0.2">
      <c r="A1070" s="30" t="s">
        <v>940</v>
      </c>
      <c r="B1070" s="38" t="s">
        <v>0</v>
      </c>
      <c r="C1070" s="38">
        <v>1</v>
      </c>
      <c r="D1070" s="37" t="s">
        <v>1464</v>
      </c>
    </row>
    <row r="1071" spans="1:6" x14ac:dyDescent="0.2">
      <c r="A1071" s="30" t="s">
        <v>941</v>
      </c>
      <c r="B1071" s="38" t="s">
        <v>0</v>
      </c>
      <c r="C1071" s="39">
        <v>1</v>
      </c>
      <c r="D1071" s="36" t="s">
        <v>1086</v>
      </c>
    </row>
    <row r="1072" spans="1:6" x14ac:dyDescent="0.2">
      <c r="A1072" s="30" t="s">
        <v>942</v>
      </c>
      <c r="B1072" s="38" t="s">
        <v>0</v>
      </c>
      <c r="C1072" s="38">
        <v>1</v>
      </c>
      <c r="D1072" s="37" t="s">
        <v>1922</v>
      </c>
    </row>
    <row r="1073" spans="1:7" x14ac:dyDescent="0.2">
      <c r="A1073" s="30" t="s">
        <v>1449</v>
      </c>
      <c r="B1073" s="39" t="s">
        <v>0</v>
      </c>
      <c r="C1073" s="39">
        <v>1</v>
      </c>
      <c r="D1073" s="36" t="s">
        <v>1395</v>
      </c>
    </row>
    <row r="1074" spans="1:7" x14ac:dyDescent="0.2">
      <c r="A1074" s="30" t="s">
        <v>1321</v>
      </c>
      <c r="B1074" s="38" t="s">
        <v>0</v>
      </c>
      <c r="C1074" s="39">
        <v>1</v>
      </c>
      <c r="D1074" s="36" t="s">
        <v>1322</v>
      </c>
      <c r="E1074" s="5"/>
      <c r="F1074" s="5"/>
    </row>
    <row r="1075" spans="1:7" s="5" customFormat="1" x14ac:dyDescent="0.2">
      <c r="A1075" s="30" t="s">
        <v>1458</v>
      </c>
      <c r="B1075" s="38" t="s">
        <v>0</v>
      </c>
      <c r="C1075" s="39">
        <v>1</v>
      </c>
      <c r="D1075" s="36" t="s">
        <v>1457</v>
      </c>
    </row>
    <row r="1076" spans="1:7" s="5" customFormat="1" x14ac:dyDescent="0.2">
      <c r="A1076" s="30" t="s">
        <v>1459</v>
      </c>
      <c r="B1076" s="38" t="s">
        <v>0</v>
      </c>
      <c r="C1076" s="39">
        <v>1</v>
      </c>
      <c r="D1076" s="36" t="s">
        <v>1457</v>
      </c>
    </row>
    <row r="1077" spans="1:7" s="5" customFormat="1" x14ac:dyDescent="0.2">
      <c r="A1077" s="30" t="s">
        <v>1398</v>
      </c>
      <c r="B1077" s="38" t="s">
        <v>0</v>
      </c>
      <c r="C1077" s="39">
        <v>1</v>
      </c>
      <c r="D1077" s="36" t="s">
        <v>1463</v>
      </c>
      <c r="E1077"/>
      <c r="F1077"/>
    </row>
    <row r="1078" spans="1:7" s="9" customFormat="1" x14ac:dyDescent="0.2">
      <c r="A1078" s="26" t="s">
        <v>1704</v>
      </c>
      <c r="B1078" s="38" t="s">
        <v>0</v>
      </c>
      <c r="C1078" s="35">
        <f>SUM(C1038:C1077)</f>
        <v>40</v>
      </c>
      <c r="D1078" s="26"/>
      <c r="E1078"/>
      <c r="G1078"/>
    </row>
    <row r="1079" spans="1:7" x14ac:dyDescent="0.2">
      <c r="E1079" s="9"/>
      <c r="F1079" s="9"/>
      <c r="G1079" s="9"/>
    </row>
    <row r="1080" spans="1:7" x14ac:dyDescent="0.2">
      <c r="A1080" s="44" t="s">
        <v>204</v>
      </c>
      <c r="B1080" s="5"/>
      <c r="C1080" s="5"/>
      <c r="D1080" s="26"/>
      <c r="E1080" s="9"/>
      <c r="F1080" s="9"/>
      <c r="G1080" s="9"/>
    </row>
    <row r="1081" spans="1:7" s="9" customFormat="1" x14ac:dyDescent="0.2">
      <c r="A1081" s="31" t="s">
        <v>527</v>
      </c>
      <c r="B1081" s="35">
        <v>1</v>
      </c>
      <c r="C1081" s="35">
        <v>1</v>
      </c>
      <c r="D1081" s="31" t="s">
        <v>221</v>
      </c>
    </row>
    <row r="1082" spans="1:7" s="9" customFormat="1" ht="12.75" customHeight="1" x14ac:dyDescent="0.2">
      <c r="A1082" s="31" t="s">
        <v>948</v>
      </c>
      <c r="B1082" s="27">
        <v>0</v>
      </c>
      <c r="C1082" s="27">
        <v>1</v>
      </c>
      <c r="D1082" s="31" t="s">
        <v>1968</v>
      </c>
    </row>
    <row r="1083" spans="1:7" s="9" customFormat="1" x14ac:dyDescent="0.2">
      <c r="A1083" s="31" t="s">
        <v>949</v>
      </c>
      <c r="B1083" s="27">
        <v>0</v>
      </c>
      <c r="C1083" s="27">
        <v>1</v>
      </c>
      <c r="D1083" s="31" t="s">
        <v>1816</v>
      </c>
    </row>
    <row r="1084" spans="1:7" s="9" customFormat="1" x14ac:dyDescent="0.2">
      <c r="A1084" s="31" t="s">
        <v>950</v>
      </c>
      <c r="B1084" s="27">
        <v>0</v>
      </c>
      <c r="C1084" s="27">
        <v>1</v>
      </c>
      <c r="D1084" s="31" t="s">
        <v>1816</v>
      </c>
    </row>
    <row r="1085" spans="1:7" s="9" customFormat="1" ht="12.75" customHeight="1" x14ac:dyDescent="0.2">
      <c r="A1085" s="31" t="s">
        <v>455</v>
      </c>
      <c r="B1085" s="39">
        <v>0</v>
      </c>
      <c r="C1085" s="38">
        <v>1</v>
      </c>
      <c r="D1085" s="53" t="s">
        <v>1287</v>
      </c>
    </row>
    <row r="1086" spans="1:7" s="9" customFormat="1" x14ac:dyDescent="0.2">
      <c r="A1086" s="26" t="s">
        <v>984</v>
      </c>
      <c r="B1086" s="35">
        <v>0</v>
      </c>
      <c r="C1086" s="35">
        <v>1</v>
      </c>
      <c r="D1086" s="26" t="s">
        <v>951</v>
      </c>
    </row>
    <row r="1087" spans="1:7" s="9" customFormat="1" ht="12.75" customHeight="1" x14ac:dyDescent="0.2">
      <c r="A1087" s="53" t="s">
        <v>952</v>
      </c>
      <c r="B1087" s="27">
        <v>0</v>
      </c>
      <c r="C1087" s="27">
        <v>1</v>
      </c>
      <c r="D1087" s="31" t="s">
        <v>1973</v>
      </c>
    </row>
    <row r="1088" spans="1:7" s="9" customFormat="1" x14ac:dyDescent="0.2">
      <c r="A1088" s="31" t="s">
        <v>1294</v>
      </c>
      <c r="B1088" s="27">
        <v>0</v>
      </c>
      <c r="C1088" s="27">
        <v>1</v>
      </c>
      <c r="D1088" s="31" t="s">
        <v>1974</v>
      </c>
    </row>
    <row r="1089" spans="1:7" s="9" customFormat="1" ht="12.75" customHeight="1" x14ac:dyDescent="0.2">
      <c r="A1089" s="31" t="s">
        <v>954</v>
      </c>
      <c r="B1089" s="27">
        <v>0</v>
      </c>
      <c r="C1089" s="27">
        <v>1</v>
      </c>
      <c r="D1089" s="31" t="s">
        <v>955</v>
      </c>
    </row>
    <row r="1090" spans="1:7" s="9" customFormat="1" x14ac:dyDescent="0.2">
      <c r="A1090" s="31" t="s">
        <v>953</v>
      </c>
      <c r="B1090" s="27">
        <v>0</v>
      </c>
      <c r="C1090" s="27">
        <v>1</v>
      </c>
      <c r="D1090" s="31" t="s">
        <v>1975</v>
      </c>
    </row>
    <row r="1091" spans="1:7" s="9" customFormat="1" x14ac:dyDescent="0.2">
      <c r="A1091" s="31" t="s">
        <v>965</v>
      </c>
      <c r="B1091" s="27">
        <v>1</v>
      </c>
      <c r="C1091" s="27">
        <v>1</v>
      </c>
      <c r="D1091" s="26" t="s">
        <v>213</v>
      </c>
    </row>
    <row r="1092" spans="1:7" s="9" customFormat="1" x14ac:dyDescent="0.2">
      <c r="A1092" s="31" t="s">
        <v>963</v>
      </c>
      <c r="B1092" s="27">
        <v>1</v>
      </c>
      <c r="C1092" s="27">
        <v>1</v>
      </c>
      <c r="D1092" s="26" t="s">
        <v>964</v>
      </c>
    </row>
    <row r="1093" spans="1:7" s="9" customFormat="1" x14ac:dyDescent="0.2">
      <c r="A1093" s="31" t="s">
        <v>966</v>
      </c>
      <c r="B1093" s="27">
        <v>1</v>
      </c>
      <c r="C1093" s="27">
        <v>1</v>
      </c>
      <c r="D1093" s="26" t="s">
        <v>967</v>
      </c>
    </row>
    <row r="1094" spans="1:7" s="9" customFormat="1" x14ac:dyDescent="0.2">
      <c r="A1094" s="53" t="s">
        <v>961</v>
      </c>
      <c r="B1094" s="27">
        <v>1</v>
      </c>
      <c r="C1094" s="27">
        <v>1</v>
      </c>
      <c r="D1094" s="31" t="s">
        <v>203</v>
      </c>
    </row>
    <row r="1095" spans="1:7" s="9" customFormat="1" x14ac:dyDescent="0.2">
      <c r="A1095" s="31" t="s">
        <v>962</v>
      </c>
      <c r="B1095" s="27">
        <v>1</v>
      </c>
      <c r="C1095" s="27">
        <v>1</v>
      </c>
      <c r="D1095" s="31" t="s">
        <v>203</v>
      </c>
    </row>
    <row r="1096" spans="1:7" s="9" customFormat="1" x14ac:dyDescent="0.2">
      <c r="A1096" s="31" t="s">
        <v>1295</v>
      </c>
      <c r="B1096" s="35">
        <v>0</v>
      </c>
      <c r="C1096" s="35">
        <v>1</v>
      </c>
      <c r="D1096" s="31" t="s">
        <v>1693</v>
      </c>
      <c r="F1096"/>
    </row>
    <row r="1097" spans="1:7" s="9" customFormat="1" x14ac:dyDescent="0.2">
      <c r="A1097" s="26" t="s">
        <v>1704</v>
      </c>
      <c r="B1097" s="27">
        <f>SUM(B1081:B1096)</f>
        <v>6</v>
      </c>
      <c r="C1097" s="35">
        <f>SUM(C1081:C1096)</f>
        <v>16</v>
      </c>
      <c r="D1097" s="26"/>
      <c r="G1097"/>
    </row>
    <row r="1098" spans="1:7" x14ac:dyDescent="0.2">
      <c r="G1098" s="9"/>
    </row>
    <row r="1099" spans="1:7" x14ac:dyDescent="0.2">
      <c r="A1099" s="32" t="s">
        <v>970</v>
      </c>
      <c r="B1099" s="33"/>
      <c r="C1099" s="33"/>
    </row>
    <row r="1100" spans="1:7" ht="12.75" customHeight="1" x14ac:dyDescent="0.2">
      <c r="A1100" s="30" t="s">
        <v>971</v>
      </c>
      <c r="B1100" s="38" t="s">
        <v>0</v>
      </c>
      <c r="C1100" s="38">
        <v>1</v>
      </c>
      <c r="D1100" s="30" t="s">
        <v>972</v>
      </c>
    </row>
    <row r="1101" spans="1:7" x14ac:dyDescent="0.2">
      <c r="A1101" s="30" t="s">
        <v>1986</v>
      </c>
      <c r="B1101" s="38" t="s">
        <v>0</v>
      </c>
      <c r="C1101" s="38">
        <v>1</v>
      </c>
      <c r="D1101" s="30" t="s">
        <v>977</v>
      </c>
    </row>
    <row r="1102" spans="1:7" x14ac:dyDescent="0.2">
      <c r="A1102" s="26" t="s">
        <v>973</v>
      </c>
      <c r="B1102" s="38" t="s">
        <v>0</v>
      </c>
      <c r="C1102" s="38">
        <v>1</v>
      </c>
      <c r="D1102" s="30" t="s">
        <v>976</v>
      </c>
    </row>
    <row r="1103" spans="1:7" x14ac:dyDescent="0.2">
      <c r="A1103" s="30" t="s">
        <v>974</v>
      </c>
      <c r="B1103" s="39" t="s">
        <v>0</v>
      </c>
      <c r="C1103" s="38">
        <v>1</v>
      </c>
      <c r="D1103" s="30" t="s">
        <v>976</v>
      </c>
    </row>
    <row r="1104" spans="1:7" x14ac:dyDescent="0.2">
      <c r="A1104" s="30" t="s">
        <v>978</v>
      </c>
      <c r="B1104" s="39" t="s">
        <v>0</v>
      </c>
      <c r="C1104" s="38">
        <v>1</v>
      </c>
      <c r="D1104" s="30" t="s">
        <v>1976</v>
      </c>
      <c r="E1104" s="9"/>
      <c r="F1104" s="9"/>
    </row>
    <row r="1105" spans="1:6" s="9" customFormat="1" x14ac:dyDescent="0.2">
      <c r="A1105" s="31" t="s">
        <v>1022</v>
      </c>
      <c r="B1105" s="39" t="s">
        <v>0</v>
      </c>
      <c r="C1105" s="35">
        <v>1</v>
      </c>
      <c r="D1105" s="31" t="s">
        <v>994</v>
      </c>
      <c r="E1105"/>
      <c r="F1105"/>
    </row>
    <row r="1106" spans="1:6" x14ac:dyDescent="0.2">
      <c r="A1106" s="26" t="s">
        <v>1704</v>
      </c>
      <c r="B1106" s="39" t="s">
        <v>0</v>
      </c>
      <c r="C1106" s="35">
        <f>SUM(C1100:C1105)</f>
        <v>6</v>
      </c>
      <c r="E1106" s="5"/>
      <c r="F1106" s="5"/>
    </row>
    <row r="1107" spans="1:6" s="5" customFormat="1" x14ac:dyDescent="0.2">
      <c r="A1107" s="33"/>
      <c r="B1107" s="35"/>
      <c r="C1107" s="35"/>
      <c r="D1107" s="33"/>
      <c r="E1107"/>
      <c r="F1107"/>
    </row>
    <row r="1108" spans="1:6" x14ac:dyDescent="0.2">
      <c r="A1108" s="32" t="s">
        <v>968</v>
      </c>
      <c r="B1108" s="33"/>
      <c r="C1108" s="33"/>
    </row>
    <row r="1109" spans="1:6" x14ac:dyDescent="0.2">
      <c r="A1109" s="30" t="s">
        <v>971</v>
      </c>
      <c r="B1109" s="38" t="s">
        <v>0</v>
      </c>
      <c r="C1109" s="38">
        <v>1</v>
      </c>
      <c r="D1109" s="30" t="s">
        <v>972</v>
      </c>
    </row>
    <row r="1110" spans="1:6" x14ac:dyDescent="0.2">
      <c r="A1110" s="30" t="s">
        <v>969</v>
      </c>
      <c r="B1110" s="38" t="s">
        <v>0</v>
      </c>
      <c r="C1110" s="38">
        <v>1</v>
      </c>
      <c r="D1110" s="30" t="s">
        <v>1977</v>
      </c>
    </row>
    <row r="1111" spans="1:6" x14ac:dyDescent="0.2">
      <c r="A1111" s="30" t="s">
        <v>978</v>
      </c>
      <c r="B1111" s="38" t="s">
        <v>0</v>
      </c>
      <c r="C1111" s="38">
        <v>1</v>
      </c>
      <c r="D1111" s="30" t="s">
        <v>1978</v>
      </c>
      <c r="E1111" s="9"/>
      <c r="F1111" s="9"/>
    </row>
    <row r="1112" spans="1:6" s="9" customFormat="1" x14ac:dyDescent="0.2">
      <c r="A1112" s="31" t="s">
        <v>1022</v>
      </c>
      <c r="B1112" s="39" t="s">
        <v>0</v>
      </c>
      <c r="C1112" s="35">
        <v>1</v>
      </c>
      <c r="D1112" s="31" t="s">
        <v>994</v>
      </c>
      <c r="E1112"/>
      <c r="F1112"/>
    </row>
    <row r="1113" spans="1:6" x14ac:dyDescent="0.2">
      <c r="A1113" s="26" t="s">
        <v>1704</v>
      </c>
      <c r="B1113" s="39" t="s">
        <v>0</v>
      </c>
      <c r="C1113" s="35">
        <f>SUM(C1109:C1112)</f>
        <v>4</v>
      </c>
    </row>
    <row r="1114" spans="1:6" x14ac:dyDescent="0.2">
      <c r="B1114" s="33"/>
      <c r="C1114" s="33"/>
      <c r="E1114" s="9"/>
      <c r="F1114" s="9"/>
    </row>
    <row r="1115" spans="1:6" s="9" customFormat="1" x14ac:dyDescent="0.2">
      <c r="A1115" s="44" t="s">
        <v>131</v>
      </c>
      <c r="B1115" s="33"/>
      <c r="C1115" s="33"/>
      <c r="D1115" s="33"/>
    </row>
    <row r="1116" spans="1:6" s="9" customFormat="1" x14ac:dyDescent="0.2">
      <c r="A1116" s="36" t="s">
        <v>980</v>
      </c>
      <c r="B1116" s="38">
        <v>0</v>
      </c>
      <c r="C1116" s="38">
        <v>1</v>
      </c>
      <c r="D1116" s="30" t="s">
        <v>981</v>
      </c>
    </row>
    <row r="1117" spans="1:6" s="9" customFormat="1" x14ac:dyDescent="0.2">
      <c r="A1117" s="33" t="s">
        <v>262</v>
      </c>
      <c r="B1117" s="35">
        <v>1</v>
      </c>
      <c r="C1117" s="38">
        <v>1</v>
      </c>
      <c r="D1117" s="31" t="s">
        <v>653</v>
      </c>
    </row>
    <row r="1118" spans="1:6" s="9" customFormat="1" x14ac:dyDescent="0.2">
      <c r="A1118" s="36" t="s">
        <v>982</v>
      </c>
      <c r="B1118" s="35">
        <v>0</v>
      </c>
      <c r="C1118" s="38">
        <v>1</v>
      </c>
      <c r="D1118" s="30" t="s">
        <v>983</v>
      </c>
    </row>
    <row r="1119" spans="1:6" s="9" customFormat="1" x14ac:dyDescent="0.2">
      <c r="A1119" s="31" t="s">
        <v>987</v>
      </c>
      <c r="B1119" s="35">
        <v>1</v>
      </c>
      <c r="C1119" s="27">
        <v>1</v>
      </c>
      <c r="D1119" s="31" t="s">
        <v>985</v>
      </c>
    </row>
    <row r="1120" spans="1:6" s="9" customFormat="1" x14ac:dyDescent="0.2">
      <c r="A1120" s="31" t="s">
        <v>669</v>
      </c>
      <c r="B1120" s="27">
        <v>1</v>
      </c>
      <c r="C1120" s="27">
        <v>1</v>
      </c>
      <c r="D1120" s="31" t="s">
        <v>656</v>
      </c>
    </row>
    <row r="1121" spans="1:7" s="9" customFormat="1" x14ac:dyDescent="0.2">
      <c r="A1121" s="26" t="s">
        <v>1704</v>
      </c>
      <c r="B1121" s="39">
        <f>SUM(B1116:B1120)</f>
        <v>3</v>
      </c>
      <c r="C1121" s="39">
        <f>SUM(C1116:C1120)</f>
        <v>5</v>
      </c>
      <c r="D1121" s="26"/>
    </row>
    <row r="1122" spans="1:7" s="9" customFormat="1" x14ac:dyDescent="0.2">
      <c r="A1122" s="26"/>
      <c r="B1122" s="35"/>
      <c r="C1122" s="35"/>
      <c r="D1122" s="26"/>
      <c r="F1122"/>
    </row>
    <row r="1123" spans="1:7" s="9" customFormat="1" x14ac:dyDescent="0.2">
      <c r="A1123" s="32" t="s">
        <v>684</v>
      </c>
      <c r="B1123" s="38"/>
      <c r="C1123" s="30"/>
      <c r="D1123" s="33"/>
      <c r="E1123"/>
      <c r="F1123"/>
      <c r="G1123"/>
    </row>
    <row r="1124" spans="1:7" s="9" customFormat="1" x14ac:dyDescent="0.2">
      <c r="A1124" s="33" t="s">
        <v>676</v>
      </c>
      <c r="B1124" s="38" t="s">
        <v>0</v>
      </c>
      <c r="C1124" s="39">
        <v>1</v>
      </c>
      <c r="D1124" s="33" t="s">
        <v>679</v>
      </c>
      <c r="E1124" s="1"/>
      <c r="F1124"/>
      <c r="G1124"/>
    </row>
    <row r="1125" spans="1:7" x14ac:dyDescent="0.2">
      <c r="A1125" s="30" t="s">
        <v>682</v>
      </c>
      <c r="B1125" s="38" t="s">
        <v>0</v>
      </c>
      <c r="C1125" s="39">
        <v>1</v>
      </c>
      <c r="D1125" s="33" t="s">
        <v>683</v>
      </c>
    </row>
    <row r="1126" spans="1:7" x14ac:dyDescent="0.2">
      <c r="A1126" s="33" t="s">
        <v>1707</v>
      </c>
      <c r="B1126" s="39" t="s">
        <v>0</v>
      </c>
      <c r="C1126" s="39">
        <v>1</v>
      </c>
      <c r="D1126" s="33" t="s">
        <v>685</v>
      </c>
    </row>
    <row r="1127" spans="1:7" x14ac:dyDescent="0.2">
      <c r="A1127" s="26" t="s">
        <v>1704</v>
      </c>
      <c r="B1127" s="39" t="s">
        <v>0</v>
      </c>
      <c r="C1127" s="39">
        <f>SUM(C1124:C1126)</f>
        <v>3</v>
      </c>
    </row>
    <row r="1128" spans="1:7" x14ac:dyDescent="0.2">
      <c r="A1128" s="34"/>
      <c r="C1128" s="30"/>
      <c r="F1128" s="9"/>
    </row>
    <row r="1129" spans="1:7" x14ac:dyDescent="0.2">
      <c r="A1129" s="44" t="s">
        <v>132</v>
      </c>
      <c r="B1129" s="33"/>
      <c r="C1129" s="33"/>
      <c r="E1129" s="9"/>
      <c r="F1129" s="9"/>
      <c r="G1129" s="9"/>
    </row>
    <row r="1130" spans="1:7" x14ac:dyDescent="0.2">
      <c r="A1130" s="31" t="s">
        <v>986</v>
      </c>
      <c r="B1130" s="27">
        <v>1</v>
      </c>
      <c r="C1130" s="38">
        <v>1</v>
      </c>
      <c r="D1130" s="31" t="s">
        <v>988</v>
      </c>
      <c r="E1130" s="9"/>
      <c r="F1130" s="9"/>
      <c r="G1130" s="9"/>
    </row>
    <row r="1131" spans="1:7" s="9" customFormat="1" x14ac:dyDescent="0.2">
      <c r="A1131" s="31" t="s">
        <v>952</v>
      </c>
      <c r="B1131" s="27">
        <v>0</v>
      </c>
      <c r="C1131" s="27">
        <v>1</v>
      </c>
      <c r="D1131" s="31" t="s">
        <v>541</v>
      </c>
    </row>
    <row r="1132" spans="1:7" s="9" customFormat="1" x14ac:dyDescent="0.2">
      <c r="A1132" s="31" t="s">
        <v>530</v>
      </c>
      <c r="B1132" s="27">
        <v>1</v>
      </c>
      <c r="C1132" s="27">
        <v>1</v>
      </c>
      <c r="D1132" s="31" t="s">
        <v>618</v>
      </c>
    </row>
    <row r="1133" spans="1:7" s="9" customFormat="1" x14ac:dyDescent="0.2">
      <c r="A1133" s="26" t="s">
        <v>1704</v>
      </c>
      <c r="B1133" s="35">
        <f>SUM(B1130:B1132)</f>
        <v>2</v>
      </c>
      <c r="C1133" s="35">
        <f>SUM(C1130:C1132)</f>
        <v>3</v>
      </c>
      <c r="D1133" s="40"/>
    </row>
    <row r="1134" spans="1:7" s="9" customFormat="1" x14ac:dyDescent="0.2">
      <c r="A1134" s="26"/>
      <c r="B1134" s="35"/>
      <c r="C1134" s="35"/>
      <c r="D1134" s="40"/>
      <c r="E1134"/>
      <c r="F1134"/>
    </row>
    <row r="1135" spans="1:7" x14ac:dyDescent="0.2">
      <c r="A1135" s="32" t="s">
        <v>989</v>
      </c>
      <c r="B1135" s="33"/>
      <c r="C1135" s="33"/>
    </row>
    <row r="1136" spans="1:7" x14ac:dyDescent="0.2">
      <c r="A1136" s="36" t="s">
        <v>1979</v>
      </c>
      <c r="B1136" s="27">
        <v>1</v>
      </c>
      <c r="C1136" s="38">
        <v>1</v>
      </c>
      <c r="D1136" s="30" t="s">
        <v>990</v>
      </c>
    </row>
    <row r="1137" spans="1:6" x14ac:dyDescent="0.2">
      <c r="A1137" s="30" t="s">
        <v>39</v>
      </c>
      <c r="B1137" s="27">
        <v>0</v>
      </c>
      <c r="C1137" s="27">
        <v>1</v>
      </c>
      <c r="D1137" s="30" t="s">
        <v>991</v>
      </c>
      <c r="E1137" s="9"/>
      <c r="F1137" s="9"/>
    </row>
    <row r="1138" spans="1:6" s="9" customFormat="1" x14ac:dyDescent="0.2">
      <c r="A1138" s="26" t="s">
        <v>268</v>
      </c>
      <c r="B1138" s="27">
        <v>1</v>
      </c>
      <c r="C1138" s="27">
        <v>1</v>
      </c>
      <c r="D1138" s="40" t="s">
        <v>992</v>
      </c>
      <c r="E1138"/>
      <c r="F1138"/>
    </row>
    <row r="1139" spans="1:6" ht="12.75" customHeight="1" x14ac:dyDescent="0.2">
      <c r="A1139" s="26" t="s">
        <v>1704</v>
      </c>
      <c r="B1139" s="35">
        <f>SUM(B1136:B1138)</f>
        <v>2</v>
      </c>
      <c r="C1139" s="35">
        <f>SUM(C1136:C1138)</f>
        <v>3</v>
      </c>
    </row>
    <row r="1140" spans="1:6" ht="12.75" customHeight="1" x14ac:dyDescent="0.2">
      <c r="C1140" s="33"/>
      <c r="E1140" s="9"/>
      <c r="F1140" s="9"/>
    </row>
    <row r="1141" spans="1:6" s="9" customFormat="1" x14ac:dyDescent="0.2">
      <c r="A1141" s="44" t="s">
        <v>133</v>
      </c>
      <c r="B1141" s="33"/>
      <c r="C1141" s="35"/>
      <c r="D1141" s="33"/>
    </row>
    <row r="1142" spans="1:6" s="9" customFormat="1" x14ac:dyDescent="0.2">
      <c r="A1142" s="31" t="s">
        <v>414</v>
      </c>
      <c r="B1142" s="35">
        <v>1</v>
      </c>
      <c r="C1142" s="35">
        <v>1</v>
      </c>
      <c r="D1142" s="40" t="s">
        <v>447</v>
      </c>
    </row>
    <row r="1143" spans="1:6" s="9" customFormat="1" x14ac:dyDescent="0.2">
      <c r="A1143" s="31" t="s">
        <v>160</v>
      </c>
      <c r="B1143" s="35">
        <v>1</v>
      </c>
      <c r="C1143" s="35">
        <v>1</v>
      </c>
      <c r="D1143" s="40" t="s">
        <v>136</v>
      </c>
    </row>
    <row r="1144" spans="1:6" s="9" customFormat="1" x14ac:dyDescent="0.2">
      <c r="A1144" s="26" t="s">
        <v>1980</v>
      </c>
      <c r="B1144" s="35">
        <v>1</v>
      </c>
      <c r="C1144" s="35">
        <v>1</v>
      </c>
      <c r="D1144" s="40" t="s">
        <v>452</v>
      </c>
    </row>
    <row r="1145" spans="1:6" s="9" customFormat="1" x14ac:dyDescent="0.2">
      <c r="A1145" s="26" t="s">
        <v>453</v>
      </c>
      <c r="B1145" s="35">
        <v>1</v>
      </c>
      <c r="C1145" s="35">
        <v>1</v>
      </c>
      <c r="D1145" s="40" t="s">
        <v>137</v>
      </c>
    </row>
    <row r="1146" spans="1:6" s="9" customFormat="1" x14ac:dyDescent="0.2">
      <c r="A1146" s="26" t="s">
        <v>450</v>
      </c>
      <c r="B1146" s="35">
        <v>0</v>
      </c>
      <c r="C1146" s="35">
        <v>1</v>
      </c>
      <c r="D1146" s="40" t="s">
        <v>451</v>
      </c>
    </row>
    <row r="1147" spans="1:6" s="9" customFormat="1" x14ac:dyDescent="0.2">
      <c r="A1147" s="26" t="s">
        <v>1704</v>
      </c>
      <c r="B1147" s="35">
        <f>SUM(B1142:B1146)</f>
        <v>4</v>
      </c>
      <c r="C1147" s="35">
        <f>SUM(C1142:C1146)</f>
        <v>5</v>
      </c>
      <c r="D1147" s="40"/>
    </row>
    <row r="1148" spans="1:6" s="9" customFormat="1" x14ac:dyDescent="0.2">
      <c r="A1148" s="26"/>
      <c r="B1148" s="35"/>
      <c r="C1148" s="35"/>
      <c r="D1148" s="40"/>
    </row>
    <row r="1149" spans="1:6" s="9" customFormat="1" x14ac:dyDescent="0.2">
      <c r="A1149" s="44" t="s">
        <v>138</v>
      </c>
      <c r="B1149" s="33"/>
      <c r="C1149" s="33"/>
      <c r="D1149" s="33"/>
    </row>
    <row r="1150" spans="1:6" s="9" customFormat="1" x14ac:dyDescent="0.2">
      <c r="A1150" s="43" t="s">
        <v>995</v>
      </c>
      <c r="B1150" s="27">
        <v>1</v>
      </c>
      <c r="C1150" s="35">
        <v>1</v>
      </c>
      <c r="D1150" s="31" t="s">
        <v>996</v>
      </c>
    </row>
    <row r="1151" spans="1:6" s="9" customFormat="1" x14ac:dyDescent="0.2">
      <c r="A1151" s="31" t="s">
        <v>997</v>
      </c>
      <c r="B1151" s="27">
        <v>0</v>
      </c>
      <c r="C1151" s="38">
        <v>1</v>
      </c>
      <c r="D1151" s="31" t="s">
        <v>1981</v>
      </c>
    </row>
    <row r="1152" spans="1:6" s="9" customFormat="1" x14ac:dyDescent="0.2">
      <c r="A1152" s="31" t="s">
        <v>561</v>
      </c>
      <c r="B1152" s="35">
        <v>0</v>
      </c>
      <c r="C1152" s="35">
        <v>1</v>
      </c>
      <c r="D1152" s="31" t="s">
        <v>562</v>
      </c>
    </row>
    <row r="1153" spans="1:4" s="9" customFormat="1" x14ac:dyDescent="0.2">
      <c r="A1153" s="30" t="s">
        <v>998</v>
      </c>
      <c r="B1153" s="27">
        <v>0</v>
      </c>
      <c r="C1153" s="38">
        <v>1</v>
      </c>
      <c r="D1153" s="31" t="s">
        <v>1983</v>
      </c>
    </row>
    <row r="1154" spans="1:4" s="9" customFormat="1" x14ac:dyDescent="0.2">
      <c r="A1154" s="31" t="s">
        <v>1022</v>
      </c>
      <c r="B1154" s="35">
        <v>0</v>
      </c>
      <c r="C1154" s="35">
        <v>1</v>
      </c>
      <c r="D1154" s="31" t="s">
        <v>994</v>
      </c>
    </row>
    <row r="1155" spans="1:4" s="9" customFormat="1" x14ac:dyDescent="0.2">
      <c r="A1155" s="26" t="s">
        <v>1704</v>
      </c>
      <c r="B1155" s="35">
        <f>SUM(B1150:B1154)</f>
        <v>1</v>
      </c>
      <c r="C1155" s="35">
        <f>SUM(C1150:C1154)</f>
        <v>5</v>
      </c>
      <c r="D1155" s="26"/>
    </row>
    <row r="1156" spans="1:4" s="9" customFormat="1" x14ac:dyDescent="0.2">
      <c r="A1156" s="26"/>
      <c r="B1156" s="35"/>
      <c r="C1156" s="35"/>
      <c r="D1156" s="26"/>
    </row>
    <row r="1157" spans="1:4" s="9" customFormat="1" x14ac:dyDescent="0.2">
      <c r="A1157" s="42" t="s">
        <v>210</v>
      </c>
      <c r="B1157" s="35"/>
      <c r="C1157" s="35"/>
      <c r="D1157" s="5"/>
    </row>
    <row r="1158" spans="1:4" s="9" customFormat="1" x14ac:dyDescent="0.2">
      <c r="A1158" s="36" t="s">
        <v>999</v>
      </c>
      <c r="B1158" s="35">
        <v>1</v>
      </c>
      <c r="C1158" s="35">
        <v>1</v>
      </c>
      <c r="D1158" s="26" t="s">
        <v>1000</v>
      </c>
    </row>
    <row r="1159" spans="1:4" s="9" customFormat="1" x14ac:dyDescent="0.2">
      <c r="A1159" s="26" t="s">
        <v>1785</v>
      </c>
      <c r="B1159" s="35">
        <v>1</v>
      </c>
      <c r="C1159" s="38">
        <f>1</f>
        <v>1</v>
      </c>
      <c r="D1159" s="43" t="s">
        <v>2043</v>
      </c>
    </row>
    <row r="1160" spans="1:4" s="9" customFormat="1" x14ac:dyDescent="0.2">
      <c r="A1160" s="31" t="s">
        <v>1027</v>
      </c>
      <c r="B1160" s="35">
        <v>1</v>
      </c>
      <c r="C1160" s="38">
        <f>1</f>
        <v>1</v>
      </c>
      <c r="D1160" s="43" t="s">
        <v>2042</v>
      </c>
    </row>
    <row r="1161" spans="1:4" s="9" customFormat="1" x14ac:dyDescent="0.2">
      <c r="A1161" s="31" t="s">
        <v>997</v>
      </c>
      <c r="B1161" s="35">
        <v>1</v>
      </c>
      <c r="C1161" s="35">
        <v>1</v>
      </c>
      <c r="D1161" s="40" t="s">
        <v>1982</v>
      </c>
    </row>
    <row r="1162" spans="1:4" s="9" customFormat="1" x14ac:dyDescent="0.2">
      <c r="A1162" s="43" t="s">
        <v>1001</v>
      </c>
      <c r="B1162" s="35">
        <v>1</v>
      </c>
      <c r="C1162" s="35">
        <v>1</v>
      </c>
      <c r="D1162" s="31" t="s">
        <v>996</v>
      </c>
    </row>
    <row r="1163" spans="1:4" s="9" customFormat="1" x14ac:dyDescent="0.2">
      <c r="A1163" s="26" t="s">
        <v>1002</v>
      </c>
      <c r="B1163" s="35">
        <v>1</v>
      </c>
      <c r="C1163" s="35">
        <v>1</v>
      </c>
      <c r="D1163" s="40" t="s">
        <v>1694</v>
      </c>
    </row>
    <row r="1164" spans="1:4" s="9" customFormat="1" x14ac:dyDescent="0.2">
      <c r="A1164" s="26" t="s">
        <v>1004</v>
      </c>
      <c r="B1164" s="35">
        <v>1</v>
      </c>
      <c r="C1164" s="35">
        <v>1</v>
      </c>
      <c r="D1164" s="43" t="s">
        <v>1003</v>
      </c>
    </row>
    <row r="1165" spans="1:4" s="9" customFormat="1" x14ac:dyDescent="0.2">
      <c r="A1165" s="26" t="s">
        <v>1011</v>
      </c>
      <c r="B1165" s="35">
        <v>1</v>
      </c>
      <c r="C1165" s="35">
        <v>1</v>
      </c>
      <c r="D1165" s="40" t="s">
        <v>1005</v>
      </c>
    </row>
    <row r="1166" spans="1:4" s="9" customFormat="1" x14ac:dyDescent="0.2">
      <c r="A1166" s="26" t="s">
        <v>1008</v>
      </c>
      <c r="B1166" s="35">
        <v>1</v>
      </c>
      <c r="C1166" s="35">
        <v>1</v>
      </c>
      <c r="D1166" s="54" t="s">
        <v>1562</v>
      </c>
    </row>
    <row r="1167" spans="1:4" s="9" customFormat="1" x14ac:dyDescent="0.2">
      <c r="A1167" s="26" t="s">
        <v>1619</v>
      </c>
      <c r="B1167" s="35">
        <v>1</v>
      </c>
      <c r="C1167" s="35">
        <v>1</v>
      </c>
      <c r="D1167" s="31" t="s">
        <v>1984</v>
      </c>
    </row>
    <row r="1168" spans="1:4" s="9" customFormat="1" x14ac:dyDescent="0.2">
      <c r="A1168" s="26" t="s">
        <v>1009</v>
      </c>
      <c r="B1168" s="35">
        <v>1</v>
      </c>
      <c r="C1168" s="35">
        <v>1</v>
      </c>
      <c r="D1168" s="31" t="s">
        <v>1010</v>
      </c>
    </row>
    <row r="1169" spans="1:7" s="9" customFormat="1" x14ac:dyDescent="0.2">
      <c r="A1169" s="31" t="s">
        <v>1058</v>
      </c>
      <c r="B1169" s="27">
        <v>0</v>
      </c>
      <c r="C1169" s="35">
        <v>1</v>
      </c>
      <c r="D1169" s="40" t="s">
        <v>1060</v>
      </c>
    </row>
    <row r="1170" spans="1:7" s="9" customFormat="1" x14ac:dyDescent="0.2">
      <c r="A1170" s="31" t="s">
        <v>1059</v>
      </c>
      <c r="B1170" s="27">
        <v>0</v>
      </c>
      <c r="C1170" s="35">
        <v>1</v>
      </c>
      <c r="D1170" s="40" t="s">
        <v>1060</v>
      </c>
    </row>
    <row r="1171" spans="1:7" s="9" customFormat="1" x14ac:dyDescent="0.2">
      <c r="A1171" s="26" t="s">
        <v>424</v>
      </c>
      <c r="B1171" s="27">
        <v>1</v>
      </c>
      <c r="C1171" s="27">
        <v>1</v>
      </c>
      <c r="D1171" s="31" t="s">
        <v>1181</v>
      </c>
    </row>
    <row r="1172" spans="1:7" s="9" customFormat="1" x14ac:dyDescent="0.2">
      <c r="A1172" s="26" t="s">
        <v>428</v>
      </c>
      <c r="B1172" s="35">
        <v>1</v>
      </c>
      <c r="C1172" s="35">
        <v>1</v>
      </c>
      <c r="D1172" s="26" t="s">
        <v>427</v>
      </c>
    </row>
    <row r="1173" spans="1:7" s="9" customFormat="1" x14ac:dyDescent="0.2">
      <c r="A1173" s="26" t="s">
        <v>564</v>
      </c>
      <c r="B1173" s="35">
        <v>1</v>
      </c>
      <c r="C1173" s="35">
        <v>1</v>
      </c>
      <c r="D1173" s="40" t="s">
        <v>1075</v>
      </c>
    </row>
    <row r="1174" spans="1:7" s="9" customFormat="1" x14ac:dyDescent="0.2">
      <c r="A1174" s="26" t="s">
        <v>1016</v>
      </c>
      <c r="B1174" s="35">
        <v>1</v>
      </c>
      <c r="C1174" s="35">
        <v>1</v>
      </c>
      <c r="D1174" s="40" t="s">
        <v>1017</v>
      </c>
    </row>
    <row r="1175" spans="1:7" s="9" customFormat="1" x14ac:dyDescent="0.2">
      <c r="A1175" s="26" t="s">
        <v>1014</v>
      </c>
      <c r="B1175" s="35">
        <v>1</v>
      </c>
      <c r="C1175" s="35">
        <v>1</v>
      </c>
      <c r="D1175" s="31" t="s">
        <v>1012</v>
      </c>
    </row>
    <row r="1176" spans="1:7" s="9" customFormat="1" x14ac:dyDescent="0.2">
      <c r="A1176" s="26" t="s">
        <v>1019</v>
      </c>
      <c r="B1176" s="35">
        <v>1</v>
      </c>
      <c r="C1176" s="35">
        <v>1</v>
      </c>
      <c r="D1176" s="40" t="s">
        <v>1018</v>
      </c>
    </row>
    <row r="1177" spans="1:7" s="9" customFormat="1" x14ac:dyDescent="0.2">
      <c r="A1177" s="26" t="s">
        <v>212</v>
      </c>
      <c r="B1177" s="27">
        <v>1</v>
      </c>
      <c r="C1177" s="27">
        <v>1</v>
      </c>
      <c r="D1177" s="40" t="s">
        <v>1015</v>
      </c>
      <c r="F1177"/>
    </row>
    <row r="1178" spans="1:7" s="9" customFormat="1" x14ac:dyDescent="0.2">
      <c r="A1178" s="55" t="s">
        <v>1013</v>
      </c>
      <c r="B1178" s="27">
        <v>1</v>
      </c>
      <c r="C1178" s="27">
        <v>1</v>
      </c>
      <c r="D1178" s="31" t="s">
        <v>1012</v>
      </c>
      <c r="G1178"/>
    </row>
    <row r="1179" spans="1:7" s="9" customFormat="1" x14ac:dyDescent="0.2">
      <c r="A1179" s="55" t="s">
        <v>1020</v>
      </c>
      <c r="B1179" s="27">
        <v>1</v>
      </c>
      <c r="C1179" s="27">
        <v>1</v>
      </c>
      <c r="D1179" s="31" t="s">
        <v>1021</v>
      </c>
    </row>
    <row r="1180" spans="1:7" s="9" customFormat="1" x14ac:dyDescent="0.2">
      <c r="A1180" s="31" t="s">
        <v>211</v>
      </c>
      <c r="B1180" s="27">
        <v>0</v>
      </c>
      <c r="C1180" s="27">
        <v>1</v>
      </c>
      <c r="D1180" s="30" t="s">
        <v>1028</v>
      </c>
    </row>
    <row r="1181" spans="1:7" s="9" customFormat="1" x14ac:dyDescent="0.2">
      <c r="A1181" s="31" t="s">
        <v>1051</v>
      </c>
      <c r="B1181" s="27">
        <v>0</v>
      </c>
      <c r="C1181" s="39">
        <f>1</f>
        <v>1</v>
      </c>
      <c r="D1181" s="30" t="s">
        <v>1030</v>
      </c>
    </row>
    <row r="1182" spans="1:7" s="9" customFormat="1" x14ac:dyDescent="0.2">
      <c r="A1182" s="26" t="s">
        <v>1040</v>
      </c>
      <c r="B1182" s="35">
        <v>0</v>
      </c>
      <c r="C1182" s="35">
        <v>1</v>
      </c>
      <c r="D1182" s="31" t="s">
        <v>1039</v>
      </c>
    </row>
    <row r="1183" spans="1:7" s="9" customFormat="1" x14ac:dyDescent="0.2">
      <c r="A1183" s="30" t="s">
        <v>49</v>
      </c>
      <c r="B1183" s="27">
        <v>0</v>
      </c>
      <c r="C1183" s="27">
        <v>1</v>
      </c>
      <c r="D1183" s="30" t="s">
        <v>1031</v>
      </c>
    </row>
    <row r="1184" spans="1:7" s="9" customFormat="1" x14ac:dyDescent="0.2">
      <c r="A1184" s="26" t="s">
        <v>1985</v>
      </c>
      <c r="B1184" s="35">
        <v>0</v>
      </c>
      <c r="C1184" s="35">
        <v>1</v>
      </c>
      <c r="D1184" s="54" t="s">
        <v>1036</v>
      </c>
    </row>
    <row r="1185" spans="1:6" s="9" customFormat="1" x14ac:dyDescent="0.2">
      <c r="A1185" s="26" t="s">
        <v>1033</v>
      </c>
      <c r="B1185" s="35">
        <v>0</v>
      </c>
      <c r="C1185" s="35">
        <v>1</v>
      </c>
      <c r="D1185" s="54" t="s">
        <v>1032</v>
      </c>
    </row>
    <row r="1186" spans="1:6" s="9" customFormat="1" x14ac:dyDescent="0.2">
      <c r="A1186" s="30" t="s">
        <v>998</v>
      </c>
      <c r="B1186" s="27">
        <v>0</v>
      </c>
      <c r="C1186" s="39">
        <v>1</v>
      </c>
      <c r="D1186" s="31" t="s">
        <v>1983</v>
      </c>
      <c r="E1186"/>
      <c r="F1186"/>
    </row>
    <row r="1187" spans="1:6" x14ac:dyDescent="0.2">
      <c r="A1187" s="26" t="s">
        <v>973</v>
      </c>
      <c r="B1187" s="38">
        <v>0</v>
      </c>
      <c r="C1187" s="38">
        <v>1</v>
      </c>
      <c r="D1187" s="30" t="s">
        <v>21</v>
      </c>
    </row>
    <row r="1188" spans="1:6" x14ac:dyDescent="0.2">
      <c r="A1188" s="30" t="s">
        <v>1034</v>
      </c>
      <c r="B1188" s="38">
        <v>0</v>
      </c>
      <c r="C1188" s="38">
        <v>1</v>
      </c>
      <c r="D1188" s="30" t="s">
        <v>21</v>
      </c>
      <c r="E1188" s="9"/>
      <c r="F1188" s="9"/>
    </row>
    <row r="1189" spans="1:6" s="9" customFormat="1" x14ac:dyDescent="0.2">
      <c r="A1189" s="26" t="s">
        <v>975</v>
      </c>
      <c r="B1189" s="35">
        <v>0</v>
      </c>
      <c r="C1189" s="35">
        <v>1</v>
      </c>
      <c r="D1189" s="43" t="s">
        <v>21</v>
      </c>
    </row>
    <row r="1190" spans="1:6" s="9" customFormat="1" x14ac:dyDescent="0.2">
      <c r="A1190" s="26" t="s">
        <v>1661</v>
      </c>
      <c r="B1190" s="35">
        <v>0</v>
      </c>
      <c r="C1190" s="35">
        <v>1</v>
      </c>
      <c r="D1190" s="43" t="s">
        <v>1035</v>
      </c>
    </row>
    <row r="1191" spans="1:6" s="9" customFormat="1" x14ac:dyDescent="0.2">
      <c r="A1191" s="26" t="s">
        <v>1047</v>
      </c>
      <c r="B1191" s="35">
        <v>0</v>
      </c>
      <c r="C1191" s="35">
        <v>1</v>
      </c>
      <c r="D1191" s="31" t="s">
        <v>1039</v>
      </c>
      <c r="E1191"/>
      <c r="F1191"/>
    </row>
    <row r="1192" spans="1:6" x14ac:dyDescent="0.2">
      <c r="A1192" s="30" t="s">
        <v>1043</v>
      </c>
      <c r="B1192" s="38">
        <v>0</v>
      </c>
      <c r="C1192" s="38">
        <v>1</v>
      </c>
      <c r="D1192" s="30" t="s">
        <v>1987</v>
      </c>
    </row>
    <row r="1193" spans="1:6" x14ac:dyDescent="0.2">
      <c r="A1193" s="30" t="s">
        <v>1050</v>
      </c>
      <c r="B1193" s="38">
        <v>0</v>
      </c>
      <c r="C1193" s="38">
        <v>1</v>
      </c>
      <c r="D1193" s="30" t="s">
        <v>1039</v>
      </c>
    </row>
    <row r="1194" spans="1:6" x14ac:dyDescent="0.2">
      <c r="A1194" s="30" t="s">
        <v>1041</v>
      </c>
      <c r="B1194" s="38">
        <v>0</v>
      </c>
      <c r="C1194" s="38">
        <v>1</v>
      </c>
      <c r="D1194" s="30" t="s">
        <v>1042</v>
      </c>
    </row>
    <row r="1195" spans="1:6" x14ac:dyDescent="0.2">
      <c r="A1195" s="30" t="s">
        <v>1044</v>
      </c>
      <c r="B1195" s="38">
        <v>0</v>
      </c>
      <c r="C1195" s="38">
        <v>1</v>
      </c>
      <c r="D1195" s="31" t="s">
        <v>1039</v>
      </c>
    </row>
    <row r="1196" spans="1:6" x14ac:dyDescent="0.2">
      <c r="A1196" s="30" t="s">
        <v>1045</v>
      </c>
      <c r="B1196" s="38">
        <v>0</v>
      </c>
      <c r="C1196" s="38">
        <v>1</v>
      </c>
      <c r="D1196" s="31" t="s">
        <v>1039</v>
      </c>
    </row>
    <row r="1197" spans="1:6" x14ac:dyDescent="0.2">
      <c r="A1197" s="30" t="s">
        <v>1046</v>
      </c>
      <c r="B1197" s="38">
        <v>0</v>
      </c>
      <c r="C1197" s="38">
        <v>1</v>
      </c>
      <c r="D1197" s="31" t="s">
        <v>1039</v>
      </c>
      <c r="E1197" s="9"/>
      <c r="F1197" s="9"/>
    </row>
    <row r="1198" spans="1:6" s="9" customFormat="1" x14ac:dyDescent="0.2">
      <c r="A1198" s="31" t="s">
        <v>1022</v>
      </c>
      <c r="B1198" s="35">
        <v>0</v>
      </c>
      <c r="C1198" s="35">
        <v>1</v>
      </c>
      <c r="D1198" s="31" t="s">
        <v>1037</v>
      </c>
    </row>
    <row r="1199" spans="1:6" s="9" customFormat="1" x14ac:dyDescent="0.2">
      <c r="A1199" s="31" t="s">
        <v>1048</v>
      </c>
      <c r="B1199" s="35">
        <v>0</v>
      </c>
      <c r="C1199" s="35">
        <v>1</v>
      </c>
      <c r="D1199" s="31" t="s">
        <v>1039</v>
      </c>
    </row>
    <row r="1200" spans="1:6" s="9" customFormat="1" x14ac:dyDescent="0.2">
      <c r="A1200" s="31" t="s">
        <v>1049</v>
      </c>
      <c r="B1200" s="35">
        <v>0</v>
      </c>
      <c r="C1200" s="35">
        <v>1</v>
      </c>
      <c r="D1200" s="31" t="s">
        <v>1039</v>
      </c>
    </row>
    <row r="1201" spans="1:7" s="9" customFormat="1" x14ac:dyDescent="0.2">
      <c r="A1201" s="31" t="s">
        <v>1118</v>
      </c>
      <c r="B1201" s="35">
        <v>0</v>
      </c>
      <c r="C1201" s="35">
        <v>1</v>
      </c>
      <c r="D1201" s="31" t="s">
        <v>1119</v>
      </c>
    </row>
    <row r="1202" spans="1:7" s="9" customFormat="1" x14ac:dyDescent="0.2">
      <c r="A1202" s="31" t="s">
        <v>1038</v>
      </c>
      <c r="B1202" s="35">
        <v>0</v>
      </c>
      <c r="C1202" s="35">
        <v>1</v>
      </c>
      <c r="D1202" s="31" t="s">
        <v>1039</v>
      </c>
    </row>
    <row r="1203" spans="1:7" x14ac:dyDescent="0.2">
      <c r="A1203" s="26" t="s">
        <v>1704</v>
      </c>
      <c r="B1203" s="35">
        <f>SUM(B1158:B1202)</f>
        <v>20</v>
      </c>
      <c r="C1203" s="35">
        <f>SUM(C1158:C1202)</f>
        <v>45</v>
      </c>
      <c r="D1203" s="26"/>
      <c r="E1203" s="9"/>
      <c r="F1203" s="9"/>
      <c r="G1203" s="9"/>
    </row>
    <row r="1204" spans="1:7" x14ac:dyDescent="0.2">
      <c r="B1204" s="35"/>
      <c r="C1204" s="35"/>
      <c r="D1204" s="26"/>
      <c r="E1204" s="9"/>
      <c r="F1204" s="9"/>
      <c r="G1204" s="9"/>
    </row>
    <row r="1205" spans="1:7" s="9" customFormat="1" x14ac:dyDescent="0.2">
      <c r="A1205" s="44" t="s">
        <v>139</v>
      </c>
      <c r="B1205" s="5"/>
      <c r="C1205" s="5"/>
      <c r="D1205" s="5"/>
    </row>
    <row r="1206" spans="1:7" s="9" customFormat="1" x14ac:dyDescent="0.2">
      <c r="A1206" s="31" t="s">
        <v>1051</v>
      </c>
      <c r="B1206" s="35">
        <v>0</v>
      </c>
      <c r="C1206" s="35">
        <v>1</v>
      </c>
      <c r="D1206" s="30" t="s">
        <v>1030</v>
      </c>
    </row>
    <row r="1207" spans="1:7" s="9" customFormat="1" x14ac:dyDescent="0.2">
      <c r="A1207" s="31" t="s">
        <v>1054</v>
      </c>
      <c r="B1207" s="27">
        <v>1</v>
      </c>
      <c r="C1207" s="35">
        <v>1</v>
      </c>
      <c r="D1207" s="31" t="s">
        <v>1055</v>
      </c>
    </row>
    <row r="1208" spans="1:7" s="9" customFormat="1" x14ac:dyDescent="0.2">
      <c r="A1208" s="31" t="s">
        <v>1053</v>
      </c>
      <c r="B1208" s="27">
        <v>0</v>
      </c>
      <c r="C1208" s="35">
        <v>1</v>
      </c>
      <c r="D1208" s="31" t="s">
        <v>1052</v>
      </c>
      <c r="F1208" s="6"/>
    </row>
    <row r="1209" spans="1:7" s="9" customFormat="1" x14ac:dyDescent="0.2">
      <c r="A1209" s="26" t="s">
        <v>1704</v>
      </c>
      <c r="B1209" s="35">
        <f>SUM(B1206:B1208)</f>
        <v>1</v>
      </c>
      <c r="C1209" s="35">
        <f>SUM(C1206:C1208)</f>
        <v>3</v>
      </c>
      <c r="D1209" s="26"/>
      <c r="E1209" s="6"/>
      <c r="F1209"/>
      <c r="G1209" s="6"/>
    </row>
    <row r="1210" spans="1:7" s="9" customFormat="1" x14ac:dyDescent="0.2">
      <c r="A1210" s="26"/>
      <c r="B1210" s="35"/>
      <c r="C1210" s="35"/>
      <c r="D1210" s="26"/>
      <c r="E1210"/>
      <c r="G1210"/>
    </row>
    <row r="1211" spans="1:7" s="6" customFormat="1" x14ac:dyDescent="0.2">
      <c r="A1211" s="32" t="s">
        <v>205</v>
      </c>
      <c r="B1211" s="5"/>
      <c r="C1211" s="5"/>
      <c r="D1211" s="33"/>
      <c r="E1211" s="9"/>
      <c r="F1211" s="9"/>
      <c r="G1211" s="9"/>
    </row>
    <row r="1212" spans="1:7" x14ac:dyDescent="0.2">
      <c r="A1212" s="31" t="s">
        <v>527</v>
      </c>
      <c r="B1212" s="27">
        <v>1</v>
      </c>
      <c r="C1212" s="27">
        <v>1</v>
      </c>
      <c r="D1212" s="31" t="s">
        <v>1064</v>
      </c>
      <c r="E1212" s="9"/>
      <c r="F1212" s="9"/>
      <c r="G1212" s="9"/>
    </row>
    <row r="1213" spans="1:7" x14ac:dyDescent="0.2">
      <c r="A1213" s="31" t="s">
        <v>1109</v>
      </c>
      <c r="B1213" s="27">
        <v>1</v>
      </c>
      <c r="C1213" s="27">
        <v>1</v>
      </c>
      <c r="D1213" s="31" t="s">
        <v>1695</v>
      </c>
      <c r="E1213" s="9"/>
      <c r="F1213" s="9"/>
      <c r="G1213" s="9"/>
    </row>
    <row r="1214" spans="1:7" s="9" customFormat="1" x14ac:dyDescent="0.2">
      <c r="A1214" s="31" t="s">
        <v>1645</v>
      </c>
      <c r="B1214" s="27">
        <v>0</v>
      </c>
      <c r="C1214" s="27">
        <v>1</v>
      </c>
      <c r="D1214" s="31" t="s">
        <v>1061</v>
      </c>
    </row>
    <row r="1215" spans="1:7" s="9" customFormat="1" x14ac:dyDescent="0.2">
      <c r="A1215" s="26" t="s">
        <v>1062</v>
      </c>
      <c r="B1215" s="35">
        <v>0</v>
      </c>
      <c r="C1215" s="35">
        <v>1</v>
      </c>
      <c r="D1215" s="26" t="s">
        <v>1063</v>
      </c>
    </row>
    <row r="1216" spans="1:7" s="9" customFormat="1" x14ac:dyDescent="0.2">
      <c r="A1216" s="30" t="s">
        <v>640</v>
      </c>
      <c r="B1216" s="35">
        <v>0</v>
      </c>
      <c r="C1216" s="35">
        <v>1</v>
      </c>
      <c r="D1216" s="31" t="s">
        <v>1588</v>
      </c>
    </row>
    <row r="1217" spans="1:6" s="9" customFormat="1" x14ac:dyDescent="0.2">
      <c r="A1217" s="36" t="s">
        <v>980</v>
      </c>
      <c r="B1217" s="38">
        <v>0</v>
      </c>
      <c r="C1217" s="38">
        <v>1</v>
      </c>
      <c r="D1217" s="30" t="s">
        <v>981</v>
      </c>
    </row>
    <row r="1218" spans="1:6" s="9" customFormat="1" x14ac:dyDescent="0.2">
      <c r="A1218" s="31" t="s">
        <v>1065</v>
      </c>
      <c r="B1218" s="27">
        <v>0</v>
      </c>
      <c r="C1218" s="35">
        <v>1</v>
      </c>
      <c r="D1218" s="26" t="s">
        <v>1066</v>
      </c>
    </row>
    <row r="1219" spans="1:6" s="9" customFormat="1" x14ac:dyDescent="0.2">
      <c r="A1219" s="31" t="s">
        <v>506</v>
      </c>
      <c r="B1219" s="27">
        <v>0</v>
      </c>
      <c r="C1219" s="35">
        <v>1</v>
      </c>
      <c r="D1219" s="26" t="s">
        <v>207</v>
      </c>
    </row>
    <row r="1220" spans="1:6" s="9" customFormat="1" x14ac:dyDescent="0.2">
      <c r="A1220" s="31" t="s">
        <v>1724</v>
      </c>
      <c r="B1220" s="27">
        <v>1</v>
      </c>
      <c r="C1220" s="27">
        <v>1</v>
      </c>
      <c r="D1220" s="31" t="s">
        <v>1725</v>
      </c>
    </row>
    <row r="1221" spans="1:6" s="9" customFormat="1" x14ac:dyDescent="0.2">
      <c r="A1221" s="31" t="s">
        <v>1589</v>
      </c>
      <c r="B1221" s="35">
        <v>0</v>
      </c>
      <c r="C1221" s="35">
        <v>0</v>
      </c>
      <c r="D1221" s="26" t="s">
        <v>1988</v>
      </c>
      <c r="E1221" s="69"/>
      <c r="F1221" s="69"/>
    </row>
    <row r="1222" spans="1:6" s="9" customFormat="1" x14ac:dyDescent="0.2">
      <c r="A1222" s="31" t="s">
        <v>1067</v>
      </c>
      <c r="B1222" s="27">
        <v>0</v>
      </c>
      <c r="C1222" s="35">
        <v>1</v>
      </c>
      <c r="D1222" s="26" t="s">
        <v>1696</v>
      </c>
    </row>
    <row r="1223" spans="1:6" s="9" customFormat="1" x14ac:dyDescent="0.2">
      <c r="A1223" s="31" t="s">
        <v>521</v>
      </c>
      <c r="B1223" s="27">
        <v>0</v>
      </c>
      <c r="C1223" s="35">
        <v>1</v>
      </c>
      <c r="D1223" s="26" t="s">
        <v>1989</v>
      </c>
    </row>
    <row r="1224" spans="1:6" s="9" customFormat="1" x14ac:dyDescent="0.2">
      <c r="A1224" s="54" t="s">
        <v>1056</v>
      </c>
      <c r="B1224" s="27">
        <v>0</v>
      </c>
      <c r="C1224" s="35">
        <v>1</v>
      </c>
      <c r="D1224" s="31" t="s">
        <v>206</v>
      </c>
    </row>
    <row r="1225" spans="1:6" s="9" customFormat="1" x14ac:dyDescent="0.2">
      <c r="A1225" s="31" t="s">
        <v>1070</v>
      </c>
      <c r="B1225" s="35">
        <v>1</v>
      </c>
      <c r="C1225" s="27">
        <v>1</v>
      </c>
      <c r="D1225" s="31" t="s">
        <v>1990</v>
      </c>
    </row>
    <row r="1226" spans="1:6" s="9" customFormat="1" x14ac:dyDescent="0.2">
      <c r="A1226" s="37" t="s">
        <v>1072</v>
      </c>
      <c r="B1226" s="35">
        <v>1</v>
      </c>
      <c r="C1226" s="35">
        <v>1</v>
      </c>
      <c r="D1226" s="30" t="s">
        <v>1071</v>
      </c>
    </row>
    <row r="1227" spans="1:6" s="9" customFormat="1" x14ac:dyDescent="0.2">
      <c r="A1227" s="31" t="s">
        <v>1068</v>
      </c>
      <c r="B1227" s="27">
        <v>1</v>
      </c>
      <c r="C1227" s="27">
        <v>1</v>
      </c>
      <c r="D1227" s="31" t="s">
        <v>1069</v>
      </c>
    </row>
    <row r="1228" spans="1:6" s="9" customFormat="1" x14ac:dyDescent="0.2">
      <c r="A1228" s="26" t="s">
        <v>508</v>
      </c>
      <c r="B1228" s="27">
        <v>1</v>
      </c>
      <c r="C1228" s="35">
        <v>1</v>
      </c>
      <c r="D1228" s="26" t="s">
        <v>1078</v>
      </c>
    </row>
    <row r="1229" spans="1:6" s="9" customFormat="1" x14ac:dyDescent="0.2">
      <c r="A1229" s="31" t="s">
        <v>1080</v>
      </c>
      <c r="B1229" s="27">
        <v>1</v>
      </c>
      <c r="C1229" s="35">
        <v>1</v>
      </c>
      <c r="D1229" s="26" t="s">
        <v>1079</v>
      </c>
    </row>
    <row r="1230" spans="1:6" s="9" customFormat="1" x14ac:dyDescent="0.2">
      <c r="A1230" s="31" t="s">
        <v>1077</v>
      </c>
      <c r="B1230" s="27">
        <v>1</v>
      </c>
      <c r="C1230" s="35">
        <v>1</v>
      </c>
      <c r="D1230" s="26" t="s">
        <v>208</v>
      </c>
    </row>
    <row r="1231" spans="1:6" s="9" customFormat="1" x14ac:dyDescent="0.2">
      <c r="A1231" s="26" t="s">
        <v>564</v>
      </c>
      <c r="B1231" s="35">
        <v>1</v>
      </c>
      <c r="C1231" s="35">
        <v>1</v>
      </c>
      <c r="D1231" s="40" t="s">
        <v>1076</v>
      </c>
    </row>
    <row r="1232" spans="1:6" s="9" customFormat="1" x14ac:dyDescent="0.2">
      <c r="A1232" s="31" t="s">
        <v>1074</v>
      </c>
      <c r="B1232" s="27">
        <v>1</v>
      </c>
      <c r="C1232" s="35">
        <v>1</v>
      </c>
      <c r="D1232" s="26" t="s">
        <v>1073</v>
      </c>
    </row>
    <row r="1233" spans="1:7" s="9" customFormat="1" x14ac:dyDescent="0.2">
      <c r="A1233" s="31" t="s">
        <v>1541</v>
      </c>
      <c r="B1233" s="27">
        <v>1</v>
      </c>
      <c r="C1233" s="27">
        <v>1</v>
      </c>
      <c r="D1233" s="31" t="s">
        <v>1542</v>
      </c>
    </row>
    <row r="1234" spans="1:7" s="9" customFormat="1" x14ac:dyDescent="0.2">
      <c r="A1234" s="31" t="s">
        <v>1083</v>
      </c>
      <c r="B1234" s="35">
        <v>1</v>
      </c>
      <c r="C1234" s="35">
        <v>1</v>
      </c>
      <c r="D1234" s="26" t="s">
        <v>1082</v>
      </c>
    </row>
    <row r="1235" spans="1:7" s="9" customFormat="1" x14ac:dyDescent="0.2">
      <c r="A1235" s="31" t="s">
        <v>1081</v>
      </c>
      <c r="B1235" s="27">
        <v>1</v>
      </c>
      <c r="C1235" s="35">
        <v>1</v>
      </c>
      <c r="D1235" s="26" t="s">
        <v>208</v>
      </c>
    </row>
    <row r="1236" spans="1:7" s="9" customFormat="1" x14ac:dyDescent="0.2">
      <c r="A1236" s="31" t="s">
        <v>209</v>
      </c>
      <c r="B1236" s="27">
        <v>1</v>
      </c>
      <c r="C1236" s="35">
        <v>1</v>
      </c>
      <c r="D1236" s="31" t="s">
        <v>208</v>
      </c>
    </row>
    <row r="1237" spans="1:7" s="9" customFormat="1" x14ac:dyDescent="0.2">
      <c r="A1237" s="31" t="s">
        <v>1760</v>
      </c>
      <c r="B1237" s="27">
        <v>1</v>
      </c>
      <c r="C1237" s="27">
        <v>1</v>
      </c>
      <c r="D1237" s="31" t="s">
        <v>1569</v>
      </c>
      <c r="F1237"/>
    </row>
    <row r="1238" spans="1:7" s="9" customFormat="1" x14ac:dyDescent="0.2">
      <c r="A1238" s="26" t="s">
        <v>1704</v>
      </c>
      <c r="B1238" s="35">
        <f>SUM(B1212:B1237)</f>
        <v>16</v>
      </c>
      <c r="C1238" s="35">
        <f>SUM(C1212:C1237)</f>
        <v>25</v>
      </c>
      <c r="D1238" s="26"/>
      <c r="E1238"/>
      <c r="G1238"/>
    </row>
    <row r="1239" spans="1:7" s="9" customFormat="1" x14ac:dyDescent="0.2">
      <c r="A1239" s="33"/>
      <c r="B1239" s="38"/>
      <c r="C1239" s="38"/>
      <c r="D1239" s="33"/>
    </row>
    <row r="1240" spans="1:7" x14ac:dyDescent="0.2">
      <c r="A1240" s="26"/>
      <c r="B1240" s="35"/>
      <c r="C1240" s="35"/>
      <c r="D1240" s="26"/>
      <c r="E1240" s="9"/>
      <c r="F1240" s="9"/>
      <c r="G1240" s="9"/>
    </row>
    <row r="1241" spans="1:7" s="9" customFormat="1" x14ac:dyDescent="0.2">
      <c r="A1241" s="44" t="s">
        <v>1090</v>
      </c>
      <c r="B1241" s="33"/>
      <c r="C1241" s="33"/>
      <c r="D1241" s="33"/>
    </row>
    <row r="1242" spans="1:7" s="9" customFormat="1" x14ac:dyDescent="0.2">
      <c r="A1242" s="31" t="s">
        <v>1591</v>
      </c>
      <c r="B1242" s="35">
        <v>1</v>
      </c>
      <c r="C1242" s="35">
        <v>1</v>
      </c>
      <c r="D1242" s="40" t="s">
        <v>1991</v>
      </c>
    </row>
    <row r="1243" spans="1:7" s="9" customFormat="1" x14ac:dyDescent="0.2">
      <c r="A1243" s="31" t="s">
        <v>1099</v>
      </c>
      <c r="B1243" s="35">
        <v>0</v>
      </c>
      <c r="C1243" s="35">
        <v>1</v>
      </c>
      <c r="D1243" s="40" t="s">
        <v>1590</v>
      </c>
    </row>
    <row r="1244" spans="1:7" s="9" customFormat="1" x14ac:dyDescent="0.2">
      <c r="A1244" s="31" t="s">
        <v>1084</v>
      </c>
      <c r="B1244" s="35">
        <v>1</v>
      </c>
      <c r="C1244" s="35">
        <v>1</v>
      </c>
      <c r="D1244" s="40" t="s">
        <v>1496</v>
      </c>
    </row>
    <row r="1245" spans="1:7" s="9" customFormat="1" x14ac:dyDescent="0.2">
      <c r="A1245" s="31" t="s">
        <v>1089</v>
      </c>
      <c r="B1245" s="27">
        <v>0</v>
      </c>
      <c r="C1245" s="27">
        <v>1</v>
      </c>
      <c r="D1245" s="26" t="s">
        <v>1085</v>
      </c>
    </row>
    <row r="1246" spans="1:7" s="9" customFormat="1" x14ac:dyDescent="0.2">
      <c r="A1246" s="31" t="s">
        <v>1253</v>
      </c>
      <c r="B1246" s="27">
        <v>0</v>
      </c>
      <c r="C1246" s="27">
        <v>1</v>
      </c>
      <c r="D1246" s="26" t="s">
        <v>1098</v>
      </c>
    </row>
    <row r="1247" spans="1:7" s="9" customFormat="1" x14ac:dyDescent="0.2">
      <c r="A1247" s="31" t="s">
        <v>1093</v>
      </c>
      <c r="B1247" s="27">
        <v>0</v>
      </c>
      <c r="C1247" s="27">
        <v>1</v>
      </c>
      <c r="D1247" s="31" t="s">
        <v>144</v>
      </c>
    </row>
    <row r="1248" spans="1:7" s="9" customFormat="1" x14ac:dyDescent="0.2">
      <c r="A1248" s="31" t="s">
        <v>1094</v>
      </c>
      <c r="B1248" s="27">
        <v>1</v>
      </c>
      <c r="C1248" s="27">
        <v>1</v>
      </c>
      <c r="D1248" s="31" t="s">
        <v>1095</v>
      </c>
    </row>
    <row r="1249" spans="1:4" s="9" customFormat="1" x14ac:dyDescent="0.2">
      <c r="A1249" s="31" t="s">
        <v>1097</v>
      </c>
      <c r="B1249" s="27">
        <v>1</v>
      </c>
      <c r="C1249" s="27">
        <v>1</v>
      </c>
      <c r="D1249" s="31" t="s">
        <v>1096</v>
      </c>
    </row>
    <row r="1250" spans="1:4" s="9" customFormat="1" x14ac:dyDescent="0.2">
      <c r="A1250" s="31" t="s">
        <v>1091</v>
      </c>
      <c r="B1250" s="27">
        <v>1</v>
      </c>
      <c r="C1250" s="27">
        <v>1</v>
      </c>
      <c r="D1250" s="31" t="s">
        <v>1341</v>
      </c>
    </row>
    <row r="1251" spans="1:4" s="9" customFormat="1" x14ac:dyDescent="0.2">
      <c r="A1251" s="31" t="s">
        <v>1092</v>
      </c>
      <c r="B1251" s="27">
        <v>1</v>
      </c>
      <c r="C1251" s="27">
        <v>1</v>
      </c>
      <c r="D1251" s="40" t="s">
        <v>141</v>
      </c>
    </row>
    <row r="1252" spans="1:4" s="9" customFormat="1" x14ac:dyDescent="0.2">
      <c r="A1252" s="31" t="s">
        <v>1088</v>
      </c>
      <c r="B1252" s="27">
        <v>1</v>
      </c>
      <c r="C1252" s="27">
        <v>1</v>
      </c>
      <c r="D1252" s="40" t="s">
        <v>142</v>
      </c>
    </row>
    <row r="1253" spans="1:4" s="9" customFormat="1" x14ac:dyDescent="0.2">
      <c r="A1253" s="31" t="s">
        <v>1105</v>
      </c>
      <c r="B1253" s="27">
        <v>0</v>
      </c>
      <c r="C1253" s="27">
        <v>1</v>
      </c>
      <c r="D1253" s="40" t="s">
        <v>1102</v>
      </c>
    </row>
    <row r="1254" spans="1:4" s="9" customFormat="1" x14ac:dyDescent="0.2">
      <c r="A1254" s="31" t="s">
        <v>1106</v>
      </c>
      <c r="B1254" s="27">
        <v>0</v>
      </c>
      <c r="C1254" s="27">
        <v>1</v>
      </c>
      <c r="D1254" s="40" t="s">
        <v>1101</v>
      </c>
    </row>
    <row r="1255" spans="1:4" s="9" customFormat="1" x14ac:dyDescent="0.2">
      <c r="A1255" s="31" t="s">
        <v>1104</v>
      </c>
      <c r="B1255" s="27">
        <v>0</v>
      </c>
      <c r="C1255" s="27">
        <v>1</v>
      </c>
      <c r="D1255" s="40" t="s">
        <v>1103</v>
      </c>
    </row>
    <row r="1256" spans="1:4" s="9" customFormat="1" x14ac:dyDescent="0.2">
      <c r="A1256" s="31" t="s">
        <v>1100</v>
      </c>
      <c r="B1256" s="27">
        <v>0</v>
      </c>
      <c r="C1256" s="27">
        <v>1</v>
      </c>
      <c r="D1256" s="31" t="s">
        <v>143</v>
      </c>
    </row>
    <row r="1257" spans="1:4" s="9" customFormat="1" x14ac:dyDescent="0.2">
      <c r="A1257" s="31" t="s">
        <v>1115</v>
      </c>
      <c r="B1257" s="27">
        <v>0</v>
      </c>
      <c r="C1257" s="27">
        <v>1</v>
      </c>
      <c r="D1257" s="31" t="s">
        <v>1116</v>
      </c>
    </row>
    <row r="1258" spans="1:4" s="9" customFormat="1" x14ac:dyDescent="0.2">
      <c r="A1258" s="31" t="s">
        <v>1107</v>
      </c>
      <c r="B1258" s="27">
        <v>0</v>
      </c>
      <c r="C1258" s="27">
        <v>1</v>
      </c>
      <c r="D1258" s="31" t="s">
        <v>140</v>
      </c>
    </row>
    <row r="1259" spans="1:4" s="9" customFormat="1" x14ac:dyDescent="0.2">
      <c r="A1259" s="26" t="s">
        <v>1704</v>
      </c>
      <c r="B1259" s="35">
        <f>SUM(B1242:B1258)</f>
        <v>7</v>
      </c>
      <c r="C1259" s="35">
        <f>SUM(C1242:C1258)</f>
        <v>17</v>
      </c>
      <c r="D1259" s="40"/>
    </row>
    <row r="1260" spans="1:4" s="9" customFormat="1" x14ac:dyDescent="0.2">
      <c r="A1260" s="26"/>
      <c r="B1260" s="35"/>
      <c r="C1260" s="35"/>
      <c r="D1260" s="40"/>
    </row>
    <row r="1261" spans="1:4" s="9" customFormat="1" x14ac:dyDescent="0.2">
      <c r="A1261" s="44" t="s">
        <v>146</v>
      </c>
      <c r="B1261" s="33"/>
      <c r="C1261" s="33"/>
      <c r="D1261" s="33"/>
    </row>
    <row r="1262" spans="1:4" s="9" customFormat="1" x14ac:dyDescent="0.2">
      <c r="A1262" s="36" t="s">
        <v>1592</v>
      </c>
      <c r="B1262" s="38">
        <v>1</v>
      </c>
      <c r="C1262" s="38">
        <v>1</v>
      </c>
      <c r="D1262" s="31" t="s">
        <v>1108</v>
      </c>
    </row>
    <row r="1263" spans="1:4" s="9" customFormat="1" x14ac:dyDescent="0.2">
      <c r="A1263" s="30" t="s">
        <v>39</v>
      </c>
      <c r="B1263" s="38">
        <v>0</v>
      </c>
      <c r="C1263" s="38">
        <v>1</v>
      </c>
      <c r="D1263" s="31" t="s">
        <v>1185</v>
      </c>
    </row>
    <row r="1264" spans="1:4" s="9" customFormat="1" x14ac:dyDescent="0.2">
      <c r="A1264" s="31" t="s">
        <v>1285</v>
      </c>
      <c r="B1264" s="27">
        <v>1</v>
      </c>
      <c r="C1264" s="38">
        <v>1</v>
      </c>
      <c r="D1264" s="31" t="s">
        <v>926</v>
      </c>
    </row>
    <row r="1265" spans="1:4" s="9" customFormat="1" x14ac:dyDescent="0.2">
      <c r="A1265" s="26" t="s">
        <v>160</v>
      </c>
      <c r="B1265" s="27">
        <v>1</v>
      </c>
      <c r="C1265" s="38">
        <v>1</v>
      </c>
      <c r="D1265" s="31" t="s">
        <v>137</v>
      </c>
    </row>
    <row r="1266" spans="1:4" s="9" customFormat="1" x14ac:dyDescent="0.2">
      <c r="A1266" s="26" t="s">
        <v>1704</v>
      </c>
      <c r="B1266" s="35">
        <f>SUM(B1262:B1265)</f>
        <v>3</v>
      </c>
      <c r="C1266" s="35">
        <f>SUM(C1262:C1265)</f>
        <v>4</v>
      </c>
      <c r="D1266" s="26"/>
    </row>
    <row r="1267" spans="1:4" s="9" customFormat="1" x14ac:dyDescent="0.2">
      <c r="A1267" s="26"/>
      <c r="B1267" s="35"/>
      <c r="C1267" s="35"/>
      <c r="D1267" s="26"/>
    </row>
    <row r="1268" spans="1:4" s="9" customFormat="1" x14ac:dyDescent="0.2">
      <c r="A1268" s="44" t="s">
        <v>147</v>
      </c>
      <c r="B1268" s="33"/>
      <c r="C1268" s="33"/>
      <c r="D1268" s="33"/>
    </row>
    <row r="1269" spans="1:4" s="9" customFormat="1" x14ac:dyDescent="0.2">
      <c r="A1269" s="31" t="s">
        <v>1120</v>
      </c>
      <c r="B1269" s="27">
        <v>1</v>
      </c>
      <c r="C1269" s="38">
        <v>0</v>
      </c>
      <c r="D1269" s="26" t="s">
        <v>149</v>
      </c>
    </row>
    <row r="1270" spans="1:4" s="9" customFormat="1" x14ac:dyDescent="0.2">
      <c r="A1270" s="31" t="s">
        <v>1121</v>
      </c>
      <c r="B1270" s="35">
        <v>0</v>
      </c>
      <c r="C1270" s="38">
        <v>1</v>
      </c>
      <c r="D1270" s="40" t="s">
        <v>1702</v>
      </c>
    </row>
    <row r="1271" spans="1:4" s="9" customFormat="1" x14ac:dyDescent="0.2">
      <c r="A1271" s="31" t="s">
        <v>1122</v>
      </c>
      <c r="B1271" s="35">
        <v>0</v>
      </c>
      <c r="C1271" s="38">
        <v>1</v>
      </c>
      <c r="D1271" s="40" t="s">
        <v>1123</v>
      </c>
    </row>
    <row r="1272" spans="1:4" s="9" customFormat="1" x14ac:dyDescent="0.2">
      <c r="A1272" s="31" t="s">
        <v>1084</v>
      </c>
      <c r="B1272" s="35">
        <v>1</v>
      </c>
      <c r="C1272" s="38">
        <v>1</v>
      </c>
      <c r="D1272" s="40" t="s">
        <v>148</v>
      </c>
    </row>
    <row r="1273" spans="1:4" s="9" customFormat="1" x14ac:dyDescent="0.2">
      <c r="A1273" s="30" t="s">
        <v>1110</v>
      </c>
      <c r="B1273" s="35">
        <v>1</v>
      </c>
      <c r="C1273" s="38">
        <v>1</v>
      </c>
      <c r="D1273" s="31" t="s">
        <v>1375</v>
      </c>
    </row>
    <row r="1274" spans="1:4" s="9" customFormat="1" x14ac:dyDescent="0.2">
      <c r="A1274" s="31" t="s">
        <v>1092</v>
      </c>
      <c r="B1274" s="35">
        <v>1</v>
      </c>
      <c r="C1274" s="38">
        <v>1</v>
      </c>
      <c r="D1274" s="40" t="s">
        <v>141</v>
      </c>
    </row>
    <row r="1275" spans="1:4" s="9" customFormat="1" x14ac:dyDescent="0.2">
      <c r="A1275" s="31" t="s">
        <v>1104</v>
      </c>
      <c r="B1275" s="27">
        <v>0</v>
      </c>
      <c r="C1275" s="27">
        <v>1</v>
      </c>
      <c r="D1275" s="40" t="s">
        <v>1103</v>
      </c>
    </row>
    <row r="1276" spans="1:4" s="9" customFormat="1" x14ac:dyDescent="0.2">
      <c r="A1276" s="31" t="s">
        <v>1111</v>
      </c>
      <c r="B1276" s="27">
        <v>0</v>
      </c>
      <c r="C1276" s="27">
        <v>0</v>
      </c>
      <c r="D1276" s="31" t="s">
        <v>1085</v>
      </c>
    </row>
    <row r="1277" spans="1:4" s="9" customFormat="1" x14ac:dyDescent="0.2">
      <c r="A1277" s="31" t="s">
        <v>145</v>
      </c>
      <c r="B1277" s="27">
        <v>0</v>
      </c>
      <c r="C1277" s="27">
        <v>1</v>
      </c>
      <c r="D1277" s="26" t="s">
        <v>1098</v>
      </c>
    </row>
    <row r="1278" spans="1:4" s="9" customFormat="1" x14ac:dyDescent="0.2">
      <c r="A1278" s="31" t="s">
        <v>1334</v>
      </c>
      <c r="B1278" s="27">
        <v>0</v>
      </c>
      <c r="C1278" s="38">
        <v>1</v>
      </c>
      <c r="D1278" s="31" t="s">
        <v>1331</v>
      </c>
    </row>
    <row r="1279" spans="1:4" s="9" customFormat="1" x14ac:dyDescent="0.2">
      <c r="A1279" s="31" t="s">
        <v>1124</v>
      </c>
      <c r="B1279" s="27">
        <v>1</v>
      </c>
      <c r="C1279" s="38">
        <v>0</v>
      </c>
      <c r="D1279" s="31" t="s">
        <v>150</v>
      </c>
    </row>
    <row r="1280" spans="1:4" s="9" customFormat="1" x14ac:dyDescent="0.2">
      <c r="A1280" s="30" t="s">
        <v>1128</v>
      </c>
      <c r="B1280" s="38">
        <v>0</v>
      </c>
      <c r="C1280" s="38">
        <v>1</v>
      </c>
      <c r="D1280" s="31" t="s">
        <v>1127</v>
      </c>
    </row>
    <row r="1281" spans="1:7" s="9" customFormat="1" x14ac:dyDescent="0.2">
      <c r="A1281" s="30" t="s">
        <v>1125</v>
      </c>
      <c r="B1281" s="38">
        <v>0</v>
      </c>
      <c r="C1281" s="38">
        <v>1</v>
      </c>
      <c r="D1281" s="31" t="s">
        <v>1126</v>
      </c>
    </row>
    <row r="1282" spans="1:7" s="9" customFormat="1" x14ac:dyDescent="0.2">
      <c r="A1282" s="30" t="s">
        <v>1129</v>
      </c>
      <c r="B1282" s="38">
        <v>0</v>
      </c>
      <c r="C1282" s="38">
        <v>1</v>
      </c>
      <c r="D1282" s="31" t="s">
        <v>1126</v>
      </c>
    </row>
    <row r="1283" spans="1:7" s="9" customFormat="1" x14ac:dyDescent="0.2">
      <c r="A1283" s="31" t="s">
        <v>1114</v>
      </c>
      <c r="B1283" s="27">
        <v>1</v>
      </c>
      <c r="C1283" s="39">
        <v>1</v>
      </c>
      <c r="D1283" s="31" t="s">
        <v>1138</v>
      </c>
    </row>
    <row r="1284" spans="1:7" s="9" customFormat="1" x14ac:dyDescent="0.2">
      <c r="A1284" s="31" t="s">
        <v>1112</v>
      </c>
      <c r="B1284" s="35">
        <v>0</v>
      </c>
      <c r="C1284" s="38">
        <v>1</v>
      </c>
      <c r="D1284" s="26" t="s">
        <v>151</v>
      </c>
    </row>
    <row r="1285" spans="1:7" s="11" customFormat="1" x14ac:dyDescent="0.2">
      <c r="A1285" s="31" t="s">
        <v>1339</v>
      </c>
      <c r="B1285" s="27">
        <v>1</v>
      </c>
      <c r="C1285" s="35">
        <v>1</v>
      </c>
      <c r="D1285" s="31" t="s">
        <v>1147</v>
      </c>
      <c r="E1285" s="9"/>
      <c r="F1285" s="9"/>
      <c r="G1285" s="9"/>
    </row>
    <row r="1286" spans="1:7" s="9" customFormat="1" x14ac:dyDescent="0.2">
      <c r="A1286" s="26" t="s">
        <v>160</v>
      </c>
      <c r="B1286" s="35">
        <v>0</v>
      </c>
      <c r="C1286" s="38">
        <v>1</v>
      </c>
      <c r="D1286" s="31" t="s">
        <v>1113</v>
      </c>
    </row>
    <row r="1287" spans="1:7" s="9" customFormat="1" x14ac:dyDescent="0.2">
      <c r="A1287" s="26" t="s">
        <v>1704</v>
      </c>
      <c r="B1287" s="35">
        <f>SUM(B1269:B1286)</f>
        <v>7</v>
      </c>
      <c r="C1287" s="35">
        <f>SUM(C1269:C1286)</f>
        <v>15</v>
      </c>
      <c r="D1287" s="26"/>
    </row>
    <row r="1288" spans="1:7" s="9" customFormat="1" x14ac:dyDescent="0.2">
      <c r="A1288" s="26"/>
      <c r="B1288" s="35"/>
      <c r="C1288" s="35"/>
      <c r="D1288" s="26"/>
    </row>
    <row r="1289" spans="1:7" s="9" customFormat="1" x14ac:dyDescent="0.2">
      <c r="A1289" s="44" t="s">
        <v>1485</v>
      </c>
      <c r="B1289" s="33"/>
      <c r="C1289" s="33"/>
      <c r="D1289" s="33"/>
      <c r="E1289" s="16"/>
      <c r="F1289" s="16"/>
    </row>
    <row r="1290" spans="1:7" s="16" customFormat="1" x14ac:dyDescent="0.2">
      <c r="A1290" s="53" t="s">
        <v>1131</v>
      </c>
      <c r="B1290" s="38">
        <v>1</v>
      </c>
      <c r="C1290" s="38">
        <v>1</v>
      </c>
      <c r="D1290" s="45" t="s">
        <v>1130</v>
      </c>
    </row>
    <row r="1291" spans="1:7" s="16" customFormat="1" x14ac:dyDescent="0.2">
      <c r="A1291" s="53" t="s">
        <v>1139</v>
      </c>
      <c r="B1291" s="39">
        <v>1</v>
      </c>
      <c r="C1291" s="39">
        <v>1</v>
      </c>
      <c r="D1291" s="53" t="s">
        <v>1138</v>
      </c>
    </row>
    <row r="1292" spans="1:7" s="16" customFormat="1" x14ac:dyDescent="0.2">
      <c r="A1292" s="53" t="s">
        <v>640</v>
      </c>
      <c r="B1292" s="39">
        <v>0</v>
      </c>
      <c r="C1292" s="39">
        <v>1</v>
      </c>
      <c r="D1292" s="53" t="s">
        <v>1134</v>
      </c>
    </row>
    <row r="1293" spans="1:7" s="16" customFormat="1" x14ac:dyDescent="0.2">
      <c r="A1293" s="53" t="s">
        <v>1166</v>
      </c>
      <c r="B1293" s="38">
        <v>0</v>
      </c>
      <c r="C1293" s="38">
        <v>1</v>
      </c>
      <c r="D1293" s="53" t="s">
        <v>1593</v>
      </c>
    </row>
    <row r="1294" spans="1:7" s="16" customFormat="1" x14ac:dyDescent="0.2">
      <c r="A1294" s="53" t="s">
        <v>1646</v>
      </c>
      <c r="B1294" s="39">
        <v>0</v>
      </c>
      <c r="C1294" s="38">
        <v>0</v>
      </c>
      <c r="D1294" s="53" t="s">
        <v>1137</v>
      </c>
    </row>
    <row r="1295" spans="1:7" s="16" customFormat="1" x14ac:dyDescent="0.2">
      <c r="A1295" s="53" t="s">
        <v>1532</v>
      </c>
      <c r="B1295" s="39">
        <v>0</v>
      </c>
      <c r="C1295" s="39">
        <v>1</v>
      </c>
      <c r="D1295" s="53" t="s">
        <v>1140</v>
      </c>
    </row>
    <row r="1296" spans="1:7" s="16" customFormat="1" ht="12.75" customHeight="1" x14ac:dyDescent="0.2">
      <c r="A1296" s="36" t="s">
        <v>1761</v>
      </c>
      <c r="B1296" s="39">
        <v>0</v>
      </c>
      <c r="C1296" s="38">
        <v>1</v>
      </c>
      <c r="D1296" s="26" t="s">
        <v>1992</v>
      </c>
    </row>
    <row r="1297" spans="1:7" s="16" customFormat="1" ht="12.75" customHeight="1" x14ac:dyDescent="0.2">
      <c r="A1297" s="53" t="s">
        <v>1136</v>
      </c>
      <c r="B1297" s="38">
        <v>1</v>
      </c>
      <c r="C1297" s="38">
        <v>1</v>
      </c>
      <c r="D1297" s="53" t="s">
        <v>1135</v>
      </c>
    </row>
    <row r="1298" spans="1:7" s="16" customFormat="1" x14ac:dyDescent="0.2">
      <c r="A1298" s="53" t="s">
        <v>1647</v>
      </c>
      <c r="B1298" s="39">
        <v>1</v>
      </c>
      <c r="C1298" s="38">
        <v>1</v>
      </c>
      <c r="D1298" s="53" t="s">
        <v>1993</v>
      </c>
    </row>
    <row r="1299" spans="1:7" s="16" customFormat="1" x14ac:dyDescent="0.2">
      <c r="A1299" s="53" t="s">
        <v>1266</v>
      </c>
      <c r="B1299" s="38">
        <v>1</v>
      </c>
      <c r="C1299" s="38">
        <v>1</v>
      </c>
      <c r="D1299" s="53" t="s">
        <v>1141</v>
      </c>
    </row>
    <row r="1300" spans="1:7" s="16" customFormat="1" x14ac:dyDescent="0.2">
      <c r="A1300" s="45" t="s">
        <v>262</v>
      </c>
      <c r="B1300" s="38">
        <v>1</v>
      </c>
      <c r="C1300" s="38">
        <v>1</v>
      </c>
      <c r="D1300" s="53" t="s">
        <v>2038</v>
      </c>
    </row>
    <row r="1301" spans="1:7" s="16" customFormat="1" ht="12.75" customHeight="1" x14ac:dyDescent="0.2">
      <c r="A1301" s="53" t="s">
        <v>152</v>
      </c>
      <c r="B1301" s="38">
        <v>0</v>
      </c>
      <c r="C1301" s="38">
        <v>1</v>
      </c>
      <c r="D1301" s="53" t="s">
        <v>1144</v>
      </c>
    </row>
    <row r="1302" spans="1:7" s="16" customFormat="1" x14ac:dyDescent="0.2">
      <c r="A1302" s="53" t="s">
        <v>1793</v>
      </c>
      <c r="B1302" s="39">
        <v>0</v>
      </c>
      <c r="C1302" s="38">
        <v>0</v>
      </c>
      <c r="D1302" s="53" t="s">
        <v>1256</v>
      </c>
    </row>
    <row r="1303" spans="1:7" s="16" customFormat="1" x14ac:dyDescent="0.2">
      <c r="A1303" s="45" t="s">
        <v>1704</v>
      </c>
      <c r="B1303" s="38">
        <f>SUM(B1290:B1302)</f>
        <v>6</v>
      </c>
      <c r="C1303" s="38">
        <f>SUM(C1290:C1302)</f>
        <v>11</v>
      </c>
      <c r="D1303" s="45"/>
      <c r="E1303" s="9"/>
      <c r="F1303" s="9"/>
    </row>
    <row r="1304" spans="1:7" s="9" customFormat="1" x14ac:dyDescent="0.2">
      <c r="A1304" s="26"/>
      <c r="B1304" s="35"/>
      <c r="C1304" s="35"/>
      <c r="D1304" s="26"/>
    </row>
    <row r="1305" spans="1:7" s="9" customFormat="1" x14ac:dyDescent="0.2">
      <c r="A1305" s="44" t="s">
        <v>153</v>
      </c>
      <c r="B1305" s="33"/>
      <c r="C1305" s="33"/>
      <c r="D1305" s="33"/>
    </row>
    <row r="1306" spans="1:7" s="9" customFormat="1" x14ac:dyDescent="0.2">
      <c r="A1306" s="31" t="s">
        <v>527</v>
      </c>
      <c r="B1306" s="35">
        <v>0</v>
      </c>
      <c r="C1306" s="38">
        <v>1</v>
      </c>
      <c r="D1306" s="31" t="s">
        <v>541</v>
      </c>
    </row>
    <row r="1307" spans="1:7" s="9" customFormat="1" x14ac:dyDescent="0.2">
      <c r="A1307" s="31" t="s">
        <v>1247</v>
      </c>
      <c r="B1307" s="35">
        <v>0</v>
      </c>
      <c r="C1307" s="38">
        <v>1</v>
      </c>
      <c r="D1307" s="26" t="s">
        <v>42</v>
      </c>
    </row>
    <row r="1308" spans="1:7" s="9" customFormat="1" x14ac:dyDescent="0.2">
      <c r="A1308" s="31" t="s">
        <v>1248</v>
      </c>
      <c r="B1308" s="35">
        <v>0</v>
      </c>
      <c r="C1308" s="38">
        <v>1</v>
      </c>
      <c r="D1308" s="26" t="s">
        <v>42</v>
      </c>
    </row>
    <row r="1309" spans="1:7" s="9" customFormat="1" x14ac:dyDescent="0.2">
      <c r="A1309" s="31" t="s">
        <v>1648</v>
      </c>
      <c r="B1309" s="35">
        <v>1</v>
      </c>
      <c r="C1309" s="38">
        <v>1</v>
      </c>
      <c r="D1309" s="26" t="s">
        <v>1142</v>
      </c>
    </row>
    <row r="1310" spans="1:7" s="9" customFormat="1" x14ac:dyDescent="0.2">
      <c r="A1310" s="31" t="s">
        <v>455</v>
      </c>
      <c r="B1310" s="35">
        <v>0</v>
      </c>
      <c r="C1310" s="38">
        <v>1</v>
      </c>
      <c r="D1310" s="31" t="s">
        <v>1533</v>
      </c>
    </row>
    <row r="1311" spans="1:7" s="9" customFormat="1" x14ac:dyDescent="0.2">
      <c r="A1311" s="26" t="s">
        <v>1704</v>
      </c>
      <c r="B1311" s="35">
        <f>SUM(B1306:B1310)</f>
        <v>1</v>
      </c>
      <c r="C1311" s="35">
        <f>SUM(C1306:C1310)</f>
        <v>5</v>
      </c>
      <c r="D1311" s="40"/>
      <c r="F1311" s="11"/>
    </row>
    <row r="1312" spans="1:7" s="9" customFormat="1" x14ac:dyDescent="0.2">
      <c r="A1312" s="26"/>
      <c r="B1312" s="35"/>
      <c r="C1312" s="35"/>
      <c r="D1312" s="40"/>
      <c r="E1312" s="11"/>
      <c r="F1312" s="11"/>
      <c r="G1312" s="11"/>
    </row>
    <row r="1313" spans="1:7" s="9" customFormat="1" x14ac:dyDescent="0.2">
      <c r="A1313" s="44" t="s">
        <v>1994</v>
      </c>
      <c r="B1313" s="33"/>
      <c r="C1313" s="33"/>
      <c r="D1313" s="33"/>
      <c r="E1313" s="11"/>
      <c r="F1313" s="11"/>
      <c r="G1313" s="11"/>
    </row>
    <row r="1314" spans="1:7" s="11" customFormat="1" x14ac:dyDescent="0.2">
      <c r="A1314" s="31" t="s">
        <v>1169</v>
      </c>
      <c r="B1314" s="27">
        <v>0</v>
      </c>
      <c r="C1314" s="27">
        <v>1</v>
      </c>
      <c r="D1314" s="43" t="s">
        <v>1558</v>
      </c>
      <c r="F1314" s="9"/>
    </row>
    <row r="1315" spans="1:7" s="11" customFormat="1" x14ac:dyDescent="0.2">
      <c r="A1315" s="31" t="s">
        <v>1166</v>
      </c>
      <c r="B1315" s="35">
        <v>0</v>
      </c>
      <c r="C1315" s="27">
        <v>1</v>
      </c>
      <c r="D1315" s="31" t="s">
        <v>1170</v>
      </c>
      <c r="E1315" s="9"/>
      <c r="F1315" s="9"/>
      <c r="G1315" s="9"/>
    </row>
    <row r="1316" spans="1:7" s="9" customFormat="1" x14ac:dyDescent="0.2">
      <c r="A1316" s="31" t="s">
        <v>1565</v>
      </c>
      <c r="B1316" s="35">
        <v>0</v>
      </c>
      <c r="C1316" s="27">
        <v>1</v>
      </c>
      <c r="D1316" s="31" t="s">
        <v>1566</v>
      </c>
      <c r="E1316" s="6"/>
      <c r="F1316" s="6"/>
    </row>
    <row r="1317" spans="1:7" s="6" customFormat="1" x14ac:dyDescent="0.2">
      <c r="A1317" s="31" t="s">
        <v>1172</v>
      </c>
      <c r="B1317" s="27">
        <v>0</v>
      </c>
      <c r="C1317" s="27">
        <v>1</v>
      </c>
      <c r="D1317" s="31" t="s">
        <v>1173</v>
      </c>
      <c r="E1317" s="9"/>
      <c r="F1317" s="9"/>
    </row>
    <row r="1318" spans="1:7" s="9" customFormat="1" x14ac:dyDescent="0.2">
      <c r="A1318" s="31" t="s">
        <v>1167</v>
      </c>
      <c r="B1318" s="35">
        <v>0</v>
      </c>
      <c r="C1318" s="27">
        <v>1</v>
      </c>
      <c r="D1318" s="31" t="s">
        <v>1171</v>
      </c>
    </row>
    <row r="1319" spans="1:7" s="9" customFormat="1" x14ac:dyDescent="0.2">
      <c r="A1319" s="31" t="s">
        <v>1168</v>
      </c>
      <c r="B1319" s="35">
        <v>0</v>
      </c>
      <c r="C1319" s="27">
        <v>1</v>
      </c>
      <c r="D1319" s="31" t="s">
        <v>1170</v>
      </c>
    </row>
    <row r="1320" spans="1:7" s="9" customFormat="1" x14ac:dyDescent="0.2">
      <c r="A1320" s="30" t="s">
        <v>1159</v>
      </c>
      <c r="B1320" s="35">
        <v>0</v>
      </c>
      <c r="C1320" s="27">
        <v>1</v>
      </c>
      <c r="D1320" s="26" t="s">
        <v>598</v>
      </c>
    </row>
    <row r="1321" spans="1:7" s="9" customFormat="1" x14ac:dyDescent="0.2">
      <c r="A1321" s="26" t="s">
        <v>1151</v>
      </c>
      <c r="B1321" s="35">
        <v>0</v>
      </c>
      <c r="C1321" s="35">
        <v>0</v>
      </c>
      <c r="D1321" s="43" t="s">
        <v>1156</v>
      </c>
    </row>
    <row r="1322" spans="1:7" s="9" customFormat="1" x14ac:dyDescent="0.2">
      <c r="A1322" s="26" t="s">
        <v>594</v>
      </c>
      <c r="B1322" s="35">
        <v>1</v>
      </c>
      <c r="C1322" s="35">
        <v>1</v>
      </c>
      <c r="D1322" s="26" t="s">
        <v>1330</v>
      </c>
    </row>
    <row r="1323" spans="1:7" s="9" customFormat="1" x14ac:dyDescent="0.2">
      <c r="A1323" s="31" t="s">
        <v>1316</v>
      </c>
      <c r="B1323" s="35">
        <v>1</v>
      </c>
      <c r="C1323" s="35">
        <v>1</v>
      </c>
      <c r="D1323" s="26" t="s">
        <v>1165</v>
      </c>
    </row>
    <row r="1324" spans="1:7" s="9" customFormat="1" x14ac:dyDescent="0.2">
      <c r="A1324" s="31" t="s">
        <v>1649</v>
      </c>
      <c r="B1324" s="35">
        <v>0</v>
      </c>
      <c r="C1324" s="27">
        <v>1</v>
      </c>
      <c r="D1324" s="26" t="s">
        <v>1161</v>
      </c>
    </row>
    <row r="1325" spans="1:7" s="9" customFormat="1" x14ac:dyDescent="0.2">
      <c r="A1325" s="31" t="s">
        <v>1160</v>
      </c>
      <c r="B1325" s="35">
        <v>0</v>
      </c>
      <c r="C1325" s="27">
        <v>1</v>
      </c>
      <c r="D1325" s="26" t="s">
        <v>1161</v>
      </c>
    </row>
    <row r="1326" spans="1:7" s="9" customFormat="1" x14ac:dyDescent="0.2">
      <c r="A1326" s="30" t="s">
        <v>1110</v>
      </c>
      <c r="B1326" s="35">
        <v>1</v>
      </c>
      <c r="C1326" s="38">
        <v>1</v>
      </c>
      <c r="D1326" s="31" t="s">
        <v>1557</v>
      </c>
    </row>
    <row r="1327" spans="1:7" s="9" customFormat="1" x14ac:dyDescent="0.2">
      <c r="A1327" s="30" t="s">
        <v>1794</v>
      </c>
      <c r="B1327" s="27">
        <v>1</v>
      </c>
      <c r="C1327" s="27">
        <v>1</v>
      </c>
      <c r="D1327" s="31" t="s">
        <v>1995</v>
      </c>
    </row>
    <row r="1328" spans="1:7" s="9" customFormat="1" x14ac:dyDescent="0.2">
      <c r="A1328" s="31" t="s">
        <v>1152</v>
      </c>
      <c r="B1328" s="27">
        <v>0</v>
      </c>
      <c r="C1328" s="27">
        <v>0</v>
      </c>
      <c r="D1328" s="31" t="s">
        <v>154</v>
      </c>
    </row>
    <row r="1329" spans="1:7" s="9" customFormat="1" x14ac:dyDescent="0.2">
      <c r="A1329" s="31" t="s">
        <v>742</v>
      </c>
      <c r="B1329" s="27">
        <v>1</v>
      </c>
      <c r="C1329" s="38">
        <v>1</v>
      </c>
      <c r="D1329" s="40" t="s">
        <v>1697</v>
      </c>
      <c r="F1329" s="13"/>
    </row>
    <row r="1330" spans="1:7" s="9" customFormat="1" x14ac:dyDescent="0.2">
      <c r="A1330" s="31" t="s">
        <v>1146</v>
      </c>
      <c r="B1330" s="27">
        <v>1</v>
      </c>
      <c r="C1330" s="27">
        <v>1</v>
      </c>
      <c r="D1330" s="31" t="s">
        <v>1147</v>
      </c>
      <c r="E1330" s="13"/>
      <c r="G1330" s="13"/>
    </row>
    <row r="1331" spans="1:7" s="9" customFormat="1" x14ac:dyDescent="0.2">
      <c r="A1331" s="31" t="s">
        <v>1150</v>
      </c>
      <c r="B1331" s="27">
        <v>1</v>
      </c>
      <c r="C1331" s="27">
        <v>1</v>
      </c>
      <c r="D1331" s="31" t="s">
        <v>1149</v>
      </c>
      <c r="E1331" s="13"/>
    </row>
    <row r="1332" spans="1:7" s="9" customFormat="1" x14ac:dyDescent="0.2">
      <c r="A1332" s="31" t="s">
        <v>1795</v>
      </c>
      <c r="B1332" s="27">
        <v>1</v>
      </c>
      <c r="C1332" s="27">
        <v>1</v>
      </c>
      <c r="D1332" s="31" t="s">
        <v>1148</v>
      </c>
    </row>
    <row r="1333" spans="1:7" s="13" customFormat="1" x14ac:dyDescent="0.2">
      <c r="A1333" s="31" t="s">
        <v>160</v>
      </c>
      <c r="B1333" s="27">
        <v>0</v>
      </c>
      <c r="C1333" s="27">
        <v>1</v>
      </c>
      <c r="D1333" s="31" t="s">
        <v>267</v>
      </c>
      <c r="E1333" s="9"/>
      <c r="F1333" s="9"/>
      <c r="G1333" s="9"/>
    </row>
    <row r="1334" spans="1:7" s="9" customFormat="1" x14ac:dyDescent="0.2">
      <c r="A1334" s="26" t="s">
        <v>1154</v>
      </c>
      <c r="B1334" s="35">
        <v>0</v>
      </c>
      <c r="C1334" s="35">
        <v>0</v>
      </c>
      <c r="D1334" s="40" t="s">
        <v>1145</v>
      </c>
    </row>
    <row r="1335" spans="1:7" s="9" customFormat="1" x14ac:dyDescent="0.2">
      <c r="A1335" s="26" t="s">
        <v>1155</v>
      </c>
      <c r="B1335" s="27">
        <v>0</v>
      </c>
      <c r="C1335" s="35">
        <v>0</v>
      </c>
      <c r="D1335" s="40" t="s">
        <v>608</v>
      </c>
    </row>
    <row r="1336" spans="1:7" s="9" customFormat="1" x14ac:dyDescent="0.2">
      <c r="A1336" s="26" t="s">
        <v>1153</v>
      </c>
      <c r="B1336" s="35">
        <v>1</v>
      </c>
      <c r="C1336" s="35">
        <v>1</v>
      </c>
      <c r="D1336" s="43" t="s">
        <v>1996</v>
      </c>
    </row>
    <row r="1337" spans="1:7" s="9" customFormat="1" x14ac:dyDescent="0.2">
      <c r="A1337" s="26" t="s">
        <v>1704</v>
      </c>
      <c r="B1337" s="35">
        <f>SUM(B1314:B1336)</f>
        <v>9</v>
      </c>
      <c r="C1337" s="35">
        <f>SUM(C1314:C1336)</f>
        <v>19</v>
      </c>
      <c r="D1337" s="26"/>
    </row>
    <row r="1338" spans="1:7" s="9" customFormat="1" x14ac:dyDescent="0.2">
      <c r="A1338" s="26"/>
      <c r="B1338" s="35"/>
      <c r="C1338" s="35"/>
      <c r="D1338" s="26"/>
    </row>
    <row r="1339" spans="1:7" s="9" customFormat="1" x14ac:dyDescent="0.2">
      <c r="A1339" s="44" t="s">
        <v>155</v>
      </c>
      <c r="B1339" s="33"/>
      <c r="C1339" s="33"/>
      <c r="D1339" s="33"/>
    </row>
    <row r="1340" spans="1:7" s="9" customFormat="1" x14ac:dyDescent="0.2">
      <c r="A1340" s="31" t="s">
        <v>1176</v>
      </c>
      <c r="B1340" s="35">
        <v>1</v>
      </c>
      <c r="C1340" s="35">
        <v>1</v>
      </c>
      <c r="D1340" s="26" t="s">
        <v>1177</v>
      </c>
    </row>
    <row r="1341" spans="1:7" s="9" customFormat="1" x14ac:dyDescent="0.2">
      <c r="A1341" s="31" t="s">
        <v>1178</v>
      </c>
      <c r="B1341" s="35">
        <v>1</v>
      </c>
      <c r="C1341" s="35">
        <v>1</v>
      </c>
      <c r="D1341" s="31" t="s">
        <v>1372</v>
      </c>
    </row>
    <row r="1342" spans="1:7" s="9" customFormat="1" x14ac:dyDescent="0.2">
      <c r="A1342" s="31" t="s">
        <v>1545</v>
      </c>
      <c r="B1342" s="35">
        <v>1</v>
      </c>
      <c r="C1342" s="35">
        <v>1</v>
      </c>
      <c r="D1342" s="31" t="s">
        <v>1548</v>
      </c>
    </row>
    <row r="1343" spans="1:7" s="9" customFormat="1" x14ac:dyDescent="0.2">
      <c r="A1343" s="31" t="s">
        <v>1546</v>
      </c>
      <c r="B1343" s="35">
        <v>1</v>
      </c>
      <c r="C1343" s="35">
        <v>1</v>
      </c>
      <c r="D1343" s="31" t="s">
        <v>1548</v>
      </c>
    </row>
    <row r="1344" spans="1:7" s="9" customFormat="1" x14ac:dyDescent="0.2">
      <c r="A1344" s="31" t="s">
        <v>1547</v>
      </c>
      <c r="B1344" s="35">
        <v>1</v>
      </c>
      <c r="C1344" s="35">
        <v>1</v>
      </c>
      <c r="D1344" s="31" t="s">
        <v>1554</v>
      </c>
    </row>
    <row r="1345" spans="1:7" s="9" customFormat="1" x14ac:dyDescent="0.2">
      <c r="A1345" s="31" t="s">
        <v>1552</v>
      </c>
      <c r="B1345" s="35">
        <v>1</v>
      </c>
      <c r="C1345" s="35">
        <v>1</v>
      </c>
      <c r="D1345" s="31" t="s">
        <v>1553</v>
      </c>
    </row>
    <row r="1346" spans="1:7" s="9" customFormat="1" x14ac:dyDescent="0.2">
      <c r="A1346" s="31" t="s">
        <v>1650</v>
      </c>
      <c r="B1346" s="27">
        <v>0</v>
      </c>
      <c r="C1346" s="35">
        <v>1</v>
      </c>
      <c r="D1346" s="26" t="s">
        <v>1555</v>
      </c>
      <c r="E1346"/>
      <c r="F1346"/>
    </row>
    <row r="1347" spans="1:7" s="9" customFormat="1" x14ac:dyDescent="0.2">
      <c r="A1347" s="31" t="s">
        <v>1175</v>
      </c>
      <c r="B1347" s="35">
        <v>1</v>
      </c>
      <c r="C1347" s="35">
        <v>1</v>
      </c>
      <c r="D1347" s="31" t="s">
        <v>156</v>
      </c>
      <c r="E1347"/>
      <c r="F1347"/>
      <c r="G1347"/>
    </row>
    <row r="1348" spans="1:7" s="9" customFormat="1" x14ac:dyDescent="0.2">
      <c r="A1348" s="26" t="s">
        <v>507</v>
      </c>
      <c r="B1348" s="35">
        <v>0</v>
      </c>
      <c r="C1348" s="35">
        <v>1</v>
      </c>
      <c r="D1348" s="40" t="s">
        <v>1789</v>
      </c>
      <c r="G1348"/>
    </row>
    <row r="1349" spans="1:7" s="9" customFormat="1" ht="12.75" customHeight="1" x14ac:dyDescent="0.2">
      <c r="A1349" s="31" t="s">
        <v>703</v>
      </c>
      <c r="B1349" s="27">
        <v>1</v>
      </c>
      <c r="C1349" s="27">
        <v>1</v>
      </c>
      <c r="D1349" s="31" t="s">
        <v>1698</v>
      </c>
    </row>
    <row r="1350" spans="1:7" s="9" customFormat="1" ht="12.75" customHeight="1" x14ac:dyDescent="0.2">
      <c r="A1350" s="31" t="s">
        <v>1180</v>
      </c>
      <c r="B1350" s="27">
        <v>0</v>
      </c>
      <c r="C1350" s="27">
        <v>0</v>
      </c>
      <c r="D1350" s="31" t="s">
        <v>1179</v>
      </c>
    </row>
    <row r="1351" spans="1:7" s="9" customFormat="1" x14ac:dyDescent="0.2">
      <c r="A1351" s="26" t="s">
        <v>424</v>
      </c>
      <c r="B1351" s="27">
        <v>1</v>
      </c>
      <c r="C1351" s="27">
        <v>1</v>
      </c>
      <c r="D1351" s="31" t="s">
        <v>1181</v>
      </c>
    </row>
    <row r="1352" spans="1:7" s="9" customFormat="1" x14ac:dyDescent="0.2">
      <c r="A1352" s="31" t="s">
        <v>1997</v>
      </c>
      <c r="B1352" s="27">
        <v>1</v>
      </c>
      <c r="C1352" s="27">
        <v>1</v>
      </c>
      <c r="D1352" s="31" t="s">
        <v>1181</v>
      </c>
    </row>
    <row r="1353" spans="1:7" s="9" customFormat="1" x14ac:dyDescent="0.2">
      <c r="A1353" s="26" t="s">
        <v>426</v>
      </c>
      <c r="B1353" s="35">
        <v>1</v>
      </c>
      <c r="C1353" s="35">
        <v>1</v>
      </c>
      <c r="D1353" s="31" t="s">
        <v>1181</v>
      </c>
    </row>
    <row r="1354" spans="1:7" x14ac:dyDescent="0.2">
      <c r="A1354" s="31" t="s">
        <v>1704</v>
      </c>
      <c r="B1354" s="66">
        <f>SUM(B1340:B1353)</f>
        <v>11</v>
      </c>
      <c r="C1354" s="66">
        <f>SUM(C1340:C1353)</f>
        <v>13</v>
      </c>
      <c r="D1354" s="5"/>
    </row>
    <row r="1355" spans="1:7" s="9" customFormat="1" x14ac:dyDescent="0.2">
      <c r="A1355" s="26"/>
      <c r="B1355" s="35"/>
      <c r="C1355" s="35"/>
      <c r="D1355" s="26"/>
      <c r="E1355"/>
      <c r="F1355"/>
      <c r="G1355"/>
    </row>
    <row r="1356" spans="1:7" s="9" customFormat="1" x14ac:dyDescent="0.2">
      <c r="A1356" s="32" t="s">
        <v>1196</v>
      </c>
      <c r="B1356" s="33"/>
      <c r="C1356" s="33"/>
      <c r="D1356" s="33"/>
      <c r="E1356"/>
      <c r="F1356"/>
      <c r="G1356"/>
    </row>
    <row r="1357" spans="1:7" x14ac:dyDescent="0.2">
      <c r="A1357" s="31" t="s">
        <v>1051</v>
      </c>
      <c r="B1357" s="35">
        <v>0</v>
      </c>
      <c r="C1357" s="35">
        <v>1</v>
      </c>
      <c r="D1357" s="30" t="s">
        <v>1182</v>
      </c>
    </row>
    <row r="1358" spans="1:7" x14ac:dyDescent="0.2">
      <c r="A1358" s="30" t="s">
        <v>1183</v>
      </c>
      <c r="B1358" s="39">
        <v>0</v>
      </c>
      <c r="C1358" s="39">
        <v>1</v>
      </c>
      <c r="D1358" s="33" t="s">
        <v>1184</v>
      </c>
    </row>
    <row r="1359" spans="1:7" x14ac:dyDescent="0.2">
      <c r="A1359" s="30" t="s">
        <v>1265</v>
      </c>
      <c r="B1359" s="38">
        <v>0</v>
      </c>
      <c r="C1359" s="38">
        <v>1</v>
      </c>
      <c r="D1359" s="36" t="s">
        <v>1230</v>
      </c>
    </row>
    <row r="1360" spans="1:7" x14ac:dyDescent="0.2">
      <c r="A1360" s="30" t="s">
        <v>265</v>
      </c>
      <c r="B1360" s="39">
        <v>0</v>
      </c>
      <c r="C1360" s="39">
        <v>1</v>
      </c>
      <c r="D1360" s="30" t="s">
        <v>1221</v>
      </c>
    </row>
    <row r="1361" spans="1:4" x14ac:dyDescent="0.2">
      <c r="A1361" s="30" t="s">
        <v>1187</v>
      </c>
      <c r="B1361" s="39">
        <v>1</v>
      </c>
      <c r="C1361" s="39">
        <v>1</v>
      </c>
      <c r="D1361" s="30" t="s">
        <v>1188</v>
      </c>
    </row>
    <row r="1362" spans="1:4" x14ac:dyDescent="0.2">
      <c r="A1362" s="30" t="s">
        <v>1594</v>
      </c>
      <c r="B1362" s="39">
        <v>0</v>
      </c>
      <c r="C1362" s="39">
        <v>1</v>
      </c>
      <c r="D1362" s="30" t="s">
        <v>93</v>
      </c>
    </row>
    <row r="1363" spans="1:4" x14ac:dyDescent="0.2">
      <c r="A1363" s="30" t="s">
        <v>1189</v>
      </c>
      <c r="B1363" s="39">
        <v>0</v>
      </c>
      <c r="C1363" s="39">
        <v>1</v>
      </c>
      <c r="D1363" s="30" t="s">
        <v>93</v>
      </c>
    </row>
    <row r="1364" spans="1:4" x14ac:dyDescent="0.2">
      <c r="A1364" s="31" t="s">
        <v>1373</v>
      </c>
      <c r="B1364" s="39">
        <v>0</v>
      </c>
      <c r="C1364" s="39">
        <v>1</v>
      </c>
      <c r="D1364" s="30" t="s">
        <v>93</v>
      </c>
    </row>
    <row r="1365" spans="1:4" x14ac:dyDescent="0.2">
      <c r="A1365" s="30" t="s">
        <v>1193</v>
      </c>
      <c r="B1365" s="39">
        <v>0</v>
      </c>
      <c r="C1365" s="39">
        <v>1</v>
      </c>
      <c r="D1365" s="30" t="s">
        <v>93</v>
      </c>
    </row>
    <row r="1366" spans="1:4" x14ac:dyDescent="0.2">
      <c r="A1366" s="30" t="s">
        <v>1190</v>
      </c>
      <c r="B1366" s="39">
        <v>0</v>
      </c>
      <c r="C1366" s="39">
        <v>1</v>
      </c>
      <c r="D1366" s="30" t="s">
        <v>93</v>
      </c>
    </row>
    <row r="1367" spans="1:4" x14ac:dyDescent="0.2">
      <c r="A1367" s="30" t="s">
        <v>1191</v>
      </c>
      <c r="B1367" s="39">
        <v>0</v>
      </c>
      <c r="C1367" s="39">
        <v>1</v>
      </c>
      <c r="D1367" s="30" t="s">
        <v>93</v>
      </c>
    </row>
    <row r="1368" spans="1:4" x14ac:dyDescent="0.2">
      <c r="A1368" s="30" t="s">
        <v>1192</v>
      </c>
      <c r="B1368" s="39">
        <v>0</v>
      </c>
      <c r="C1368" s="39">
        <v>1</v>
      </c>
      <c r="D1368" s="30" t="s">
        <v>93</v>
      </c>
    </row>
    <row r="1369" spans="1:4" x14ac:dyDescent="0.2">
      <c r="A1369" s="31" t="s">
        <v>1595</v>
      </c>
      <c r="B1369" s="39">
        <v>0</v>
      </c>
      <c r="C1369" s="39">
        <v>1</v>
      </c>
      <c r="D1369" s="30" t="s">
        <v>1332</v>
      </c>
    </row>
    <row r="1370" spans="1:4" x14ac:dyDescent="0.2">
      <c r="A1370" s="30" t="s">
        <v>1194</v>
      </c>
      <c r="B1370" s="39">
        <v>0</v>
      </c>
      <c r="C1370" s="39">
        <v>1</v>
      </c>
      <c r="D1370" s="30" t="s">
        <v>1195</v>
      </c>
    </row>
    <row r="1371" spans="1:4" x14ac:dyDescent="0.2">
      <c r="A1371" s="30" t="s">
        <v>1197</v>
      </c>
      <c r="B1371" s="39">
        <v>0</v>
      </c>
      <c r="C1371" s="39">
        <v>1</v>
      </c>
      <c r="D1371" s="33" t="s">
        <v>1198</v>
      </c>
    </row>
    <row r="1372" spans="1:4" x14ac:dyDescent="0.2">
      <c r="A1372" s="30" t="s">
        <v>1199</v>
      </c>
      <c r="B1372" s="39">
        <v>0</v>
      </c>
      <c r="C1372" s="39">
        <v>1</v>
      </c>
      <c r="D1372" s="30" t="s">
        <v>1201</v>
      </c>
    </row>
    <row r="1373" spans="1:4" x14ac:dyDescent="0.2">
      <c r="A1373" s="30" t="s">
        <v>1200</v>
      </c>
      <c r="B1373" s="39">
        <v>0</v>
      </c>
      <c r="C1373" s="39">
        <v>1</v>
      </c>
      <c r="D1373" s="30" t="s">
        <v>1227</v>
      </c>
    </row>
    <row r="1374" spans="1:4" x14ac:dyDescent="0.2">
      <c r="A1374" s="30" t="s">
        <v>1202</v>
      </c>
      <c r="B1374" s="39">
        <v>1</v>
      </c>
      <c r="C1374" s="39">
        <v>1</v>
      </c>
      <c r="D1374" s="30" t="s">
        <v>1203</v>
      </c>
    </row>
    <row r="1375" spans="1:4" x14ac:dyDescent="0.2">
      <c r="A1375" s="31" t="s">
        <v>1998</v>
      </c>
      <c r="B1375" s="27">
        <v>1</v>
      </c>
      <c r="C1375" s="35">
        <v>1</v>
      </c>
      <c r="D1375" s="31" t="s">
        <v>1209</v>
      </c>
    </row>
    <row r="1376" spans="1:4" x14ac:dyDescent="0.2">
      <c r="A1376" s="26" t="s">
        <v>1204</v>
      </c>
      <c r="B1376" s="39">
        <v>1</v>
      </c>
      <c r="C1376" s="39">
        <v>1</v>
      </c>
      <c r="D1376" s="30" t="s">
        <v>1205</v>
      </c>
    </row>
    <row r="1377" spans="1:7" x14ac:dyDescent="0.2">
      <c r="A1377" s="30" t="s">
        <v>1999</v>
      </c>
      <c r="B1377" s="39">
        <v>0</v>
      </c>
      <c r="C1377" s="39">
        <v>1</v>
      </c>
      <c r="D1377" s="33" t="s">
        <v>1208</v>
      </c>
      <c r="F1377" s="9"/>
    </row>
    <row r="1378" spans="1:7" x14ac:dyDescent="0.2">
      <c r="A1378" s="30" t="s">
        <v>1206</v>
      </c>
      <c r="B1378" s="39">
        <v>0</v>
      </c>
      <c r="C1378" s="39">
        <v>1</v>
      </c>
      <c r="D1378" s="33" t="s">
        <v>1207</v>
      </c>
      <c r="E1378" s="9"/>
      <c r="G1378" s="9"/>
    </row>
    <row r="1379" spans="1:7" x14ac:dyDescent="0.2">
      <c r="A1379" s="26" t="s">
        <v>1704</v>
      </c>
      <c r="B1379" s="35">
        <f>SUM(B1357:B1378)</f>
        <v>4</v>
      </c>
      <c r="C1379" s="35">
        <f>SUM(C1357:C1378)</f>
        <v>22</v>
      </c>
      <c r="D1379" s="26"/>
      <c r="F1379" s="9"/>
    </row>
    <row r="1380" spans="1:7" s="9" customFormat="1" x14ac:dyDescent="0.2">
      <c r="A1380" s="30"/>
      <c r="B1380" s="38"/>
      <c r="C1380" s="38"/>
      <c r="D1380" s="33"/>
      <c r="E1380" s="6"/>
      <c r="G1380" s="6"/>
    </row>
    <row r="1381" spans="1:7" x14ac:dyDescent="0.2">
      <c r="A1381" s="44" t="s">
        <v>214</v>
      </c>
      <c r="B1381" s="33"/>
      <c r="C1381" s="33"/>
      <c r="E1381" s="25"/>
      <c r="F1381" s="25"/>
      <c r="G1381" s="9"/>
    </row>
    <row r="1382" spans="1:7" s="26" customFormat="1" ht="15.75" customHeight="1" x14ac:dyDescent="0.2">
      <c r="A1382" s="31" t="s">
        <v>2000</v>
      </c>
      <c r="B1382" s="27">
        <v>0</v>
      </c>
      <c r="C1382" s="27">
        <v>0</v>
      </c>
      <c r="D1382" s="41" t="s">
        <v>1596</v>
      </c>
      <c r="E1382" s="25"/>
      <c r="F1382" s="25"/>
      <c r="G1382" s="25"/>
    </row>
    <row r="1383" spans="1:7" s="25" customFormat="1" ht="12.75" customHeight="1" x14ac:dyDescent="0.2">
      <c r="A1383" s="31" t="s">
        <v>1211</v>
      </c>
      <c r="B1383" s="35">
        <v>0</v>
      </c>
      <c r="C1383" s="27">
        <v>1</v>
      </c>
      <c r="D1383" s="31" t="s">
        <v>31</v>
      </c>
    </row>
    <row r="1384" spans="1:7" s="26" customFormat="1" ht="15.75" customHeight="1" x14ac:dyDescent="0.2">
      <c r="A1384" s="26" t="s">
        <v>1800</v>
      </c>
      <c r="B1384" s="35">
        <v>1</v>
      </c>
      <c r="C1384" s="35">
        <v>1</v>
      </c>
      <c r="D1384" s="31" t="s">
        <v>1210</v>
      </c>
      <c r="E1384" s="9"/>
      <c r="F1384" s="9"/>
      <c r="G1384" s="25"/>
    </row>
    <row r="1385" spans="1:7" s="9" customFormat="1" x14ac:dyDescent="0.2">
      <c r="A1385" s="26" t="s">
        <v>1704</v>
      </c>
      <c r="B1385" s="35">
        <f>SUM(B1382:B1384)</f>
        <v>1</v>
      </c>
      <c r="C1385" s="35">
        <f>SUM(C1382:C1384)</f>
        <v>2</v>
      </c>
      <c r="D1385" s="40"/>
    </row>
    <row r="1386" spans="1:7" s="9" customFormat="1" x14ac:dyDescent="0.2">
      <c r="A1386" s="26"/>
      <c r="B1386" s="35"/>
      <c r="C1386" s="35"/>
      <c r="D1386" s="40"/>
    </row>
    <row r="1387" spans="1:7" x14ac:dyDescent="0.2">
      <c r="A1387" s="44" t="s">
        <v>1841</v>
      </c>
      <c r="B1387" s="33"/>
      <c r="C1387" s="33"/>
      <c r="E1387" s="25"/>
      <c r="F1387" s="25"/>
      <c r="G1387" s="9"/>
    </row>
    <row r="1388" spans="1:7" s="26" customFormat="1" ht="15.75" customHeight="1" x14ac:dyDescent="0.2">
      <c r="A1388" s="26" t="s">
        <v>262</v>
      </c>
      <c r="B1388" s="35">
        <v>0</v>
      </c>
      <c r="C1388" s="35">
        <v>0</v>
      </c>
      <c r="D1388" s="31" t="s">
        <v>1842</v>
      </c>
      <c r="E1388" s="9"/>
      <c r="F1388" s="9"/>
      <c r="G1388" s="25"/>
    </row>
    <row r="1389" spans="1:7" s="9" customFormat="1" x14ac:dyDescent="0.2">
      <c r="A1389" s="26" t="s">
        <v>1704</v>
      </c>
      <c r="B1389" s="35">
        <f>SUM(B1388:B1388)</f>
        <v>0</v>
      </c>
      <c r="C1389" s="35">
        <f>SUM(C1388:C1388)</f>
        <v>0</v>
      </c>
      <c r="D1389" s="40" t="s">
        <v>1843</v>
      </c>
    </row>
    <row r="1390" spans="1:7" s="9" customFormat="1" x14ac:dyDescent="0.2">
      <c r="A1390" s="26"/>
      <c r="B1390" s="35"/>
      <c r="C1390" s="35"/>
      <c r="D1390" s="40"/>
    </row>
    <row r="1391" spans="1:7" x14ac:dyDescent="0.2">
      <c r="A1391" s="44" t="s">
        <v>1848</v>
      </c>
      <c r="B1391" s="33"/>
      <c r="C1391" s="33"/>
      <c r="E1391" s="25"/>
      <c r="F1391" s="25"/>
      <c r="G1391" s="9"/>
    </row>
    <row r="1392" spans="1:7" s="26" customFormat="1" ht="15.75" customHeight="1" x14ac:dyDescent="0.2">
      <c r="A1392" s="26" t="s">
        <v>1846</v>
      </c>
      <c r="B1392" s="38" t="s">
        <v>0</v>
      </c>
      <c r="C1392" s="38">
        <v>1</v>
      </c>
      <c r="D1392" s="31" t="s">
        <v>1847</v>
      </c>
      <c r="E1392" s="9"/>
      <c r="F1392" s="9"/>
      <c r="G1392" s="25"/>
    </row>
    <row r="1393" spans="1:7" s="9" customFormat="1" x14ac:dyDescent="0.2">
      <c r="A1393" s="26" t="s">
        <v>1704</v>
      </c>
      <c r="B1393" s="38" t="s">
        <v>0</v>
      </c>
      <c r="C1393" s="35">
        <f>SUM(C1392:C1392)</f>
        <v>1</v>
      </c>
      <c r="D1393" s="5"/>
    </row>
    <row r="1394" spans="1:7" s="9" customFormat="1" x14ac:dyDescent="0.2">
      <c r="A1394" s="26"/>
      <c r="B1394" s="35"/>
      <c r="C1394" s="35"/>
      <c r="D1394" s="40"/>
    </row>
    <row r="1395" spans="1:7" s="9" customFormat="1" ht="12.75" customHeight="1" x14ac:dyDescent="0.2">
      <c r="A1395" s="44" t="s">
        <v>215</v>
      </c>
      <c r="B1395" s="33"/>
      <c r="C1395" s="33"/>
      <c r="D1395" s="33"/>
    </row>
    <row r="1396" spans="1:7" s="9" customFormat="1" x14ac:dyDescent="0.2">
      <c r="A1396" s="36" t="s">
        <v>1212</v>
      </c>
      <c r="B1396" s="39">
        <v>1</v>
      </c>
      <c r="C1396" s="39">
        <v>1</v>
      </c>
      <c r="D1396" s="31" t="s">
        <v>216</v>
      </c>
    </row>
    <row r="1397" spans="1:7" s="9" customFormat="1" x14ac:dyDescent="0.2">
      <c r="A1397" s="31" t="s">
        <v>1597</v>
      </c>
      <c r="B1397" s="27">
        <v>1</v>
      </c>
      <c r="C1397" s="27">
        <v>1</v>
      </c>
      <c r="D1397" s="31" t="s">
        <v>217</v>
      </c>
    </row>
    <row r="1398" spans="1:7" s="9" customFormat="1" x14ac:dyDescent="0.2">
      <c r="A1398" s="31" t="s">
        <v>1598</v>
      </c>
      <c r="B1398" s="27">
        <v>1</v>
      </c>
      <c r="C1398" s="27">
        <v>1</v>
      </c>
      <c r="D1398" s="43" t="s">
        <v>2001</v>
      </c>
    </row>
    <row r="1399" spans="1:7" s="9" customFormat="1" x14ac:dyDescent="0.2">
      <c r="A1399" s="26" t="s">
        <v>1704</v>
      </c>
      <c r="B1399" s="35">
        <f>SUM(B1396:B1398)</f>
        <v>3</v>
      </c>
      <c r="C1399" s="35">
        <f>SUM(C1396:C1398)</f>
        <v>3</v>
      </c>
      <c r="D1399" s="40"/>
    </row>
    <row r="1400" spans="1:7" s="9" customFormat="1" x14ac:dyDescent="0.2">
      <c r="A1400" s="26"/>
      <c r="B1400" s="35"/>
      <c r="C1400" s="35"/>
      <c r="D1400" s="40"/>
    </row>
    <row r="1401" spans="1:7" s="9" customFormat="1" ht="13.5" customHeight="1" x14ac:dyDescent="0.2">
      <c r="A1401" s="44" t="s">
        <v>218</v>
      </c>
      <c r="B1401" s="33"/>
      <c r="C1401" s="33"/>
      <c r="D1401" s="33"/>
    </row>
    <row r="1402" spans="1:7" s="9" customFormat="1" x14ac:dyDescent="0.2">
      <c r="A1402" s="31" t="s">
        <v>1215</v>
      </c>
      <c r="B1402" s="27">
        <v>1</v>
      </c>
      <c r="C1402" s="27">
        <v>1</v>
      </c>
      <c r="D1402" s="31" t="s">
        <v>538</v>
      </c>
    </row>
    <row r="1403" spans="1:7" s="9" customFormat="1" x14ac:dyDescent="0.2">
      <c r="A1403" s="31" t="s">
        <v>211</v>
      </c>
      <c r="B1403" s="27">
        <v>0</v>
      </c>
      <c r="C1403" s="27">
        <v>1</v>
      </c>
      <c r="D1403" s="31" t="s">
        <v>1029</v>
      </c>
    </row>
    <row r="1404" spans="1:7" s="9" customFormat="1" ht="12.75" customHeight="1" x14ac:dyDescent="0.2">
      <c r="A1404" s="31" t="s">
        <v>1213</v>
      </c>
      <c r="B1404" s="27">
        <v>1</v>
      </c>
      <c r="C1404" s="27">
        <v>1</v>
      </c>
      <c r="D1404" s="31" t="s">
        <v>1672</v>
      </c>
    </row>
    <row r="1405" spans="1:7" s="9" customFormat="1" x14ac:dyDescent="0.2">
      <c r="A1405" s="26" t="s">
        <v>1704</v>
      </c>
      <c r="B1405" s="35">
        <f>SUM(B1402:B1404)</f>
        <v>2</v>
      </c>
      <c r="C1405" s="35">
        <f>SUM(C1402:C1404)</f>
        <v>3</v>
      </c>
      <c r="D1405" s="26"/>
      <c r="F1405"/>
    </row>
    <row r="1406" spans="1:7" s="9" customFormat="1" x14ac:dyDescent="0.2">
      <c r="A1406" s="26"/>
      <c r="B1406" s="35"/>
      <c r="C1406" s="35"/>
      <c r="D1406" s="26"/>
      <c r="E1406"/>
      <c r="F1406"/>
      <c r="G1406"/>
    </row>
    <row r="1407" spans="1:7" s="9" customFormat="1" ht="15" customHeight="1" x14ac:dyDescent="0.25">
      <c r="A1407" s="32" t="s">
        <v>1662</v>
      </c>
      <c r="B1407" s="33"/>
      <c r="C1407" s="33"/>
      <c r="D1407" s="33"/>
      <c r="E1407"/>
      <c r="F1407"/>
      <c r="G1407"/>
    </row>
    <row r="1408" spans="1:7" x14ac:dyDescent="0.2">
      <c r="A1408" s="30" t="s">
        <v>1231</v>
      </c>
      <c r="B1408" s="38">
        <v>1</v>
      </c>
      <c r="C1408" s="38">
        <v>1</v>
      </c>
      <c r="D1408" s="36" t="s">
        <v>1232</v>
      </c>
    </row>
    <row r="1409" spans="1:6" x14ac:dyDescent="0.2">
      <c r="A1409" s="30" t="s">
        <v>1563</v>
      </c>
      <c r="B1409" s="38">
        <v>0</v>
      </c>
      <c r="C1409" s="38">
        <v>0</v>
      </c>
      <c r="D1409" s="36" t="s">
        <v>1233</v>
      </c>
    </row>
    <row r="1410" spans="1:6" x14ac:dyDescent="0.2">
      <c r="A1410" s="30" t="s">
        <v>1222</v>
      </c>
      <c r="B1410" s="38">
        <v>1</v>
      </c>
      <c r="C1410" s="38">
        <v>1</v>
      </c>
      <c r="D1410" s="30" t="s">
        <v>1223</v>
      </c>
      <c r="E1410" s="7"/>
      <c r="F1410" s="7"/>
    </row>
    <row r="1411" spans="1:6" s="7" customFormat="1" x14ac:dyDescent="0.2">
      <c r="A1411" s="30" t="s">
        <v>2002</v>
      </c>
      <c r="B1411" s="39">
        <v>0</v>
      </c>
      <c r="C1411" s="39">
        <v>0</v>
      </c>
      <c r="D1411" s="36" t="s">
        <v>1329</v>
      </c>
      <c r="E1411"/>
      <c r="F1411"/>
    </row>
    <row r="1412" spans="1:6" x14ac:dyDescent="0.2">
      <c r="A1412" s="30" t="s">
        <v>1801</v>
      </c>
      <c r="B1412" s="39">
        <v>1</v>
      </c>
      <c r="C1412" s="39">
        <v>1</v>
      </c>
      <c r="D1412" s="36" t="s">
        <v>1224</v>
      </c>
    </row>
    <row r="1413" spans="1:6" x14ac:dyDescent="0.2">
      <c r="A1413" s="30" t="s">
        <v>1228</v>
      </c>
      <c r="B1413" s="39">
        <v>0</v>
      </c>
      <c r="C1413" s="39">
        <v>1</v>
      </c>
      <c r="D1413" s="36" t="s">
        <v>1600</v>
      </c>
    </row>
    <row r="1414" spans="1:6" x14ac:dyDescent="0.2">
      <c r="A1414" s="30" t="s">
        <v>1599</v>
      </c>
      <c r="B1414" s="38">
        <v>0</v>
      </c>
      <c r="C1414" s="38">
        <v>1</v>
      </c>
      <c r="D1414" s="36" t="s">
        <v>1587</v>
      </c>
    </row>
    <row r="1415" spans="1:6" x14ac:dyDescent="0.2">
      <c r="A1415" s="30" t="s">
        <v>1216</v>
      </c>
      <c r="B1415" s="38">
        <v>1</v>
      </c>
      <c r="C1415" s="38">
        <v>1</v>
      </c>
      <c r="D1415" s="36" t="s">
        <v>1217</v>
      </c>
    </row>
    <row r="1416" spans="1:6" x14ac:dyDescent="0.2">
      <c r="A1416" s="30" t="s">
        <v>1219</v>
      </c>
      <c r="B1416" s="38">
        <v>1</v>
      </c>
      <c r="C1416" s="38">
        <v>1</v>
      </c>
      <c r="D1416" s="36" t="s">
        <v>1218</v>
      </c>
    </row>
    <row r="1417" spans="1:6" x14ac:dyDescent="0.2">
      <c r="A1417" s="30" t="s">
        <v>1220</v>
      </c>
      <c r="B1417" s="38">
        <v>1</v>
      </c>
      <c r="C1417" s="38">
        <v>1</v>
      </c>
      <c r="D1417" s="36" t="s">
        <v>1218</v>
      </c>
    </row>
    <row r="1418" spans="1:6" x14ac:dyDescent="0.2">
      <c r="A1418" s="30" t="s">
        <v>1601</v>
      </c>
      <c r="B1418" s="39">
        <v>0</v>
      </c>
      <c r="C1418" s="39">
        <v>0</v>
      </c>
      <c r="D1418" s="43" t="s">
        <v>1526</v>
      </c>
    </row>
    <row r="1419" spans="1:6" x14ac:dyDescent="0.2">
      <c r="A1419" s="30" t="s">
        <v>1327</v>
      </c>
      <c r="B1419" s="38">
        <v>1</v>
      </c>
      <c r="C1419" s="38">
        <v>1</v>
      </c>
      <c r="D1419" s="43" t="s">
        <v>1229</v>
      </c>
    </row>
    <row r="1420" spans="1:6" x14ac:dyDescent="0.2">
      <c r="A1420" s="30" t="s">
        <v>1802</v>
      </c>
      <c r="B1420" s="39">
        <v>0</v>
      </c>
      <c r="C1420" s="39">
        <v>0</v>
      </c>
      <c r="D1420" s="36" t="s">
        <v>1225</v>
      </c>
      <c r="E1420" s="9"/>
    </row>
    <row r="1421" spans="1:6" x14ac:dyDescent="0.2">
      <c r="A1421" s="26" t="s">
        <v>1704</v>
      </c>
      <c r="B1421" s="35">
        <f>SUM(B1408:B1420)</f>
        <v>7</v>
      </c>
      <c r="C1421" s="35">
        <f>SUM(C1408:C1420)</f>
        <v>9</v>
      </c>
      <c r="D1421" s="26"/>
      <c r="F1421" s="9"/>
    </row>
    <row r="1422" spans="1:6" s="9" customFormat="1" x14ac:dyDescent="0.2">
      <c r="A1422" s="33"/>
      <c r="B1422" s="38"/>
      <c r="C1422" s="38"/>
      <c r="D1422" s="33"/>
      <c r="E1422"/>
      <c r="F1422"/>
    </row>
    <row r="1423" spans="1:6" x14ac:dyDescent="0.2">
      <c r="A1423" s="32" t="s">
        <v>1234</v>
      </c>
      <c r="B1423" s="33"/>
      <c r="C1423" s="33"/>
    </row>
    <row r="1424" spans="1:6" x14ac:dyDescent="0.2">
      <c r="A1424" s="30" t="s">
        <v>1235</v>
      </c>
      <c r="B1424" s="38" t="s">
        <v>0</v>
      </c>
      <c r="C1424" s="38">
        <v>1</v>
      </c>
      <c r="D1424" s="30" t="s">
        <v>1236</v>
      </c>
    </row>
    <row r="1425" spans="1:6" x14ac:dyDescent="0.2">
      <c r="A1425" s="30" t="s">
        <v>1241</v>
      </c>
      <c r="B1425" s="38" t="s">
        <v>0</v>
      </c>
      <c r="C1425" s="38">
        <v>1</v>
      </c>
      <c r="D1425" s="30" t="s">
        <v>1239</v>
      </c>
    </row>
    <row r="1426" spans="1:6" x14ac:dyDescent="0.2">
      <c r="A1426" s="30" t="s">
        <v>1238</v>
      </c>
      <c r="B1426" s="38" t="s">
        <v>0</v>
      </c>
      <c r="C1426" s="38">
        <v>1</v>
      </c>
      <c r="D1426" s="30" t="s">
        <v>1239</v>
      </c>
    </row>
    <row r="1427" spans="1:6" ht="12.75" customHeight="1" x14ac:dyDescent="0.2">
      <c r="A1427" s="30" t="s">
        <v>1243</v>
      </c>
      <c r="B1427" s="38" t="s">
        <v>0</v>
      </c>
      <c r="C1427" s="38">
        <v>1</v>
      </c>
      <c r="D1427" s="30" t="s">
        <v>1239</v>
      </c>
    </row>
    <row r="1428" spans="1:6" x14ac:dyDescent="0.2">
      <c r="A1428" s="30" t="s">
        <v>1242</v>
      </c>
      <c r="B1428" s="38" t="s">
        <v>0</v>
      </c>
      <c r="C1428" s="38">
        <v>1</v>
      </c>
      <c r="D1428" s="30" t="s">
        <v>2003</v>
      </c>
    </row>
    <row r="1429" spans="1:6" x14ac:dyDescent="0.2">
      <c r="A1429" s="30" t="s">
        <v>1240</v>
      </c>
      <c r="B1429" s="38" t="s">
        <v>0</v>
      </c>
      <c r="C1429" s="38">
        <v>1</v>
      </c>
      <c r="D1429" s="30" t="s">
        <v>1239</v>
      </c>
    </row>
    <row r="1430" spans="1:6" x14ac:dyDescent="0.2">
      <c r="A1430" s="30" t="s">
        <v>1237</v>
      </c>
      <c r="B1430" s="38" t="s">
        <v>0</v>
      </c>
      <c r="C1430" s="38">
        <v>1</v>
      </c>
      <c r="D1430" s="30" t="s">
        <v>1239</v>
      </c>
    </row>
    <row r="1431" spans="1:6" x14ac:dyDescent="0.2">
      <c r="A1431" s="36" t="s">
        <v>1244</v>
      </c>
      <c r="B1431" s="38" t="s">
        <v>0</v>
      </c>
      <c r="C1431" s="38">
        <v>1</v>
      </c>
      <c r="D1431" s="30" t="s">
        <v>1245</v>
      </c>
      <c r="E1431" s="9"/>
    </row>
    <row r="1432" spans="1:6" x14ac:dyDescent="0.2">
      <c r="A1432" s="30" t="s">
        <v>262</v>
      </c>
      <c r="B1432" s="38" t="s">
        <v>0</v>
      </c>
      <c r="C1432" s="38">
        <v>1</v>
      </c>
      <c r="D1432" s="30" t="s">
        <v>2050</v>
      </c>
      <c r="E1432" s="9"/>
    </row>
    <row r="1433" spans="1:6" x14ac:dyDescent="0.2">
      <c r="A1433" s="26" t="s">
        <v>2049</v>
      </c>
      <c r="B1433" s="38" t="s">
        <v>0</v>
      </c>
      <c r="C1433" s="35">
        <f>SUM(C1424:C1432)</f>
        <v>9</v>
      </c>
      <c r="D1433" s="26"/>
      <c r="F1433" s="9"/>
    </row>
    <row r="1434" spans="1:6" s="9" customFormat="1" x14ac:dyDescent="0.2">
      <c r="A1434" s="33"/>
      <c r="B1434" s="38"/>
      <c r="C1434" s="38"/>
      <c r="D1434" s="33"/>
      <c r="E1434"/>
      <c r="F1434"/>
    </row>
    <row r="1435" spans="1:6" x14ac:dyDescent="0.2">
      <c r="A1435" s="32" t="s">
        <v>1246</v>
      </c>
      <c r="B1435" s="33"/>
      <c r="C1435" s="33"/>
    </row>
    <row r="1436" spans="1:6" x14ac:dyDescent="0.2">
      <c r="A1436" s="31" t="s">
        <v>2006</v>
      </c>
      <c r="B1436" s="38" t="s">
        <v>0</v>
      </c>
      <c r="C1436" s="38">
        <v>1</v>
      </c>
      <c r="D1436" s="26" t="s">
        <v>11</v>
      </c>
    </row>
    <row r="1437" spans="1:6" x14ac:dyDescent="0.2">
      <c r="A1437" s="31" t="s">
        <v>1249</v>
      </c>
      <c r="B1437" s="38" t="s">
        <v>0</v>
      </c>
      <c r="C1437" s="38">
        <v>1</v>
      </c>
      <c r="D1437" s="26" t="s">
        <v>42</v>
      </c>
    </row>
    <row r="1438" spans="1:6" x14ac:dyDescent="0.2">
      <c r="A1438" s="31" t="s">
        <v>1250</v>
      </c>
      <c r="B1438" s="38" t="s">
        <v>0</v>
      </c>
      <c r="C1438" s="38">
        <v>1</v>
      </c>
      <c r="D1438" s="26" t="s">
        <v>42</v>
      </c>
    </row>
    <row r="1439" spans="1:6" x14ac:dyDescent="0.2">
      <c r="A1439" s="26" t="s">
        <v>482</v>
      </c>
      <c r="B1439" s="38" t="s">
        <v>0</v>
      </c>
      <c r="C1439" s="35">
        <v>1</v>
      </c>
      <c r="D1439" s="40" t="s">
        <v>2007</v>
      </c>
      <c r="E1439" s="9"/>
      <c r="F1439" s="9"/>
    </row>
    <row r="1440" spans="1:6" s="9" customFormat="1" x14ac:dyDescent="0.2">
      <c r="A1440" s="26" t="s">
        <v>286</v>
      </c>
      <c r="B1440" s="38" t="s">
        <v>0</v>
      </c>
      <c r="C1440" s="35">
        <v>1</v>
      </c>
      <c r="D1440" s="26" t="s">
        <v>1251</v>
      </c>
      <c r="F1440"/>
    </row>
    <row r="1441" spans="1:7" x14ac:dyDescent="0.2">
      <c r="A1441" s="26" t="s">
        <v>1704</v>
      </c>
      <c r="B1441" s="38" t="s">
        <v>0</v>
      </c>
      <c r="C1441" s="35">
        <f>SUM(C1436:C1440)</f>
        <v>5</v>
      </c>
      <c r="D1441" s="26"/>
    </row>
    <row r="1442" spans="1:7" x14ac:dyDescent="0.2">
      <c r="C1442" s="33"/>
    </row>
    <row r="1443" spans="1:7" x14ac:dyDescent="0.2">
      <c r="C1443" s="33"/>
      <c r="E1443" s="9"/>
      <c r="F1443" s="9"/>
    </row>
    <row r="1444" spans="1:7" x14ac:dyDescent="0.2">
      <c r="A1444" s="44" t="s">
        <v>219</v>
      </c>
      <c r="B1444" s="33"/>
      <c r="C1444" s="33"/>
      <c r="E1444" s="9"/>
      <c r="F1444" s="9"/>
      <c r="G1444" s="9"/>
    </row>
    <row r="1445" spans="1:7" s="9" customFormat="1" x14ac:dyDescent="0.2">
      <c r="A1445" s="31" t="s">
        <v>1651</v>
      </c>
      <c r="B1445" s="35">
        <v>1</v>
      </c>
      <c r="C1445" s="38">
        <v>1</v>
      </c>
      <c r="D1445" s="26" t="s">
        <v>1252</v>
      </c>
    </row>
    <row r="1446" spans="1:7" s="9" customFormat="1" ht="12.75" customHeight="1" x14ac:dyDescent="0.2">
      <c r="A1446" s="31" t="s">
        <v>1254</v>
      </c>
      <c r="B1446" s="35">
        <v>1</v>
      </c>
      <c r="C1446" s="38">
        <v>1</v>
      </c>
      <c r="D1446" s="43" t="s">
        <v>220</v>
      </c>
    </row>
    <row r="1447" spans="1:7" s="9" customFormat="1" x14ac:dyDescent="0.2">
      <c r="A1447" s="31" t="s">
        <v>1602</v>
      </c>
      <c r="B1447" s="35">
        <v>1</v>
      </c>
      <c r="C1447" s="38">
        <v>1</v>
      </c>
      <c r="D1447" s="31" t="s">
        <v>158</v>
      </c>
    </row>
    <row r="1448" spans="1:7" s="9" customFormat="1" x14ac:dyDescent="0.2">
      <c r="A1448" s="31" t="s">
        <v>1255</v>
      </c>
      <c r="B1448" s="27">
        <v>0</v>
      </c>
      <c r="C1448" s="38">
        <v>0</v>
      </c>
      <c r="D1448" s="31" t="s">
        <v>1256</v>
      </c>
    </row>
    <row r="1449" spans="1:7" s="9" customFormat="1" x14ac:dyDescent="0.2">
      <c r="A1449" s="26" t="s">
        <v>1704</v>
      </c>
      <c r="B1449" s="35">
        <f>SUM(B1445:B1448)</f>
        <v>3</v>
      </c>
      <c r="C1449" s="35">
        <f>SUM(C1445:C1448)</f>
        <v>3</v>
      </c>
      <c r="D1449" s="26"/>
    </row>
    <row r="1450" spans="1:7" s="9" customFormat="1" x14ac:dyDescent="0.2">
      <c r="A1450" s="26"/>
      <c r="B1450" s="35"/>
      <c r="C1450" s="35"/>
      <c r="D1450" s="26"/>
    </row>
    <row r="1451" spans="1:7" s="9" customFormat="1" x14ac:dyDescent="0.2">
      <c r="A1451" s="44" t="s">
        <v>157</v>
      </c>
      <c r="B1451" s="33"/>
      <c r="C1451" s="33"/>
      <c r="D1451" s="33"/>
    </row>
    <row r="1452" spans="1:7" s="9" customFormat="1" x14ac:dyDescent="0.2">
      <c r="A1452" s="31" t="s">
        <v>1258</v>
      </c>
      <c r="B1452" s="27">
        <v>1</v>
      </c>
      <c r="C1452" s="27">
        <v>1</v>
      </c>
      <c r="D1452" s="43" t="s">
        <v>1259</v>
      </c>
    </row>
    <row r="1453" spans="1:7" s="9" customFormat="1" x14ac:dyDescent="0.2">
      <c r="A1453" s="31" t="s">
        <v>1257</v>
      </c>
      <c r="B1453" s="27">
        <v>1</v>
      </c>
      <c r="C1453" s="27">
        <v>1</v>
      </c>
      <c r="D1453" s="43" t="s">
        <v>220</v>
      </c>
    </row>
    <row r="1454" spans="1:7" s="9" customFormat="1" x14ac:dyDescent="0.2">
      <c r="A1454" s="31" t="s">
        <v>1261</v>
      </c>
      <c r="B1454" s="27">
        <v>1</v>
      </c>
      <c r="C1454" s="27">
        <v>1</v>
      </c>
      <c r="D1454" s="31" t="s">
        <v>1260</v>
      </c>
    </row>
    <row r="1455" spans="1:7" s="9" customFormat="1" x14ac:dyDescent="0.2">
      <c r="A1455" s="31" t="s">
        <v>1263</v>
      </c>
      <c r="B1455" s="27">
        <v>0</v>
      </c>
      <c r="C1455" s="38">
        <v>0</v>
      </c>
      <c r="D1455" s="31" t="s">
        <v>1262</v>
      </c>
    </row>
    <row r="1456" spans="1:7" s="9" customFormat="1" ht="12.75" customHeight="1" x14ac:dyDescent="0.2">
      <c r="A1456" s="31" t="s">
        <v>1264</v>
      </c>
      <c r="B1456" s="27">
        <v>0</v>
      </c>
      <c r="C1456" s="38">
        <v>0</v>
      </c>
      <c r="D1456" s="31" t="s">
        <v>1699</v>
      </c>
    </row>
    <row r="1457" spans="1:6" s="9" customFormat="1" x14ac:dyDescent="0.2">
      <c r="A1457" s="26" t="s">
        <v>1704</v>
      </c>
      <c r="B1457" s="35">
        <f>SUM(B1452:B1456)</f>
        <v>3</v>
      </c>
      <c r="C1457" s="35">
        <f>SUM(C1452:C1456)</f>
        <v>3</v>
      </c>
      <c r="D1457" s="40"/>
    </row>
    <row r="1458" spans="1:6" s="9" customFormat="1" x14ac:dyDescent="0.2">
      <c r="A1458" s="26"/>
      <c r="B1458" s="35"/>
      <c r="C1458" s="35"/>
      <c r="D1458" s="40"/>
    </row>
    <row r="1459" spans="1:6" s="9" customFormat="1" x14ac:dyDescent="0.2">
      <c r="A1459" s="44" t="s">
        <v>1275</v>
      </c>
      <c r="B1459" s="33"/>
      <c r="C1459" s="33"/>
      <c r="D1459" s="33"/>
    </row>
    <row r="1460" spans="1:6" s="9" customFormat="1" x14ac:dyDescent="0.2">
      <c r="A1460" s="31" t="s">
        <v>1652</v>
      </c>
      <c r="B1460" s="35">
        <v>0</v>
      </c>
      <c r="C1460" s="27">
        <v>1</v>
      </c>
      <c r="D1460" s="31" t="s">
        <v>2008</v>
      </c>
    </row>
    <row r="1461" spans="1:6" s="9" customFormat="1" ht="12.75" customHeight="1" x14ac:dyDescent="0.2">
      <c r="A1461" s="31" t="s">
        <v>1292</v>
      </c>
      <c r="B1461" s="27">
        <v>1</v>
      </c>
      <c r="C1461" s="27">
        <v>1</v>
      </c>
      <c r="D1461" s="31" t="s">
        <v>2009</v>
      </c>
    </row>
    <row r="1462" spans="1:6" s="9" customFormat="1" x14ac:dyDescent="0.2">
      <c r="A1462" s="31" t="s">
        <v>1267</v>
      </c>
      <c r="B1462" s="27">
        <v>1</v>
      </c>
      <c r="C1462" s="27">
        <v>1</v>
      </c>
      <c r="D1462" s="31" t="s">
        <v>2010</v>
      </c>
    </row>
    <row r="1463" spans="1:6" s="9" customFormat="1" x14ac:dyDescent="0.2">
      <c r="A1463" s="31" t="s">
        <v>1274</v>
      </c>
      <c r="B1463" s="35">
        <v>1</v>
      </c>
      <c r="C1463" s="27">
        <v>1</v>
      </c>
      <c r="D1463" s="31" t="s">
        <v>1276</v>
      </c>
    </row>
    <row r="1464" spans="1:6" s="9" customFormat="1" x14ac:dyDescent="0.2">
      <c r="A1464" s="31" t="s">
        <v>1272</v>
      </c>
      <c r="B1464" s="35">
        <v>1</v>
      </c>
      <c r="C1464" s="35">
        <v>1</v>
      </c>
      <c r="D1464" s="31" t="s">
        <v>1269</v>
      </c>
    </row>
    <row r="1465" spans="1:6" s="9" customFormat="1" x14ac:dyDescent="0.2">
      <c r="A1465" s="31" t="s">
        <v>1271</v>
      </c>
      <c r="B1465" s="35">
        <v>1</v>
      </c>
      <c r="C1465" s="35">
        <v>1</v>
      </c>
      <c r="D1465" s="31" t="s">
        <v>1273</v>
      </c>
    </row>
    <row r="1466" spans="1:6" s="9" customFormat="1" x14ac:dyDescent="0.2">
      <c r="A1466" s="26" t="s">
        <v>1704</v>
      </c>
      <c r="B1466" s="35">
        <f>SUM(B1460:B1465)</f>
        <v>5</v>
      </c>
      <c r="C1466" s="35">
        <f>SUM(C1460:C1465)</f>
        <v>6</v>
      </c>
      <c r="D1466" s="40"/>
    </row>
    <row r="1467" spans="1:6" s="9" customFormat="1" x14ac:dyDescent="0.2">
      <c r="A1467" s="26"/>
      <c r="B1467" s="35"/>
      <c r="C1467" s="35"/>
      <c r="D1467" s="40"/>
      <c r="E1467"/>
      <c r="F1467"/>
    </row>
    <row r="1468" spans="1:6" x14ac:dyDescent="0.2">
      <c r="A1468" s="32" t="s">
        <v>1277</v>
      </c>
      <c r="B1468" s="33"/>
      <c r="C1468" s="33"/>
    </row>
    <row r="1469" spans="1:6" x14ac:dyDescent="0.2">
      <c r="A1469" s="30" t="s">
        <v>1618</v>
      </c>
      <c r="B1469" s="38" t="s">
        <v>0</v>
      </c>
      <c r="C1469" s="27">
        <v>1</v>
      </c>
      <c r="D1469" s="30" t="s">
        <v>1282</v>
      </c>
    </row>
    <row r="1470" spans="1:6" x14ac:dyDescent="0.2">
      <c r="A1470" s="36" t="s">
        <v>1621</v>
      </c>
      <c r="B1470" s="38" t="s">
        <v>0</v>
      </c>
      <c r="C1470" s="27">
        <v>1</v>
      </c>
      <c r="D1470" s="30" t="s">
        <v>1278</v>
      </c>
    </row>
    <row r="1471" spans="1:6" x14ac:dyDescent="0.2">
      <c r="A1471" s="30" t="s">
        <v>1279</v>
      </c>
      <c r="B1471" s="38" t="s">
        <v>0</v>
      </c>
      <c r="C1471" s="27">
        <v>1</v>
      </c>
      <c r="D1471" s="30" t="s">
        <v>1603</v>
      </c>
    </row>
    <row r="1472" spans="1:6" x14ac:dyDescent="0.2">
      <c r="A1472" s="30" t="s">
        <v>1280</v>
      </c>
      <c r="B1472" s="38" t="s">
        <v>0</v>
      </c>
      <c r="C1472" s="27">
        <v>1</v>
      </c>
      <c r="D1472" s="30" t="s">
        <v>1281</v>
      </c>
    </row>
    <row r="1473" spans="1:7" x14ac:dyDescent="0.2">
      <c r="A1473" s="26" t="s">
        <v>1704</v>
      </c>
      <c r="B1473" s="38" t="s">
        <v>0</v>
      </c>
      <c r="C1473" s="27">
        <f>SUM(C1469:C1472)</f>
        <v>4</v>
      </c>
      <c r="D1473" s="30"/>
    </row>
    <row r="1474" spans="1:7" x14ac:dyDescent="0.2">
      <c r="B1474" s="33"/>
      <c r="C1474" s="33"/>
      <c r="E1474" s="9"/>
      <c r="F1474" s="9"/>
    </row>
    <row r="1475" spans="1:7" s="9" customFormat="1" ht="13.5" customHeight="1" x14ac:dyDescent="0.2">
      <c r="A1475" s="44" t="s">
        <v>159</v>
      </c>
      <c r="B1475" s="33"/>
      <c r="C1475" s="33"/>
      <c r="D1475" s="33"/>
    </row>
    <row r="1476" spans="1:7" s="9" customFormat="1" x14ac:dyDescent="0.2">
      <c r="A1476" s="30" t="s">
        <v>39</v>
      </c>
      <c r="B1476" s="38">
        <v>0</v>
      </c>
      <c r="C1476" s="38">
        <v>1</v>
      </c>
      <c r="D1476" s="31" t="s">
        <v>1283</v>
      </c>
    </row>
    <row r="1477" spans="1:7" s="9" customFormat="1" x14ac:dyDescent="0.2">
      <c r="A1477" s="31" t="s">
        <v>1284</v>
      </c>
      <c r="B1477" s="35">
        <v>1</v>
      </c>
      <c r="C1477" s="38">
        <v>1</v>
      </c>
      <c r="D1477" s="26" t="s">
        <v>121</v>
      </c>
    </row>
    <row r="1478" spans="1:7" s="9" customFormat="1" ht="12.75" customHeight="1" x14ac:dyDescent="0.2">
      <c r="A1478" s="26" t="s">
        <v>160</v>
      </c>
      <c r="B1478" s="27">
        <v>1</v>
      </c>
      <c r="C1478" s="38">
        <v>1</v>
      </c>
      <c r="D1478" s="31" t="s">
        <v>2011</v>
      </c>
      <c r="F1478"/>
    </row>
    <row r="1479" spans="1:7" s="9" customFormat="1" x14ac:dyDescent="0.2">
      <c r="A1479" s="26" t="s">
        <v>1704</v>
      </c>
      <c r="B1479" s="35">
        <f>SUM(B1476:B1478)</f>
        <v>2</v>
      </c>
      <c r="C1479" s="35">
        <f>SUM(C1476:C1478)</f>
        <v>3</v>
      </c>
      <c r="D1479" s="40"/>
      <c r="E1479"/>
      <c r="F1479"/>
      <c r="G1479"/>
    </row>
    <row r="1480" spans="1:7" s="9" customFormat="1" x14ac:dyDescent="0.2">
      <c r="A1480" s="26"/>
      <c r="B1480" s="35"/>
      <c r="C1480" s="35"/>
      <c r="D1480" s="40"/>
      <c r="G1480"/>
    </row>
    <row r="1481" spans="1:7" s="9" customFormat="1" ht="12.75" customHeight="1" x14ac:dyDescent="0.2">
      <c r="A1481" s="44" t="s">
        <v>1731</v>
      </c>
      <c r="B1481" s="26"/>
      <c r="C1481" s="26"/>
      <c r="D1481" s="26" t="s">
        <v>1745</v>
      </c>
      <c r="E1481"/>
      <c r="F1481"/>
    </row>
    <row r="1482" spans="1:7" ht="12.75" customHeight="1" x14ac:dyDescent="0.2">
      <c r="A1482" s="26" t="s">
        <v>1726</v>
      </c>
      <c r="B1482" s="38">
        <v>1</v>
      </c>
      <c r="C1482" s="38" t="s">
        <v>0</v>
      </c>
      <c r="D1482" s="33" t="s">
        <v>1727</v>
      </c>
      <c r="E1482" s="9"/>
      <c r="F1482" s="9"/>
    </row>
    <row r="1483" spans="1:7" s="9" customFormat="1" x14ac:dyDescent="0.2">
      <c r="A1483" s="31" t="s">
        <v>1091</v>
      </c>
      <c r="B1483" s="38">
        <v>1</v>
      </c>
      <c r="C1483" s="38" t="s">
        <v>0</v>
      </c>
      <c r="D1483" s="33" t="s">
        <v>1757</v>
      </c>
    </row>
    <row r="1484" spans="1:7" s="9" customFormat="1" x14ac:dyDescent="0.2">
      <c r="A1484" s="26" t="s">
        <v>1740</v>
      </c>
      <c r="B1484" s="35">
        <v>1</v>
      </c>
      <c r="C1484" s="38" t="s">
        <v>0</v>
      </c>
      <c r="D1484" s="26" t="s">
        <v>1744</v>
      </c>
    </row>
    <row r="1485" spans="1:7" s="9" customFormat="1" x14ac:dyDescent="0.2">
      <c r="A1485" s="26" t="s">
        <v>1739</v>
      </c>
      <c r="B1485" s="35">
        <v>0</v>
      </c>
      <c r="C1485" s="38" t="s">
        <v>0</v>
      </c>
      <c r="D1485" s="26" t="s">
        <v>2012</v>
      </c>
    </row>
    <row r="1486" spans="1:7" s="9" customFormat="1" x14ac:dyDescent="0.2">
      <c r="A1486" s="26" t="s">
        <v>1728</v>
      </c>
      <c r="B1486" s="35">
        <v>1</v>
      </c>
      <c r="C1486" s="38" t="s">
        <v>0</v>
      </c>
      <c r="D1486" s="26" t="s">
        <v>2013</v>
      </c>
    </row>
    <row r="1487" spans="1:7" s="9" customFormat="1" x14ac:dyDescent="0.2">
      <c r="A1487" s="26" t="s">
        <v>1804</v>
      </c>
      <c r="B1487" s="35">
        <v>1</v>
      </c>
      <c r="C1487" s="38" t="s">
        <v>0</v>
      </c>
      <c r="D1487" s="26" t="s">
        <v>2014</v>
      </c>
    </row>
    <row r="1488" spans="1:7" s="9" customFormat="1" x14ac:dyDescent="0.2">
      <c r="A1488" s="26" t="s">
        <v>1729</v>
      </c>
      <c r="B1488" s="35">
        <v>1</v>
      </c>
      <c r="C1488" s="38" t="s">
        <v>0</v>
      </c>
      <c r="D1488" s="26" t="s">
        <v>2015</v>
      </c>
    </row>
    <row r="1489" spans="1:4" s="9" customFormat="1" x14ac:dyDescent="0.2">
      <c r="A1489" s="26" t="s">
        <v>1730</v>
      </c>
      <c r="B1489" s="35">
        <v>1</v>
      </c>
      <c r="C1489" s="38" t="s">
        <v>0</v>
      </c>
      <c r="D1489" s="26" t="s">
        <v>2015</v>
      </c>
    </row>
    <row r="1490" spans="1:4" s="9" customFormat="1" x14ac:dyDescent="0.2">
      <c r="A1490" s="26" t="s">
        <v>1746</v>
      </c>
      <c r="B1490" s="35">
        <v>1</v>
      </c>
      <c r="C1490" s="38" t="s">
        <v>0</v>
      </c>
      <c r="D1490" s="26" t="s">
        <v>2016</v>
      </c>
    </row>
    <row r="1491" spans="1:4" s="9" customFormat="1" x14ac:dyDescent="0.2">
      <c r="A1491" s="33" t="s">
        <v>1615</v>
      </c>
      <c r="B1491" s="35">
        <v>1</v>
      </c>
      <c r="C1491" s="38" t="s">
        <v>0</v>
      </c>
      <c r="D1491" s="26" t="s">
        <v>2017</v>
      </c>
    </row>
    <row r="1492" spans="1:4" s="9" customFormat="1" x14ac:dyDescent="0.2">
      <c r="A1492" s="26" t="s">
        <v>1747</v>
      </c>
      <c r="B1492" s="35">
        <v>1</v>
      </c>
      <c r="C1492" s="38" t="s">
        <v>0</v>
      </c>
      <c r="D1492" s="26" t="s">
        <v>2019</v>
      </c>
    </row>
    <row r="1493" spans="1:4" s="9" customFormat="1" x14ac:dyDescent="0.2">
      <c r="A1493" s="26" t="s">
        <v>1733</v>
      </c>
      <c r="B1493" s="35">
        <v>1</v>
      </c>
      <c r="C1493" s="38" t="s">
        <v>0</v>
      </c>
      <c r="D1493" s="26" t="s">
        <v>2015</v>
      </c>
    </row>
    <row r="1494" spans="1:4" s="9" customFormat="1" x14ac:dyDescent="0.2">
      <c r="A1494" s="26" t="s">
        <v>1734</v>
      </c>
      <c r="B1494" s="35">
        <v>1</v>
      </c>
      <c r="C1494" s="38" t="s">
        <v>0</v>
      </c>
      <c r="D1494" s="26" t="s">
        <v>2015</v>
      </c>
    </row>
    <row r="1495" spans="1:4" s="9" customFormat="1" x14ac:dyDescent="0.2">
      <c r="A1495" s="26" t="s">
        <v>1735</v>
      </c>
      <c r="B1495" s="35">
        <v>1</v>
      </c>
      <c r="C1495" s="38" t="s">
        <v>0</v>
      </c>
      <c r="D1495" s="26" t="s">
        <v>2015</v>
      </c>
    </row>
    <row r="1496" spans="1:4" s="9" customFormat="1" x14ac:dyDescent="0.2">
      <c r="A1496" s="26" t="s">
        <v>1737</v>
      </c>
      <c r="B1496" s="35">
        <v>1</v>
      </c>
      <c r="C1496" s="38" t="s">
        <v>0</v>
      </c>
      <c r="D1496" s="26" t="s">
        <v>2015</v>
      </c>
    </row>
    <row r="1497" spans="1:4" s="9" customFormat="1" x14ac:dyDescent="0.2">
      <c r="A1497" s="26" t="s">
        <v>1736</v>
      </c>
      <c r="B1497" s="35">
        <v>1</v>
      </c>
      <c r="C1497" s="38" t="s">
        <v>0</v>
      </c>
      <c r="D1497" s="26" t="s">
        <v>2015</v>
      </c>
    </row>
    <row r="1498" spans="1:4" s="9" customFormat="1" x14ac:dyDescent="0.2">
      <c r="A1498" s="26" t="s">
        <v>1758</v>
      </c>
      <c r="B1498" s="35">
        <v>1</v>
      </c>
      <c r="C1498" s="38" t="s">
        <v>0</v>
      </c>
      <c r="D1498" s="26" t="s">
        <v>2015</v>
      </c>
    </row>
    <row r="1499" spans="1:4" s="9" customFormat="1" x14ac:dyDescent="0.2">
      <c r="A1499" s="31" t="s">
        <v>1815</v>
      </c>
      <c r="B1499" s="35">
        <v>1</v>
      </c>
      <c r="C1499" s="38" t="s">
        <v>0</v>
      </c>
      <c r="D1499" s="26" t="s">
        <v>2018</v>
      </c>
    </row>
    <row r="1500" spans="1:4" s="9" customFormat="1" x14ac:dyDescent="0.2">
      <c r="A1500" s="26" t="s">
        <v>1738</v>
      </c>
      <c r="B1500" s="35">
        <v>1</v>
      </c>
      <c r="C1500" s="38" t="s">
        <v>0</v>
      </c>
      <c r="D1500" s="26" t="s">
        <v>2015</v>
      </c>
    </row>
    <row r="1501" spans="1:4" s="9" customFormat="1" x14ac:dyDescent="0.2">
      <c r="A1501" s="26" t="s">
        <v>1806</v>
      </c>
      <c r="B1501" s="35">
        <v>1</v>
      </c>
      <c r="C1501" s="38" t="s">
        <v>0</v>
      </c>
      <c r="D1501" s="26" t="s">
        <v>1805</v>
      </c>
    </row>
    <row r="1502" spans="1:4" s="9" customFormat="1" x14ac:dyDescent="0.2">
      <c r="A1502" s="31" t="s">
        <v>1807</v>
      </c>
      <c r="B1502" s="35">
        <v>1</v>
      </c>
      <c r="C1502" s="38" t="s">
        <v>0</v>
      </c>
      <c r="D1502" s="31" t="s">
        <v>1810</v>
      </c>
    </row>
    <row r="1503" spans="1:4" s="9" customFormat="1" x14ac:dyDescent="0.2">
      <c r="A1503" s="31" t="s">
        <v>1813</v>
      </c>
      <c r="B1503" s="27">
        <v>0</v>
      </c>
      <c r="C1503" s="38" t="s">
        <v>0</v>
      </c>
      <c r="D1503" s="31" t="s">
        <v>1812</v>
      </c>
    </row>
    <row r="1504" spans="1:4" s="9" customFormat="1" x14ac:dyDescent="0.2">
      <c r="A1504" s="26" t="s">
        <v>1704</v>
      </c>
      <c r="B1504" s="35">
        <f>SUM(B1482:B1503)</f>
        <v>20</v>
      </c>
      <c r="C1504" s="38" t="s">
        <v>0</v>
      </c>
      <c r="D1504" s="26"/>
    </row>
    <row r="1505" spans="1:7" s="9" customFormat="1" x14ac:dyDescent="0.2">
      <c r="A1505" s="26"/>
      <c r="B1505" s="35"/>
      <c r="C1505" s="35"/>
      <c r="D1505" s="26"/>
    </row>
    <row r="1506" spans="1:7" s="9" customFormat="1" x14ac:dyDescent="0.2">
      <c r="A1506" s="44" t="s">
        <v>1663</v>
      </c>
      <c r="B1506" s="26"/>
      <c r="C1506" s="26"/>
      <c r="D1506" s="26"/>
      <c r="E1506"/>
      <c r="F1506"/>
    </row>
    <row r="1507" spans="1:7" x14ac:dyDescent="0.2">
      <c r="A1507" s="31" t="s">
        <v>426</v>
      </c>
      <c r="B1507" s="38">
        <v>1</v>
      </c>
      <c r="C1507" s="35" t="s">
        <v>0</v>
      </c>
      <c r="D1507" s="30" t="s">
        <v>2020</v>
      </c>
    </row>
    <row r="1508" spans="1:7" x14ac:dyDescent="0.2">
      <c r="A1508" s="31" t="s">
        <v>1759</v>
      </c>
      <c r="B1508" s="38">
        <v>1</v>
      </c>
      <c r="C1508" s="35" t="s">
        <v>0</v>
      </c>
      <c r="D1508" s="30" t="s">
        <v>2021</v>
      </c>
    </row>
    <row r="1509" spans="1:7" x14ac:dyDescent="0.2">
      <c r="A1509" s="30" t="s">
        <v>1610</v>
      </c>
      <c r="B1509" s="38">
        <v>1</v>
      </c>
      <c r="C1509" s="35" t="s">
        <v>0</v>
      </c>
      <c r="D1509" s="30" t="s">
        <v>1298</v>
      </c>
      <c r="F1509" s="9"/>
    </row>
    <row r="1510" spans="1:7" x14ac:dyDescent="0.2">
      <c r="A1510" s="30" t="s">
        <v>1664</v>
      </c>
      <c r="B1510" s="38">
        <v>1</v>
      </c>
      <c r="C1510" s="35" t="s">
        <v>0</v>
      </c>
      <c r="D1510" s="30" t="s">
        <v>2022</v>
      </c>
      <c r="E1510" s="9"/>
      <c r="F1510" s="9"/>
      <c r="G1510" s="9"/>
    </row>
    <row r="1511" spans="1:7" s="9" customFormat="1" x14ac:dyDescent="0.2">
      <c r="A1511" s="26" t="s">
        <v>1704</v>
      </c>
      <c r="B1511" s="35">
        <f>SUM(B1507:B1510)</f>
        <v>4</v>
      </c>
      <c r="C1511" s="35" t="s">
        <v>0</v>
      </c>
      <c r="D1511" s="40"/>
    </row>
    <row r="1512" spans="1:7" s="9" customFormat="1" x14ac:dyDescent="0.2">
      <c r="A1512" s="26"/>
      <c r="B1512" s="35"/>
      <c r="C1512" s="35"/>
      <c r="D1512" s="40"/>
    </row>
    <row r="1513" spans="1:7" s="9" customFormat="1" x14ac:dyDescent="0.2">
      <c r="A1513" s="44" t="s">
        <v>1665</v>
      </c>
      <c r="B1513" s="26"/>
      <c r="C1513" s="26"/>
      <c r="D1513" s="26"/>
      <c r="E1513"/>
      <c r="F1513"/>
    </row>
    <row r="1514" spans="1:7" x14ac:dyDescent="0.2">
      <c r="A1514" s="30" t="s">
        <v>2044</v>
      </c>
      <c r="B1514" s="38">
        <v>1</v>
      </c>
      <c r="C1514" s="35" t="s">
        <v>0</v>
      </c>
      <c r="D1514" s="30" t="s">
        <v>1708</v>
      </c>
    </row>
    <row r="1515" spans="1:7" x14ac:dyDescent="0.2">
      <c r="A1515" s="31" t="s">
        <v>426</v>
      </c>
      <c r="B1515" s="39">
        <v>1</v>
      </c>
      <c r="C1515" s="27" t="s">
        <v>0</v>
      </c>
      <c r="D1515" s="30" t="s">
        <v>2023</v>
      </c>
    </row>
    <row r="1516" spans="1:7" x14ac:dyDescent="0.2">
      <c r="A1516" s="30" t="s">
        <v>1667</v>
      </c>
      <c r="B1516" s="38">
        <v>1</v>
      </c>
      <c r="C1516" s="35" t="s">
        <v>0</v>
      </c>
      <c r="D1516" s="30" t="s">
        <v>1560</v>
      </c>
      <c r="E1516" s="9"/>
      <c r="F1516" s="9"/>
    </row>
    <row r="1517" spans="1:7" s="9" customFormat="1" x14ac:dyDescent="0.2">
      <c r="A1517" s="26" t="s">
        <v>1704</v>
      </c>
      <c r="B1517" s="35">
        <f>SUM(B1514:B1516)</f>
        <v>3</v>
      </c>
      <c r="C1517" s="35" t="s">
        <v>0</v>
      </c>
      <c r="D1517" s="40"/>
    </row>
    <row r="1518" spans="1:7" s="9" customFormat="1" x14ac:dyDescent="0.2">
      <c r="A1518" s="26"/>
      <c r="B1518" s="35"/>
      <c r="C1518" s="35"/>
      <c r="D1518" s="40"/>
      <c r="E1518"/>
      <c r="F1518"/>
    </row>
    <row r="1519" spans="1:7" x14ac:dyDescent="0.2">
      <c r="A1519" s="32" t="s">
        <v>1611</v>
      </c>
      <c r="B1519" s="33"/>
      <c r="C1519" s="33"/>
    </row>
    <row r="1520" spans="1:7" x14ac:dyDescent="0.2">
      <c r="A1520" s="31" t="s">
        <v>1668</v>
      </c>
      <c r="B1520" s="35" t="s">
        <v>0</v>
      </c>
      <c r="C1520" s="35">
        <v>1</v>
      </c>
      <c r="D1520" s="26" t="s">
        <v>1286</v>
      </c>
    </row>
    <row r="1521" spans="1:7" x14ac:dyDescent="0.2">
      <c r="A1521" s="30" t="s">
        <v>1666</v>
      </c>
      <c r="B1521" s="35" t="s">
        <v>0</v>
      </c>
      <c r="C1521" s="38">
        <v>1</v>
      </c>
      <c r="D1521" s="30" t="s">
        <v>1708</v>
      </c>
    </row>
    <row r="1522" spans="1:7" x14ac:dyDescent="0.2">
      <c r="A1522" s="31" t="s">
        <v>1288</v>
      </c>
      <c r="B1522" s="35" t="s">
        <v>0</v>
      </c>
      <c r="C1522" s="35">
        <v>1</v>
      </c>
      <c r="D1522" s="33" t="s">
        <v>77</v>
      </c>
    </row>
    <row r="1523" spans="1:7" x14ac:dyDescent="0.2">
      <c r="A1523" s="26" t="s">
        <v>426</v>
      </c>
      <c r="B1523" s="35" t="s">
        <v>0</v>
      </c>
      <c r="C1523" s="38">
        <v>1</v>
      </c>
      <c r="D1523" s="30" t="s">
        <v>2024</v>
      </c>
    </row>
    <row r="1524" spans="1:7" x14ac:dyDescent="0.2">
      <c r="A1524" s="31" t="s">
        <v>1759</v>
      </c>
      <c r="B1524" s="35" t="s">
        <v>0</v>
      </c>
      <c r="C1524" s="38">
        <v>1</v>
      </c>
      <c r="D1524" s="30" t="s">
        <v>2025</v>
      </c>
    </row>
    <row r="1525" spans="1:7" x14ac:dyDescent="0.2">
      <c r="A1525" s="31" t="s">
        <v>1290</v>
      </c>
      <c r="B1525" s="35" t="s">
        <v>0</v>
      </c>
      <c r="C1525" s="38">
        <v>1</v>
      </c>
      <c r="D1525" s="30" t="s">
        <v>1289</v>
      </c>
    </row>
    <row r="1526" spans="1:7" x14ac:dyDescent="0.2">
      <c r="A1526" s="30" t="s">
        <v>1667</v>
      </c>
      <c r="B1526" s="35" t="s">
        <v>0</v>
      </c>
      <c r="C1526" s="38">
        <v>1</v>
      </c>
      <c r="D1526" s="30" t="s">
        <v>1560</v>
      </c>
    </row>
    <row r="1527" spans="1:7" x14ac:dyDescent="0.2">
      <c r="A1527" s="31" t="s">
        <v>1669</v>
      </c>
      <c r="B1527" s="35" t="s">
        <v>0</v>
      </c>
      <c r="C1527" s="27">
        <v>1</v>
      </c>
      <c r="D1527" s="31" t="s">
        <v>2026</v>
      </c>
    </row>
    <row r="1528" spans="1:7" x14ac:dyDescent="0.2">
      <c r="A1528" s="31" t="s">
        <v>1293</v>
      </c>
      <c r="B1528" s="35" t="s">
        <v>0</v>
      </c>
      <c r="C1528" s="27">
        <v>1</v>
      </c>
      <c r="D1528" s="31" t="s">
        <v>2027</v>
      </c>
    </row>
    <row r="1529" spans="1:7" x14ac:dyDescent="0.2">
      <c r="A1529" s="30" t="s">
        <v>1299</v>
      </c>
      <c r="B1529" s="35" t="s">
        <v>0</v>
      </c>
      <c r="C1529" s="38">
        <v>1</v>
      </c>
      <c r="D1529" s="30" t="s">
        <v>1300</v>
      </c>
    </row>
    <row r="1530" spans="1:7" x14ac:dyDescent="0.2">
      <c r="A1530" s="30" t="s">
        <v>1559</v>
      </c>
      <c r="B1530" s="35" t="s">
        <v>0</v>
      </c>
      <c r="C1530" s="38">
        <v>1</v>
      </c>
      <c r="D1530" s="30" t="s">
        <v>1298</v>
      </c>
      <c r="F1530" s="9"/>
    </row>
    <row r="1531" spans="1:7" x14ac:dyDescent="0.2">
      <c r="A1531" s="30" t="s">
        <v>1664</v>
      </c>
      <c r="B1531" s="35" t="s">
        <v>0</v>
      </c>
      <c r="C1531" s="38">
        <v>1</v>
      </c>
      <c r="D1531" s="30" t="s">
        <v>1561</v>
      </c>
      <c r="E1531" s="9"/>
      <c r="F1531" s="9"/>
      <c r="G1531" s="9"/>
    </row>
    <row r="1532" spans="1:7" x14ac:dyDescent="0.2">
      <c r="A1532" s="30" t="s">
        <v>1301</v>
      </c>
      <c r="B1532" s="35" t="s">
        <v>0</v>
      </c>
      <c r="C1532" s="38">
        <v>1</v>
      </c>
      <c r="D1532" s="30" t="s">
        <v>2028</v>
      </c>
      <c r="E1532" s="9"/>
      <c r="F1532" s="9"/>
      <c r="G1532" s="9"/>
    </row>
    <row r="1533" spans="1:7" s="9" customFormat="1" x14ac:dyDescent="0.2">
      <c r="A1533" s="31" t="s">
        <v>1295</v>
      </c>
      <c r="B1533" s="35" t="s">
        <v>0</v>
      </c>
      <c r="C1533" s="35">
        <v>1</v>
      </c>
      <c r="D1533" s="31" t="s">
        <v>1693</v>
      </c>
    </row>
    <row r="1534" spans="1:7" s="9" customFormat="1" x14ac:dyDescent="0.2">
      <c r="A1534" s="26" t="s">
        <v>1704</v>
      </c>
      <c r="B1534" s="35" t="s">
        <v>0</v>
      </c>
      <c r="C1534" s="27">
        <f>SUM(C1520:C1533)</f>
        <v>14</v>
      </c>
      <c r="D1534" s="40"/>
    </row>
    <row r="1535" spans="1:7" s="9" customFormat="1" x14ac:dyDescent="0.2">
      <c r="A1535" s="26"/>
      <c r="B1535" s="35"/>
      <c r="C1535" s="35"/>
      <c r="D1535" s="40"/>
    </row>
    <row r="1536" spans="1:7" s="9" customFormat="1" x14ac:dyDescent="0.2">
      <c r="A1536" s="44" t="s">
        <v>1486</v>
      </c>
      <c r="B1536" s="33"/>
      <c r="C1536" s="33"/>
      <c r="D1536" s="33"/>
    </row>
    <row r="1537" spans="1:7" s="9" customFormat="1" x14ac:dyDescent="0.2">
      <c r="A1537" s="26" t="s">
        <v>1863</v>
      </c>
      <c r="B1537" s="35" t="s">
        <v>0</v>
      </c>
      <c r="C1537" s="35">
        <v>1</v>
      </c>
      <c r="D1537" s="31" t="s">
        <v>1756</v>
      </c>
      <c r="F1537"/>
    </row>
    <row r="1538" spans="1:7" s="9" customFormat="1" x14ac:dyDescent="0.2">
      <c r="A1538" s="31" t="s">
        <v>1532</v>
      </c>
      <c r="B1538" s="35" t="s">
        <v>0</v>
      </c>
      <c r="C1538" s="39">
        <v>1</v>
      </c>
      <c r="D1538" s="31" t="s">
        <v>1140</v>
      </c>
      <c r="E1538"/>
      <c r="F1538"/>
      <c r="G1538"/>
    </row>
    <row r="1539" spans="1:7" s="9" customFormat="1" x14ac:dyDescent="0.2">
      <c r="A1539" s="26" t="s">
        <v>1704</v>
      </c>
      <c r="B1539" s="35" t="s">
        <v>0</v>
      </c>
      <c r="C1539" s="35">
        <f>SUM(C1537:C1538)</f>
        <v>2</v>
      </c>
      <c r="D1539" s="26"/>
      <c r="E1539"/>
      <c r="F1539"/>
      <c r="G1539"/>
    </row>
    <row r="1540" spans="1:7" s="9" customFormat="1" x14ac:dyDescent="0.2">
      <c r="A1540" s="26"/>
      <c r="B1540" s="35"/>
      <c r="C1540" s="35"/>
      <c r="D1540" s="26"/>
      <c r="G1540"/>
    </row>
    <row r="1541" spans="1:7" s="9" customFormat="1" x14ac:dyDescent="0.2">
      <c r="A1541" s="44" t="s">
        <v>162</v>
      </c>
      <c r="B1541" s="33"/>
      <c r="C1541" s="33"/>
      <c r="D1541" s="33"/>
    </row>
    <row r="1542" spans="1:7" s="9" customFormat="1" x14ac:dyDescent="0.2">
      <c r="A1542" s="26" t="s">
        <v>160</v>
      </c>
      <c r="B1542" s="27">
        <v>1</v>
      </c>
      <c r="C1542" s="35">
        <v>1</v>
      </c>
      <c r="D1542" s="31" t="s">
        <v>1534</v>
      </c>
      <c r="F1542"/>
    </row>
    <row r="1543" spans="1:7" s="9" customFormat="1" x14ac:dyDescent="0.2">
      <c r="A1543" s="31" t="s">
        <v>1284</v>
      </c>
      <c r="B1543" s="35">
        <v>1</v>
      </c>
      <c r="C1543" s="35">
        <v>1</v>
      </c>
      <c r="D1543" s="40" t="s">
        <v>1304</v>
      </c>
      <c r="E1543"/>
      <c r="F1543"/>
      <c r="G1543"/>
    </row>
    <row r="1544" spans="1:7" s="9" customFormat="1" x14ac:dyDescent="0.2">
      <c r="A1544" s="26" t="s">
        <v>1704</v>
      </c>
      <c r="B1544" s="35">
        <f>SUM(B1542:B1543)</f>
        <v>2</v>
      </c>
      <c r="C1544" s="35">
        <f>SUM(C1542:C1543)</f>
        <v>2</v>
      </c>
      <c r="D1544" s="26"/>
      <c r="E1544"/>
      <c r="F1544"/>
      <c r="G1544"/>
    </row>
    <row r="1545" spans="1:7" s="9" customFormat="1" x14ac:dyDescent="0.2">
      <c r="A1545" s="26"/>
      <c r="B1545" s="35"/>
      <c r="C1545" s="35"/>
      <c r="D1545" s="26"/>
      <c r="E1545"/>
      <c r="F1545"/>
      <c r="G1545"/>
    </row>
    <row r="1546" spans="1:7" x14ac:dyDescent="0.2">
      <c r="A1546" s="32" t="s">
        <v>166</v>
      </c>
      <c r="B1546" s="33"/>
      <c r="C1546" s="48"/>
      <c r="D1546" s="37"/>
    </row>
    <row r="1547" spans="1:7" x14ac:dyDescent="0.2">
      <c r="A1547" s="31" t="s">
        <v>476</v>
      </c>
      <c r="B1547" s="38">
        <v>0</v>
      </c>
      <c r="C1547" s="38">
        <v>1</v>
      </c>
      <c r="D1547" s="36" t="s">
        <v>1302</v>
      </c>
    </row>
    <row r="1548" spans="1:7" x14ac:dyDescent="0.2">
      <c r="A1548" s="31" t="s">
        <v>918</v>
      </c>
      <c r="B1548" s="39">
        <v>0</v>
      </c>
      <c r="C1548" s="38">
        <v>1</v>
      </c>
      <c r="D1548" s="36" t="s">
        <v>167</v>
      </c>
    </row>
    <row r="1549" spans="1:7" ht="12.75" customHeight="1" x14ac:dyDescent="0.2">
      <c r="A1549" s="31" t="s">
        <v>1250</v>
      </c>
      <c r="B1549" s="35">
        <v>0</v>
      </c>
      <c r="C1549" s="38">
        <v>1</v>
      </c>
      <c r="D1549" s="26" t="s">
        <v>42</v>
      </c>
    </row>
    <row r="1550" spans="1:7" x14ac:dyDescent="0.2">
      <c r="A1550" s="26" t="s">
        <v>526</v>
      </c>
      <c r="B1550" s="38">
        <v>1</v>
      </c>
      <c r="C1550" s="38">
        <v>1</v>
      </c>
      <c r="D1550" s="36" t="s">
        <v>1305</v>
      </c>
    </row>
    <row r="1551" spans="1:7" x14ac:dyDescent="0.2">
      <c r="A1551" s="26" t="s">
        <v>1786</v>
      </c>
      <c r="B1551" s="38">
        <v>0</v>
      </c>
      <c r="C1551" s="38">
        <v>1</v>
      </c>
      <c r="D1551" s="36" t="s">
        <v>2029</v>
      </c>
    </row>
    <row r="1552" spans="1:7" x14ac:dyDescent="0.2">
      <c r="A1552" s="26" t="s">
        <v>482</v>
      </c>
      <c r="B1552" s="38">
        <v>0</v>
      </c>
      <c r="C1552" s="38">
        <v>1</v>
      </c>
      <c r="D1552" s="37" t="s">
        <v>1308</v>
      </c>
      <c r="F1552" s="9"/>
    </row>
    <row r="1553" spans="1:7" x14ac:dyDescent="0.2">
      <c r="A1553" s="31" t="s">
        <v>484</v>
      </c>
      <c r="B1553" s="38">
        <v>0</v>
      </c>
      <c r="C1553" s="38">
        <v>1</v>
      </c>
      <c r="D1553" s="36" t="s">
        <v>1307</v>
      </c>
      <c r="G1553" s="9"/>
    </row>
    <row r="1554" spans="1:7" x14ac:dyDescent="0.2">
      <c r="A1554" s="31" t="s">
        <v>1290</v>
      </c>
      <c r="B1554" s="38">
        <v>0</v>
      </c>
      <c r="C1554" s="38">
        <v>1</v>
      </c>
      <c r="D1554" s="36" t="s">
        <v>1306</v>
      </c>
      <c r="F1554" s="9"/>
    </row>
    <row r="1555" spans="1:7" s="9" customFormat="1" x14ac:dyDescent="0.2">
      <c r="A1555" s="26" t="s">
        <v>1704</v>
      </c>
      <c r="B1555" s="35">
        <f>SUM(B1547:B1554)</f>
        <v>1</v>
      </c>
      <c r="C1555" s="35">
        <f>SUM(C1547:C1554)</f>
        <v>8</v>
      </c>
      <c r="D1555" s="26"/>
    </row>
    <row r="1556" spans="1:7" x14ac:dyDescent="0.2">
      <c r="E1556" s="9"/>
      <c r="F1556" s="9"/>
      <c r="G1556" s="9"/>
    </row>
    <row r="1557" spans="1:7" s="9" customFormat="1" x14ac:dyDescent="0.2">
      <c r="A1557" s="42" t="s">
        <v>198</v>
      </c>
      <c r="B1557" s="33"/>
      <c r="C1557" s="33"/>
      <c r="D1557" s="26"/>
    </row>
    <row r="1558" spans="1:7" s="9" customFormat="1" x14ac:dyDescent="0.2">
      <c r="A1558" s="30" t="s">
        <v>504</v>
      </c>
      <c r="B1558" s="39">
        <v>0</v>
      </c>
      <c r="C1558" s="38">
        <v>1</v>
      </c>
      <c r="D1558" s="31" t="s">
        <v>714</v>
      </c>
      <c r="F1558"/>
    </row>
    <row r="1559" spans="1:7" s="9" customFormat="1" x14ac:dyDescent="0.2">
      <c r="A1559" s="30" t="s">
        <v>1310</v>
      </c>
      <c r="B1559" s="38">
        <v>1</v>
      </c>
      <c r="C1559" s="38">
        <v>1</v>
      </c>
      <c r="D1559" s="30" t="s">
        <v>1311</v>
      </c>
      <c r="E1559"/>
      <c r="F1559"/>
      <c r="G1559"/>
    </row>
    <row r="1560" spans="1:7" x14ac:dyDescent="0.2">
      <c r="A1560" s="30" t="s">
        <v>199</v>
      </c>
      <c r="B1560" s="38">
        <v>0</v>
      </c>
      <c r="C1560" s="38">
        <v>1</v>
      </c>
      <c r="D1560" s="30" t="s">
        <v>1309</v>
      </c>
      <c r="F1560" s="9"/>
    </row>
    <row r="1561" spans="1:7" x14ac:dyDescent="0.2">
      <c r="A1561" s="26" t="s">
        <v>1704</v>
      </c>
      <c r="B1561" s="35">
        <f>SUM(B1558:B1560)</f>
        <v>1</v>
      </c>
      <c r="C1561" s="35">
        <f>SUM(C1558:C1560)</f>
        <v>3</v>
      </c>
      <c r="E1561" s="9"/>
      <c r="F1561" s="9"/>
      <c r="G1561" s="9"/>
    </row>
    <row r="1562" spans="1:7" x14ac:dyDescent="0.2">
      <c r="B1562" s="33"/>
      <c r="C1562" s="33"/>
      <c r="E1562" s="9"/>
      <c r="F1562" s="11"/>
      <c r="G1562" s="9"/>
    </row>
    <row r="1563" spans="1:7" s="9" customFormat="1" x14ac:dyDescent="0.2">
      <c r="A1563" s="44" t="s">
        <v>1604</v>
      </c>
      <c r="B1563" s="5"/>
      <c r="C1563" s="5"/>
      <c r="D1563" s="5"/>
      <c r="E1563" s="11"/>
      <c r="G1563" s="11"/>
    </row>
    <row r="1564" spans="1:7" s="9" customFormat="1" x14ac:dyDescent="0.2">
      <c r="A1564" s="31" t="s">
        <v>163</v>
      </c>
      <c r="B1564" s="35">
        <v>1</v>
      </c>
      <c r="C1564" s="35" t="s">
        <v>0</v>
      </c>
      <c r="D1564" s="26" t="s">
        <v>1333</v>
      </c>
    </row>
    <row r="1565" spans="1:7" s="11" customFormat="1" x14ac:dyDescent="0.2">
      <c r="A1565" s="31" t="s">
        <v>1339</v>
      </c>
      <c r="B1565" s="27">
        <v>1</v>
      </c>
      <c r="C1565" s="35" t="s">
        <v>0</v>
      </c>
      <c r="D1565" s="31" t="s">
        <v>1340</v>
      </c>
      <c r="E1565" s="9"/>
      <c r="F1565" s="9"/>
      <c r="G1565" s="9"/>
    </row>
    <row r="1566" spans="1:7" s="9" customFormat="1" x14ac:dyDescent="0.2">
      <c r="A1566" s="31" t="s">
        <v>1315</v>
      </c>
      <c r="B1566" s="27">
        <v>1</v>
      </c>
      <c r="C1566" s="35" t="s">
        <v>0</v>
      </c>
      <c r="D1566" s="31" t="s">
        <v>1317</v>
      </c>
    </row>
    <row r="1567" spans="1:7" s="9" customFormat="1" x14ac:dyDescent="0.2">
      <c r="A1567" s="31" t="s">
        <v>1360</v>
      </c>
      <c r="B1567" s="27">
        <v>1</v>
      </c>
      <c r="C1567" s="35" t="s">
        <v>0</v>
      </c>
      <c r="D1567" s="31" t="s">
        <v>1162</v>
      </c>
    </row>
    <row r="1568" spans="1:7" s="9" customFormat="1" x14ac:dyDescent="0.2">
      <c r="A1568" s="31" t="s">
        <v>1425</v>
      </c>
      <c r="B1568" s="35">
        <v>1</v>
      </c>
      <c r="C1568" s="35" t="s">
        <v>0</v>
      </c>
      <c r="D1568" s="31" t="s">
        <v>1138</v>
      </c>
    </row>
    <row r="1569" spans="1:7" s="9" customFormat="1" x14ac:dyDescent="0.2">
      <c r="A1569" s="31" t="s">
        <v>1424</v>
      </c>
      <c r="B1569" s="27">
        <v>1</v>
      </c>
      <c r="C1569" s="35" t="s">
        <v>0</v>
      </c>
      <c r="D1569" s="31" t="s">
        <v>2030</v>
      </c>
    </row>
    <row r="1570" spans="1:7" s="9" customFormat="1" x14ac:dyDescent="0.2">
      <c r="A1570" s="30" t="s">
        <v>859</v>
      </c>
      <c r="B1570" s="35">
        <v>1</v>
      </c>
      <c r="C1570" s="35" t="s">
        <v>0</v>
      </c>
      <c r="D1570" s="40" t="s">
        <v>1147</v>
      </c>
    </row>
    <row r="1571" spans="1:7" s="9" customFormat="1" x14ac:dyDescent="0.2">
      <c r="A1571" s="31" t="s">
        <v>2032</v>
      </c>
      <c r="B1571" s="27">
        <v>1</v>
      </c>
      <c r="C1571" s="27" t="s">
        <v>0</v>
      </c>
      <c r="D1571" s="43" t="s">
        <v>1620</v>
      </c>
    </row>
    <row r="1572" spans="1:7" s="9" customFormat="1" x14ac:dyDescent="0.2">
      <c r="A1572" s="26" t="s">
        <v>1704</v>
      </c>
      <c r="B1572" s="38">
        <f>SUM(B1564:B1571)</f>
        <v>8</v>
      </c>
      <c r="C1572" s="35" t="s">
        <v>0</v>
      </c>
      <c r="D1572" s="35"/>
    </row>
    <row r="1573" spans="1:7" s="9" customFormat="1" x14ac:dyDescent="0.2">
      <c r="A1573" s="26"/>
      <c r="B1573" s="35"/>
      <c r="C1573" s="35"/>
      <c r="D1573" s="40"/>
      <c r="F1573" s="11"/>
    </row>
    <row r="1574" spans="1:7" s="9" customFormat="1" x14ac:dyDescent="0.2">
      <c r="A1574" s="44" t="s">
        <v>1429</v>
      </c>
      <c r="B1574" s="5"/>
      <c r="C1574" s="5"/>
      <c r="D1574" s="5"/>
      <c r="E1574" s="11"/>
      <c r="G1574" s="11"/>
    </row>
    <row r="1575" spans="1:7" s="9" customFormat="1" x14ac:dyDescent="0.2">
      <c r="A1575" s="31" t="s">
        <v>163</v>
      </c>
      <c r="B1575" s="35" t="s">
        <v>0</v>
      </c>
      <c r="C1575" s="35">
        <v>1</v>
      </c>
      <c r="D1575" s="26" t="s">
        <v>1333</v>
      </c>
    </row>
    <row r="1576" spans="1:7" s="9" customFormat="1" x14ac:dyDescent="0.2">
      <c r="A1576" s="31" t="s">
        <v>1608</v>
      </c>
      <c r="B1576" s="35" t="s">
        <v>0</v>
      </c>
      <c r="C1576" s="38">
        <v>0</v>
      </c>
      <c r="D1576" s="31" t="s">
        <v>1331</v>
      </c>
    </row>
    <row r="1577" spans="1:7" s="9" customFormat="1" x14ac:dyDescent="0.2">
      <c r="A1577" s="31" t="s">
        <v>1337</v>
      </c>
      <c r="B1577" s="35" t="s">
        <v>0</v>
      </c>
      <c r="C1577" s="35">
        <v>1</v>
      </c>
      <c r="D1577" s="31" t="s">
        <v>1338</v>
      </c>
    </row>
    <row r="1578" spans="1:7" s="11" customFormat="1" x14ac:dyDescent="0.2">
      <c r="A1578" s="31" t="s">
        <v>1339</v>
      </c>
      <c r="B1578" s="35" t="s">
        <v>0</v>
      </c>
      <c r="C1578" s="35">
        <v>1</v>
      </c>
      <c r="D1578" s="31" t="s">
        <v>1340</v>
      </c>
      <c r="E1578" s="9"/>
      <c r="F1578" s="9"/>
      <c r="G1578" s="9"/>
    </row>
    <row r="1579" spans="1:7" s="9" customFormat="1" x14ac:dyDescent="0.2">
      <c r="A1579" s="31" t="s">
        <v>1315</v>
      </c>
      <c r="B1579" s="35" t="s">
        <v>0</v>
      </c>
      <c r="C1579" s="35">
        <v>1</v>
      </c>
      <c r="D1579" s="31" t="s">
        <v>1317</v>
      </c>
    </row>
    <row r="1580" spans="1:7" s="9" customFormat="1" x14ac:dyDescent="0.2">
      <c r="A1580" s="31" t="s">
        <v>1328</v>
      </c>
      <c r="B1580" s="35" t="s">
        <v>0</v>
      </c>
      <c r="C1580" s="27">
        <v>1</v>
      </c>
      <c r="D1580" s="31" t="s">
        <v>1349</v>
      </c>
    </row>
    <row r="1581" spans="1:7" s="9" customFormat="1" x14ac:dyDescent="0.2">
      <c r="A1581" s="31" t="s">
        <v>1787</v>
      </c>
      <c r="B1581" s="35" t="s">
        <v>0</v>
      </c>
      <c r="C1581" s="27">
        <v>1</v>
      </c>
      <c r="D1581" s="31" t="s">
        <v>2031</v>
      </c>
    </row>
    <row r="1582" spans="1:7" s="9" customFormat="1" x14ac:dyDescent="0.2">
      <c r="A1582" s="30" t="s">
        <v>859</v>
      </c>
      <c r="B1582" s="27" t="s">
        <v>0</v>
      </c>
      <c r="C1582" s="27">
        <v>0</v>
      </c>
      <c r="D1582" s="43" t="s">
        <v>1147</v>
      </c>
    </row>
    <row r="1583" spans="1:7" s="9" customFormat="1" x14ac:dyDescent="0.2">
      <c r="A1583" s="31" t="s">
        <v>1803</v>
      </c>
      <c r="B1583" s="35" t="s">
        <v>0</v>
      </c>
      <c r="C1583" s="27">
        <v>1</v>
      </c>
      <c r="D1583" s="31" t="s">
        <v>1564</v>
      </c>
    </row>
    <row r="1584" spans="1:7" s="9" customFormat="1" ht="12.75" customHeight="1" x14ac:dyDescent="0.2">
      <c r="A1584" s="31" t="s">
        <v>1335</v>
      </c>
      <c r="B1584" s="35" t="s">
        <v>0</v>
      </c>
      <c r="C1584" s="35">
        <v>0</v>
      </c>
      <c r="D1584" s="31" t="s">
        <v>1336</v>
      </c>
    </row>
    <row r="1585" spans="1:6" s="9" customFormat="1" x14ac:dyDescent="0.2">
      <c r="A1585" s="31" t="s">
        <v>2032</v>
      </c>
      <c r="B1585" s="27" t="s">
        <v>0</v>
      </c>
      <c r="C1585" s="27">
        <v>0</v>
      </c>
      <c r="D1585" s="43" t="s">
        <v>1605</v>
      </c>
    </row>
    <row r="1586" spans="1:6" s="9" customFormat="1" x14ac:dyDescent="0.2">
      <c r="A1586" s="26" t="s">
        <v>1704</v>
      </c>
      <c r="B1586" s="35" t="s">
        <v>0</v>
      </c>
      <c r="C1586" s="38">
        <f>SUM(C1575:C1585)</f>
        <v>7</v>
      </c>
      <c r="D1586" s="35"/>
    </row>
    <row r="1587" spans="1:6" s="9" customFormat="1" x14ac:dyDescent="0.2">
      <c r="A1587" s="26"/>
      <c r="B1587" s="35"/>
      <c r="C1587" s="38"/>
      <c r="D1587" s="35"/>
    </row>
    <row r="1588" spans="1:6" s="9" customFormat="1" x14ac:dyDescent="0.2">
      <c r="A1588" s="44" t="s">
        <v>1314</v>
      </c>
      <c r="B1588" s="33"/>
      <c r="C1588" s="33"/>
      <c r="D1588" s="33"/>
      <c r="E1588"/>
      <c r="F1588"/>
    </row>
    <row r="1589" spans="1:6" x14ac:dyDescent="0.2">
      <c r="A1589" s="30" t="s">
        <v>1434</v>
      </c>
      <c r="B1589" s="38" t="s">
        <v>0</v>
      </c>
      <c r="C1589" s="39">
        <v>1</v>
      </c>
      <c r="D1589" s="36" t="s">
        <v>1394</v>
      </c>
    </row>
    <row r="1590" spans="1:6" x14ac:dyDescent="0.2">
      <c r="A1590" s="30" t="s">
        <v>946</v>
      </c>
      <c r="B1590" s="38" t="s">
        <v>0</v>
      </c>
      <c r="C1590" s="39">
        <v>1</v>
      </c>
      <c r="D1590" s="36" t="s">
        <v>1435</v>
      </c>
      <c r="E1590" s="9"/>
      <c r="F1590" s="9"/>
    </row>
    <row r="1591" spans="1:6" s="9" customFormat="1" x14ac:dyDescent="0.2">
      <c r="A1591" s="26" t="s">
        <v>2045</v>
      </c>
      <c r="B1591" s="38" t="s">
        <v>0</v>
      </c>
      <c r="C1591" s="35">
        <v>1</v>
      </c>
      <c r="D1591" s="33" t="s">
        <v>1438</v>
      </c>
    </row>
    <row r="1592" spans="1:6" s="9" customFormat="1" x14ac:dyDescent="0.2">
      <c r="A1592" s="30" t="s">
        <v>242</v>
      </c>
      <c r="B1592" s="38" t="s">
        <v>0</v>
      </c>
      <c r="C1592" s="35">
        <v>1</v>
      </c>
      <c r="D1592" s="30" t="s">
        <v>1670</v>
      </c>
    </row>
    <row r="1593" spans="1:6" s="9" customFormat="1" x14ac:dyDescent="0.2">
      <c r="A1593" s="37" t="s">
        <v>244</v>
      </c>
      <c r="B1593" s="38" t="s">
        <v>0</v>
      </c>
      <c r="C1593" s="35">
        <v>1</v>
      </c>
      <c r="D1593" s="33" t="s">
        <v>1441</v>
      </c>
    </row>
    <row r="1594" spans="1:6" s="9" customFormat="1" x14ac:dyDescent="0.2">
      <c r="A1594" s="36" t="s">
        <v>1436</v>
      </c>
      <c r="B1594" s="38" t="s">
        <v>0</v>
      </c>
      <c r="C1594" s="35">
        <v>1</v>
      </c>
      <c r="D1594" s="30" t="s">
        <v>1437</v>
      </c>
      <c r="E1594" s="5"/>
      <c r="F1594" s="5"/>
    </row>
    <row r="1595" spans="1:6" s="5" customFormat="1" x14ac:dyDescent="0.2">
      <c r="A1595" s="30" t="s">
        <v>1398</v>
      </c>
      <c r="B1595" s="38" t="s">
        <v>0</v>
      </c>
      <c r="C1595" s="39">
        <v>1</v>
      </c>
      <c r="D1595" s="33" t="s">
        <v>1439</v>
      </c>
      <c r="E1595" s="9"/>
      <c r="F1595" s="9"/>
    </row>
    <row r="1596" spans="1:6" s="9" customFormat="1" x14ac:dyDescent="0.2">
      <c r="A1596" s="26" t="s">
        <v>1704</v>
      </c>
      <c r="B1596" s="38" t="s">
        <v>0</v>
      </c>
      <c r="C1596" s="38">
        <f>SUM(C1589:C1595)</f>
        <v>7</v>
      </c>
      <c r="D1596" s="35"/>
    </row>
    <row r="1597" spans="1:6" s="9" customFormat="1" x14ac:dyDescent="0.2">
      <c r="A1597" s="31"/>
      <c r="B1597" s="35"/>
      <c r="C1597" s="35"/>
      <c r="D1597" s="26"/>
    </row>
    <row r="1598" spans="1:6" s="9" customFormat="1" x14ac:dyDescent="0.2">
      <c r="A1598" s="44" t="s">
        <v>882</v>
      </c>
      <c r="B1598" s="33"/>
      <c r="C1598" s="33"/>
      <c r="D1598" s="33"/>
    </row>
    <row r="1599" spans="1:6" s="9" customFormat="1" x14ac:dyDescent="0.2">
      <c r="A1599" s="36" t="s">
        <v>883</v>
      </c>
      <c r="B1599" s="35">
        <v>1</v>
      </c>
      <c r="C1599" s="35">
        <v>1</v>
      </c>
      <c r="D1599" s="26" t="s">
        <v>1352</v>
      </c>
    </row>
    <row r="1600" spans="1:6" s="9" customFormat="1" ht="12.75" customHeight="1" x14ac:dyDescent="0.2">
      <c r="A1600" s="36" t="s">
        <v>884</v>
      </c>
      <c r="B1600" s="27">
        <v>0</v>
      </c>
      <c r="C1600" s="35">
        <v>1</v>
      </c>
      <c r="D1600" s="36" t="s">
        <v>1351</v>
      </c>
    </row>
    <row r="1601" spans="1:6" s="9" customFormat="1" x14ac:dyDescent="0.2">
      <c r="A1601" s="26" t="s">
        <v>1704</v>
      </c>
      <c r="B1601" s="35">
        <f>SUM(B1599:B1600)</f>
        <v>1</v>
      </c>
      <c r="C1601" s="35">
        <f>SUM(C1599:C1600)</f>
        <v>2</v>
      </c>
      <c r="D1601" s="26"/>
      <c r="E1601"/>
      <c r="F1601"/>
    </row>
    <row r="1602" spans="1:6" x14ac:dyDescent="0.2">
      <c r="C1602" s="33"/>
    </row>
    <row r="1603" spans="1:6" x14ac:dyDescent="0.2">
      <c r="A1603" s="32" t="s">
        <v>1312</v>
      </c>
      <c r="B1603" s="5"/>
      <c r="C1603" s="33"/>
    </row>
    <row r="1604" spans="1:6" x14ac:dyDescent="0.2">
      <c r="A1604" s="30" t="s">
        <v>1609</v>
      </c>
      <c r="B1604" s="38" t="s">
        <v>0</v>
      </c>
      <c r="C1604" s="38">
        <v>1</v>
      </c>
      <c r="D1604" s="33" t="s">
        <v>2033</v>
      </c>
    </row>
    <row r="1605" spans="1:6" x14ac:dyDescent="0.2">
      <c r="A1605" s="30" t="s">
        <v>1788</v>
      </c>
      <c r="B1605" s="38" t="s">
        <v>0</v>
      </c>
      <c r="C1605" s="38">
        <v>0</v>
      </c>
      <c r="D1605" s="30" t="s">
        <v>2034</v>
      </c>
    </row>
    <row r="1606" spans="1:6" x14ac:dyDescent="0.2">
      <c r="A1606" s="36" t="s">
        <v>1355</v>
      </c>
      <c r="B1606" s="38" t="s">
        <v>0</v>
      </c>
      <c r="C1606" s="38">
        <v>1</v>
      </c>
      <c r="D1606" s="30" t="s">
        <v>1356</v>
      </c>
    </row>
    <row r="1607" spans="1:6" x14ac:dyDescent="0.2">
      <c r="A1607" s="36" t="s">
        <v>1358</v>
      </c>
      <c r="B1607" s="38" t="s">
        <v>0</v>
      </c>
      <c r="C1607" s="27">
        <v>1</v>
      </c>
      <c r="D1607" s="36" t="s">
        <v>2035</v>
      </c>
    </row>
    <row r="1608" spans="1:6" x14ac:dyDescent="0.2">
      <c r="A1608" s="30" t="s">
        <v>1357</v>
      </c>
      <c r="B1608" s="38" t="s">
        <v>0</v>
      </c>
      <c r="C1608" s="27">
        <v>1</v>
      </c>
      <c r="D1608" s="30" t="s">
        <v>1363</v>
      </c>
    </row>
    <row r="1609" spans="1:6" x14ac:dyDescent="0.2">
      <c r="A1609" s="31" t="s">
        <v>1642</v>
      </c>
      <c r="B1609" s="38" t="s">
        <v>0</v>
      </c>
      <c r="C1609" s="35">
        <v>1</v>
      </c>
      <c r="D1609" s="31" t="s">
        <v>1359</v>
      </c>
    </row>
    <row r="1610" spans="1:6" x14ac:dyDescent="0.2">
      <c r="A1610" s="31" t="s">
        <v>1361</v>
      </c>
      <c r="B1610" s="38" t="s">
        <v>0</v>
      </c>
      <c r="C1610" s="38">
        <v>1</v>
      </c>
      <c r="D1610" s="30" t="s">
        <v>1362</v>
      </c>
    </row>
    <row r="1611" spans="1:6" x14ac:dyDescent="0.2">
      <c r="A1611" s="33" t="s">
        <v>1364</v>
      </c>
      <c r="B1611" s="38" t="s">
        <v>0</v>
      </c>
      <c r="C1611" s="35">
        <v>1</v>
      </c>
      <c r="D1611" s="33" t="s">
        <v>1365</v>
      </c>
    </row>
    <row r="1612" spans="1:6" x14ac:dyDescent="0.2">
      <c r="A1612" s="26" t="s">
        <v>1704</v>
      </c>
      <c r="B1612" s="38" t="s">
        <v>0</v>
      </c>
      <c r="C1612" s="38">
        <f>SUM(C1604:C1611)</f>
        <v>7</v>
      </c>
    </row>
    <row r="1613" spans="1:6" x14ac:dyDescent="0.2">
      <c r="C1613" s="33"/>
      <c r="E1613" s="9"/>
      <c r="F1613" s="9"/>
    </row>
    <row r="1614" spans="1:6" s="9" customFormat="1" x14ac:dyDescent="0.2">
      <c r="A1614" s="44" t="s">
        <v>164</v>
      </c>
      <c r="B1614" s="33"/>
      <c r="C1614" s="33"/>
      <c r="D1614" s="33"/>
    </row>
    <row r="1615" spans="1:6" s="9" customFormat="1" x14ac:dyDescent="0.2">
      <c r="A1615" s="30" t="s">
        <v>1367</v>
      </c>
      <c r="B1615" s="39">
        <v>1</v>
      </c>
      <c r="C1615" s="39">
        <v>1</v>
      </c>
      <c r="D1615" s="30" t="s">
        <v>2036</v>
      </c>
    </row>
    <row r="1616" spans="1:6" s="9" customFormat="1" ht="12.75" customHeight="1" x14ac:dyDescent="0.2">
      <c r="A1616" s="30" t="s">
        <v>1194</v>
      </c>
      <c r="B1616" s="39">
        <v>0</v>
      </c>
      <c r="C1616" s="39">
        <v>1</v>
      </c>
      <c r="D1616" s="30" t="s">
        <v>165</v>
      </c>
    </row>
    <row r="1617" spans="1:6" s="9" customFormat="1" x14ac:dyDescent="0.2">
      <c r="A1617" s="31" t="s">
        <v>1527</v>
      </c>
      <c r="B1617" s="27">
        <v>1</v>
      </c>
      <c r="C1617" s="35">
        <v>1</v>
      </c>
      <c r="D1617" s="31" t="s">
        <v>1368</v>
      </c>
    </row>
    <row r="1618" spans="1:6" s="9" customFormat="1" x14ac:dyDescent="0.2">
      <c r="A1618" s="43" t="s">
        <v>1370</v>
      </c>
      <c r="B1618" s="27">
        <v>1</v>
      </c>
      <c r="C1618" s="35">
        <v>1</v>
      </c>
      <c r="D1618" s="31" t="s">
        <v>1368</v>
      </c>
      <c r="E1618" s="6"/>
      <c r="F1618" s="6"/>
    </row>
    <row r="1619" spans="1:6" s="6" customFormat="1" x14ac:dyDescent="0.2">
      <c r="A1619" s="43" t="s">
        <v>1529</v>
      </c>
      <c r="B1619" s="27">
        <v>0</v>
      </c>
      <c r="C1619" s="39">
        <v>1</v>
      </c>
      <c r="D1619" s="31" t="s">
        <v>93</v>
      </c>
    </row>
    <row r="1620" spans="1:6" s="6" customFormat="1" x14ac:dyDescent="0.2">
      <c r="A1620" s="43" t="s">
        <v>1528</v>
      </c>
      <c r="B1620" s="27">
        <v>0</v>
      </c>
      <c r="C1620" s="39">
        <v>1</v>
      </c>
      <c r="D1620" s="31" t="s">
        <v>93</v>
      </c>
      <c r="E1620" s="28"/>
      <c r="F1620" s="28"/>
    </row>
    <row r="1621" spans="1:6" s="28" customFormat="1" x14ac:dyDescent="0.2">
      <c r="A1621" s="43" t="s">
        <v>1371</v>
      </c>
      <c r="B1621" s="27">
        <v>0</v>
      </c>
      <c r="C1621" s="39">
        <v>1</v>
      </c>
      <c r="D1621" s="31" t="s">
        <v>1535</v>
      </c>
      <c r="E1621" s="9"/>
      <c r="F1621" s="9"/>
    </row>
    <row r="1622" spans="1:6" s="9" customFormat="1" x14ac:dyDescent="0.2">
      <c r="A1622" s="31" t="s">
        <v>1373</v>
      </c>
      <c r="B1622" s="27">
        <v>0</v>
      </c>
      <c r="C1622" s="38">
        <v>1</v>
      </c>
      <c r="D1622" s="31" t="s">
        <v>93</v>
      </c>
      <c r="E1622"/>
      <c r="F1622"/>
    </row>
    <row r="1623" spans="1:6" x14ac:dyDescent="0.2">
      <c r="A1623" s="30" t="s">
        <v>1190</v>
      </c>
      <c r="B1623" s="39">
        <v>0</v>
      </c>
      <c r="C1623" s="39">
        <v>1</v>
      </c>
      <c r="D1623" s="30" t="s">
        <v>93</v>
      </c>
      <c r="E1623" s="9"/>
      <c r="F1623" s="9"/>
    </row>
    <row r="1624" spans="1:6" s="9" customFormat="1" x14ac:dyDescent="0.2">
      <c r="A1624" s="31" t="s">
        <v>1530</v>
      </c>
      <c r="B1624" s="27">
        <v>0</v>
      </c>
      <c r="C1624" s="38">
        <v>1</v>
      </c>
      <c r="D1624" s="31" t="s">
        <v>93</v>
      </c>
    </row>
    <row r="1625" spans="1:6" s="9" customFormat="1" ht="12.75" customHeight="1" x14ac:dyDescent="0.2">
      <c r="A1625" s="31" t="s">
        <v>1374</v>
      </c>
      <c r="B1625" s="27">
        <v>0</v>
      </c>
      <c r="C1625" s="38">
        <v>1</v>
      </c>
      <c r="D1625" s="31" t="s">
        <v>1366</v>
      </c>
      <c r="E1625" s="6"/>
      <c r="F1625" s="6"/>
    </row>
    <row r="1626" spans="1:6" s="6" customFormat="1" x14ac:dyDescent="0.2">
      <c r="A1626" s="43" t="s">
        <v>1531</v>
      </c>
      <c r="B1626" s="27">
        <v>0</v>
      </c>
      <c r="C1626" s="39">
        <v>1</v>
      </c>
      <c r="D1626" s="31" t="s">
        <v>93</v>
      </c>
      <c r="E1626" s="9"/>
      <c r="F1626" s="9"/>
    </row>
    <row r="1627" spans="1:6" s="9" customFormat="1" x14ac:dyDescent="0.2">
      <c r="A1627" s="26" t="s">
        <v>1704</v>
      </c>
      <c r="B1627" s="35">
        <f>SUM(B1615:B1626)</f>
        <v>3</v>
      </c>
      <c r="C1627" s="35">
        <f>SUM(C1615:C1626)</f>
        <v>12</v>
      </c>
      <c r="D1627" s="26"/>
    </row>
    <row r="1628" spans="1:6" s="9" customFormat="1" x14ac:dyDescent="0.2">
      <c r="A1628" s="26"/>
      <c r="B1628" s="35"/>
      <c r="C1628" s="35"/>
      <c r="D1628" s="26"/>
    </row>
    <row r="1629" spans="1:6" s="9" customFormat="1" x14ac:dyDescent="0.2">
      <c r="A1629" s="26"/>
      <c r="B1629" s="35"/>
      <c r="C1629" s="35"/>
      <c r="D1629" s="26"/>
    </row>
    <row r="1630" spans="1:6" s="9" customFormat="1" ht="12.75" customHeight="1" x14ac:dyDescent="0.2">
      <c r="A1630" s="44" t="s">
        <v>1313</v>
      </c>
      <c r="B1630" s="26"/>
      <c r="C1630" s="26"/>
      <c r="D1630" s="26"/>
      <c r="E1630"/>
      <c r="F1630"/>
    </row>
    <row r="1631" spans="1:6" ht="12.75" customHeight="1" x14ac:dyDescent="0.2">
      <c r="A1631" s="31" t="s">
        <v>1091</v>
      </c>
      <c r="B1631" s="38" t="s">
        <v>0</v>
      </c>
      <c r="C1631" s="38">
        <v>1</v>
      </c>
      <c r="D1631" s="33" t="s">
        <v>1606</v>
      </c>
    </row>
    <row r="1632" spans="1:6" x14ac:dyDescent="0.2">
      <c r="A1632" s="31" t="s">
        <v>1607</v>
      </c>
      <c r="B1632" s="38" t="s">
        <v>0</v>
      </c>
      <c r="C1632" s="38">
        <v>1</v>
      </c>
      <c r="D1632" s="33" t="s">
        <v>1343</v>
      </c>
    </row>
    <row r="1633" spans="1:6" x14ac:dyDescent="0.2">
      <c r="A1633" s="30" t="s">
        <v>1347</v>
      </c>
      <c r="B1633" s="38" t="s">
        <v>0</v>
      </c>
      <c r="C1633" s="38">
        <v>1</v>
      </c>
      <c r="D1633" s="30" t="s">
        <v>1348</v>
      </c>
    </row>
    <row r="1634" spans="1:6" x14ac:dyDescent="0.2">
      <c r="A1634" s="30" t="s">
        <v>1342</v>
      </c>
      <c r="B1634" s="38" t="s">
        <v>0</v>
      </c>
      <c r="C1634" s="38">
        <v>1</v>
      </c>
      <c r="D1634" s="30" t="s">
        <v>1344</v>
      </c>
    </row>
    <row r="1635" spans="1:6" x14ac:dyDescent="0.2">
      <c r="A1635" s="30" t="s">
        <v>1345</v>
      </c>
      <c r="B1635" s="38" t="s">
        <v>0</v>
      </c>
      <c r="C1635" s="39">
        <v>1</v>
      </c>
      <c r="D1635" s="30" t="s">
        <v>1346</v>
      </c>
    </row>
    <row r="1636" spans="1:6" x14ac:dyDescent="0.2">
      <c r="A1636" s="26" t="s">
        <v>1704</v>
      </c>
      <c r="B1636" s="38" t="s">
        <v>0</v>
      </c>
      <c r="C1636" s="38">
        <f>SUM(C1631:C1635)</f>
        <v>5</v>
      </c>
      <c r="E1636" s="9"/>
      <c r="F1636" s="9"/>
    </row>
    <row r="1637" spans="1:6" s="9" customFormat="1" x14ac:dyDescent="0.2">
      <c r="A1637" s="26"/>
      <c r="B1637" s="35"/>
      <c r="C1637" s="35"/>
      <c r="D1637" s="26"/>
    </row>
    <row r="1638" spans="1:6" s="9" customFormat="1" x14ac:dyDescent="0.2">
      <c r="A1638" s="26"/>
      <c r="B1638" s="35"/>
      <c r="C1638" s="35"/>
      <c r="D1638" s="26"/>
    </row>
    <row r="1639" spans="1:6" s="9" customFormat="1" x14ac:dyDescent="0.2">
      <c r="A1639" s="26"/>
      <c r="B1639" s="35"/>
      <c r="C1639" s="35"/>
      <c r="D1639" s="26"/>
    </row>
    <row r="1640" spans="1:6" s="9" customFormat="1" x14ac:dyDescent="0.2">
      <c r="A1640" s="26"/>
      <c r="B1640" s="35"/>
      <c r="C1640" s="35"/>
      <c r="D1640" s="26"/>
    </row>
    <row r="1641" spans="1:6" s="9" customFormat="1" x14ac:dyDescent="0.2">
      <c r="A1641" s="26"/>
      <c r="B1641" s="35"/>
      <c r="C1641" s="35"/>
      <c r="D1641" s="26"/>
    </row>
    <row r="1642" spans="1:6" s="9" customFormat="1" x14ac:dyDescent="0.2">
      <c r="A1642" s="26"/>
      <c r="B1642" s="35"/>
      <c r="C1642" s="35"/>
      <c r="D1642" s="26"/>
    </row>
    <row r="1643" spans="1:6" s="9" customFormat="1" x14ac:dyDescent="0.2">
      <c r="A1643" s="26"/>
      <c r="B1643" s="35"/>
      <c r="C1643" s="35"/>
      <c r="D1643" s="26"/>
    </row>
    <row r="1644" spans="1:6" s="9" customFormat="1" x14ac:dyDescent="0.2">
      <c r="A1644" s="26"/>
      <c r="B1644" s="35"/>
      <c r="C1644" s="35"/>
      <c r="D1644" s="26"/>
    </row>
    <row r="1645" spans="1:6" s="9" customFormat="1" x14ac:dyDescent="0.2">
      <c r="A1645" s="26"/>
      <c r="B1645" s="35"/>
      <c r="C1645" s="35"/>
      <c r="D1645" s="26"/>
    </row>
    <row r="1646" spans="1:6" s="9" customFormat="1" x14ac:dyDescent="0.2">
      <c r="A1646" s="26"/>
      <c r="B1646" s="35"/>
      <c r="C1646" s="35"/>
      <c r="D1646" s="26"/>
    </row>
    <row r="1647" spans="1:6" s="9" customFormat="1" x14ac:dyDescent="0.2">
      <c r="A1647" s="26"/>
      <c r="B1647" s="35"/>
      <c r="C1647" s="35"/>
      <c r="D1647" s="26"/>
    </row>
    <row r="1648" spans="1:6" s="9" customFormat="1" x14ac:dyDescent="0.2">
      <c r="A1648" s="26"/>
      <c r="B1648" s="35"/>
      <c r="C1648" s="35"/>
      <c r="D1648" s="26"/>
    </row>
    <row r="1649" spans="1:4" s="9" customFormat="1" x14ac:dyDescent="0.2">
      <c r="A1649" s="26"/>
      <c r="B1649" s="35"/>
      <c r="C1649" s="35"/>
      <c r="D1649" s="26"/>
    </row>
    <row r="1650" spans="1:4" s="9" customFormat="1" x14ac:dyDescent="0.2">
      <c r="A1650" s="26"/>
      <c r="B1650" s="35"/>
      <c r="C1650" s="35"/>
      <c r="D1650" s="26"/>
    </row>
    <row r="1651" spans="1:4" s="9" customFormat="1" x14ac:dyDescent="0.2">
      <c r="A1651" s="26"/>
      <c r="B1651" s="35"/>
      <c r="C1651" s="35"/>
      <c r="D1651" s="26"/>
    </row>
    <row r="1652" spans="1:4" s="9" customFormat="1" x14ac:dyDescent="0.2">
      <c r="A1652" s="26"/>
      <c r="B1652" s="35"/>
      <c r="C1652" s="35"/>
      <c r="D1652" s="26"/>
    </row>
    <row r="1653" spans="1:4" s="9" customFormat="1" x14ac:dyDescent="0.2">
      <c r="A1653" s="26"/>
      <c r="B1653" s="35"/>
      <c r="C1653" s="35"/>
      <c r="D1653" s="26"/>
    </row>
    <row r="1654" spans="1:4" s="9" customFormat="1" x14ac:dyDescent="0.2">
      <c r="A1654" s="26"/>
      <c r="B1654" s="35"/>
      <c r="C1654" s="35"/>
      <c r="D1654" s="26"/>
    </row>
    <row r="1655" spans="1:4" s="9" customFormat="1" x14ac:dyDescent="0.2">
      <c r="A1655" s="26"/>
      <c r="B1655" s="35"/>
      <c r="C1655" s="35"/>
      <c r="D1655" s="26"/>
    </row>
    <row r="1656" spans="1:4" s="9" customFormat="1" x14ac:dyDescent="0.2">
      <c r="A1656" s="26"/>
      <c r="B1656" s="35"/>
      <c r="C1656" s="35"/>
      <c r="D1656" s="26"/>
    </row>
    <row r="1657" spans="1:4" s="9" customFormat="1" x14ac:dyDescent="0.2">
      <c r="A1657" s="26"/>
      <c r="B1657" s="35"/>
      <c r="C1657" s="35"/>
      <c r="D1657" s="26"/>
    </row>
    <row r="1658" spans="1:4" s="9" customFormat="1" x14ac:dyDescent="0.2">
      <c r="A1658" s="26"/>
      <c r="B1658" s="35"/>
      <c r="C1658" s="35"/>
      <c r="D1658" s="26"/>
    </row>
    <row r="1659" spans="1:4" s="9" customFormat="1" x14ac:dyDescent="0.2">
      <c r="A1659" s="26"/>
      <c r="B1659" s="35"/>
      <c r="C1659" s="35"/>
      <c r="D1659" s="26"/>
    </row>
    <row r="1660" spans="1:4" s="9" customFormat="1" x14ac:dyDescent="0.2">
      <c r="A1660" s="26"/>
      <c r="B1660" s="35"/>
      <c r="C1660" s="35"/>
      <c r="D1660" s="26"/>
    </row>
    <row r="1661" spans="1:4" s="9" customFormat="1" x14ac:dyDescent="0.2">
      <c r="A1661" s="26"/>
      <c r="B1661" s="35"/>
      <c r="C1661" s="35"/>
      <c r="D1661" s="26"/>
    </row>
    <row r="1662" spans="1:4" s="9" customFormat="1" x14ac:dyDescent="0.2">
      <c r="A1662" s="26"/>
      <c r="B1662" s="35"/>
      <c r="C1662" s="35"/>
      <c r="D1662" s="26"/>
    </row>
    <row r="1663" spans="1:4" s="9" customFormat="1" x14ac:dyDescent="0.2">
      <c r="A1663" s="26"/>
      <c r="B1663" s="35"/>
      <c r="C1663" s="35"/>
      <c r="D1663" s="26"/>
    </row>
    <row r="1664" spans="1:4" s="9" customFormat="1" x14ac:dyDescent="0.2">
      <c r="A1664" s="26"/>
      <c r="B1664" s="35"/>
      <c r="C1664" s="35"/>
      <c r="D1664" s="26"/>
    </row>
    <row r="1665" spans="1:7" s="9" customFormat="1" x14ac:dyDescent="0.2">
      <c r="A1665" s="26"/>
      <c r="B1665" s="35"/>
      <c r="C1665" s="35"/>
      <c r="D1665" s="26"/>
    </row>
    <row r="1666" spans="1:7" s="9" customFormat="1" x14ac:dyDescent="0.2">
      <c r="A1666" s="26"/>
      <c r="B1666" s="35"/>
      <c r="C1666" s="35"/>
      <c r="D1666" s="26"/>
    </row>
    <row r="1667" spans="1:7" s="9" customFormat="1" x14ac:dyDescent="0.2">
      <c r="A1667" s="26"/>
      <c r="B1667" s="35"/>
      <c r="C1667" s="35"/>
      <c r="D1667" s="26"/>
    </row>
    <row r="1668" spans="1:7" s="9" customFormat="1" x14ac:dyDescent="0.2">
      <c r="A1668" s="26"/>
      <c r="B1668" s="35"/>
      <c r="C1668" s="35"/>
      <c r="D1668" s="26"/>
    </row>
    <row r="1669" spans="1:7" s="9" customFormat="1" x14ac:dyDescent="0.2">
      <c r="A1669" s="26"/>
      <c r="B1669" s="35"/>
      <c r="C1669" s="35"/>
      <c r="D1669" s="26"/>
    </row>
    <row r="1670" spans="1:7" s="9" customFormat="1" x14ac:dyDescent="0.2">
      <c r="A1670" s="26"/>
      <c r="B1670" s="35"/>
      <c r="C1670" s="35"/>
      <c r="D1670" s="26"/>
    </row>
    <row r="1671" spans="1:7" s="9" customFormat="1" x14ac:dyDescent="0.2">
      <c r="A1671" s="26"/>
      <c r="B1671" s="35"/>
      <c r="C1671" s="35"/>
      <c r="D1671" s="26"/>
    </row>
    <row r="1672" spans="1:7" s="9" customFormat="1" x14ac:dyDescent="0.2">
      <c r="A1672" s="26"/>
      <c r="B1672" s="35"/>
      <c r="C1672" s="35"/>
      <c r="D1672" s="26"/>
      <c r="F1672"/>
    </row>
    <row r="1673" spans="1:7" s="9" customFormat="1" x14ac:dyDescent="0.2">
      <c r="A1673" s="26"/>
      <c r="B1673" s="35"/>
      <c r="C1673" s="35"/>
      <c r="D1673" s="26"/>
      <c r="E1673"/>
      <c r="F1673"/>
      <c r="G1673"/>
    </row>
    <row r="1674" spans="1:7" s="9" customFormat="1" x14ac:dyDescent="0.2">
      <c r="A1674" s="26"/>
      <c r="B1674" s="35"/>
      <c r="C1674" s="35"/>
      <c r="D1674" s="26"/>
      <c r="E1674"/>
      <c r="F1674"/>
      <c r="G1674"/>
    </row>
    <row r="1675" spans="1:7" x14ac:dyDescent="0.2">
      <c r="A1675" s="26"/>
    </row>
    <row r="1676" spans="1:7" x14ac:dyDescent="0.2">
      <c r="A1676" s="26"/>
    </row>
  </sheetData>
  <pageMargins left="0.7" right="0.7" top="0.75" bottom="0.75" header="0.3" footer="0.3"/>
  <pageSetup orientation="landscape" r:id="rId1"/>
  <headerFooter>
    <oddHeader>&amp;L&amp;D&amp;C&amp;F</oddHeader>
    <oddFooter>Page &amp;P of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Ed_Grew2</dc:creator>
  <cp:lastModifiedBy>Microsoft Office User</cp:lastModifiedBy>
  <cp:lastPrinted>2017-01-09T15:32:55Z</cp:lastPrinted>
  <dcterms:created xsi:type="dcterms:W3CDTF">2015-12-07T20:12:58Z</dcterms:created>
  <dcterms:modified xsi:type="dcterms:W3CDTF">2017-06-13T17:41:44Z</dcterms:modified>
</cp:coreProperties>
</file>