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7"/>
  <workbookPr/>
  <mc:AlternateContent xmlns:mc="http://schemas.openxmlformats.org/markup-compatibility/2006">
    <mc:Choice Requires="x15">
      <x15ac:absPath xmlns:x15ac="http://schemas.microsoft.com/office/spreadsheetml/2010/11/ac" url="/Users/EditorialAssistant/Downloads/_deposits/"/>
    </mc:Choice>
  </mc:AlternateContent>
  <xr:revisionPtr revIDLastSave="0" documentId="13_ncr:1_{D466B06E-C3E8-4943-9BBF-17C6628E4C48}" xr6:coauthVersionLast="47" xr6:coauthVersionMax="47" xr10:uidLastSave="{00000000-0000-0000-0000-000000000000}"/>
  <bookViews>
    <workbookView xWindow="0" yWindow="500" windowWidth="29120" windowHeight="17000" activeTab="9" xr2:uid="{00000000-000D-0000-FFFF-FFFF00000000}"/>
  </bookViews>
  <sheets>
    <sheet name="A1" sheetId="7" r:id="rId1"/>
    <sheet name="A2" sheetId="9" r:id="rId2"/>
    <sheet name="A3" sheetId="11" r:id="rId3"/>
    <sheet name="A4" sheetId="12" r:id="rId4"/>
    <sheet name="A5" sheetId="15" r:id="rId5"/>
    <sheet name="A6" sheetId="2" r:id="rId6"/>
    <sheet name="A7" sheetId="13" r:id="rId7"/>
    <sheet name="A8" sheetId="14" r:id="rId8"/>
    <sheet name="A9" sheetId="8" r:id="rId9"/>
    <sheet name="A10" sheetId="1"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33" i="15" l="1"/>
  <c r="AD32" i="15"/>
  <c r="AD31" i="15"/>
  <c r="AD30" i="15"/>
  <c r="AD29" i="15"/>
  <c r="AD28" i="15"/>
  <c r="AD27" i="15"/>
  <c r="AD26" i="15"/>
  <c r="AD25" i="15"/>
  <c r="AD24" i="15"/>
  <c r="AD23" i="15"/>
  <c r="AD22" i="15"/>
  <c r="AD21" i="15"/>
  <c r="AD20" i="15"/>
  <c r="AD19" i="15"/>
  <c r="AD18" i="15"/>
  <c r="AD17" i="15"/>
  <c r="AD16" i="15"/>
  <c r="AD15" i="15"/>
  <c r="AD14" i="15"/>
  <c r="AD13" i="15"/>
  <c r="AD12" i="15"/>
  <c r="AD11" i="15"/>
  <c r="AD10" i="15"/>
  <c r="AD9" i="15"/>
  <c r="AD8" i="15"/>
  <c r="AD7" i="15"/>
  <c r="AD6" i="15"/>
  <c r="O122" i="14"/>
  <c r="F122" i="14"/>
  <c r="O121" i="14"/>
  <c r="F121" i="14"/>
  <c r="O120" i="14"/>
  <c r="F120" i="14"/>
  <c r="O119" i="14"/>
  <c r="F119" i="14"/>
  <c r="O118" i="14"/>
  <c r="F118" i="14"/>
  <c r="O117" i="14"/>
  <c r="F117" i="14"/>
  <c r="O116" i="14"/>
  <c r="F116" i="14"/>
  <c r="O115" i="14"/>
  <c r="F115" i="14"/>
  <c r="O114" i="14"/>
  <c r="F114" i="14"/>
  <c r="O113" i="14"/>
  <c r="F113" i="14"/>
  <c r="O112" i="14"/>
  <c r="F112" i="14"/>
  <c r="O111" i="14"/>
  <c r="F111" i="14"/>
  <c r="O110" i="14"/>
  <c r="F110" i="14"/>
  <c r="O109" i="14"/>
  <c r="F109" i="14"/>
  <c r="O108" i="14"/>
  <c r="F108" i="14"/>
  <c r="O107" i="14"/>
  <c r="F107" i="14"/>
  <c r="O106" i="14"/>
  <c r="F106" i="14"/>
  <c r="O105" i="14"/>
  <c r="F105" i="14"/>
  <c r="O104" i="14"/>
  <c r="F104" i="14"/>
  <c r="O103" i="14"/>
  <c r="F103" i="14"/>
  <c r="O101" i="14"/>
  <c r="F101" i="14"/>
  <c r="O100" i="14"/>
  <c r="F100" i="14"/>
  <c r="O99" i="14"/>
  <c r="F99" i="14"/>
  <c r="O98" i="14"/>
  <c r="F98" i="14"/>
  <c r="O97" i="14"/>
  <c r="F97" i="14"/>
  <c r="O96" i="14"/>
  <c r="F96" i="14"/>
  <c r="O95" i="14"/>
  <c r="F95" i="14"/>
  <c r="O94" i="14"/>
  <c r="F94" i="14"/>
  <c r="O93" i="14"/>
  <c r="F93" i="14"/>
  <c r="O92" i="14"/>
  <c r="F92" i="14"/>
  <c r="O91" i="14"/>
  <c r="F91" i="14"/>
  <c r="O90" i="14"/>
  <c r="F90" i="14"/>
  <c r="O89" i="14"/>
  <c r="F89" i="14"/>
  <c r="O87" i="14"/>
  <c r="F87" i="14"/>
  <c r="O86" i="14"/>
  <c r="F86" i="14"/>
  <c r="O85" i="14"/>
  <c r="F85" i="14"/>
  <c r="O84" i="14"/>
  <c r="F84" i="14"/>
  <c r="O83" i="14"/>
  <c r="F83" i="14"/>
  <c r="O82" i="14"/>
  <c r="F82" i="14"/>
  <c r="O81" i="14"/>
  <c r="F81" i="14"/>
  <c r="O80" i="14"/>
  <c r="F80" i="14"/>
  <c r="O79" i="14"/>
  <c r="F79" i="14"/>
  <c r="O78" i="14"/>
  <c r="F78" i="14"/>
  <c r="O77" i="14"/>
  <c r="F77" i="14"/>
  <c r="O76" i="14"/>
  <c r="F76" i="14"/>
  <c r="O75" i="14"/>
  <c r="F75" i="14"/>
  <c r="O74" i="14"/>
  <c r="F74" i="14"/>
  <c r="O73" i="14"/>
  <c r="F73" i="14"/>
  <c r="O72" i="14"/>
  <c r="F72" i="14"/>
  <c r="O71" i="14"/>
  <c r="F71" i="14"/>
  <c r="O70" i="14"/>
  <c r="F70" i="14"/>
  <c r="O69" i="14"/>
  <c r="F69" i="14"/>
  <c r="O68" i="14"/>
  <c r="F68" i="14"/>
  <c r="O67" i="14"/>
  <c r="F67" i="14"/>
  <c r="O66" i="14"/>
  <c r="F66" i="14"/>
  <c r="O65" i="14"/>
  <c r="F65" i="14"/>
  <c r="O64" i="14"/>
  <c r="F64" i="14"/>
  <c r="O63" i="14"/>
  <c r="F63" i="14"/>
  <c r="O62" i="14"/>
  <c r="F62" i="14"/>
  <c r="O61" i="14"/>
  <c r="F61" i="14"/>
  <c r="O60" i="14"/>
  <c r="F60" i="14"/>
  <c r="O59" i="14"/>
  <c r="F59" i="14"/>
  <c r="O58" i="14"/>
  <c r="F58" i="14"/>
  <c r="O57" i="14"/>
  <c r="F57" i="14"/>
  <c r="O56" i="14"/>
  <c r="F56" i="14"/>
  <c r="O55" i="14"/>
  <c r="F55" i="14"/>
  <c r="O54" i="14"/>
  <c r="F54" i="14"/>
  <c r="O53" i="14"/>
  <c r="F53" i="14"/>
  <c r="O52" i="14"/>
  <c r="F52" i="14"/>
  <c r="O51" i="14"/>
  <c r="F51" i="14"/>
  <c r="O50" i="14"/>
  <c r="F50" i="14"/>
  <c r="O49" i="14"/>
  <c r="F49" i="14"/>
  <c r="O48" i="14"/>
  <c r="F48" i="14"/>
  <c r="O47" i="14"/>
  <c r="F47" i="14"/>
  <c r="O46" i="14"/>
  <c r="F46" i="14"/>
  <c r="O45" i="14"/>
  <c r="F45" i="14"/>
  <c r="O44" i="14"/>
  <c r="F44" i="14"/>
  <c r="O43" i="14"/>
  <c r="F43" i="14"/>
  <c r="O42" i="14"/>
  <c r="F42" i="14"/>
  <c r="O40" i="14"/>
  <c r="F40" i="14"/>
  <c r="O39" i="14"/>
  <c r="F39" i="14"/>
  <c r="O38" i="14"/>
  <c r="F38" i="14"/>
  <c r="O37" i="14"/>
  <c r="F37" i="14"/>
  <c r="O36" i="14"/>
  <c r="F36" i="14"/>
  <c r="O35" i="14"/>
  <c r="F35" i="14"/>
  <c r="O34" i="14"/>
  <c r="F34" i="14"/>
  <c r="O33" i="14"/>
  <c r="F33" i="14"/>
  <c r="O32" i="14"/>
  <c r="F32" i="14"/>
  <c r="O31" i="14"/>
  <c r="F31" i="14"/>
  <c r="O30" i="14"/>
  <c r="F30" i="14"/>
  <c r="O29" i="14"/>
  <c r="F29" i="14"/>
  <c r="O28" i="14"/>
  <c r="F28" i="14"/>
  <c r="O27" i="14"/>
  <c r="F27" i="14"/>
  <c r="O26" i="14"/>
  <c r="F26" i="14"/>
  <c r="O25" i="14"/>
  <c r="F25" i="14"/>
  <c r="O24" i="14"/>
  <c r="F24" i="14"/>
  <c r="O23" i="14"/>
  <c r="F23" i="14"/>
  <c r="O22" i="14"/>
  <c r="F22" i="14"/>
  <c r="O21" i="14"/>
  <c r="F21" i="14"/>
  <c r="O20" i="14"/>
  <c r="F20" i="14"/>
  <c r="O19" i="14"/>
  <c r="F19" i="14"/>
  <c r="O18" i="14"/>
  <c r="F18" i="14"/>
  <c r="O17" i="14"/>
  <c r="F17" i="14"/>
  <c r="O16" i="14"/>
  <c r="F16" i="14"/>
  <c r="O15" i="14"/>
  <c r="F15" i="14"/>
  <c r="O14" i="14"/>
  <c r="F14" i="14"/>
  <c r="O13" i="14"/>
  <c r="F13" i="14"/>
  <c r="O12" i="14"/>
  <c r="F12" i="14"/>
  <c r="O11" i="14"/>
  <c r="F11" i="14"/>
  <c r="O10" i="14"/>
  <c r="F10" i="14"/>
  <c r="O9" i="14"/>
  <c r="F9" i="14"/>
  <c r="O8" i="14"/>
  <c r="F8" i="14"/>
  <c r="O7" i="14"/>
  <c r="F7" i="14"/>
  <c r="AG6" i="2"/>
  <c r="AG7" i="2"/>
  <c r="AG8" i="2"/>
  <c r="AG9" i="2"/>
  <c r="AG10" i="2"/>
  <c r="AG11" i="2"/>
  <c r="AG12" i="2"/>
  <c r="AG13" i="2"/>
  <c r="AG14" i="2"/>
  <c r="AG15" i="2"/>
  <c r="AG16" i="2"/>
  <c r="AG17" i="2"/>
  <c r="AG18" i="2"/>
  <c r="AG19" i="2"/>
  <c r="AG20" i="2"/>
  <c r="AG21" i="2"/>
  <c r="AG22" i="2"/>
  <c r="AG23" i="2"/>
  <c r="AG24" i="2"/>
  <c r="AG25" i="2"/>
  <c r="AG26" i="2"/>
  <c r="AG27" i="2"/>
  <c r="AG28" i="2"/>
  <c r="AG29" i="2"/>
  <c r="AG30" i="2"/>
  <c r="AG31" i="2"/>
  <c r="AG32" i="2"/>
  <c r="AG33" i="2"/>
  <c r="AG34" i="2"/>
  <c r="AG35" i="2"/>
  <c r="AG36" i="2"/>
  <c r="AG37" i="2"/>
  <c r="AG38" i="2"/>
  <c r="AG5" i="2"/>
  <c r="AF6" i="2"/>
  <c r="AF7" i="2"/>
  <c r="AF8" i="2"/>
  <c r="AF9" i="2"/>
  <c r="AF10" i="2"/>
  <c r="AF11" i="2"/>
  <c r="AF12" i="2"/>
  <c r="AF13" i="2"/>
  <c r="AF14" i="2"/>
  <c r="AF15" i="2"/>
  <c r="AF16" i="2"/>
  <c r="AF17" i="2"/>
  <c r="AF18" i="2"/>
  <c r="AF19" i="2"/>
  <c r="AF20" i="2"/>
  <c r="AF21" i="2"/>
  <c r="AF22" i="2"/>
  <c r="AF23" i="2"/>
  <c r="AF24" i="2"/>
  <c r="AF25" i="2"/>
  <c r="AF26" i="2"/>
  <c r="AF27" i="2"/>
  <c r="AF28" i="2"/>
  <c r="AF29" i="2"/>
  <c r="AF30" i="2"/>
  <c r="AF31" i="2"/>
  <c r="AF32" i="2"/>
  <c r="AF33" i="2"/>
  <c r="AF34" i="2"/>
  <c r="AF35" i="2"/>
  <c r="AF36" i="2"/>
  <c r="AF37" i="2"/>
  <c r="AF38" i="2"/>
  <c r="AF5" i="2"/>
  <c r="R43" i="8"/>
  <c r="I43" i="8"/>
  <c r="R42" i="8"/>
  <c r="I42" i="8"/>
  <c r="R41" i="8"/>
  <c r="I41" i="8"/>
  <c r="R40" i="8"/>
  <c r="I40" i="8"/>
  <c r="R39" i="8"/>
  <c r="I39" i="8"/>
  <c r="R38" i="8"/>
  <c r="I38" i="8"/>
  <c r="R37" i="8"/>
  <c r="I37" i="8"/>
  <c r="R36" i="8"/>
  <c r="I36" i="8"/>
  <c r="R35" i="8"/>
  <c r="I35" i="8"/>
  <c r="R34" i="8"/>
  <c r="I34" i="8"/>
  <c r="R33" i="8"/>
  <c r="I33" i="8"/>
  <c r="R32" i="8"/>
  <c r="I32" i="8"/>
  <c r="R31" i="8"/>
  <c r="I31" i="8"/>
  <c r="R30" i="8"/>
  <c r="I30" i="8"/>
  <c r="R29" i="8"/>
  <c r="I29" i="8"/>
  <c r="R28" i="8"/>
  <c r="I28" i="8"/>
  <c r="R27" i="8"/>
  <c r="I27" i="8"/>
  <c r="R26" i="8"/>
  <c r="I26" i="8"/>
  <c r="R25" i="8"/>
  <c r="I25" i="8"/>
  <c r="R24" i="8"/>
  <c r="I24" i="8"/>
  <c r="R23" i="8"/>
  <c r="I23" i="8"/>
  <c r="R22" i="8"/>
  <c r="I22" i="8"/>
  <c r="R21" i="8"/>
  <c r="I21" i="8"/>
  <c r="R20" i="8"/>
  <c r="I20" i="8"/>
  <c r="R19" i="8"/>
  <c r="I19" i="8"/>
  <c r="R18" i="8"/>
  <c r="I18" i="8"/>
  <c r="R17" i="8"/>
  <c r="I17" i="8"/>
  <c r="R16" i="8"/>
  <c r="I16" i="8"/>
  <c r="R15" i="8"/>
  <c r="I15" i="8"/>
  <c r="R14" i="8"/>
  <c r="I14" i="8"/>
  <c r="R13" i="8"/>
  <c r="I13" i="8"/>
  <c r="R12" i="8"/>
  <c r="I12" i="8"/>
  <c r="R11" i="8"/>
  <c r="I11" i="8"/>
  <c r="R10" i="8"/>
  <c r="I10" i="8"/>
  <c r="R9" i="8"/>
  <c r="I9" i="8"/>
  <c r="R8" i="8"/>
  <c r="I8" i="8"/>
  <c r="R7" i="8"/>
  <c r="I7" i="8"/>
  <c r="R6" i="8"/>
  <c r="I6" i="8"/>
</calcChain>
</file>

<file path=xl/sharedStrings.xml><?xml version="1.0" encoding="utf-8"?>
<sst xmlns="http://schemas.openxmlformats.org/spreadsheetml/2006/main" count="1399" uniqueCount="613">
  <si>
    <t>Luzhougou</t>
    <phoneticPr fontId="2" type="noConversion"/>
  </si>
  <si>
    <t>Li et al., 2012a</t>
    <phoneticPr fontId="2" type="noConversion"/>
  </si>
  <si>
    <t xml:space="preserve">143.5 ± 1.4 </t>
    <phoneticPr fontId="2" type="noConversion"/>
  </si>
  <si>
    <t>125.1 ± 1.0</t>
    <phoneticPr fontId="2" type="noConversion"/>
  </si>
  <si>
    <t>118.9 ± 1.2</t>
    <phoneticPr fontId="2" type="noConversion"/>
  </si>
  <si>
    <t>Li et al., 2012b</t>
    <phoneticPr fontId="2" type="noConversion"/>
  </si>
  <si>
    <t>Li et al. 2012a</t>
    <phoneticPr fontId="2" type="noConversion"/>
  </si>
  <si>
    <t>134.3 ± 0.6</t>
    <phoneticPr fontId="2" type="noConversion"/>
  </si>
  <si>
    <t xml:space="preserve">131.1 ± 0.9 </t>
    <phoneticPr fontId="2" type="noConversion"/>
  </si>
  <si>
    <t>130.5 ± 1.3</t>
    <phoneticPr fontId="2" type="noConversion"/>
  </si>
  <si>
    <t>122.6 ± 1.0</t>
    <phoneticPr fontId="2" type="noConversion"/>
  </si>
  <si>
    <t>130.4 ± 5.3</t>
    <phoneticPr fontId="2" type="noConversion"/>
  </si>
  <si>
    <t xml:space="preserve">130.9 ± 2.0 </t>
    <phoneticPr fontId="2" type="noConversion"/>
  </si>
  <si>
    <t>130.4 ± 1.0</t>
  </si>
  <si>
    <t>130.4 ± 0.8</t>
    <phoneticPr fontId="2" type="noConversion"/>
  </si>
  <si>
    <t>129.8 ± 1.3</t>
    <phoneticPr fontId="2" type="noConversion"/>
  </si>
  <si>
    <t>128.9 ± 0.8</t>
    <phoneticPr fontId="2" type="noConversion"/>
  </si>
  <si>
    <t>126.7 ± 1.2</t>
    <phoneticPr fontId="2" type="noConversion"/>
  </si>
  <si>
    <t>126.5 ± 1.2</t>
    <phoneticPr fontId="2" type="noConversion"/>
  </si>
  <si>
    <t>129.5 ± 1.5</t>
    <phoneticPr fontId="2" type="noConversion"/>
  </si>
  <si>
    <t>125.4 ± 0.4</t>
    <phoneticPr fontId="2" type="noConversion"/>
  </si>
  <si>
    <t>124.07 ± 1.27</t>
    <phoneticPr fontId="2" type="noConversion"/>
  </si>
  <si>
    <t>120.3 ± 0.6</t>
    <phoneticPr fontId="2" type="noConversion"/>
  </si>
  <si>
    <t>120.9 ± 0.9</t>
    <phoneticPr fontId="2" type="noConversion"/>
  </si>
  <si>
    <t>148.8 ± 8.4</t>
    <phoneticPr fontId="2" type="noConversion"/>
  </si>
  <si>
    <t xml:space="preserve">154.1 ± 1.1 </t>
    <phoneticPr fontId="2" type="noConversion"/>
  </si>
  <si>
    <t>127.5 ± 0.7</t>
    <phoneticPr fontId="2" type="noConversion"/>
  </si>
  <si>
    <t>129.7 ± 4.3</t>
    <phoneticPr fontId="2" type="noConversion"/>
  </si>
  <si>
    <t>Liu et al., 2021</t>
    <phoneticPr fontId="2" type="noConversion"/>
  </si>
  <si>
    <t>134.5 ± 0.7</t>
    <phoneticPr fontId="2" type="noConversion"/>
  </si>
  <si>
    <t>132.3 ± 0.5</t>
    <phoneticPr fontId="2" type="noConversion"/>
  </si>
  <si>
    <t xml:space="preserve">123.7 ± 0.5 </t>
    <phoneticPr fontId="2" type="noConversion"/>
  </si>
  <si>
    <t>124.3 ± 1.4</t>
    <phoneticPr fontId="2" type="noConversion"/>
  </si>
  <si>
    <t xml:space="preserve">128.5 ± 0.2 </t>
    <phoneticPr fontId="2" type="noConversion"/>
  </si>
  <si>
    <t>126.7 ± 0.2</t>
    <phoneticPr fontId="2" type="noConversion"/>
  </si>
  <si>
    <t>Deposit</t>
    <phoneticPr fontId="2" type="noConversion"/>
  </si>
  <si>
    <t>Dating technique</t>
    <phoneticPr fontId="2" type="noConversion"/>
  </si>
  <si>
    <t>No. of samples</t>
    <phoneticPr fontId="2" type="noConversion"/>
  </si>
  <si>
    <t>Age (Ma)</t>
    <phoneticPr fontId="2" type="noConversion"/>
  </si>
  <si>
    <t>Reference</t>
    <phoneticPr fontId="2" type="noConversion"/>
  </si>
  <si>
    <t>Molybdenite Re-Os</t>
    <phoneticPr fontId="2" type="noConversion"/>
  </si>
  <si>
    <t>131.0 ± 0.6</t>
    <phoneticPr fontId="2" type="noConversion"/>
  </si>
  <si>
    <t>134.5 ± 0.5</t>
    <phoneticPr fontId="2" type="noConversion"/>
  </si>
  <si>
    <t>127.0 ± 1.3</t>
    <phoneticPr fontId="2" type="noConversion"/>
  </si>
  <si>
    <t>129.8 ± 1.7</t>
    <phoneticPr fontId="2" type="noConversion"/>
  </si>
  <si>
    <t xml:space="preserve">131.1 ± 0.5 </t>
    <phoneticPr fontId="2" type="noConversion"/>
  </si>
  <si>
    <t>131.3 ± 0.5</t>
    <phoneticPr fontId="2" type="noConversion"/>
  </si>
  <si>
    <t>130.7 ± 1.7</t>
    <phoneticPr fontId="2" type="noConversion"/>
  </si>
  <si>
    <t>132.2 ± 2.6</t>
    <phoneticPr fontId="2" type="noConversion"/>
  </si>
  <si>
    <t>Xu et al. 1998</t>
    <phoneticPr fontId="2" type="noConversion"/>
  </si>
  <si>
    <t>Qiang et al., 2013</t>
    <phoneticPr fontId="2" type="noConversion"/>
  </si>
  <si>
    <t>Zhao et al., 2019</t>
    <phoneticPr fontId="2" type="noConversion"/>
  </si>
  <si>
    <t>Dongtongyu</t>
    <phoneticPr fontId="2" type="noConversion"/>
  </si>
  <si>
    <t>Yangzhaiyu</t>
    <phoneticPr fontId="2" type="noConversion"/>
  </si>
  <si>
    <t>Beishuling</t>
    <phoneticPr fontId="2" type="noConversion"/>
  </si>
  <si>
    <t>Dongchuang</t>
    <phoneticPr fontId="2" type="noConversion"/>
  </si>
  <si>
    <t>Simuyu</t>
    <phoneticPr fontId="2" type="noConversion"/>
  </si>
  <si>
    <t>Fancha</t>
    <phoneticPr fontId="2" type="noConversion"/>
  </si>
  <si>
    <t>Hongtuling</t>
    <phoneticPr fontId="2" type="noConversion"/>
  </si>
  <si>
    <t>Chen'er</t>
    <phoneticPr fontId="2" type="noConversion"/>
  </si>
  <si>
    <t>Sancheyu</t>
    <phoneticPr fontId="2" type="noConversion"/>
  </si>
  <si>
    <t>Wenyu</t>
    <phoneticPr fontId="2" type="noConversion"/>
  </si>
  <si>
    <t>Qiangma</t>
    <phoneticPr fontId="2" type="noConversion"/>
  </si>
  <si>
    <t>Qin'nan</t>
    <phoneticPr fontId="2" type="noConversion"/>
  </si>
  <si>
    <t>Wang et al., 2002</t>
    <phoneticPr fontId="2" type="noConversion"/>
  </si>
  <si>
    <t>Rutile U-Pb</t>
    <phoneticPr fontId="2" type="noConversion"/>
  </si>
  <si>
    <t>Monazite U-Pb</t>
    <phoneticPr fontId="2" type="noConversion"/>
  </si>
  <si>
    <t>Spot</t>
    <phoneticPr fontId="2" type="noConversion"/>
  </si>
  <si>
    <t>Position</t>
    <phoneticPr fontId="2" type="noConversion"/>
  </si>
  <si>
    <t>103A-5</t>
  </si>
  <si>
    <t>103A-6</t>
  </si>
  <si>
    <t>103A-7</t>
  </si>
  <si>
    <t>103A-8</t>
  </si>
  <si>
    <t>103A-9</t>
  </si>
  <si>
    <t>103A-12</t>
  </si>
  <si>
    <t>103A-13</t>
  </si>
  <si>
    <t>103A-14</t>
  </si>
  <si>
    <t>103A-16</t>
  </si>
  <si>
    <t>101A-8</t>
  </si>
  <si>
    <t>101A-9</t>
  </si>
  <si>
    <t>bd</t>
  </si>
  <si>
    <t>101A-10</t>
  </si>
  <si>
    <t>103B-2</t>
  </si>
  <si>
    <t>103B-3</t>
  </si>
  <si>
    <t>103B-4</t>
  </si>
  <si>
    <t>103B-5</t>
  </si>
  <si>
    <t>103B-6</t>
  </si>
  <si>
    <t>103B-7</t>
  </si>
  <si>
    <t>103A-2</t>
  </si>
  <si>
    <t>103A-3</t>
  </si>
  <si>
    <t>103A-4</t>
  </si>
  <si>
    <t>103A-10</t>
  </si>
  <si>
    <t>103A-15</t>
  </si>
  <si>
    <t>101A-2</t>
  </si>
  <si>
    <t>101A-3</t>
  </si>
  <si>
    <t>101A-4</t>
  </si>
  <si>
    <t>101A-5</t>
  </si>
  <si>
    <t>101A-7</t>
  </si>
  <si>
    <t>103B-8</t>
  </si>
  <si>
    <t>103B-9</t>
  </si>
  <si>
    <t>Xenotime rim</t>
    <phoneticPr fontId="2" type="noConversion"/>
  </si>
  <si>
    <t>101A-1</t>
  </si>
  <si>
    <t>101A-6</t>
  </si>
  <si>
    <t>101A-12</t>
  </si>
  <si>
    <t>101A-13</t>
  </si>
  <si>
    <t>101A-15</t>
  </si>
  <si>
    <t>101A-16</t>
  </si>
  <si>
    <t>101A-17</t>
  </si>
  <si>
    <t>101A-18</t>
  </si>
  <si>
    <t>101A-21</t>
  </si>
  <si>
    <t>103B-1</t>
  </si>
  <si>
    <t>103B-12</t>
  </si>
  <si>
    <t>103B-24</t>
  </si>
  <si>
    <t>103B-29</t>
  </si>
  <si>
    <t>103B-31</t>
  </si>
  <si>
    <t>103B-33</t>
  </si>
  <si>
    <t>Xenotime core</t>
    <phoneticPr fontId="2" type="noConversion"/>
  </si>
  <si>
    <t>101A-11</t>
  </si>
  <si>
    <t>101A-14</t>
  </si>
  <si>
    <t>101A-19</t>
  </si>
  <si>
    <t>101A-20</t>
  </si>
  <si>
    <t>101A-22</t>
  </si>
  <si>
    <t>101A-23</t>
  </si>
  <si>
    <t>101A-24</t>
  </si>
  <si>
    <t>101A-25</t>
  </si>
  <si>
    <t>101A-26</t>
  </si>
  <si>
    <t>101A-27</t>
  </si>
  <si>
    <t>101A-28</t>
  </si>
  <si>
    <t>101A-29</t>
  </si>
  <si>
    <t>103a-5</t>
  </si>
  <si>
    <t>103a-8</t>
  </si>
  <si>
    <t>103a-9</t>
  </si>
  <si>
    <t>103a-10</t>
  </si>
  <si>
    <t>103a-11</t>
  </si>
  <si>
    <t>103a-18</t>
  </si>
  <si>
    <t>103a-23</t>
  </si>
  <si>
    <t>103a-29</t>
  </si>
  <si>
    <t>103a-30</t>
  </si>
  <si>
    <t>103a-31</t>
  </si>
  <si>
    <t>103a-32</t>
  </si>
  <si>
    <t>103a-33</t>
  </si>
  <si>
    <t>103a-34</t>
  </si>
  <si>
    <t>103a-35</t>
  </si>
  <si>
    <t>103a-36</t>
  </si>
  <si>
    <t>103a-37</t>
  </si>
  <si>
    <t>103a-38</t>
  </si>
  <si>
    <t>103a-39</t>
  </si>
  <si>
    <t>103a-42</t>
  </si>
  <si>
    <t>103a-45</t>
  </si>
  <si>
    <t>103B-14</t>
  </si>
  <si>
    <t>103B-15</t>
  </si>
  <si>
    <t>103B-17</t>
  </si>
  <si>
    <t>103B-18</t>
  </si>
  <si>
    <t>103B-19</t>
  </si>
  <si>
    <t>103B-20</t>
  </si>
  <si>
    <t>103B-21</t>
  </si>
  <si>
    <t>103B-22</t>
  </si>
  <si>
    <t>103B-25</t>
  </si>
  <si>
    <t>103B-26</t>
  </si>
  <si>
    <t>103B-27</t>
  </si>
  <si>
    <t>103B-28</t>
  </si>
  <si>
    <t>103B-30</t>
  </si>
  <si>
    <t>103B-32</t>
  </si>
  <si>
    <t>103a-7</t>
  </si>
  <si>
    <t>103a-12</t>
  </si>
  <si>
    <t>103a-28</t>
  </si>
  <si>
    <t>103a-46</t>
  </si>
  <si>
    <t>103a-47</t>
  </si>
  <si>
    <t>103B-10</t>
  </si>
  <si>
    <t>103B-11</t>
  </si>
  <si>
    <t>103B-13</t>
  </si>
  <si>
    <t>103B-16</t>
  </si>
  <si>
    <t>103B-23</t>
  </si>
  <si>
    <t>103B-34</t>
  </si>
  <si>
    <t>Ratio</t>
    <phoneticPr fontId="2" type="noConversion"/>
  </si>
  <si>
    <t>Age</t>
    <phoneticPr fontId="2" type="noConversion"/>
  </si>
  <si>
    <t>76-3</t>
  </si>
  <si>
    <t>76-4</t>
  </si>
  <si>
    <t>76-5</t>
  </si>
  <si>
    <t>76-6</t>
  </si>
  <si>
    <t>76-7</t>
  </si>
  <si>
    <t>76-8</t>
  </si>
  <si>
    <t>76-9</t>
  </si>
  <si>
    <t>76-10</t>
  </si>
  <si>
    <t>76-13</t>
  </si>
  <si>
    <t>76-15</t>
  </si>
  <si>
    <t>76-17</t>
  </si>
  <si>
    <t>76-18</t>
  </si>
  <si>
    <t>76-19</t>
  </si>
  <si>
    <t>76-20</t>
  </si>
  <si>
    <t>103A-1</t>
  </si>
  <si>
    <t>103A-11</t>
  </si>
  <si>
    <t>103A-17</t>
  </si>
  <si>
    <t>103A-18</t>
  </si>
  <si>
    <t>103A-19</t>
  </si>
  <si>
    <t>103A-20</t>
  </si>
  <si>
    <t>103A-21</t>
  </si>
  <si>
    <t>76-14</t>
  </si>
  <si>
    <t>76-16</t>
  </si>
  <si>
    <r>
      <t xml:space="preserve">Sericite </t>
    </r>
    <r>
      <rPr>
        <vertAlign val="superscript"/>
        <sz val="10"/>
        <rFont val="Arial"/>
        <family val="2"/>
      </rPr>
      <t>40</t>
    </r>
    <r>
      <rPr>
        <sz val="10"/>
        <rFont val="Arial"/>
        <family val="2"/>
      </rPr>
      <t>Ar-</t>
    </r>
    <r>
      <rPr>
        <vertAlign val="superscript"/>
        <sz val="10"/>
        <rFont val="Arial"/>
        <family val="2"/>
      </rPr>
      <t>39</t>
    </r>
    <r>
      <rPr>
        <sz val="10"/>
        <rFont val="Arial"/>
        <family val="2"/>
      </rPr>
      <t>Ar</t>
    </r>
    <phoneticPr fontId="2" type="noConversion"/>
  </si>
  <si>
    <r>
      <t xml:space="preserve">Biotite </t>
    </r>
    <r>
      <rPr>
        <vertAlign val="superscript"/>
        <sz val="10"/>
        <rFont val="Arial"/>
        <family val="2"/>
      </rPr>
      <t>40</t>
    </r>
    <r>
      <rPr>
        <sz val="10"/>
        <rFont val="Arial"/>
        <family val="2"/>
      </rPr>
      <t>Ar-</t>
    </r>
    <r>
      <rPr>
        <vertAlign val="superscript"/>
        <sz val="10"/>
        <rFont val="Arial"/>
        <family val="2"/>
      </rPr>
      <t>39</t>
    </r>
    <r>
      <rPr>
        <sz val="10"/>
        <rFont val="Arial"/>
        <family val="2"/>
      </rPr>
      <t>Ar</t>
    </r>
    <phoneticPr fontId="2" type="noConversion"/>
  </si>
  <si>
    <r>
      <t>Wang et al</t>
    </r>
    <r>
      <rPr>
        <sz val="10"/>
        <rFont val="微软雅黑"/>
        <family val="2"/>
        <charset val="134"/>
      </rPr>
      <t xml:space="preserve">., </t>
    </r>
    <r>
      <rPr>
        <sz val="10"/>
        <rFont val="Arial"/>
        <family val="2"/>
      </rPr>
      <t>2002</t>
    </r>
    <phoneticPr fontId="2" type="noConversion"/>
  </si>
  <si>
    <t>Si</t>
  </si>
  <si>
    <t>Ca</t>
  </si>
  <si>
    <t>Ti</t>
  </si>
  <si>
    <t>V</t>
  </si>
  <si>
    <t>Rb</t>
  </si>
  <si>
    <t>Sr</t>
  </si>
  <si>
    <t>Y</t>
  </si>
  <si>
    <t>Zr</t>
  </si>
  <si>
    <t>Nb</t>
  </si>
  <si>
    <t>Ba</t>
  </si>
  <si>
    <t>La</t>
  </si>
  <si>
    <t>Ce</t>
  </si>
  <si>
    <t>Pr</t>
  </si>
  <si>
    <t>Nd</t>
  </si>
  <si>
    <t>Sm</t>
  </si>
  <si>
    <t>Eu</t>
  </si>
  <si>
    <t>Gd</t>
  </si>
  <si>
    <t>Tb</t>
  </si>
  <si>
    <t>Dy</t>
  </si>
  <si>
    <t>Ho</t>
  </si>
  <si>
    <t>Er</t>
  </si>
  <si>
    <t>Tm</t>
  </si>
  <si>
    <t>Yb</t>
  </si>
  <si>
    <t>Lu</t>
  </si>
  <si>
    <t>Hf</t>
  </si>
  <si>
    <t>Ta</t>
  </si>
  <si>
    <t>Pb</t>
  </si>
  <si>
    <t>Th</t>
  </si>
  <si>
    <t>U</t>
  </si>
  <si>
    <t>Core</t>
  </si>
  <si>
    <t>Rim</t>
  </si>
  <si>
    <t xml:space="preserve">Spot  </t>
    <phoneticPr fontId="2" type="noConversion"/>
  </si>
  <si>
    <t>Positon</t>
    <phoneticPr fontId="2" type="noConversion"/>
  </si>
  <si>
    <t xml:space="preserve">  Total  </t>
  </si>
  <si>
    <t xml:space="preserve">103a-1 </t>
  </si>
  <si>
    <t xml:space="preserve">103a-2 </t>
  </si>
  <si>
    <t xml:space="preserve">103a-3 </t>
  </si>
  <si>
    <t xml:space="preserve">103a-10 </t>
  </si>
  <si>
    <t xml:space="preserve">103a-11 </t>
  </si>
  <si>
    <t xml:space="preserve">103a-4 </t>
  </si>
  <si>
    <t xml:space="preserve">103a-5 </t>
  </si>
  <si>
    <t xml:space="preserve">103a-6 </t>
  </si>
  <si>
    <t xml:space="preserve">103a-7 </t>
  </si>
  <si>
    <t xml:space="preserve">103a-8 </t>
  </si>
  <si>
    <t xml:space="preserve">103a-9 </t>
  </si>
  <si>
    <t xml:space="preserve">103a-12 </t>
  </si>
  <si>
    <t xml:space="preserve">103a-13 </t>
  </si>
  <si>
    <t xml:space="preserve">103a-14 </t>
  </si>
  <si>
    <t xml:space="preserve">103a-15 </t>
  </si>
  <si>
    <t>Monazite core</t>
    <phoneticPr fontId="2" type="noConversion"/>
  </si>
  <si>
    <t xml:space="preserve">103a-16 </t>
  </si>
  <si>
    <t xml:space="preserve">103a-18 </t>
  </si>
  <si>
    <t xml:space="preserve">103a-21 </t>
  </si>
  <si>
    <t xml:space="preserve">103a-22 </t>
  </si>
  <si>
    <t xml:space="preserve">103a-23 </t>
  </si>
  <si>
    <t xml:space="preserve">103a-27 </t>
  </si>
  <si>
    <t xml:space="preserve">103a-17 </t>
  </si>
  <si>
    <t>Monazite rim</t>
    <phoneticPr fontId="2" type="noConversion"/>
  </si>
  <si>
    <t xml:space="preserve">103a-19 </t>
  </si>
  <si>
    <t xml:space="preserve">103a-20 </t>
  </si>
  <si>
    <t xml:space="preserve">103a-24 </t>
  </si>
  <si>
    <t xml:space="preserve">103a-25 </t>
  </si>
  <si>
    <t xml:space="preserve">103a-26 </t>
  </si>
  <si>
    <t xml:space="preserve">103a-28 </t>
  </si>
  <si>
    <t xml:space="preserve">CaO   </t>
    <phoneticPr fontId="2" type="noConversion"/>
  </si>
  <si>
    <t xml:space="preserve">FeO   </t>
    <phoneticPr fontId="2" type="noConversion"/>
  </si>
  <si>
    <t xml:space="preserve">SrO   </t>
    <phoneticPr fontId="2" type="noConversion"/>
  </si>
  <si>
    <t xml:space="preserve">BaO   </t>
    <phoneticPr fontId="2" type="noConversion"/>
  </si>
  <si>
    <t xml:space="preserve">PbO   </t>
    <phoneticPr fontId="2" type="noConversion"/>
  </si>
  <si>
    <t>Element</t>
  </si>
  <si>
    <t>Signal</t>
  </si>
  <si>
    <t>Crystal</t>
  </si>
  <si>
    <t xml:space="preserve">Standard </t>
  </si>
  <si>
    <t>Peak and background time (s)</t>
    <phoneticPr fontId="2" type="noConversion"/>
  </si>
  <si>
    <t>As</t>
  </si>
  <si>
    <t>TAP</t>
  </si>
  <si>
    <t>GaAs</t>
  </si>
  <si>
    <t>20/10</t>
    <phoneticPr fontId="2" type="noConversion"/>
  </si>
  <si>
    <t>Ka</t>
  </si>
  <si>
    <t>03-SiO2-2022908</t>
  </si>
  <si>
    <t>Fe</t>
  </si>
  <si>
    <t>LIFL</t>
  </si>
  <si>
    <t>07-Fe2O3</t>
  </si>
  <si>
    <t>40/20</t>
    <phoneticPr fontId="2" type="noConversion"/>
  </si>
  <si>
    <t>13-Yb-0418</t>
  </si>
  <si>
    <t>08-Tb-0504</t>
  </si>
  <si>
    <t>05-Sm-0504</t>
  </si>
  <si>
    <t>Lb</t>
  </si>
  <si>
    <t>10-Ho-0504B</t>
  </si>
  <si>
    <t>14-Lu-0418</t>
  </si>
  <si>
    <t>12-Tm-0418</t>
  </si>
  <si>
    <t>06-Eu-0504</t>
  </si>
  <si>
    <t>Mb</t>
  </si>
  <si>
    <t>PETJ</t>
  </si>
  <si>
    <t>UO2</t>
  </si>
  <si>
    <t>22-SrSO4-0312</t>
  </si>
  <si>
    <t>Ma</t>
  </si>
  <si>
    <t>U-Th-Pb-0504</t>
  </si>
  <si>
    <t>Sc</t>
  </si>
  <si>
    <t>21-BaSO4-0312</t>
  </si>
  <si>
    <t>10/5</t>
    <phoneticPr fontId="2" type="noConversion"/>
  </si>
  <si>
    <t>S</t>
  </si>
  <si>
    <t>LIF</t>
  </si>
  <si>
    <t>3-Pr</t>
  </si>
  <si>
    <t>P</t>
  </si>
  <si>
    <t>Ka</t>
    <phoneticPr fontId="2" type="noConversion"/>
  </si>
  <si>
    <t>PETH</t>
  </si>
  <si>
    <t>07-CaPO4-0418</t>
  </si>
  <si>
    <t>15-YPO-20220627</t>
  </si>
  <si>
    <t>LIFH</t>
  </si>
  <si>
    <t>01-La-0504</t>
  </si>
  <si>
    <t>06-CaSiO3-0418</t>
  </si>
  <si>
    <t>04-Nd-0504</t>
  </si>
  <si>
    <t>02-Ce-0403</t>
  </si>
  <si>
    <t>09-Dy-0504</t>
  </si>
  <si>
    <t>07-Gd-0504</t>
  </si>
  <si>
    <t>11-Er-0418</t>
  </si>
  <si>
    <t>33-PbMoO4</t>
  </si>
  <si>
    <t>±2σ (abs)</t>
  </si>
  <si>
    <t>Rho</t>
    <phoneticPr fontId="2" type="noConversion"/>
  </si>
  <si>
    <t>disc.1</t>
    <phoneticPr fontId="2" type="noConversion"/>
  </si>
  <si>
    <t>76-2</t>
  </si>
  <si>
    <t>76-12</t>
  </si>
  <si>
    <t>Laboratory and Sample Preparation</t>
  </si>
  <si>
    <t xml:space="preserve">Laboratory name </t>
  </si>
  <si>
    <t>State Key Laboratory of Lithospheric Evolution, Institute of Geology and Geophysics, Chinese Academy of Sciences.</t>
    <phoneticPr fontId="2" type="noConversion"/>
  </si>
  <si>
    <t>Sample type/mineral</t>
  </si>
  <si>
    <t xml:space="preserve">Sample preparation </t>
  </si>
  <si>
    <t>Laser ablation system</t>
  </si>
  <si>
    <t xml:space="preserve">Make, Model and type </t>
  </si>
  <si>
    <t>Coherent, GeoLas HD</t>
    <phoneticPr fontId="2" type="noConversion"/>
  </si>
  <si>
    <t xml:space="preserve">Ablation cell and volume </t>
  </si>
  <si>
    <t>In-house cell, aerosol dispersion volume &lt;3 cm3</t>
    <phoneticPr fontId="2" type="noConversion"/>
  </si>
  <si>
    <t>193 nm</t>
  </si>
  <si>
    <t>20 ns</t>
    <phoneticPr fontId="2" type="noConversion"/>
  </si>
  <si>
    <t>2 Hz</t>
    <phoneticPr fontId="2" type="noConversion"/>
  </si>
  <si>
    <t xml:space="preserve">Sampling mode/pattern </t>
  </si>
  <si>
    <t>Single hole drilling, with two cleaning pulses</t>
    <phoneticPr fontId="2" type="noConversion"/>
  </si>
  <si>
    <t xml:space="preserve">Carrier gas </t>
  </si>
  <si>
    <t>0.75 l min-1 (He)</t>
    <phoneticPr fontId="2" type="noConversion"/>
  </si>
  <si>
    <t>ICP-MS Instrument</t>
  </si>
  <si>
    <t>Thermo Fisher Scientific Element XR</t>
    <phoneticPr fontId="2" type="noConversion"/>
  </si>
  <si>
    <t xml:space="preserve">RF power (W) </t>
  </si>
  <si>
    <t>1320 W</t>
    <phoneticPr fontId="2" type="noConversion"/>
  </si>
  <si>
    <t xml:space="preserve">Detection system </t>
  </si>
  <si>
    <t>Data Processing</t>
  </si>
  <si>
    <t>Gas blank</t>
  </si>
  <si>
    <t>Calibration strategy for xenotime</t>
    <phoneticPr fontId="2" type="noConversion"/>
  </si>
  <si>
    <t>MG-1 xenotime used as primary reference material, BS-1 used as secondary/validation</t>
    <phoneticPr fontId="2" type="noConversion"/>
  </si>
  <si>
    <t>Calibration strategy for monazite</t>
    <phoneticPr fontId="2" type="noConversion"/>
  </si>
  <si>
    <t>44069 monazite used as primary reference material, Harvard 117531 and Diamantina used as secondary/validation</t>
    <phoneticPr fontId="2" type="noConversion"/>
  </si>
  <si>
    <t>Reference Material information, reference age for xenotime</t>
    <phoneticPr fontId="2" type="noConversion"/>
  </si>
  <si>
    <t>Reference Material information, reference age for monazite</t>
    <phoneticPr fontId="2" type="noConversion"/>
  </si>
  <si>
    <t xml:space="preserve">Data processing package used/Correction for LIEF </t>
  </si>
  <si>
    <t xml:space="preserve">Common-Pb correction, composition and uncertainty </t>
  </si>
  <si>
    <t>No common-Pb correction applied to the data</t>
  </si>
  <si>
    <t xml:space="preserve">Uncertainty level and propagation </t>
  </si>
  <si>
    <t xml:space="preserve">Quality control/Validation </t>
  </si>
  <si>
    <r>
      <t>LREE (LA to Eu</t>
    </r>
    <r>
      <rPr>
        <sz val="10"/>
        <color theme="1"/>
        <rFont val="宋体"/>
        <family val="2"/>
        <charset val="134"/>
      </rPr>
      <t>）</t>
    </r>
    <phoneticPr fontId="2" type="noConversion"/>
  </si>
  <si>
    <t>HREE (Tb to Lu)</t>
    <phoneticPr fontId="2" type="noConversion"/>
  </si>
  <si>
    <t>monazite and xenotime in polished thick sections</t>
    <phoneticPr fontId="2" type="noConversion"/>
  </si>
  <si>
    <t>Th</t>
    <phoneticPr fontId="2" type="noConversion"/>
  </si>
  <si>
    <t>U</t>
    <phoneticPr fontId="2" type="noConversion"/>
  </si>
  <si>
    <t>Pb</t>
    <phoneticPr fontId="2" type="noConversion"/>
  </si>
  <si>
    <t>Single secondary electron multiplier in triple mode, ion counter, analogue, and Faraday cups</t>
    <phoneticPr fontId="2" type="noConversion"/>
  </si>
  <si>
    <t xml:space="preserve">Coolant gas flow (Ar) </t>
    <phoneticPr fontId="2" type="noConversion"/>
  </si>
  <si>
    <t>Auxiliary gas flow (Ar)</t>
    <phoneticPr fontId="2" type="noConversion"/>
  </si>
  <si>
    <t>Carrier gas flow (Ar)</t>
    <phoneticPr fontId="2" type="noConversion"/>
  </si>
  <si>
    <t>Enhancement gas flow (N2)</t>
    <phoneticPr fontId="2" type="noConversion"/>
  </si>
  <si>
    <t>Scan mode</t>
    <phoneticPr fontId="2" type="noConversion"/>
  </si>
  <si>
    <t>E-scan</t>
    <phoneticPr fontId="2" type="noConversion"/>
  </si>
  <si>
    <t>Isotopes measured (dwell time)</t>
    <phoneticPr fontId="2" type="noConversion"/>
  </si>
  <si>
    <t xml:space="preserve">Mass window </t>
    <phoneticPr fontId="2" type="noConversion"/>
  </si>
  <si>
    <t xml:space="preserve">Samples per peak </t>
    <phoneticPr fontId="2" type="noConversion"/>
  </si>
  <si>
    <t>Resolution</t>
    <phoneticPr fontId="2" type="noConversion"/>
  </si>
  <si>
    <t xml:space="preserve">Total integration time per reading </t>
    <phoneticPr fontId="2" type="noConversion"/>
  </si>
  <si>
    <t>0.27 s</t>
    <phoneticPr fontId="2" type="noConversion"/>
  </si>
  <si>
    <t>0.25 µm polish to finish</t>
    <phoneticPr fontId="2" type="noConversion"/>
  </si>
  <si>
    <r>
      <t>3  J cm</t>
    </r>
    <r>
      <rPr>
        <vertAlign val="superscript"/>
        <sz val="10"/>
        <rFont val="Arial"/>
        <family val="2"/>
      </rPr>
      <t>-2</t>
    </r>
    <phoneticPr fontId="2" type="noConversion"/>
  </si>
  <si>
    <r>
      <t>15.00 l min</t>
    </r>
    <r>
      <rPr>
        <vertAlign val="superscript"/>
        <sz val="10"/>
        <rFont val="Arial"/>
        <family val="2"/>
      </rPr>
      <t>-1</t>
    </r>
    <phoneticPr fontId="2" type="noConversion"/>
  </si>
  <si>
    <r>
      <t>0.8 l min</t>
    </r>
    <r>
      <rPr>
        <vertAlign val="superscript"/>
        <sz val="10"/>
        <rFont val="Arial"/>
        <family val="2"/>
      </rPr>
      <t>-1</t>
    </r>
    <phoneticPr fontId="2" type="noConversion"/>
  </si>
  <si>
    <r>
      <t>0.95 l min</t>
    </r>
    <r>
      <rPr>
        <vertAlign val="superscript"/>
        <sz val="10"/>
        <rFont val="Arial"/>
        <family val="2"/>
      </rPr>
      <t>-1</t>
    </r>
    <phoneticPr fontId="2" type="noConversion"/>
  </si>
  <si>
    <r>
      <rPr>
        <vertAlign val="superscript"/>
        <sz val="10"/>
        <rFont val="Arial"/>
        <family val="2"/>
      </rPr>
      <t>202</t>
    </r>
    <r>
      <rPr>
        <sz val="10"/>
        <rFont val="Arial"/>
        <family val="2"/>
      </rPr>
      <t xml:space="preserve">Hg (2 ms), </t>
    </r>
    <r>
      <rPr>
        <vertAlign val="superscript"/>
        <sz val="10"/>
        <rFont val="Arial"/>
        <family val="2"/>
      </rPr>
      <t>204</t>
    </r>
    <r>
      <rPr>
        <sz val="10"/>
        <rFont val="Arial"/>
        <family val="2"/>
      </rPr>
      <t xml:space="preserve">Pb (2 ms), </t>
    </r>
    <r>
      <rPr>
        <vertAlign val="superscript"/>
        <sz val="10"/>
        <rFont val="Arial"/>
        <family val="2"/>
      </rPr>
      <t>206</t>
    </r>
    <r>
      <rPr>
        <sz val="10"/>
        <rFont val="Arial"/>
        <family val="2"/>
      </rPr>
      <t xml:space="preserve">Pb (15 ms), </t>
    </r>
    <r>
      <rPr>
        <vertAlign val="superscript"/>
        <sz val="10"/>
        <rFont val="Arial"/>
        <family val="2"/>
      </rPr>
      <t>207</t>
    </r>
    <r>
      <rPr>
        <sz val="10"/>
        <rFont val="Arial"/>
        <family val="2"/>
      </rPr>
      <t xml:space="preserve">Pb (25 ms), </t>
    </r>
    <r>
      <rPr>
        <vertAlign val="superscript"/>
        <sz val="10"/>
        <rFont val="Arial"/>
        <family val="2"/>
      </rPr>
      <t>208</t>
    </r>
    <r>
      <rPr>
        <sz val="10"/>
        <rFont val="Arial"/>
        <family val="2"/>
      </rPr>
      <t xml:space="preserve">Pb (2 ms), </t>
    </r>
    <r>
      <rPr>
        <vertAlign val="superscript"/>
        <sz val="10"/>
        <rFont val="Arial"/>
        <family val="2"/>
      </rPr>
      <t>232</t>
    </r>
    <r>
      <rPr>
        <sz val="10"/>
        <rFont val="Arial"/>
        <family val="2"/>
      </rPr>
      <t xml:space="preserve">Th (2 ms), </t>
    </r>
    <r>
      <rPr>
        <vertAlign val="superscript"/>
        <sz val="10"/>
        <rFont val="Arial"/>
        <family val="2"/>
      </rPr>
      <t>235</t>
    </r>
    <r>
      <rPr>
        <sz val="10"/>
        <rFont val="Arial"/>
        <family val="2"/>
      </rPr>
      <t xml:space="preserve">U (10 ms), </t>
    </r>
    <r>
      <rPr>
        <vertAlign val="superscript"/>
        <sz val="10"/>
        <rFont val="Arial"/>
        <family val="2"/>
      </rPr>
      <t>238</t>
    </r>
    <r>
      <rPr>
        <sz val="10"/>
        <rFont val="Arial"/>
        <family val="2"/>
      </rPr>
      <t>U (10 ms)</t>
    </r>
    <phoneticPr fontId="2" type="noConversion"/>
  </si>
  <si>
    <r>
      <t>m/</t>
    </r>
    <r>
      <rPr>
        <sz val="10"/>
        <rFont val="Segoe UI Symbol"/>
        <family val="1"/>
      </rPr>
      <t>△</t>
    </r>
    <r>
      <rPr>
        <sz val="10"/>
        <rFont val="Arial"/>
        <family val="2"/>
      </rPr>
      <t>m = 300</t>
    </r>
    <phoneticPr fontId="2" type="noConversion"/>
  </si>
  <si>
    <t>Pulse duration</t>
    <phoneticPr fontId="2" type="noConversion"/>
  </si>
  <si>
    <t>Energy density</t>
    <phoneticPr fontId="2" type="noConversion"/>
  </si>
  <si>
    <t xml:space="preserve">Repetition rate </t>
    <phoneticPr fontId="2" type="noConversion"/>
  </si>
  <si>
    <t>Ablation duration</t>
    <phoneticPr fontId="2" type="noConversion"/>
  </si>
  <si>
    <t>Laser wavelength</t>
    <phoneticPr fontId="2" type="noConversion"/>
  </si>
  <si>
    <t xml:space="preserve">Spot diameter </t>
    <phoneticPr fontId="2" type="noConversion"/>
  </si>
  <si>
    <t>10 μm</t>
    <phoneticPr fontId="2" type="noConversion"/>
  </si>
  <si>
    <t>initial calculation</t>
    <phoneticPr fontId="2" type="noConversion"/>
  </si>
  <si>
    <t>The total acquisition time was 50 s, including 5 s for background, 25 s for laser ablation, and 20 s for signal washout.</t>
    <phoneticPr fontId="2" type="noConversion"/>
  </si>
  <si>
    <t>Ages are quoted at 2s absolute</t>
    <phoneticPr fontId="2" type="noConversion"/>
  </si>
  <si>
    <t>16 μm</t>
    <phoneticPr fontId="2" type="noConversion"/>
  </si>
  <si>
    <t>Single hole drilling</t>
    <phoneticPr fontId="2" type="noConversion"/>
  </si>
  <si>
    <t>3 Hz</t>
    <phoneticPr fontId="2" type="noConversion"/>
  </si>
  <si>
    <r>
      <rPr>
        <vertAlign val="superscript"/>
        <sz val="10"/>
        <rFont val="Arial"/>
        <family val="2"/>
      </rPr>
      <t>9</t>
    </r>
    <r>
      <rPr>
        <sz val="10"/>
        <rFont val="Arial"/>
        <family val="2"/>
      </rPr>
      <t xml:space="preserve">Si, </t>
    </r>
    <r>
      <rPr>
        <vertAlign val="superscript"/>
        <sz val="10"/>
        <rFont val="Arial"/>
        <family val="2"/>
      </rPr>
      <t>31</t>
    </r>
    <r>
      <rPr>
        <sz val="10"/>
        <rFont val="Arial"/>
        <family val="2"/>
      </rPr>
      <t xml:space="preserve">P, </t>
    </r>
    <r>
      <rPr>
        <vertAlign val="superscript"/>
        <sz val="10"/>
        <rFont val="Arial"/>
        <family val="2"/>
      </rPr>
      <t>43</t>
    </r>
    <r>
      <rPr>
        <sz val="10"/>
        <rFont val="Arial"/>
        <family val="2"/>
      </rPr>
      <t xml:space="preserve">Ca, </t>
    </r>
    <r>
      <rPr>
        <vertAlign val="superscript"/>
        <sz val="10"/>
        <rFont val="Arial"/>
        <family val="2"/>
      </rPr>
      <t>49</t>
    </r>
    <r>
      <rPr>
        <sz val="10"/>
        <rFont val="Arial"/>
        <family val="2"/>
      </rPr>
      <t xml:space="preserve">Ti, </t>
    </r>
    <r>
      <rPr>
        <vertAlign val="superscript"/>
        <sz val="10"/>
        <rFont val="Arial"/>
        <family val="2"/>
      </rPr>
      <t>51</t>
    </r>
    <r>
      <rPr>
        <sz val="10"/>
        <rFont val="Arial"/>
        <family val="2"/>
      </rPr>
      <t xml:space="preserve">V, </t>
    </r>
    <r>
      <rPr>
        <vertAlign val="superscript"/>
        <sz val="10"/>
        <rFont val="Arial"/>
        <family val="2"/>
      </rPr>
      <t>85</t>
    </r>
    <r>
      <rPr>
        <sz val="10"/>
        <rFont val="Arial"/>
        <family val="2"/>
      </rPr>
      <t xml:space="preserve">Rb, </t>
    </r>
    <r>
      <rPr>
        <vertAlign val="superscript"/>
        <sz val="10"/>
        <rFont val="Arial"/>
        <family val="2"/>
      </rPr>
      <t>88</t>
    </r>
    <r>
      <rPr>
        <sz val="10"/>
        <rFont val="Arial"/>
        <family val="2"/>
      </rPr>
      <t xml:space="preserve">Sr, </t>
    </r>
    <r>
      <rPr>
        <vertAlign val="superscript"/>
        <sz val="10"/>
        <rFont val="Arial"/>
        <family val="2"/>
      </rPr>
      <t>89</t>
    </r>
    <r>
      <rPr>
        <sz val="10"/>
        <rFont val="Arial"/>
        <family val="2"/>
      </rPr>
      <t xml:space="preserve">Y, </t>
    </r>
    <r>
      <rPr>
        <vertAlign val="superscript"/>
        <sz val="10"/>
        <rFont val="Arial"/>
        <family val="2"/>
      </rPr>
      <t>90</t>
    </r>
    <r>
      <rPr>
        <sz val="10"/>
        <rFont val="Arial"/>
        <family val="2"/>
      </rPr>
      <t xml:space="preserve">Zr, </t>
    </r>
    <r>
      <rPr>
        <vertAlign val="superscript"/>
        <sz val="10"/>
        <rFont val="Arial"/>
        <family val="2"/>
      </rPr>
      <t>93</t>
    </r>
    <r>
      <rPr>
        <sz val="10"/>
        <rFont val="Arial"/>
        <family val="2"/>
      </rPr>
      <t xml:space="preserve">Nb, </t>
    </r>
    <r>
      <rPr>
        <vertAlign val="superscript"/>
        <sz val="10"/>
        <rFont val="Arial"/>
        <family val="2"/>
      </rPr>
      <t>137</t>
    </r>
    <r>
      <rPr>
        <sz val="10"/>
        <rFont val="Arial"/>
        <family val="2"/>
      </rPr>
      <t xml:space="preserve">Ba, </t>
    </r>
    <r>
      <rPr>
        <vertAlign val="superscript"/>
        <sz val="10"/>
        <rFont val="Arial"/>
        <family val="2"/>
      </rPr>
      <t>139</t>
    </r>
    <r>
      <rPr>
        <sz val="10"/>
        <rFont val="Arial"/>
        <family val="2"/>
      </rPr>
      <t xml:space="preserve">La, </t>
    </r>
    <r>
      <rPr>
        <vertAlign val="superscript"/>
        <sz val="10"/>
        <rFont val="Arial"/>
        <family val="2"/>
      </rPr>
      <t>140</t>
    </r>
    <r>
      <rPr>
        <sz val="10"/>
        <rFont val="Arial"/>
        <family val="2"/>
      </rPr>
      <t xml:space="preserve">Ce, </t>
    </r>
    <r>
      <rPr>
        <vertAlign val="superscript"/>
        <sz val="10"/>
        <rFont val="Arial"/>
        <family val="2"/>
      </rPr>
      <t>141</t>
    </r>
    <r>
      <rPr>
        <sz val="10"/>
        <rFont val="Arial"/>
        <family val="2"/>
      </rPr>
      <t xml:space="preserve">Pr, </t>
    </r>
    <r>
      <rPr>
        <vertAlign val="superscript"/>
        <sz val="10"/>
        <rFont val="Arial"/>
        <family val="2"/>
      </rPr>
      <t>146</t>
    </r>
    <r>
      <rPr>
        <sz val="10"/>
        <rFont val="Arial"/>
        <family val="2"/>
      </rPr>
      <t xml:space="preserve">Nd, </t>
    </r>
    <r>
      <rPr>
        <vertAlign val="superscript"/>
        <sz val="10"/>
        <rFont val="Arial"/>
        <family val="2"/>
      </rPr>
      <t>147</t>
    </r>
    <r>
      <rPr>
        <sz val="10"/>
        <rFont val="Arial"/>
        <family val="2"/>
      </rPr>
      <t xml:space="preserve">Sm, </t>
    </r>
    <r>
      <rPr>
        <vertAlign val="superscript"/>
        <sz val="10"/>
        <rFont val="Arial"/>
        <family val="2"/>
      </rPr>
      <t>153</t>
    </r>
    <r>
      <rPr>
        <sz val="10"/>
        <rFont val="Arial"/>
        <family val="2"/>
      </rPr>
      <t xml:space="preserve">Eu, </t>
    </r>
    <r>
      <rPr>
        <vertAlign val="superscript"/>
        <sz val="10"/>
        <rFont val="Arial"/>
        <family val="2"/>
      </rPr>
      <t>157</t>
    </r>
    <r>
      <rPr>
        <sz val="10"/>
        <rFont val="Arial"/>
        <family val="2"/>
      </rPr>
      <t xml:space="preserve">Gd, </t>
    </r>
    <r>
      <rPr>
        <vertAlign val="superscript"/>
        <sz val="10"/>
        <rFont val="Arial"/>
        <family val="2"/>
      </rPr>
      <t>159</t>
    </r>
    <r>
      <rPr>
        <sz val="10"/>
        <rFont val="Arial"/>
        <family val="2"/>
      </rPr>
      <t xml:space="preserve">Tb, </t>
    </r>
    <r>
      <rPr>
        <vertAlign val="superscript"/>
        <sz val="10"/>
        <rFont val="Arial"/>
        <family val="2"/>
      </rPr>
      <t>163</t>
    </r>
    <r>
      <rPr>
        <sz val="10"/>
        <rFont val="Arial"/>
        <family val="2"/>
      </rPr>
      <t xml:space="preserve">Dy, </t>
    </r>
    <r>
      <rPr>
        <vertAlign val="superscript"/>
        <sz val="10"/>
        <rFont val="Arial"/>
        <family val="2"/>
      </rPr>
      <t>165</t>
    </r>
    <r>
      <rPr>
        <sz val="10"/>
        <rFont val="Arial"/>
        <family val="2"/>
      </rPr>
      <t xml:space="preserve">Ho, </t>
    </r>
    <r>
      <rPr>
        <vertAlign val="superscript"/>
        <sz val="10"/>
        <rFont val="Arial"/>
        <family val="2"/>
      </rPr>
      <t>166</t>
    </r>
    <r>
      <rPr>
        <sz val="10"/>
        <rFont val="Arial"/>
        <family val="2"/>
      </rPr>
      <t xml:space="preserve">Er, </t>
    </r>
    <r>
      <rPr>
        <vertAlign val="superscript"/>
        <sz val="10"/>
        <rFont val="Arial"/>
        <family val="2"/>
      </rPr>
      <t>169</t>
    </r>
    <r>
      <rPr>
        <sz val="10"/>
        <rFont val="Arial"/>
        <family val="2"/>
      </rPr>
      <t xml:space="preserve">Tm, </t>
    </r>
    <r>
      <rPr>
        <vertAlign val="superscript"/>
        <sz val="10"/>
        <rFont val="Arial"/>
        <family val="2"/>
      </rPr>
      <t>172</t>
    </r>
    <r>
      <rPr>
        <sz val="10"/>
        <rFont val="Arial"/>
        <family val="2"/>
      </rPr>
      <t xml:space="preserve">Yb, </t>
    </r>
    <r>
      <rPr>
        <vertAlign val="superscript"/>
        <sz val="10"/>
        <rFont val="Arial"/>
        <family val="2"/>
      </rPr>
      <t>175</t>
    </r>
    <r>
      <rPr>
        <sz val="10"/>
        <rFont val="Arial"/>
        <family val="2"/>
      </rPr>
      <t xml:space="preserve">Lu, </t>
    </r>
    <r>
      <rPr>
        <vertAlign val="superscript"/>
        <sz val="10"/>
        <rFont val="Arial"/>
        <family val="2"/>
      </rPr>
      <t>178</t>
    </r>
    <r>
      <rPr>
        <sz val="10"/>
        <rFont val="Arial"/>
        <family val="2"/>
      </rPr>
      <t xml:space="preserve">Hf, </t>
    </r>
    <r>
      <rPr>
        <vertAlign val="superscript"/>
        <sz val="10"/>
        <rFont val="Arial"/>
        <family val="2"/>
      </rPr>
      <t>181</t>
    </r>
    <r>
      <rPr>
        <sz val="10"/>
        <rFont val="Arial"/>
        <family val="2"/>
      </rPr>
      <t xml:space="preserve">Ta, </t>
    </r>
    <r>
      <rPr>
        <vertAlign val="superscript"/>
        <sz val="10"/>
        <rFont val="Arial"/>
        <family val="2"/>
      </rPr>
      <t>204</t>
    </r>
    <r>
      <rPr>
        <sz val="10"/>
        <rFont val="Arial"/>
        <family val="2"/>
      </rPr>
      <t xml:space="preserve">Pb, </t>
    </r>
    <r>
      <rPr>
        <vertAlign val="superscript"/>
        <sz val="10"/>
        <rFont val="Arial"/>
        <family val="2"/>
      </rPr>
      <t>206</t>
    </r>
    <r>
      <rPr>
        <sz val="10"/>
        <rFont val="Arial"/>
        <family val="2"/>
      </rPr>
      <t xml:space="preserve">Pb, </t>
    </r>
    <r>
      <rPr>
        <vertAlign val="superscript"/>
        <sz val="10"/>
        <rFont val="Arial"/>
        <family val="2"/>
      </rPr>
      <t>207</t>
    </r>
    <r>
      <rPr>
        <sz val="10"/>
        <rFont val="Arial"/>
        <family val="2"/>
      </rPr>
      <t xml:space="preserve">Pb, </t>
    </r>
    <r>
      <rPr>
        <vertAlign val="superscript"/>
        <sz val="10"/>
        <rFont val="Arial"/>
        <family val="2"/>
      </rPr>
      <t>208</t>
    </r>
    <r>
      <rPr>
        <sz val="10"/>
        <rFont val="Arial"/>
        <family val="2"/>
      </rPr>
      <t xml:space="preserve">Pb, </t>
    </r>
    <r>
      <rPr>
        <vertAlign val="superscript"/>
        <sz val="10"/>
        <rFont val="Arial"/>
        <family val="2"/>
      </rPr>
      <t>232</t>
    </r>
    <r>
      <rPr>
        <sz val="10"/>
        <rFont val="Arial"/>
        <family val="2"/>
      </rPr>
      <t xml:space="preserve">Th, and </t>
    </r>
    <r>
      <rPr>
        <vertAlign val="superscript"/>
        <sz val="10"/>
        <rFont val="Arial"/>
        <family val="2"/>
      </rPr>
      <t>238</t>
    </r>
    <r>
      <rPr>
        <sz val="10"/>
        <rFont val="Arial"/>
        <family val="2"/>
      </rPr>
      <t>U</t>
    </r>
    <phoneticPr fontId="2" type="noConversion"/>
  </si>
  <si>
    <t>xenotime in polished thick sections</t>
    <phoneticPr fontId="2" type="noConversion"/>
  </si>
  <si>
    <t>Data processing package used</t>
  </si>
  <si>
    <t>Primary reference material</t>
  </si>
  <si>
    <t>Secondary reference material(s)</t>
  </si>
  <si>
    <t>Reference material and unknown bracketing</t>
  </si>
  <si>
    <t>Andesite glass ARM-1 (Wu et al. 2019, 2021)</t>
    <phoneticPr fontId="2" type="noConversion"/>
  </si>
  <si>
    <t>Silicate glass NIST SRM 610 (Jochum et al. 2011)</t>
    <phoneticPr fontId="2" type="noConversion"/>
  </si>
  <si>
    <t>Basalt glass BCR-2G (Jochum et al. 2005)</t>
    <phoneticPr fontId="2" type="noConversion"/>
  </si>
  <si>
    <t>Drift correction</t>
  </si>
  <si>
    <t>Internal standard element</t>
  </si>
  <si>
    <t>Glitter 4.0 software (Griffin et al. 2008)</t>
    <phoneticPr fontId="2" type="noConversion"/>
  </si>
  <si>
    <r>
      <rPr>
        <vertAlign val="superscript"/>
        <sz val="10"/>
        <rFont val="Arial"/>
        <family val="2"/>
      </rPr>
      <t>31</t>
    </r>
    <r>
      <rPr>
        <sz val="10"/>
        <rFont val="Arial"/>
        <family val="2"/>
      </rPr>
      <t>P, 15 wt%</t>
    </r>
    <phoneticPr fontId="2" type="noConversion"/>
  </si>
  <si>
    <t>Agilent 7500a</t>
    <phoneticPr fontId="2" type="noConversion"/>
  </si>
  <si>
    <t>LIEF correction assumes reference material and samples behave identically.</t>
    <phoneticPr fontId="2" type="noConversion"/>
  </si>
  <si>
    <t>JXA-iHP200F, 15 kV, 10 nA, 1-2 µm</t>
    <phoneticPr fontId="2" type="noConversion"/>
  </si>
  <si>
    <t>Table A1. Analytical conditions of EPMA measurements of xenotime and monazite</t>
    <phoneticPr fontId="2" type="noConversion"/>
  </si>
  <si>
    <t>Table A10. Age data of gold deposits from the Xiaoqinling gold district</t>
    <phoneticPr fontId="2" type="noConversion"/>
  </si>
  <si>
    <t>Table A3. Analytical conditions of LA-ICP-MS trace element analysis of xenotime</t>
    <phoneticPr fontId="2" type="noConversion"/>
  </si>
  <si>
    <t>Table A3. Analytical conditions of LA-ICP-MS trace element analysis of monazite</t>
    <phoneticPr fontId="2" type="noConversion"/>
  </si>
  <si>
    <t>25 s</t>
    <phoneticPr fontId="2" type="noConversion"/>
  </si>
  <si>
    <r>
      <t>4 ml min</t>
    </r>
    <r>
      <rPr>
        <vertAlign val="superscript"/>
        <sz val="10"/>
        <color theme="1"/>
        <rFont val="Arial"/>
        <family val="2"/>
      </rPr>
      <t>-1</t>
    </r>
    <phoneticPr fontId="2" type="noConversion"/>
  </si>
  <si>
    <t>1350 W</t>
    <phoneticPr fontId="2" type="noConversion"/>
  </si>
  <si>
    <t>15.00 l min-1</t>
  </si>
  <si>
    <t>0.8 l min-1</t>
  </si>
  <si>
    <t>1.15 l min-1</t>
    <phoneticPr fontId="2" type="noConversion"/>
  </si>
  <si>
    <r>
      <t>m/</t>
    </r>
    <r>
      <rPr>
        <sz val="10"/>
        <rFont val="Segoe UI Symbol"/>
        <family val="2"/>
      </rPr>
      <t>△</t>
    </r>
    <r>
      <rPr>
        <sz val="10"/>
        <rFont val="Arial"/>
        <family val="2"/>
      </rPr>
      <t>m = 300</t>
    </r>
    <phoneticPr fontId="2" type="noConversion"/>
  </si>
  <si>
    <t>0.35 s</t>
    <phoneticPr fontId="2" type="noConversion"/>
  </si>
  <si>
    <t>Table A8. LA-ICP-MS U-Th-Pb data of xenotime</t>
    <phoneticPr fontId="2" type="noConversion"/>
  </si>
  <si>
    <t>Table A9. LA-ICP-MS U-Th-Pb data of monazite</t>
    <phoneticPr fontId="2" type="noConversion"/>
  </si>
  <si>
    <t>±2σ (abs)</t>
    <phoneticPr fontId="2" type="noConversion"/>
  </si>
  <si>
    <t>±2σ</t>
  </si>
  <si>
    <t>Xenotime rim</t>
  </si>
  <si>
    <t>disc. &gt; 5 or &lt;-5</t>
    <phoneticPr fontId="2" type="noConversion"/>
  </si>
  <si>
    <t>Xenotime core</t>
  </si>
  <si>
    <t>disc.</t>
    <phoneticPr fontId="2" type="noConversion"/>
  </si>
  <si>
    <t>Incompletely 
altered domains</t>
    <phoneticPr fontId="2" type="noConversion"/>
  </si>
  <si>
    <t>disc. = (1 - 206Pb/238U / 207Pb/235U) × 100; disc.2 = (1 - 206Pb/238U / 207Pb/206Pb) × 100</t>
    <phoneticPr fontId="2" type="noConversion"/>
  </si>
  <si>
    <t>103A-13</t>
    <phoneticPr fontId="2" type="noConversion"/>
  </si>
  <si>
    <t>103A-15</t>
    <phoneticPr fontId="2" type="noConversion"/>
  </si>
  <si>
    <t>103A-16</t>
    <phoneticPr fontId="2" type="noConversion"/>
  </si>
  <si>
    <t>103A-17</t>
    <phoneticPr fontId="2" type="noConversion"/>
  </si>
  <si>
    <t>103A-25</t>
    <phoneticPr fontId="2" type="noConversion"/>
  </si>
  <si>
    <t>103A-26</t>
    <phoneticPr fontId="2" type="noConversion"/>
  </si>
  <si>
    <t>103A-27</t>
    <phoneticPr fontId="2" type="noConversion"/>
  </si>
  <si>
    <t>103A-43</t>
    <phoneticPr fontId="2" type="noConversion"/>
  </si>
  <si>
    <t>103A-44</t>
    <phoneticPr fontId="2" type="noConversion"/>
  </si>
  <si>
    <t>103A-48</t>
    <phoneticPr fontId="2" type="noConversion"/>
  </si>
  <si>
    <t>103A-49</t>
    <phoneticPr fontId="2" type="noConversion"/>
  </si>
  <si>
    <t>103B-1</t>
    <phoneticPr fontId="2" type="noConversion"/>
  </si>
  <si>
    <t>103A-1</t>
    <phoneticPr fontId="2" type="noConversion"/>
  </si>
  <si>
    <t>103A-2</t>
    <phoneticPr fontId="2" type="noConversion"/>
  </si>
  <si>
    <t>103A-3</t>
    <phoneticPr fontId="2" type="noConversion"/>
  </si>
  <si>
    <t>103A-4</t>
    <phoneticPr fontId="2" type="noConversion"/>
  </si>
  <si>
    <t>103A-6</t>
    <phoneticPr fontId="2" type="noConversion"/>
  </si>
  <si>
    <t>103A-14</t>
    <phoneticPr fontId="2" type="noConversion"/>
  </si>
  <si>
    <t>103A-19</t>
    <phoneticPr fontId="2" type="noConversion"/>
  </si>
  <si>
    <t>103A-20</t>
    <phoneticPr fontId="2" type="noConversion"/>
  </si>
  <si>
    <t>103A-21</t>
    <phoneticPr fontId="2" type="noConversion"/>
  </si>
  <si>
    <t>103A-22</t>
    <phoneticPr fontId="2" type="noConversion"/>
  </si>
  <si>
    <t>103A-24</t>
    <phoneticPr fontId="2" type="noConversion"/>
  </si>
  <si>
    <t>103A-40</t>
    <phoneticPr fontId="2" type="noConversion"/>
  </si>
  <si>
    <t>103A-41</t>
    <phoneticPr fontId="2" type="noConversion"/>
  </si>
  <si>
    <t>103A-50</t>
    <phoneticPr fontId="2" type="noConversion"/>
  </si>
  <si>
    <t>103B-2</t>
    <phoneticPr fontId="2" type="noConversion"/>
  </si>
  <si>
    <t>O</t>
  </si>
  <si>
    <t>Monazite core</t>
  </si>
  <si>
    <t>Monazite rim</t>
  </si>
  <si>
    <t xml:space="preserve">Table A5. Electron microprobe data for xenotime and monazite </t>
    <phoneticPr fontId="2" type="noConversion"/>
  </si>
  <si>
    <t>Atoms per formula unit on the basis of 4 oxygens</t>
    <phoneticPr fontId="2" type="noConversion"/>
  </si>
  <si>
    <r>
      <t>P</t>
    </r>
    <r>
      <rPr>
        <b/>
        <vertAlign val="subscript"/>
        <sz val="10"/>
        <color theme="1"/>
        <rFont val="Times New Roman"/>
        <family val="1"/>
      </rPr>
      <t>2</t>
    </r>
    <r>
      <rPr>
        <b/>
        <sz val="10"/>
        <color theme="1"/>
        <rFont val="Times New Roman"/>
        <family val="1"/>
      </rPr>
      <t>O</t>
    </r>
    <r>
      <rPr>
        <b/>
        <vertAlign val="subscript"/>
        <sz val="10"/>
        <color theme="1"/>
        <rFont val="Times New Roman"/>
        <family val="1"/>
      </rPr>
      <t>5</t>
    </r>
    <r>
      <rPr>
        <b/>
        <sz val="10"/>
        <color theme="1"/>
        <rFont val="Times New Roman"/>
        <family val="1"/>
      </rPr>
      <t xml:space="preserve">  </t>
    </r>
    <phoneticPr fontId="2" type="noConversion"/>
  </si>
  <si>
    <r>
      <t>As</t>
    </r>
    <r>
      <rPr>
        <b/>
        <vertAlign val="subscript"/>
        <sz val="10"/>
        <color theme="1"/>
        <rFont val="Times New Roman"/>
        <family val="1"/>
      </rPr>
      <t>2</t>
    </r>
    <r>
      <rPr>
        <b/>
        <sz val="10"/>
        <color theme="1"/>
        <rFont val="Times New Roman"/>
        <family val="1"/>
      </rPr>
      <t>O</t>
    </r>
    <r>
      <rPr>
        <b/>
        <vertAlign val="subscript"/>
        <sz val="10"/>
        <color theme="1"/>
        <rFont val="Times New Roman"/>
        <family val="1"/>
      </rPr>
      <t>5</t>
    </r>
    <r>
      <rPr>
        <b/>
        <sz val="10"/>
        <color theme="1"/>
        <rFont val="Times New Roman"/>
        <family val="1"/>
      </rPr>
      <t xml:space="preserve"> </t>
    </r>
    <phoneticPr fontId="2" type="noConversion"/>
  </si>
  <si>
    <r>
      <t>SiO</t>
    </r>
    <r>
      <rPr>
        <b/>
        <vertAlign val="subscript"/>
        <sz val="10"/>
        <color theme="1"/>
        <rFont val="Times New Roman"/>
        <family val="1"/>
      </rPr>
      <t xml:space="preserve">2 </t>
    </r>
    <r>
      <rPr>
        <b/>
        <sz val="10"/>
        <color theme="1"/>
        <rFont val="Times New Roman"/>
        <family val="1"/>
      </rPr>
      <t xml:space="preserve"> </t>
    </r>
    <phoneticPr fontId="2" type="noConversion"/>
  </si>
  <si>
    <r>
      <t>ThO</t>
    </r>
    <r>
      <rPr>
        <b/>
        <vertAlign val="subscript"/>
        <sz val="10"/>
        <color theme="1"/>
        <rFont val="Times New Roman"/>
        <family val="1"/>
      </rPr>
      <t xml:space="preserve">2 </t>
    </r>
    <r>
      <rPr>
        <b/>
        <sz val="10"/>
        <color theme="1"/>
        <rFont val="Times New Roman"/>
        <family val="1"/>
      </rPr>
      <t xml:space="preserve"> </t>
    </r>
    <phoneticPr fontId="2" type="noConversion"/>
  </si>
  <si>
    <r>
      <t>UO</t>
    </r>
    <r>
      <rPr>
        <b/>
        <vertAlign val="subscript"/>
        <sz val="10"/>
        <color theme="1"/>
        <rFont val="Times New Roman"/>
        <family val="1"/>
      </rPr>
      <t xml:space="preserve">2   </t>
    </r>
    <phoneticPr fontId="2" type="noConversion"/>
  </si>
  <si>
    <r>
      <t>Sc</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r>
      <rPr>
        <b/>
        <sz val="10"/>
        <color theme="1"/>
        <rFont val="Times New Roman"/>
        <family val="1"/>
      </rPr>
      <t xml:space="preserve"> </t>
    </r>
    <phoneticPr fontId="2" type="noConversion"/>
  </si>
  <si>
    <r>
      <t>Y</t>
    </r>
    <r>
      <rPr>
        <b/>
        <vertAlign val="subscript"/>
        <sz val="10"/>
        <color theme="1"/>
        <rFont val="Times New Roman"/>
        <family val="1"/>
      </rPr>
      <t>2</t>
    </r>
    <r>
      <rPr>
        <b/>
        <sz val="10"/>
        <color theme="1"/>
        <rFont val="Times New Roman"/>
        <family val="1"/>
      </rPr>
      <t>O</t>
    </r>
    <r>
      <rPr>
        <b/>
        <vertAlign val="subscript"/>
        <sz val="10"/>
        <color theme="1"/>
        <rFont val="Times New Roman"/>
        <family val="1"/>
      </rPr>
      <t xml:space="preserve">3 </t>
    </r>
    <r>
      <rPr>
        <b/>
        <sz val="10"/>
        <color theme="1"/>
        <rFont val="Times New Roman"/>
        <family val="1"/>
      </rPr>
      <t xml:space="preserve"> </t>
    </r>
    <phoneticPr fontId="2" type="noConversion"/>
  </si>
  <si>
    <r>
      <t>La</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r>
      <rPr>
        <b/>
        <sz val="10"/>
        <color theme="1"/>
        <rFont val="Times New Roman"/>
        <family val="1"/>
      </rPr>
      <t xml:space="preserve"> </t>
    </r>
    <phoneticPr fontId="2" type="noConversion"/>
  </si>
  <si>
    <r>
      <t>Ce</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r>
      <rPr>
        <b/>
        <sz val="10"/>
        <color theme="1"/>
        <rFont val="Times New Roman"/>
        <family val="1"/>
      </rPr>
      <t xml:space="preserve"> </t>
    </r>
    <phoneticPr fontId="2" type="noConversion"/>
  </si>
  <si>
    <r>
      <t>Pr</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r>
      <rPr>
        <b/>
        <sz val="10"/>
        <color theme="1"/>
        <rFont val="Times New Roman"/>
        <family val="1"/>
      </rPr>
      <t xml:space="preserve"> </t>
    </r>
    <phoneticPr fontId="2" type="noConversion"/>
  </si>
  <si>
    <r>
      <t>Nd</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r>
      <rPr>
        <b/>
        <sz val="10"/>
        <color theme="1"/>
        <rFont val="Times New Roman"/>
        <family val="1"/>
      </rPr>
      <t xml:space="preserve"> </t>
    </r>
    <phoneticPr fontId="2" type="noConversion"/>
  </si>
  <si>
    <r>
      <t>Sm</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r>
      <rPr>
        <b/>
        <sz val="10"/>
        <color theme="1"/>
        <rFont val="Times New Roman"/>
        <family val="1"/>
      </rPr>
      <t xml:space="preserve"> </t>
    </r>
    <phoneticPr fontId="2" type="noConversion"/>
  </si>
  <si>
    <r>
      <t>Eu</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r>
      <rPr>
        <b/>
        <sz val="10"/>
        <color theme="1"/>
        <rFont val="Times New Roman"/>
        <family val="1"/>
      </rPr>
      <t xml:space="preserve"> </t>
    </r>
    <phoneticPr fontId="2" type="noConversion"/>
  </si>
  <si>
    <r>
      <t>Gd</t>
    </r>
    <r>
      <rPr>
        <b/>
        <vertAlign val="subscript"/>
        <sz val="10"/>
        <color theme="1"/>
        <rFont val="Times New Roman"/>
        <family val="1"/>
      </rPr>
      <t>2</t>
    </r>
    <r>
      <rPr>
        <b/>
        <sz val="10"/>
        <color theme="1"/>
        <rFont val="Times New Roman"/>
        <family val="1"/>
      </rPr>
      <t>O</t>
    </r>
    <r>
      <rPr>
        <b/>
        <vertAlign val="subscript"/>
        <sz val="10"/>
        <color theme="1"/>
        <rFont val="Times New Roman"/>
        <family val="1"/>
      </rPr>
      <t xml:space="preserve">3 </t>
    </r>
    <phoneticPr fontId="2" type="noConversion"/>
  </si>
  <si>
    <r>
      <t>Tb</t>
    </r>
    <r>
      <rPr>
        <b/>
        <vertAlign val="subscript"/>
        <sz val="10"/>
        <color theme="1"/>
        <rFont val="Times New Roman"/>
        <family val="1"/>
      </rPr>
      <t>2</t>
    </r>
    <r>
      <rPr>
        <b/>
        <sz val="10"/>
        <color theme="1"/>
        <rFont val="Times New Roman"/>
        <family val="1"/>
      </rPr>
      <t>O</t>
    </r>
    <r>
      <rPr>
        <b/>
        <vertAlign val="subscript"/>
        <sz val="10"/>
        <color theme="1"/>
        <rFont val="Times New Roman"/>
        <family val="1"/>
      </rPr>
      <t xml:space="preserve">3 </t>
    </r>
    <phoneticPr fontId="2" type="noConversion"/>
  </si>
  <si>
    <r>
      <t>Dy</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r>
      <rPr>
        <b/>
        <sz val="10"/>
        <color theme="1"/>
        <rFont val="Times New Roman"/>
        <family val="1"/>
      </rPr>
      <t xml:space="preserve"> </t>
    </r>
    <phoneticPr fontId="2" type="noConversion"/>
  </si>
  <si>
    <r>
      <t>Ho</t>
    </r>
    <r>
      <rPr>
        <b/>
        <vertAlign val="subscript"/>
        <sz val="10"/>
        <color theme="1"/>
        <rFont val="Times New Roman"/>
        <family val="1"/>
      </rPr>
      <t>2</t>
    </r>
    <r>
      <rPr>
        <b/>
        <sz val="10"/>
        <color theme="1"/>
        <rFont val="Times New Roman"/>
        <family val="1"/>
      </rPr>
      <t>O</t>
    </r>
    <r>
      <rPr>
        <b/>
        <vertAlign val="subscript"/>
        <sz val="10"/>
        <color theme="1"/>
        <rFont val="Times New Roman"/>
        <family val="1"/>
      </rPr>
      <t xml:space="preserve">3 </t>
    </r>
    <phoneticPr fontId="2" type="noConversion"/>
  </si>
  <si>
    <r>
      <t>Er</t>
    </r>
    <r>
      <rPr>
        <b/>
        <vertAlign val="subscript"/>
        <sz val="10"/>
        <color theme="1"/>
        <rFont val="Times New Roman"/>
        <family val="1"/>
      </rPr>
      <t>2</t>
    </r>
    <r>
      <rPr>
        <b/>
        <sz val="10"/>
        <color theme="1"/>
        <rFont val="Times New Roman"/>
        <family val="1"/>
      </rPr>
      <t>O</t>
    </r>
    <r>
      <rPr>
        <b/>
        <vertAlign val="subscript"/>
        <sz val="10"/>
        <color theme="1"/>
        <rFont val="Times New Roman"/>
        <family val="1"/>
      </rPr>
      <t>3</t>
    </r>
    <r>
      <rPr>
        <b/>
        <sz val="10"/>
        <color theme="1"/>
        <rFont val="Times New Roman"/>
        <family val="1"/>
      </rPr>
      <t xml:space="preserve"> </t>
    </r>
    <phoneticPr fontId="2" type="noConversion"/>
  </si>
  <si>
    <r>
      <t>Tm</t>
    </r>
    <r>
      <rPr>
        <b/>
        <vertAlign val="subscript"/>
        <sz val="10"/>
        <color theme="1"/>
        <rFont val="Times New Roman"/>
        <family val="1"/>
      </rPr>
      <t>2</t>
    </r>
    <r>
      <rPr>
        <b/>
        <sz val="10"/>
        <color theme="1"/>
        <rFont val="Times New Roman"/>
        <family val="1"/>
      </rPr>
      <t>O</t>
    </r>
    <r>
      <rPr>
        <b/>
        <vertAlign val="subscript"/>
        <sz val="10"/>
        <color theme="1"/>
        <rFont val="Times New Roman"/>
        <family val="1"/>
      </rPr>
      <t xml:space="preserve">3 </t>
    </r>
    <phoneticPr fontId="2" type="noConversion"/>
  </si>
  <si>
    <r>
      <t>Yb</t>
    </r>
    <r>
      <rPr>
        <b/>
        <vertAlign val="subscript"/>
        <sz val="10"/>
        <color theme="1"/>
        <rFont val="Times New Roman"/>
        <family val="1"/>
      </rPr>
      <t>2</t>
    </r>
    <r>
      <rPr>
        <b/>
        <sz val="10"/>
        <color theme="1"/>
        <rFont val="Times New Roman"/>
        <family val="1"/>
      </rPr>
      <t>O</t>
    </r>
    <r>
      <rPr>
        <b/>
        <vertAlign val="subscript"/>
        <sz val="10"/>
        <color theme="1"/>
        <rFont val="Times New Roman"/>
        <family val="1"/>
      </rPr>
      <t xml:space="preserve">3 </t>
    </r>
    <phoneticPr fontId="2" type="noConversion"/>
  </si>
  <si>
    <r>
      <t>Lu</t>
    </r>
    <r>
      <rPr>
        <b/>
        <vertAlign val="subscript"/>
        <sz val="10"/>
        <color theme="1"/>
        <rFont val="Times New Roman"/>
        <family val="1"/>
      </rPr>
      <t>2</t>
    </r>
    <r>
      <rPr>
        <b/>
        <sz val="10"/>
        <color theme="1"/>
        <rFont val="Times New Roman"/>
        <family val="1"/>
      </rPr>
      <t>O</t>
    </r>
    <r>
      <rPr>
        <b/>
        <vertAlign val="subscript"/>
        <sz val="10"/>
        <color theme="1"/>
        <rFont val="Times New Roman"/>
        <family val="1"/>
      </rPr>
      <t xml:space="preserve">3 </t>
    </r>
    <phoneticPr fontId="2" type="noConversion"/>
  </si>
  <si>
    <r>
      <t>SO</t>
    </r>
    <r>
      <rPr>
        <b/>
        <vertAlign val="subscript"/>
        <sz val="10"/>
        <color theme="1"/>
        <rFont val="Times New Roman"/>
        <family val="1"/>
      </rPr>
      <t>3</t>
    </r>
    <r>
      <rPr>
        <b/>
        <sz val="10"/>
        <color theme="1"/>
        <rFont val="Times New Roman"/>
        <family val="1"/>
      </rPr>
      <t xml:space="preserve">   </t>
    </r>
    <phoneticPr fontId="2" type="noConversion"/>
  </si>
  <si>
    <t>wt.%</t>
    <phoneticPr fontId="2" type="noConversion"/>
  </si>
  <si>
    <r>
      <rPr>
        <vertAlign val="superscript"/>
        <sz val="10"/>
        <color theme="1"/>
        <rFont val="Arial"/>
        <family val="2"/>
      </rPr>
      <t>207</t>
    </r>
    <r>
      <rPr>
        <sz val="10"/>
        <color theme="1"/>
        <rFont val="Arial"/>
        <family val="2"/>
      </rPr>
      <t>Pb/</t>
    </r>
    <r>
      <rPr>
        <vertAlign val="superscript"/>
        <sz val="10"/>
        <color theme="1"/>
        <rFont val="Arial"/>
        <family val="2"/>
      </rPr>
      <t>235</t>
    </r>
    <r>
      <rPr>
        <sz val="10"/>
        <color theme="1"/>
        <rFont val="Arial"/>
        <family val="2"/>
      </rPr>
      <t>U</t>
    </r>
    <phoneticPr fontId="2" type="noConversion"/>
  </si>
  <si>
    <r>
      <rPr>
        <vertAlign val="superscript"/>
        <sz val="10"/>
        <color theme="1"/>
        <rFont val="Arial"/>
        <family val="2"/>
      </rPr>
      <t>206</t>
    </r>
    <r>
      <rPr>
        <sz val="10"/>
        <color theme="1"/>
        <rFont val="Arial"/>
        <family val="2"/>
      </rPr>
      <t>Pb/</t>
    </r>
    <r>
      <rPr>
        <vertAlign val="superscript"/>
        <sz val="10"/>
        <color theme="1"/>
        <rFont val="Arial"/>
        <family val="2"/>
      </rPr>
      <t>238</t>
    </r>
    <r>
      <rPr>
        <sz val="10"/>
        <color theme="1"/>
        <rFont val="Arial"/>
        <family val="2"/>
      </rPr>
      <t>U</t>
    </r>
    <phoneticPr fontId="2" type="noConversion"/>
  </si>
  <si>
    <r>
      <rPr>
        <vertAlign val="superscript"/>
        <sz val="10"/>
        <color theme="1"/>
        <rFont val="Arial"/>
        <family val="2"/>
      </rPr>
      <t>207</t>
    </r>
    <r>
      <rPr>
        <sz val="10"/>
        <color theme="1"/>
        <rFont val="Arial"/>
        <family val="2"/>
      </rPr>
      <t>Pb/</t>
    </r>
    <r>
      <rPr>
        <vertAlign val="superscript"/>
        <sz val="10"/>
        <color theme="1"/>
        <rFont val="Arial"/>
        <family val="2"/>
      </rPr>
      <t>206</t>
    </r>
    <r>
      <rPr>
        <sz val="10"/>
        <color theme="1"/>
        <rFont val="Arial"/>
        <family val="2"/>
      </rPr>
      <t>Pb</t>
    </r>
    <phoneticPr fontId="2" type="noConversion"/>
  </si>
  <si>
    <r>
      <rPr>
        <vertAlign val="superscript"/>
        <sz val="10"/>
        <color theme="1"/>
        <rFont val="Arial"/>
        <family val="2"/>
      </rPr>
      <t>208</t>
    </r>
    <r>
      <rPr>
        <sz val="10"/>
        <color theme="1"/>
        <rFont val="Arial"/>
        <family val="2"/>
      </rPr>
      <t>Pb/</t>
    </r>
    <r>
      <rPr>
        <vertAlign val="superscript"/>
        <sz val="10"/>
        <color theme="1"/>
        <rFont val="Arial"/>
        <family val="2"/>
      </rPr>
      <t>232</t>
    </r>
    <r>
      <rPr>
        <sz val="10"/>
        <color theme="1"/>
        <rFont val="Arial"/>
        <family val="2"/>
      </rPr>
      <t>Th</t>
    </r>
    <phoneticPr fontId="2" type="noConversion"/>
  </si>
  <si>
    <t>30 s</t>
    <phoneticPr fontId="2" type="noConversion"/>
  </si>
  <si>
    <t>10 s</t>
    <phoneticPr fontId="2" type="noConversion"/>
  </si>
  <si>
    <t>Peak jump</t>
    <phoneticPr fontId="2" type="noConversion"/>
  </si>
  <si>
    <t>Estimated detection limit (ppm)</t>
    <phoneticPr fontId="2" type="noConversion"/>
  </si>
  <si>
    <t>Detection limit (ppm)</t>
    <phoneticPr fontId="2" type="noConversion"/>
  </si>
  <si>
    <t>600~1110</t>
    <phoneticPr fontId="26" type="noConversion"/>
  </si>
  <si>
    <t>7~14</t>
    <phoneticPr fontId="26" type="noConversion"/>
  </si>
  <si>
    <t>0.4~0.8</t>
    <phoneticPr fontId="26" type="noConversion"/>
  </si>
  <si>
    <t>1.0~1.9</t>
    <phoneticPr fontId="26" type="noConversion"/>
  </si>
  <si>
    <t>0.3~0.6</t>
    <phoneticPr fontId="26" type="noConversion"/>
  </si>
  <si>
    <t>0.3~2.2</t>
    <phoneticPr fontId="26" type="noConversion"/>
  </si>
  <si>
    <t>1.1~2.2</t>
    <phoneticPr fontId="26" type="noConversion"/>
  </si>
  <si>
    <t>0.7~1.3</t>
    <phoneticPr fontId="26" type="noConversion"/>
  </si>
  <si>
    <t>1.8~4.3</t>
    <phoneticPr fontId="26" type="noConversion"/>
  </si>
  <si>
    <t>0.2~0.3</t>
    <phoneticPr fontId="26" type="noConversion"/>
  </si>
  <si>
    <t>0.7~2.0</t>
    <phoneticPr fontId="26" type="noConversion"/>
  </si>
  <si>
    <t>0.1~0.6</t>
    <phoneticPr fontId="26" type="noConversion"/>
  </si>
  <si>
    <t>2.6~6.0</t>
    <phoneticPr fontId="26" type="noConversion"/>
  </si>
  <si>
    <t>0.4~0.7</t>
    <phoneticPr fontId="26" type="noConversion"/>
  </si>
  <si>
    <t>0.6~2.0</t>
    <phoneticPr fontId="26" type="noConversion"/>
  </si>
  <si>
    <t>0.1~0.7</t>
    <phoneticPr fontId="26" type="noConversion"/>
  </si>
  <si>
    <t>0.4~1.5</t>
    <phoneticPr fontId="26" type="noConversion"/>
  </si>
  <si>
    <t>0.1~0.4</t>
    <phoneticPr fontId="26" type="noConversion"/>
  </si>
  <si>
    <t>0.2~0.5</t>
    <phoneticPr fontId="26" type="noConversion"/>
  </si>
  <si>
    <t>0.9~2.1</t>
    <phoneticPr fontId="26" type="noConversion"/>
  </si>
  <si>
    <t>0.1~0.3</t>
    <phoneticPr fontId="26" type="noConversion"/>
  </si>
  <si>
    <t>8~19</t>
    <phoneticPr fontId="26" type="noConversion"/>
  </si>
  <si>
    <t>0.1~0.2</t>
    <phoneticPr fontId="26" type="noConversion"/>
  </si>
  <si>
    <t>The two reference materials were measured twice before and after every eight measurements of unknown samples.</t>
    <phoneticPr fontId="2" type="noConversion"/>
  </si>
  <si>
    <t>Reference materials were measured once before and after every 10 measurements of unknown samples</t>
    <phoneticPr fontId="2" type="noConversion"/>
  </si>
  <si>
    <t>Drift correction based on the primary reference material</t>
    <phoneticPr fontId="2" type="noConversion"/>
  </si>
  <si>
    <t>The three reference materials were measured twice before and after every ten measurements of unknown samples. In addition, the sillicate glass NIST SRM 610 were measured once before and after every ten measurements of unknown samples.</t>
    <phoneticPr fontId="2" type="noConversion"/>
  </si>
  <si>
    <t>Al</t>
  </si>
  <si>
    <t xml:space="preserve">Si </t>
  </si>
  <si>
    <t xml:space="preserve">Ca </t>
  </si>
  <si>
    <t>V16-103-E15</t>
  </si>
  <si>
    <t>V16-103-E16</t>
  </si>
  <si>
    <t>V16-103-E17</t>
  </si>
  <si>
    <t>V16-103-E18</t>
  </si>
  <si>
    <t>V16-103-E19</t>
  </si>
  <si>
    <t>V16-103-E20</t>
  </si>
  <si>
    <t>V16-103-E21</t>
  </si>
  <si>
    <t>V16-103-E22</t>
  </si>
  <si>
    <t>V16-103-E23</t>
  </si>
  <si>
    <t>V16-103-E24</t>
  </si>
  <si>
    <t>V16-103-E25</t>
  </si>
  <si>
    <t>V16-103-E26</t>
  </si>
  <si>
    <t>V16-103-E27</t>
  </si>
  <si>
    <t>V16-103-E28</t>
  </si>
  <si>
    <t>900~1500</t>
    <phoneticPr fontId="2" type="noConversion"/>
  </si>
  <si>
    <t>3~7</t>
    <phoneticPr fontId="27" type="noConversion"/>
  </si>
  <si>
    <t>8000~32000</t>
    <phoneticPr fontId="27" type="noConversion"/>
  </si>
  <si>
    <t>120~430</t>
    <phoneticPr fontId="27" type="noConversion"/>
  </si>
  <si>
    <t>190~980</t>
    <phoneticPr fontId="27" type="noConversion"/>
  </si>
  <si>
    <t>1600~5900</t>
    <phoneticPr fontId="27" type="noConversion"/>
  </si>
  <si>
    <t>6~15</t>
    <phoneticPr fontId="27" type="noConversion"/>
  </si>
  <si>
    <t>7~21</t>
    <phoneticPr fontId="27" type="noConversion"/>
  </si>
  <si>
    <t>110~510</t>
    <phoneticPr fontId="27" type="noConversion"/>
  </si>
  <si>
    <t>20~70</t>
    <phoneticPr fontId="27" type="noConversion"/>
  </si>
  <si>
    <t>0.3~0.9</t>
    <phoneticPr fontId="27" type="noConversion"/>
  </si>
  <si>
    <t>0.2~0.6</t>
    <phoneticPr fontId="27" type="noConversion"/>
  </si>
  <si>
    <t>0~5</t>
    <phoneticPr fontId="27" type="noConversion"/>
  </si>
  <si>
    <t>0.1~0.3</t>
    <phoneticPr fontId="27" type="noConversion"/>
  </si>
  <si>
    <t>0~0.1</t>
    <phoneticPr fontId="27" type="noConversion"/>
  </si>
  <si>
    <t>0.2~1</t>
    <phoneticPr fontId="27" type="noConversion"/>
  </si>
  <si>
    <t>0~0.03</t>
    <phoneticPr fontId="27" type="noConversion"/>
  </si>
  <si>
    <t>0~0.02</t>
    <phoneticPr fontId="27" type="noConversion"/>
  </si>
  <si>
    <t>0~0.04</t>
    <phoneticPr fontId="27" type="noConversion"/>
  </si>
  <si>
    <t>0~2</t>
    <phoneticPr fontId="27" type="noConversion"/>
  </si>
  <si>
    <t>bd</t>
    <phoneticPr fontId="2" type="noConversion"/>
  </si>
  <si>
    <t>Table A6. LA-ICP-MS trace element data of xenotime (in ppm)</t>
    <phoneticPr fontId="2" type="noConversion"/>
  </si>
  <si>
    <t>Table A7. LA-ICP-MS trace element data of monazite (in ppm)</t>
    <phoneticPr fontId="2" type="noConversion"/>
  </si>
  <si>
    <t>Yanduzhongshi Geological Analysis Laboratories Ltd.</t>
    <phoneticPr fontId="2" type="noConversion"/>
  </si>
  <si>
    <t>monazite in polished thick sections</t>
    <phoneticPr fontId="2" type="noConversion"/>
  </si>
  <si>
    <t>NWR193 Ar-F excimer  laser</t>
    <phoneticPr fontId="2" type="noConversion"/>
  </si>
  <si>
    <t>In-house built cell, volume ca. 25cm3</t>
    <phoneticPr fontId="2" type="noConversion"/>
  </si>
  <si>
    <t>193nm</t>
    <phoneticPr fontId="2" type="noConversion"/>
  </si>
  <si>
    <t>4ns</t>
    <phoneticPr fontId="2" type="noConversion"/>
  </si>
  <si>
    <t>7 Hz</t>
    <phoneticPr fontId="2" type="noConversion"/>
  </si>
  <si>
    <t>12 μm</t>
    <phoneticPr fontId="2" type="noConversion"/>
  </si>
  <si>
    <t>Static spot ablation</t>
    <phoneticPr fontId="2" type="noConversion"/>
  </si>
  <si>
    <t>40s</t>
    <phoneticPr fontId="2" type="noConversion"/>
  </si>
  <si>
    <t>Analytikjena, PlasmaQuant MS, quadrupole ICP-MS</t>
  </si>
  <si>
    <t>1300W</t>
  </si>
  <si>
    <t>10 l min-1</t>
    <phoneticPr fontId="2" type="noConversion"/>
  </si>
  <si>
    <t>1.65 l min-1</t>
    <phoneticPr fontId="2" type="noConversion"/>
  </si>
  <si>
    <t>1.13 l min-1</t>
    <phoneticPr fontId="2" type="noConversion"/>
  </si>
  <si>
    <t>Peak hopping</t>
    <phoneticPr fontId="2" type="noConversion"/>
  </si>
  <si>
    <t>0.2s</t>
    <phoneticPr fontId="2" type="noConversion"/>
  </si>
  <si>
    <t>RW-1 (Ling et al.,2017),</t>
    <phoneticPr fontId="2" type="noConversion"/>
  </si>
  <si>
    <t>15s</t>
    <phoneticPr fontId="2" type="noConversion"/>
  </si>
  <si>
    <t>drift correction based on the primary reference material</t>
    <phoneticPr fontId="2" type="noConversion"/>
  </si>
  <si>
    <r>
      <t>4 J cm</t>
    </r>
    <r>
      <rPr>
        <vertAlign val="superscript"/>
        <sz val="10"/>
        <color theme="1"/>
        <rFont val="Arial"/>
        <family val="2"/>
      </rPr>
      <t>-2</t>
    </r>
    <phoneticPr fontId="2" type="noConversion"/>
  </si>
  <si>
    <r>
      <t>100% He (0.6 l/min</t>
    </r>
    <r>
      <rPr>
        <sz val="10"/>
        <color theme="1"/>
        <rFont val="宋体"/>
        <family val="3"/>
        <charset val="134"/>
      </rPr>
      <t xml:space="preserve">) </t>
    </r>
    <r>
      <rPr>
        <sz val="10"/>
        <color theme="1"/>
        <rFont val="Arial"/>
        <family val="2"/>
      </rPr>
      <t>in the cell, Ar make-up gas combined using a Y-piece 50% along the sample transport line to the torch.</t>
    </r>
    <phoneticPr fontId="2" type="noConversion"/>
  </si>
  <si>
    <r>
      <t>ICPMSDataCal software</t>
    </r>
    <r>
      <rPr>
        <sz val="10"/>
        <color theme="1"/>
        <rFont val="宋体"/>
        <family val="3"/>
        <charset val="134"/>
      </rPr>
      <t>（</t>
    </r>
    <r>
      <rPr>
        <sz val="10"/>
        <color theme="1"/>
        <rFont val="Arial"/>
        <family val="2"/>
      </rPr>
      <t>(Liu et al., 2008; Liu et al., 2010)</t>
    </r>
    <phoneticPr fontId="2" type="noConversion"/>
  </si>
  <si>
    <r>
      <rPr>
        <vertAlign val="superscript"/>
        <sz val="10"/>
        <color theme="1"/>
        <rFont val="Arial"/>
        <family val="2"/>
      </rPr>
      <t>89</t>
    </r>
    <r>
      <rPr>
        <sz val="10"/>
        <color theme="1"/>
        <rFont val="Arial"/>
        <family val="2"/>
      </rPr>
      <t xml:space="preserve">Y content of EPMA </t>
    </r>
    <phoneticPr fontId="2" type="noConversion"/>
  </si>
  <si>
    <t>Harvard 117531(Tomascak et al.,1996. Kohn and Vervoort,2008)</t>
    <phoneticPr fontId="2" type="noConversion"/>
  </si>
  <si>
    <r>
      <rPr>
        <vertAlign val="superscript"/>
        <sz val="10"/>
        <color theme="1"/>
        <rFont val="Arial"/>
        <family val="2"/>
      </rPr>
      <t>27</t>
    </r>
    <r>
      <rPr>
        <sz val="10"/>
        <color theme="1"/>
        <rFont val="Arial"/>
        <family val="2"/>
      </rPr>
      <t xml:space="preserve">Al, </t>
    </r>
    <r>
      <rPr>
        <vertAlign val="superscript"/>
        <sz val="10"/>
        <color theme="1"/>
        <rFont val="Arial"/>
        <family val="2"/>
      </rPr>
      <t>31</t>
    </r>
    <r>
      <rPr>
        <sz val="10"/>
        <color theme="1"/>
        <rFont val="Arial"/>
        <family val="2"/>
      </rPr>
      <t xml:space="preserve">P, </t>
    </r>
    <r>
      <rPr>
        <vertAlign val="superscript"/>
        <sz val="10"/>
        <color theme="1"/>
        <rFont val="Arial"/>
        <family val="2"/>
      </rPr>
      <t>33</t>
    </r>
    <r>
      <rPr>
        <sz val="10"/>
        <color theme="1"/>
        <rFont val="Arial"/>
        <family val="2"/>
      </rPr>
      <t xml:space="preserve">S, </t>
    </r>
    <r>
      <rPr>
        <vertAlign val="superscript"/>
        <sz val="10"/>
        <color theme="1"/>
        <rFont val="Arial"/>
        <family val="2"/>
      </rPr>
      <t>44</t>
    </r>
    <r>
      <rPr>
        <sz val="10"/>
        <color theme="1"/>
        <rFont val="Arial"/>
        <family val="2"/>
      </rPr>
      <t xml:space="preserve">Ca, </t>
    </r>
    <r>
      <rPr>
        <vertAlign val="superscript"/>
        <sz val="10"/>
        <color theme="1"/>
        <rFont val="Arial"/>
        <family val="2"/>
      </rPr>
      <t>49</t>
    </r>
    <r>
      <rPr>
        <sz val="10"/>
        <color theme="1"/>
        <rFont val="Arial"/>
        <family val="2"/>
      </rPr>
      <t xml:space="preserve">Ti, </t>
    </r>
    <r>
      <rPr>
        <vertAlign val="superscript"/>
        <sz val="10"/>
        <color theme="1"/>
        <rFont val="Arial"/>
        <family val="2"/>
      </rPr>
      <t>51</t>
    </r>
    <r>
      <rPr>
        <sz val="10"/>
        <color theme="1"/>
        <rFont val="Arial"/>
        <family val="2"/>
      </rPr>
      <t xml:space="preserve">V, </t>
    </r>
    <r>
      <rPr>
        <vertAlign val="superscript"/>
        <sz val="10"/>
        <color theme="1"/>
        <rFont val="Arial"/>
        <family val="2"/>
      </rPr>
      <t>57</t>
    </r>
    <r>
      <rPr>
        <sz val="10"/>
        <color theme="1"/>
        <rFont val="Arial"/>
        <family val="2"/>
      </rPr>
      <t xml:space="preserve">Fe, </t>
    </r>
    <r>
      <rPr>
        <vertAlign val="superscript"/>
        <sz val="10"/>
        <color theme="1"/>
        <rFont val="Arial"/>
        <family val="2"/>
      </rPr>
      <t>75</t>
    </r>
    <r>
      <rPr>
        <sz val="10"/>
        <color theme="1"/>
        <rFont val="Arial"/>
        <family val="2"/>
      </rPr>
      <t xml:space="preserve">As, </t>
    </r>
    <r>
      <rPr>
        <vertAlign val="superscript"/>
        <sz val="10"/>
        <color theme="1"/>
        <rFont val="Arial"/>
        <family val="2"/>
      </rPr>
      <t>85</t>
    </r>
    <r>
      <rPr>
        <sz val="10"/>
        <color theme="1"/>
        <rFont val="Arial"/>
        <family val="2"/>
      </rPr>
      <t xml:space="preserve">Rb, </t>
    </r>
    <r>
      <rPr>
        <vertAlign val="superscript"/>
        <sz val="10"/>
        <color theme="1"/>
        <rFont val="Arial"/>
        <family val="2"/>
      </rPr>
      <t>88</t>
    </r>
    <r>
      <rPr>
        <sz val="10"/>
        <color theme="1"/>
        <rFont val="Arial"/>
        <family val="2"/>
      </rPr>
      <t xml:space="preserve">Sr, </t>
    </r>
    <r>
      <rPr>
        <vertAlign val="superscript"/>
        <sz val="10"/>
        <color theme="1"/>
        <rFont val="Arial"/>
        <family val="2"/>
      </rPr>
      <t>89</t>
    </r>
    <r>
      <rPr>
        <sz val="10"/>
        <color theme="1"/>
        <rFont val="Arial"/>
        <family val="2"/>
      </rPr>
      <t xml:space="preserve">Y, </t>
    </r>
    <r>
      <rPr>
        <vertAlign val="superscript"/>
        <sz val="10"/>
        <color theme="1"/>
        <rFont val="Arial"/>
        <family val="2"/>
      </rPr>
      <t>29</t>
    </r>
    <r>
      <rPr>
        <sz val="10"/>
        <color theme="1"/>
        <rFont val="Arial"/>
        <family val="2"/>
      </rPr>
      <t xml:space="preserve">Si, </t>
    </r>
    <r>
      <rPr>
        <vertAlign val="superscript"/>
        <sz val="10"/>
        <color theme="1"/>
        <rFont val="Arial"/>
        <family val="2"/>
      </rPr>
      <t>90</t>
    </r>
    <r>
      <rPr>
        <sz val="10"/>
        <color theme="1"/>
        <rFont val="Arial"/>
        <family val="2"/>
      </rPr>
      <t xml:space="preserve">Zr, </t>
    </r>
    <r>
      <rPr>
        <vertAlign val="superscript"/>
        <sz val="10"/>
        <color theme="1"/>
        <rFont val="Arial"/>
        <family val="2"/>
      </rPr>
      <t>93</t>
    </r>
    <r>
      <rPr>
        <sz val="10"/>
        <color theme="1"/>
        <rFont val="Arial"/>
        <family val="2"/>
      </rPr>
      <t xml:space="preserve">Nb, </t>
    </r>
    <r>
      <rPr>
        <vertAlign val="superscript"/>
        <sz val="10"/>
        <color theme="1"/>
        <rFont val="Arial"/>
        <family val="2"/>
      </rPr>
      <t>137</t>
    </r>
    <r>
      <rPr>
        <sz val="10"/>
        <color theme="1"/>
        <rFont val="Arial"/>
        <family val="2"/>
      </rPr>
      <t xml:space="preserve">Ba, </t>
    </r>
    <r>
      <rPr>
        <vertAlign val="superscript"/>
        <sz val="10"/>
        <color theme="1"/>
        <rFont val="Arial"/>
        <family val="2"/>
      </rPr>
      <t>139</t>
    </r>
    <r>
      <rPr>
        <sz val="10"/>
        <color theme="1"/>
        <rFont val="Arial"/>
        <family val="2"/>
      </rPr>
      <t xml:space="preserve">La, </t>
    </r>
    <r>
      <rPr>
        <vertAlign val="superscript"/>
        <sz val="10"/>
        <color theme="1"/>
        <rFont val="Arial"/>
        <family val="2"/>
      </rPr>
      <t>140</t>
    </r>
    <r>
      <rPr>
        <sz val="10"/>
        <color theme="1"/>
        <rFont val="Arial"/>
        <family val="2"/>
      </rPr>
      <t xml:space="preserve">Ce, </t>
    </r>
    <r>
      <rPr>
        <vertAlign val="superscript"/>
        <sz val="10"/>
        <color theme="1"/>
        <rFont val="Arial"/>
        <family val="2"/>
      </rPr>
      <t>141</t>
    </r>
    <r>
      <rPr>
        <sz val="10"/>
        <color theme="1"/>
        <rFont val="Arial"/>
        <family val="2"/>
      </rPr>
      <t xml:space="preserve">Pr, </t>
    </r>
    <r>
      <rPr>
        <vertAlign val="superscript"/>
        <sz val="10"/>
        <color theme="1"/>
        <rFont val="Arial"/>
        <family val="2"/>
      </rPr>
      <t>146</t>
    </r>
    <r>
      <rPr>
        <sz val="10"/>
        <color theme="1"/>
        <rFont val="Arial"/>
        <family val="2"/>
      </rPr>
      <t xml:space="preserve">Nd, </t>
    </r>
    <r>
      <rPr>
        <vertAlign val="superscript"/>
        <sz val="10"/>
        <color theme="1"/>
        <rFont val="Arial"/>
        <family val="2"/>
      </rPr>
      <t>147</t>
    </r>
    <r>
      <rPr>
        <sz val="10"/>
        <color theme="1"/>
        <rFont val="Arial"/>
        <family val="2"/>
      </rPr>
      <t xml:space="preserve">Sm, </t>
    </r>
    <r>
      <rPr>
        <vertAlign val="superscript"/>
        <sz val="10"/>
        <color theme="1"/>
        <rFont val="Arial"/>
        <family val="2"/>
      </rPr>
      <t>153</t>
    </r>
    <r>
      <rPr>
        <sz val="10"/>
        <color theme="1"/>
        <rFont val="Arial"/>
        <family val="2"/>
      </rPr>
      <t xml:space="preserve">Eu, </t>
    </r>
    <r>
      <rPr>
        <vertAlign val="superscript"/>
        <sz val="10"/>
        <color theme="1"/>
        <rFont val="Arial"/>
        <family val="2"/>
      </rPr>
      <t>157</t>
    </r>
    <r>
      <rPr>
        <sz val="10"/>
        <color theme="1"/>
        <rFont val="Arial"/>
        <family val="2"/>
      </rPr>
      <t xml:space="preserve">Gd, </t>
    </r>
    <r>
      <rPr>
        <vertAlign val="superscript"/>
        <sz val="10"/>
        <color theme="1"/>
        <rFont val="Arial"/>
        <family val="2"/>
      </rPr>
      <t>159</t>
    </r>
    <r>
      <rPr>
        <sz val="10"/>
        <color theme="1"/>
        <rFont val="Arial"/>
        <family val="2"/>
      </rPr>
      <t xml:space="preserve">Tb, </t>
    </r>
    <r>
      <rPr>
        <vertAlign val="superscript"/>
        <sz val="10"/>
        <color theme="1"/>
        <rFont val="Arial"/>
        <family val="2"/>
      </rPr>
      <t>163</t>
    </r>
    <r>
      <rPr>
        <sz val="10"/>
        <color theme="1"/>
        <rFont val="Arial"/>
        <family val="2"/>
      </rPr>
      <t xml:space="preserve">Dy, </t>
    </r>
    <r>
      <rPr>
        <vertAlign val="superscript"/>
        <sz val="10"/>
        <color theme="1"/>
        <rFont val="Arial"/>
        <family val="2"/>
      </rPr>
      <t>165</t>
    </r>
    <r>
      <rPr>
        <sz val="10"/>
        <color theme="1"/>
        <rFont val="Arial"/>
        <family val="2"/>
      </rPr>
      <t xml:space="preserve">Ho, </t>
    </r>
    <r>
      <rPr>
        <vertAlign val="superscript"/>
        <sz val="10"/>
        <color theme="1"/>
        <rFont val="Arial"/>
        <family val="2"/>
      </rPr>
      <t>166</t>
    </r>
    <r>
      <rPr>
        <sz val="10"/>
        <color theme="1"/>
        <rFont val="Arial"/>
        <family val="2"/>
      </rPr>
      <t xml:space="preserve">Er, </t>
    </r>
    <r>
      <rPr>
        <vertAlign val="superscript"/>
        <sz val="10"/>
        <color theme="1"/>
        <rFont val="Arial"/>
        <family val="2"/>
      </rPr>
      <t>169</t>
    </r>
    <r>
      <rPr>
        <sz val="10"/>
        <color theme="1"/>
        <rFont val="Arial"/>
        <family val="2"/>
      </rPr>
      <t xml:space="preserve">Tm, </t>
    </r>
    <r>
      <rPr>
        <vertAlign val="superscript"/>
        <sz val="10"/>
        <color theme="1"/>
        <rFont val="Arial"/>
        <family val="2"/>
      </rPr>
      <t>172</t>
    </r>
    <r>
      <rPr>
        <sz val="10"/>
        <color theme="1"/>
        <rFont val="Arial"/>
        <family val="2"/>
      </rPr>
      <t xml:space="preserve">Yb,  </t>
    </r>
    <r>
      <rPr>
        <vertAlign val="superscript"/>
        <sz val="10"/>
        <color theme="1"/>
        <rFont val="Arial"/>
        <family val="2"/>
      </rPr>
      <t>175</t>
    </r>
    <r>
      <rPr>
        <sz val="10"/>
        <color theme="1"/>
        <rFont val="Arial"/>
        <family val="2"/>
      </rPr>
      <t xml:space="preserve">Lu, </t>
    </r>
    <r>
      <rPr>
        <vertAlign val="superscript"/>
        <sz val="10"/>
        <color theme="1"/>
        <rFont val="Arial"/>
        <family val="2"/>
      </rPr>
      <t>178</t>
    </r>
    <r>
      <rPr>
        <sz val="10"/>
        <color theme="1"/>
        <rFont val="Arial"/>
        <family val="2"/>
      </rPr>
      <t xml:space="preserve">Hf, </t>
    </r>
    <r>
      <rPr>
        <vertAlign val="superscript"/>
        <sz val="10"/>
        <color theme="1"/>
        <rFont val="Arial"/>
        <family val="2"/>
      </rPr>
      <t>181</t>
    </r>
    <r>
      <rPr>
        <sz val="10"/>
        <color theme="1"/>
        <rFont val="Arial"/>
        <family val="2"/>
      </rPr>
      <t xml:space="preserve">Ta, </t>
    </r>
    <r>
      <rPr>
        <vertAlign val="superscript"/>
        <sz val="10"/>
        <color theme="1"/>
        <rFont val="Arial"/>
        <family val="2"/>
      </rPr>
      <t>206</t>
    </r>
    <r>
      <rPr>
        <sz val="10"/>
        <color theme="1"/>
        <rFont val="Arial"/>
        <family val="2"/>
      </rPr>
      <t xml:space="preserve">Pb, </t>
    </r>
    <r>
      <rPr>
        <vertAlign val="superscript"/>
        <sz val="10"/>
        <color theme="1"/>
        <rFont val="Arial"/>
        <family val="2"/>
      </rPr>
      <t>207</t>
    </r>
    <r>
      <rPr>
        <sz val="10"/>
        <color theme="1"/>
        <rFont val="Arial"/>
        <family val="2"/>
      </rPr>
      <t xml:space="preserve">Pb,  </t>
    </r>
    <r>
      <rPr>
        <vertAlign val="superscript"/>
        <sz val="10"/>
        <color theme="1"/>
        <rFont val="Arial"/>
        <family val="2"/>
      </rPr>
      <t>208</t>
    </r>
    <r>
      <rPr>
        <sz val="10"/>
        <color theme="1"/>
        <rFont val="Arial"/>
        <family val="2"/>
      </rPr>
      <t xml:space="preserve">Pb, </t>
    </r>
    <r>
      <rPr>
        <vertAlign val="superscript"/>
        <sz val="10"/>
        <color theme="1"/>
        <rFont val="Arial"/>
        <family val="2"/>
      </rPr>
      <t>232</t>
    </r>
    <r>
      <rPr>
        <sz val="10"/>
        <color theme="1"/>
        <rFont val="Arial"/>
        <family val="2"/>
      </rPr>
      <t xml:space="preserve">Th, </t>
    </r>
    <r>
      <rPr>
        <vertAlign val="superscript"/>
        <sz val="10"/>
        <color theme="1"/>
        <rFont val="Arial"/>
        <family val="2"/>
      </rPr>
      <t>238</t>
    </r>
    <r>
      <rPr>
        <sz val="10"/>
        <color theme="1"/>
        <rFont val="Arial"/>
        <family val="2"/>
      </rPr>
      <t>U</t>
    </r>
    <phoneticPr fontId="2" type="noConversion"/>
  </si>
  <si>
    <t>The data  were reduced using Glitter 4.0 software (Griffin et al., 2008)</t>
    <phoneticPr fontId="2" type="noConversion"/>
  </si>
  <si>
    <t xml:space="preserve">Isoplot v4_15 (Ludwig, 2008) used for pooled age uncertainty propagation, age calculation and plotting. </t>
    <phoneticPr fontId="2" type="noConversion"/>
  </si>
  <si>
    <t>Blank intensities and instrumental bias interpolated using an linear function; down-hole inter-element fractionation (LIEF)  corrected using an exponential function</t>
    <phoneticPr fontId="2" type="noConversion"/>
  </si>
  <si>
    <t>MG-1, xenotime from Minas Gerais, Brazil (Fletcher et al., 2004), 490.0 ± 0.3 Ma  (TIMS U-Pb age)</t>
    <phoneticPr fontId="2" type="noConversion"/>
  </si>
  <si>
    <t>BS-1, xenotime from Minas Gerais, Brazil (Fletcher et al., 2004), 508.9 ± 0.3 Ma  (TIMS U-Pb age)</t>
    <phoneticPr fontId="2" type="noConversion"/>
  </si>
  <si>
    <t>44069, monazite from Wilmington Complex rocks, USA (Aleinikoff et al. 2006), 424.9 ± 0.4 Ma  (TIMS U-Pb age)</t>
    <phoneticPr fontId="2" type="noConversion"/>
  </si>
  <si>
    <r>
      <t xml:space="preserve">To calculate the </t>
    </r>
    <r>
      <rPr>
        <vertAlign val="superscript"/>
        <sz val="10"/>
        <rFont val="Arial"/>
        <family val="2"/>
      </rPr>
      <t>207</t>
    </r>
    <r>
      <rPr>
        <sz val="10"/>
        <rFont val="Arial"/>
        <family val="2"/>
      </rPr>
      <t>Pb/</t>
    </r>
    <r>
      <rPr>
        <vertAlign val="superscript"/>
        <sz val="10"/>
        <rFont val="Arial"/>
        <family val="2"/>
      </rPr>
      <t>235</t>
    </r>
    <r>
      <rPr>
        <sz val="10"/>
        <rFont val="Arial"/>
        <family val="2"/>
      </rPr>
      <t xml:space="preserve">U ratio, the </t>
    </r>
    <r>
      <rPr>
        <vertAlign val="superscript"/>
        <sz val="10"/>
        <rFont val="Arial"/>
        <family val="2"/>
      </rPr>
      <t>235</t>
    </r>
    <r>
      <rPr>
        <sz val="10"/>
        <rFont val="Arial"/>
        <family val="2"/>
      </rPr>
      <t xml:space="preserve">U signal was estimated using </t>
    </r>
    <r>
      <rPr>
        <vertAlign val="superscript"/>
        <sz val="10"/>
        <rFont val="Arial"/>
        <family val="2"/>
      </rPr>
      <t>238</t>
    </r>
    <r>
      <rPr>
        <sz val="10"/>
        <rFont val="Arial"/>
        <family val="2"/>
      </rPr>
      <t xml:space="preserve">U and assuming a </t>
    </r>
    <r>
      <rPr>
        <vertAlign val="superscript"/>
        <sz val="10"/>
        <rFont val="Arial"/>
        <family val="2"/>
      </rPr>
      <t>238</t>
    </r>
    <r>
      <rPr>
        <sz val="10"/>
        <rFont val="Arial"/>
        <family val="2"/>
      </rPr>
      <t>U/</t>
    </r>
    <r>
      <rPr>
        <vertAlign val="superscript"/>
        <sz val="10"/>
        <rFont val="Arial"/>
        <family val="2"/>
      </rPr>
      <t>235</t>
    </r>
    <r>
      <rPr>
        <sz val="10"/>
        <rFont val="Arial"/>
        <family val="2"/>
      </rPr>
      <t>U ratio of 137.818.</t>
    </r>
    <phoneticPr fontId="2" type="noConversion"/>
  </si>
  <si>
    <t>Table A2. Analytical conditions of LA-ICP-MS U-Th-Pb analysis of  xenotime and monazite</t>
    <phoneticPr fontId="2" type="noConversion"/>
  </si>
  <si>
    <r>
      <t>Aleinikoff, J.N., Schenck, W.S., Plank, M.O., Srogi, L., Fanning, C.M., Kamo, S.L., and Bosbyshell, H. (2006) Deciphering igneous and metamorphic events in high-grade rocks of the Wilmington complex, Delaware: Morphology, cathodoluminescence and backscattered electron zoning, and SHRIMP U-Pb geochronology of zircon and monazite: Geological Society of America Bulletin, 118, 39–64.
Fletcher, I.R., McNaughton, N.J., Aleinikoff, J.A., Rasmussen, B., and Kamo, S.L. (2004) Improved calibration procedures and new standards for U–Pb and Th–Pb dating of Phanerozoic xenotime by ion microprobe: Chemical Geology, 209, 295–314. 
Gonçalves, G.O., Lana, C., Scholz, R., Buick, I.S., Gerdes, A., Kamo, S.L., Corfu, F., Rubatto, D., Wiedenbeck, M., Nalini Jr, H.A. and Oliveira, L.C.A. (2018) The Diamantina monazite: a new low</t>
    </r>
    <r>
      <rPr>
        <sz val="10"/>
        <color theme="1"/>
        <rFont val="Microsoft YaHei UI"/>
        <family val="2"/>
        <charset val="1"/>
      </rPr>
      <t>‐</t>
    </r>
    <r>
      <rPr>
        <sz val="10"/>
        <color theme="1"/>
        <rFont val="Arial"/>
        <family val="2"/>
      </rPr>
      <t>Th reference material for microanalysis: Geostandards and Geoanalytical Research, 42, 25-47.
Griffin, W., Powell, W., Pearson, N.J., and O'Reilly, S. (2008) GLITTER: data reduction software for laser ablation ICP-MS. in Sylvester, P., ed., Laser ablation-ICP-MS in the Earth Sciences: Current practices and outstanding issues: Mineralogical Association of Canada, Short-course vol., 40, 308-311. 
Ludwig, K.R. (2003) ISOPLOT 3.00: A Geochronological Toolkit for Microsoft Excel. Berkeley Geochronology Center, California, Berkeley.
Tomascak, P.B., Krogstad, E.J., and Walker, R.J. (1996) U-Pb monazite geochronology of granitic rocks from Maine: implications for late Paleozoic tectonics in the Northern Appalachians: The Journal of Geology, 104, 185–195.</t>
    </r>
    <phoneticPr fontId="2" type="noConversion"/>
  </si>
  <si>
    <t>References</t>
    <phoneticPr fontId="2" type="noConversion"/>
  </si>
  <si>
    <t>Griffin, W., Powell, W., Pearson, N.J., and O'Reilly, S. (2008) GLITTER: data reduction software for laser ablation ICP-MS. in Sylvester, P., ed., Laser ablation-ICP-MS in the Earth Sciences: Current practices and outstanding issues: Mineralogical Association of Canada, Short-course vol., 40, 308-311. 
Jochum, K. P., Willbold, M., Raczek, I., Stoll, B., and Herwig, K. (2005) Chemical Characterisation of the USGS Reference Glasses GSA-1G, GSC-1G, GSD-1G, GSE-1G, BCR-2G, BHVO-2G and BIR-1G Using EPMA, ID-TIMS, ID-ICP-MS and LA-ICP-MS: Geostandards and Geoanalytical Research, 29, 285–302.
Jochum, K. P., Weis, U., Stoll, B., Kuzmin, D., Yang, Q., Raczek, I., Jacob, D. E., Stracke, A., Birbaum, K., Frick, D. A., Günther, D., and Enzweiler, J. (2011) Determination of reference values for NIST SRM 610-617 glasses following ISO guidelines: Geostandards and Geoanalytical Research, 35, 397–429.
Wu, S., Wörner, G., Jochum, K.P., Stoll, B., Simon, K., and Kronz, A. (2019) The preparation and preliminary characterisation of three synthetic andesite reference glass materials (ARM-1, ARM-2, ARM-3) for in situ microanalysis: Geostandards and Geoanalytical Research, 43, 567–584.
Wu, S., Yang, Y., Jochum, K.P., Romer, R.L., Glodny, J., Savov, I.P., Agostini, S., De Hoog, J.C.M., Peters, S.T.M., Kronz, A., Zhang, C., Bao, Z., Wang, X., Li, Y., Tang, G., Feng, L., Yu, H., Li, Z., Le, Z., Lin, J., Zeng, Y., Xu, C., Wang, Y., Cui, Z., Deng, L., Xiao, J., Liu, Y., Xue, D., Di, Z., Jia, L., Wang, H., Xu, L., Huang, C., Xie, L., Pack, A., Wörner, G., He, M., Li, C., Yuan, H., Huang, F., Li, Q., Yang, J., Li, X., and Wu, F. (2021) Isotopic compositions (Li-B-Si-O-Mg-Sr-Nd-Hf-Pb) and Fe2+/ΣFe ratios of three synthetic andesite glass reference materials (ARM-1, ARM-2, ARM-3): Geostandards and Geoanalytical Research, 45, 719–745.</t>
    <phoneticPr fontId="2" type="noConversion"/>
  </si>
  <si>
    <t>Jochum, K. P., Weis, U., Stoll, B., Kuzmin, D., Yang, Q., Raczek, I., Jacob, D. E., Stracke, A., Birbaum, K., Frick, D. A., Günther, D., and Enzweiler, J. (2011) Determination of reference values for NIST SRM 610-617 glasses following ISO guidelines: Geostandards and Geoanalytical Research, 35, 397–429.
Kohn, M.J., Vervoort, J.D. (2008) U-Th-Pb dating of monazite by single–collector ICPMS: pitfalls and potential: Geochemistry, Geophysics, Geosystems 9, no.4(2008)
Ling, XX., Huyskens, M.H., Li, QL. et al. (2017) Monazite RW-1: a homogenous natural reference material for SIMS U–Pb and Th–Pb isotopic analysis: Miner Petrol 111, 163–172
Liu, Y.S., Hu, Z.C., Gao, S., Gunther, D., Xu, J., Gao, C.G., Chen,  H.H. (2008) In situ analysis of major and trace elements of anhydrous  minerals by LA-ICP-MS without applying an internalstandard: Chemical Geology, 257, 34-43.
Liu, Y.S., Gao, S., Hu, Z.C., Gao, C.G., Zong,  K.Q., Wang, D.B. (2010) Continental and oceanic crust recycling-induced  melt-peridotite interactions in the Trans-North China Orogen: U-Pb dating, Hf  isotopes and trace elements in zircons of mantle xenoliths: Journal of  Petrology, 51, 537–571.
Tomascak, P.B., Krogstad, E.J., and Walker, R.J. (1996) U-Pb monazite geochronology of granitic rocks from Maine: implications for late Paleozoic tectonics in the Northern Appalachians: The Journal of Geology, 104, 185–195.</t>
    <phoneticPr fontId="2" type="noConversion"/>
  </si>
  <si>
    <r>
      <t>Harvard 117531, monazite from Harvard Mineralogical Museum (Tomascak et al. 1996), 270 ± 2.5 Ma (</t>
    </r>
    <r>
      <rPr>
        <vertAlign val="superscript"/>
        <sz val="10"/>
        <color theme="1"/>
        <rFont val="Arial"/>
        <family val="2"/>
      </rPr>
      <t>207</t>
    </r>
    <r>
      <rPr>
        <sz val="10"/>
        <color theme="1"/>
        <rFont val="Arial"/>
        <family val="2"/>
      </rPr>
      <t>Pb/</t>
    </r>
    <r>
      <rPr>
        <vertAlign val="superscript"/>
        <sz val="10"/>
        <color theme="1"/>
        <rFont val="Arial"/>
        <family val="2"/>
      </rPr>
      <t>235</t>
    </r>
    <r>
      <rPr>
        <sz val="10"/>
        <color theme="1"/>
        <rFont val="Arial"/>
        <family val="2"/>
      </rPr>
      <t>U age)</t>
    </r>
    <phoneticPr fontId="2" type="noConversion"/>
  </si>
  <si>
    <t>Diamantina, monazite from Diamantina region in SE Brazil (Gonçalves et al. 2017), 495.26 ± 0.54 Ma (TIMS U-Pb age)</t>
    <phoneticPr fontId="2" type="noConversion"/>
  </si>
  <si>
    <r>
      <t xml:space="preserve">BS-1: </t>
    </r>
    <r>
      <rPr>
        <vertAlign val="superscript"/>
        <sz val="10"/>
        <color theme="1"/>
        <rFont val="Arial"/>
        <family val="2"/>
      </rPr>
      <t>206</t>
    </r>
    <r>
      <rPr>
        <sz val="10"/>
        <color theme="1"/>
        <rFont val="Arial"/>
        <family val="2"/>
      </rPr>
      <t>Pb/</t>
    </r>
    <r>
      <rPr>
        <vertAlign val="superscript"/>
        <sz val="10"/>
        <color theme="1"/>
        <rFont val="Arial"/>
        <family val="2"/>
      </rPr>
      <t>238</t>
    </r>
    <r>
      <rPr>
        <sz val="10"/>
        <color theme="1"/>
        <rFont val="Arial"/>
        <family val="2"/>
      </rPr>
      <t xml:space="preserve">U age 503.4 ± 3.0 Ma (2s); </t>
    </r>
    <r>
      <rPr>
        <vertAlign val="superscript"/>
        <sz val="10"/>
        <color theme="1"/>
        <rFont val="Arial"/>
        <family val="2"/>
      </rPr>
      <t>207</t>
    </r>
    <r>
      <rPr>
        <sz val="10"/>
        <color theme="1"/>
        <rFont val="Arial"/>
        <family val="2"/>
      </rPr>
      <t>Pb/</t>
    </r>
    <r>
      <rPr>
        <vertAlign val="superscript"/>
        <sz val="10"/>
        <color theme="1"/>
        <rFont val="Arial"/>
        <family val="2"/>
      </rPr>
      <t>235</t>
    </r>
    <r>
      <rPr>
        <sz val="10"/>
        <color theme="1"/>
        <rFont val="Arial"/>
        <family val="2"/>
      </rPr>
      <t>U age 521 ± 12 Ma (2s)</t>
    </r>
    <phoneticPr fontId="2" type="noConversion"/>
  </si>
  <si>
    <r>
      <t>Harvard 117531</t>
    </r>
    <r>
      <rPr>
        <sz val="10"/>
        <color theme="1"/>
        <rFont val="宋体"/>
        <family val="2"/>
        <charset val="134"/>
      </rPr>
      <t xml:space="preserve">: </t>
    </r>
    <r>
      <rPr>
        <vertAlign val="superscript"/>
        <sz val="10"/>
        <color theme="1"/>
        <rFont val="Arial"/>
        <family val="2"/>
      </rPr>
      <t>207</t>
    </r>
    <r>
      <rPr>
        <sz val="10"/>
        <color theme="1"/>
        <rFont val="Arial"/>
        <family val="2"/>
      </rPr>
      <t>Pb/</t>
    </r>
    <r>
      <rPr>
        <vertAlign val="superscript"/>
        <sz val="10"/>
        <color theme="1"/>
        <rFont val="Arial"/>
        <family val="2"/>
      </rPr>
      <t>235</t>
    </r>
    <r>
      <rPr>
        <sz val="10"/>
        <color theme="1"/>
        <rFont val="Arial"/>
        <family val="2"/>
      </rPr>
      <t xml:space="preserve">U age 276.3 ± 2.8 Ma (2s); </t>
    </r>
    <r>
      <rPr>
        <vertAlign val="superscript"/>
        <sz val="10"/>
        <color theme="1"/>
        <rFont val="Arial"/>
        <family val="2"/>
      </rPr>
      <t>206</t>
    </r>
    <r>
      <rPr>
        <sz val="10"/>
        <color theme="1"/>
        <rFont val="Arial"/>
        <family val="2"/>
      </rPr>
      <t>Pb/</t>
    </r>
    <r>
      <rPr>
        <vertAlign val="superscript"/>
        <sz val="10"/>
        <color theme="1"/>
        <rFont val="Arial"/>
        <family val="2"/>
      </rPr>
      <t>238</t>
    </r>
    <r>
      <rPr>
        <sz val="10"/>
        <color theme="1"/>
        <rFont val="Arial"/>
        <family val="2"/>
      </rPr>
      <t xml:space="preserve">U age 276.4 ± 3.1 Ma (2s); </t>
    </r>
    <r>
      <rPr>
        <vertAlign val="superscript"/>
        <sz val="10"/>
        <color theme="1"/>
        <rFont val="Arial"/>
        <family val="2"/>
      </rPr>
      <t>208</t>
    </r>
    <r>
      <rPr>
        <sz val="10"/>
        <color theme="1"/>
        <rFont val="Arial"/>
        <family val="2"/>
      </rPr>
      <t>Pb/</t>
    </r>
    <r>
      <rPr>
        <vertAlign val="superscript"/>
        <sz val="10"/>
        <color theme="1"/>
        <rFont val="Arial"/>
        <family val="2"/>
      </rPr>
      <t>232</t>
    </r>
    <r>
      <rPr>
        <sz val="10"/>
        <color theme="1"/>
        <rFont val="Arial"/>
        <family val="2"/>
      </rPr>
      <t>Th age 271.1 ± 3.9 Ma (2s)</t>
    </r>
    <phoneticPr fontId="2" type="noConversion"/>
  </si>
  <si>
    <r>
      <t xml:space="preserve">Diamantina: </t>
    </r>
    <r>
      <rPr>
        <vertAlign val="superscript"/>
        <sz val="10"/>
        <color theme="1"/>
        <rFont val="Arial"/>
        <family val="2"/>
      </rPr>
      <t>207</t>
    </r>
    <r>
      <rPr>
        <sz val="10"/>
        <color theme="1"/>
        <rFont val="Arial"/>
        <family val="2"/>
      </rPr>
      <t>Pb/</t>
    </r>
    <r>
      <rPr>
        <vertAlign val="superscript"/>
        <sz val="10"/>
        <color theme="1"/>
        <rFont val="Arial"/>
        <family val="2"/>
      </rPr>
      <t>235</t>
    </r>
    <r>
      <rPr>
        <sz val="10"/>
        <color theme="1"/>
        <rFont val="Arial"/>
        <family val="2"/>
      </rPr>
      <t xml:space="preserve">U age 488.1 ± 5.0 Ma (2s);  </t>
    </r>
    <r>
      <rPr>
        <vertAlign val="superscript"/>
        <sz val="10"/>
        <color theme="1"/>
        <rFont val="Arial"/>
        <family val="2"/>
      </rPr>
      <t>206</t>
    </r>
    <r>
      <rPr>
        <sz val="10"/>
        <color theme="1"/>
        <rFont val="Arial"/>
        <family val="2"/>
      </rPr>
      <t>Pb/</t>
    </r>
    <r>
      <rPr>
        <vertAlign val="superscript"/>
        <sz val="10"/>
        <color theme="1"/>
        <rFont val="Arial"/>
        <family val="2"/>
      </rPr>
      <t>238</t>
    </r>
    <r>
      <rPr>
        <sz val="10"/>
        <color theme="1"/>
        <rFont val="Arial"/>
        <family val="2"/>
      </rPr>
      <t xml:space="preserve">U age 491.8 ± 5.2 Ma (2s); </t>
    </r>
    <r>
      <rPr>
        <vertAlign val="superscript"/>
        <sz val="10"/>
        <color theme="1"/>
        <rFont val="Arial"/>
        <family val="2"/>
      </rPr>
      <t>208</t>
    </r>
    <r>
      <rPr>
        <sz val="10"/>
        <color theme="1"/>
        <rFont val="Arial"/>
        <family val="2"/>
      </rPr>
      <t>Pb/</t>
    </r>
    <r>
      <rPr>
        <vertAlign val="superscript"/>
        <sz val="10"/>
        <color theme="1"/>
        <rFont val="Arial"/>
        <family val="2"/>
      </rPr>
      <t>232</t>
    </r>
    <r>
      <rPr>
        <sz val="10"/>
        <color theme="1"/>
        <rFont val="Arial"/>
        <family val="2"/>
      </rPr>
      <t>Th age 488.2 ± 8.6 Ma (2s)</t>
    </r>
    <phoneticPr fontId="2" type="noConversion"/>
  </si>
  <si>
    <t>American Mineralogist: January 2024 Online Materials AM-24-18635  (use tabs to navigate to other tables)</t>
  </si>
  <si>
    <t xml:space="preserve">Jian et al.: Xenotime and monazite record two gold mineralization events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</si>
</sst>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_ "/>
    <numFmt numFmtId="165" formatCode="0.0_);[Red]\(0.0\)"/>
    <numFmt numFmtId="166" formatCode="0.000_ "/>
    <numFmt numFmtId="167" formatCode="0.0000_ "/>
    <numFmt numFmtId="168" formatCode="0.0_ "/>
    <numFmt numFmtId="169" formatCode="0.00_ "/>
  </numFmts>
  <fonts count="30">
    <font>
      <sz val="11"/>
      <color theme="1"/>
      <name val="Calibri"/>
      <family val="2"/>
      <scheme val="minor"/>
    </font>
    <font>
      <sz val="12"/>
      <name val="宋体"/>
      <family val="3"/>
      <charset val="134"/>
    </font>
    <font>
      <sz val="9"/>
      <name val="Calibri"/>
      <family val="3"/>
      <charset val="134"/>
      <scheme val="minor"/>
    </font>
    <font>
      <sz val="8"/>
      <color theme="1"/>
      <name val="Calibri"/>
      <family val="2"/>
      <scheme val="minor"/>
    </font>
    <font>
      <sz val="11"/>
      <color theme="1"/>
      <name val="Calibri"/>
      <family val="2"/>
      <scheme val="minor"/>
    </font>
    <font>
      <b/>
      <sz val="10"/>
      <color theme="1"/>
      <name val="Arial"/>
      <family val="2"/>
    </font>
    <font>
      <sz val="10"/>
      <color theme="1"/>
      <name val="Arial"/>
      <family val="2"/>
    </font>
    <font>
      <i/>
      <sz val="10"/>
      <color theme="1"/>
      <name val="Arial"/>
      <family val="2"/>
    </font>
    <font>
      <vertAlign val="superscript"/>
      <sz val="10"/>
      <color theme="1"/>
      <name val="Arial"/>
      <family val="2"/>
    </font>
    <font>
      <sz val="10"/>
      <name val="Arial"/>
      <family val="2"/>
    </font>
    <font>
      <vertAlign val="superscript"/>
      <sz val="10"/>
      <name val="Arial"/>
      <family val="2"/>
    </font>
    <font>
      <sz val="10"/>
      <name val="微软雅黑"/>
      <family val="2"/>
      <charset val="134"/>
    </font>
    <font>
      <i/>
      <sz val="11"/>
      <color rgb="FF7F7F7F"/>
      <name val="Calibri"/>
      <family val="2"/>
      <charset val="134"/>
      <scheme val="minor"/>
    </font>
    <font>
      <sz val="10"/>
      <color theme="1"/>
      <name val="Calibri"/>
      <family val="2"/>
      <scheme val="minor"/>
    </font>
    <font>
      <sz val="10"/>
      <color rgb="FF000000"/>
      <name val="Arial"/>
      <family val="2"/>
    </font>
    <font>
      <sz val="11"/>
      <color theme="1"/>
      <name val="Czcionka tekstu podstawowego"/>
      <family val="2"/>
      <charset val="238"/>
    </font>
    <font>
      <sz val="11"/>
      <color rgb="FFFF0000"/>
      <name val="Calibri"/>
      <family val="3"/>
      <charset val="134"/>
      <scheme val="minor"/>
    </font>
    <font>
      <sz val="10"/>
      <color theme="1"/>
      <name val="宋体"/>
      <family val="2"/>
      <charset val="134"/>
    </font>
    <font>
      <sz val="10"/>
      <name val="Segoe UI Symbol"/>
      <family val="1"/>
    </font>
    <font>
      <sz val="11"/>
      <color theme="1"/>
      <name val="Arial"/>
      <family val="2"/>
    </font>
    <font>
      <sz val="10"/>
      <color rgb="FFFF0000"/>
      <name val="Arial"/>
      <family val="2"/>
    </font>
    <font>
      <sz val="11"/>
      <color rgb="FFFF0000"/>
      <name val="Arial"/>
      <family val="3"/>
      <charset val="134"/>
    </font>
    <font>
      <sz val="10"/>
      <name val="Segoe UI Symbol"/>
      <family val="2"/>
    </font>
    <font>
      <b/>
      <sz val="10"/>
      <color theme="1"/>
      <name val="Times New Roman"/>
      <family val="1"/>
    </font>
    <font>
      <b/>
      <vertAlign val="subscript"/>
      <sz val="10"/>
      <color theme="1"/>
      <name val="Times New Roman"/>
      <family val="1"/>
    </font>
    <font>
      <b/>
      <sz val="10"/>
      <color theme="1"/>
      <name val="Calibri"/>
      <family val="2"/>
      <scheme val="minor"/>
    </font>
    <font>
      <sz val="9"/>
      <name val="Calibri"/>
      <family val="2"/>
      <charset val="134"/>
      <scheme val="minor"/>
    </font>
    <font>
      <sz val="9"/>
      <name val="宋体"/>
      <family val="3"/>
      <charset val="134"/>
    </font>
    <font>
      <sz val="10"/>
      <color theme="1"/>
      <name val="宋体"/>
      <family val="3"/>
      <charset val="134"/>
    </font>
    <font>
      <sz val="10"/>
      <color theme="1"/>
      <name val="Microsoft YaHei UI"/>
      <family val="2"/>
      <charset val="1"/>
    </font>
  </fonts>
  <fills count="5">
    <fill>
      <patternFill patternType="none"/>
    </fill>
    <fill>
      <patternFill patternType="gray125"/>
    </fill>
    <fill>
      <patternFill patternType="solid">
        <fgColor theme="0" tint="-0.14996795556505021"/>
        <bgColor indexed="64"/>
      </patternFill>
    </fill>
    <fill>
      <patternFill patternType="solid">
        <fgColor theme="0" tint="-0.24994659260841701"/>
        <bgColor indexed="64"/>
      </patternFill>
    </fill>
    <fill>
      <patternFill patternType="solid">
        <fgColor theme="0" tint="-0.14999847407452621"/>
        <bgColor indexed="64"/>
      </patternFill>
    </fill>
  </fills>
  <borders count="14">
    <border>
      <left/>
      <right/>
      <top/>
      <bottom/>
      <diagonal/>
    </border>
    <border>
      <left/>
      <right/>
      <top style="thin">
        <color indexed="64"/>
      </top>
      <bottom/>
      <diagonal/>
    </border>
    <border>
      <left/>
      <right/>
      <top style="thin">
        <color indexed="64"/>
      </top>
      <bottom style="thin">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diagonal/>
    </border>
    <border>
      <left/>
      <right/>
      <top/>
      <bottom style="medium">
        <color auto="1"/>
      </bottom>
      <diagonal/>
    </border>
    <border>
      <left/>
      <right style="medium">
        <color auto="1"/>
      </right>
      <top/>
      <bottom style="medium">
        <color auto="1"/>
      </bottom>
      <diagonal/>
    </border>
    <border>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diagonal/>
    </border>
    <border>
      <left/>
      <right style="medium">
        <color auto="1"/>
      </right>
      <top style="medium">
        <color auto="1"/>
      </top>
      <bottom/>
      <diagonal/>
    </border>
    <border>
      <left/>
      <right/>
      <top/>
      <bottom style="thin">
        <color auto="1"/>
      </bottom>
      <diagonal/>
    </border>
  </borders>
  <cellStyleXfs count="6">
    <xf numFmtId="0" fontId="0" fillId="0" borderId="0"/>
    <xf numFmtId="0" fontId="1" fillId="0" borderId="0">
      <alignment vertical="center"/>
    </xf>
    <xf numFmtId="0" fontId="12" fillId="0" borderId="0" applyNumberFormat="0" applyFill="0" applyBorder="0" applyAlignment="0" applyProtection="0">
      <alignment vertical="center"/>
    </xf>
    <xf numFmtId="0" fontId="15" fillId="0" borderId="0"/>
    <xf numFmtId="0" fontId="9" fillId="0" borderId="0"/>
    <xf numFmtId="9" fontId="9" fillId="0" borderId="0" applyFont="0" applyFill="0" applyBorder="0" applyAlignment="0" applyProtection="0"/>
  </cellStyleXfs>
  <cellXfs count="111">
    <xf numFmtId="0" fontId="0" fillId="0" borderId="0" xfId="0"/>
    <xf numFmtId="0" fontId="3" fillId="0" borderId="0" xfId="0" applyFont="1"/>
    <xf numFmtId="0" fontId="6" fillId="0" borderId="0" xfId="0" applyFont="1" applyAlignment="1">
      <alignment horizontal="left" vertical="top"/>
    </xf>
    <xf numFmtId="164" fontId="6" fillId="0" borderId="0" xfId="0" applyNumberFormat="1" applyFont="1" applyAlignment="1">
      <alignment horizontal="left" vertical="top"/>
    </xf>
    <xf numFmtId="0" fontId="6" fillId="0" borderId="6" xfId="0" applyFont="1" applyBorder="1" applyAlignment="1">
      <alignment horizontal="left" vertical="top"/>
    </xf>
    <xf numFmtId="164" fontId="6" fillId="0" borderId="6" xfId="0" applyNumberFormat="1" applyFont="1" applyBorder="1" applyAlignment="1">
      <alignment horizontal="left" vertical="top"/>
    </xf>
    <xf numFmtId="166" fontId="6" fillId="0" borderId="0" xfId="0" applyNumberFormat="1" applyFont="1" applyAlignment="1">
      <alignment horizontal="left" vertical="top"/>
    </xf>
    <xf numFmtId="49" fontId="6" fillId="0" borderId="0" xfId="0" applyNumberFormat="1" applyFont="1" applyAlignment="1">
      <alignment horizontal="left" vertical="top"/>
    </xf>
    <xf numFmtId="0" fontId="9" fillId="0" borderId="1" xfId="1" applyFont="1" applyBorder="1" applyAlignment="1">
      <alignment horizontal="left" vertical="top" wrapText="1"/>
    </xf>
    <xf numFmtId="0" fontId="9" fillId="0" borderId="2" xfId="1" applyFont="1" applyBorder="1" applyAlignment="1">
      <alignment horizontal="left" vertical="top" wrapText="1"/>
    </xf>
    <xf numFmtId="0" fontId="9" fillId="0" borderId="0" xfId="1" applyFont="1" applyAlignment="1">
      <alignment horizontal="left" vertical="top"/>
    </xf>
    <xf numFmtId="0" fontId="6" fillId="0" borderId="0" xfId="1" applyFont="1" applyAlignment="1">
      <alignment horizontal="left" vertical="top"/>
    </xf>
    <xf numFmtId="0" fontId="4" fillId="0" borderId="0" xfId="0" applyFont="1"/>
    <xf numFmtId="166" fontId="6" fillId="0" borderId="0" xfId="0" applyNumberFormat="1" applyFont="1" applyAlignment="1">
      <alignment horizontal="left" vertical="center"/>
    </xf>
    <xf numFmtId="0" fontId="9" fillId="0" borderId="6" xfId="1" applyFont="1" applyBorder="1" applyAlignment="1">
      <alignment horizontal="left" vertical="top"/>
    </xf>
    <xf numFmtId="0" fontId="6" fillId="0" borderId="0" xfId="0" applyFont="1"/>
    <xf numFmtId="0" fontId="5" fillId="0" borderId="0" xfId="0" applyFont="1"/>
    <xf numFmtId="0" fontId="6" fillId="0" borderId="3" xfId="0" applyFont="1" applyBorder="1" applyAlignment="1">
      <alignment horizontal="left" vertical="top"/>
    </xf>
    <xf numFmtId="0" fontId="6" fillId="0" borderId="0" xfId="0" applyFont="1" applyAlignment="1">
      <alignment horizontal="left" vertical="center"/>
    </xf>
    <xf numFmtId="0" fontId="0" fillId="0" borderId="0" xfId="0" applyAlignment="1">
      <alignment horizontal="left"/>
    </xf>
    <xf numFmtId="0" fontId="13" fillId="0" borderId="0" xfId="0" applyFont="1"/>
    <xf numFmtId="0" fontId="6" fillId="0" borderId="0" xfId="0" applyFont="1" applyAlignment="1">
      <alignment horizontal="left"/>
    </xf>
    <xf numFmtId="168" fontId="6" fillId="0" borderId="0" xfId="0" applyNumberFormat="1" applyFont="1" applyAlignment="1">
      <alignment horizontal="left"/>
    </xf>
    <xf numFmtId="49" fontId="6" fillId="0" borderId="6" xfId="0" applyNumberFormat="1" applyFont="1" applyBorder="1" applyAlignment="1">
      <alignment horizontal="left" vertical="top"/>
    </xf>
    <xf numFmtId="0" fontId="14" fillId="0" borderId="3" xfId="0" applyFont="1" applyBorder="1" applyAlignment="1">
      <alignment horizontal="left" vertical="top" wrapText="1"/>
    </xf>
    <xf numFmtId="167" fontId="6" fillId="0" borderId="0" xfId="0" applyNumberFormat="1" applyFont="1" applyAlignment="1">
      <alignment horizontal="left" vertical="center"/>
    </xf>
    <xf numFmtId="164" fontId="6" fillId="0" borderId="0" xfId="0" applyNumberFormat="1" applyFont="1" applyAlignment="1">
      <alignment horizontal="left" vertical="center"/>
    </xf>
    <xf numFmtId="164" fontId="6" fillId="0" borderId="9" xfId="0" applyNumberFormat="1" applyFont="1" applyBorder="1" applyAlignment="1">
      <alignment horizontal="left" vertical="center"/>
    </xf>
    <xf numFmtId="166" fontId="6" fillId="0" borderId="9" xfId="0" applyNumberFormat="1" applyFont="1" applyBorder="1" applyAlignment="1">
      <alignment horizontal="left" vertical="center"/>
    </xf>
    <xf numFmtId="0" fontId="6" fillId="0" borderId="6" xfId="0" applyFont="1" applyBorder="1" applyAlignment="1">
      <alignment horizontal="left" vertical="center"/>
    </xf>
    <xf numFmtId="0" fontId="6" fillId="0" borderId="10" xfId="0" applyFont="1" applyBorder="1" applyAlignment="1">
      <alignment horizontal="left" vertical="center"/>
    </xf>
    <xf numFmtId="168" fontId="6" fillId="0" borderId="0" xfId="0" applyNumberFormat="1" applyFont="1" applyAlignment="1">
      <alignment horizontal="left" vertical="center"/>
    </xf>
    <xf numFmtId="0" fontId="16" fillId="0" borderId="0" xfId="0" applyFont="1"/>
    <xf numFmtId="169" fontId="6" fillId="0" borderId="0" xfId="0" applyNumberFormat="1" applyFont="1" applyAlignment="1">
      <alignment horizontal="left"/>
    </xf>
    <xf numFmtId="0" fontId="9" fillId="0" borderId="0" xfId="0" applyFont="1" applyAlignment="1">
      <alignment horizontal="left" vertical="top" wrapText="1"/>
    </xf>
    <xf numFmtId="0" fontId="6" fillId="0" borderId="0" xfId="0" applyFont="1" applyAlignment="1">
      <alignment horizontal="left" vertical="top" wrapText="1"/>
    </xf>
    <xf numFmtId="9" fontId="9" fillId="0" borderId="0" xfId="0" applyNumberFormat="1" applyFont="1" applyAlignment="1">
      <alignment horizontal="left" vertical="top" wrapText="1"/>
    </xf>
    <xf numFmtId="0" fontId="19" fillId="0" borderId="0" xfId="0" applyFont="1"/>
    <xf numFmtId="0" fontId="6" fillId="0" borderId="6" xfId="0" applyFont="1" applyBorder="1" applyAlignment="1">
      <alignment horizontal="left" vertical="top" wrapText="1"/>
    </xf>
    <xf numFmtId="0" fontId="9" fillId="0" borderId="6" xfId="0" applyFont="1" applyBorder="1" applyAlignment="1">
      <alignment horizontal="left" vertical="top" wrapText="1"/>
    </xf>
    <xf numFmtId="0" fontId="5" fillId="3" borderId="8" xfId="0" applyFont="1" applyFill="1" applyBorder="1" applyAlignment="1">
      <alignment horizontal="left" vertical="top" wrapText="1"/>
    </xf>
    <xf numFmtId="0" fontId="9" fillId="3" borderId="8" xfId="0" applyFont="1" applyFill="1" applyBorder="1" applyAlignment="1">
      <alignment horizontal="left" vertical="top" wrapText="1"/>
    </xf>
    <xf numFmtId="0" fontId="19" fillId="0" borderId="0" xfId="0" applyFont="1" applyAlignment="1">
      <alignment wrapText="1"/>
    </xf>
    <xf numFmtId="0" fontId="19" fillId="0" borderId="0" xfId="0" applyFont="1" applyAlignment="1">
      <alignment vertical="top" wrapText="1"/>
    </xf>
    <xf numFmtId="0" fontId="21" fillId="0" borderId="0" xfId="0" applyFont="1" applyAlignment="1">
      <alignment wrapText="1"/>
    </xf>
    <xf numFmtId="0" fontId="20" fillId="0" borderId="0" xfId="0" applyFont="1" applyAlignment="1">
      <alignment horizontal="left" vertical="top" wrapText="1"/>
    </xf>
    <xf numFmtId="0" fontId="9" fillId="0" borderId="0" xfId="4"/>
    <xf numFmtId="0" fontId="9" fillId="0" borderId="0" xfId="4" applyAlignment="1">
      <alignment vertical="center"/>
    </xf>
    <xf numFmtId="0" fontId="9" fillId="0" borderId="0" xfId="0" applyFont="1"/>
    <xf numFmtId="0" fontId="5" fillId="0" borderId="0" xfId="3" applyFont="1"/>
    <xf numFmtId="0" fontId="6" fillId="0" borderId="9" xfId="0" applyFont="1" applyBorder="1" applyAlignment="1">
      <alignment vertical="top"/>
    </xf>
    <xf numFmtId="0" fontId="6" fillId="0" borderId="0" xfId="0" applyFont="1" applyAlignment="1">
      <alignment vertical="top"/>
    </xf>
    <xf numFmtId="0" fontId="6" fillId="0" borderId="5" xfId="0" applyFont="1" applyBorder="1" applyAlignment="1">
      <alignment vertical="top"/>
    </xf>
    <xf numFmtId="0" fontId="6" fillId="0" borderId="9" xfId="0" applyFont="1" applyBorder="1" applyAlignment="1">
      <alignment horizontal="left" vertical="top"/>
    </xf>
    <xf numFmtId="0" fontId="6" fillId="0" borderId="5" xfId="0" applyFont="1" applyBorder="1" applyAlignment="1">
      <alignment horizontal="left" vertical="top"/>
    </xf>
    <xf numFmtId="0" fontId="6" fillId="0" borderId="9" xfId="0" applyFont="1" applyBorder="1"/>
    <xf numFmtId="0" fontId="6" fillId="0" borderId="5" xfId="0" applyFont="1" applyBorder="1"/>
    <xf numFmtId="168" fontId="6" fillId="0" borderId="9" xfId="0" applyNumberFormat="1" applyFont="1" applyBorder="1" applyAlignment="1">
      <alignment horizontal="left" vertical="center"/>
    </xf>
    <xf numFmtId="168" fontId="6" fillId="0" borderId="5" xfId="0" applyNumberFormat="1" applyFont="1" applyBorder="1" applyAlignment="1">
      <alignment horizontal="left" vertical="center"/>
    </xf>
    <xf numFmtId="0" fontId="5" fillId="0" borderId="0" xfId="0" applyFont="1" applyAlignment="1">
      <alignment vertical="top"/>
    </xf>
    <xf numFmtId="0" fontId="5" fillId="0" borderId="0" xfId="0" applyFont="1" applyAlignment="1">
      <alignment horizontal="left" vertical="top" wrapText="1"/>
    </xf>
    <xf numFmtId="0" fontId="6" fillId="4" borderId="8" xfId="0" applyFont="1" applyFill="1" applyBorder="1"/>
    <xf numFmtId="0" fontId="6" fillId="4" borderId="11" xfId="0" applyFont="1" applyFill="1" applyBorder="1"/>
    <xf numFmtId="0" fontId="6" fillId="4" borderId="12" xfId="0" applyFont="1" applyFill="1" applyBorder="1"/>
    <xf numFmtId="0" fontId="6" fillId="4" borderId="6" xfId="0" applyFont="1" applyFill="1" applyBorder="1" applyAlignment="1">
      <alignment horizontal="left" vertical="center"/>
    </xf>
    <xf numFmtId="0" fontId="6" fillId="4" borderId="10" xfId="0" applyFont="1" applyFill="1" applyBorder="1" applyAlignment="1">
      <alignment horizontal="left" vertical="center"/>
    </xf>
    <xf numFmtId="0" fontId="6" fillId="4" borderId="7" xfId="0" applyFont="1" applyFill="1" applyBorder="1" applyAlignment="1">
      <alignment horizontal="left" vertical="center"/>
    </xf>
    <xf numFmtId="0" fontId="6" fillId="0" borderId="3" xfId="0" applyFont="1" applyBorder="1" applyAlignment="1">
      <alignment vertical="center"/>
    </xf>
    <xf numFmtId="0" fontId="6" fillId="0" borderId="4" xfId="0" applyFont="1" applyBorder="1" applyAlignment="1">
      <alignment vertical="center"/>
    </xf>
    <xf numFmtId="164" fontId="7" fillId="0" borderId="0" xfId="0" applyNumberFormat="1" applyFont="1" applyAlignment="1">
      <alignment horizontal="left" vertical="top"/>
    </xf>
    <xf numFmtId="165" fontId="7" fillId="0" borderId="0" xfId="0" applyNumberFormat="1" applyFont="1" applyAlignment="1">
      <alignment horizontal="left" vertical="top"/>
    </xf>
    <xf numFmtId="164" fontId="6" fillId="0" borderId="5" xfId="0" applyNumberFormat="1" applyFont="1" applyBorder="1" applyAlignment="1">
      <alignment horizontal="left" vertical="top"/>
    </xf>
    <xf numFmtId="165" fontId="6" fillId="0" borderId="0" xfId="0" applyNumberFormat="1" applyFont="1" applyAlignment="1">
      <alignment horizontal="left" vertical="top"/>
    </xf>
    <xf numFmtId="164" fontId="7" fillId="0" borderId="6" xfId="0" applyNumberFormat="1" applyFont="1" applyBorder="1" applyAlignment="1">
      <alignment horizontal="left" vertical="top"/>
    </xf>
    <xf numFmtId="165" fontId="7" fillId="0" borderId="6" xfId="0" applyNumberFormat="1" applyFont="1" applyBorder="1" applyAlignment="1">
      <alignment horizontal="left" vertical="top"/>
    </xf>
    <xf numFmtId="164" fontId="6" fillId="0" borderId="7" xfId="0" applyNumberFormat="1" applyFont="1" applyBorder="1" applyAlignment="1">
      <alignment horizontal="left" vertical="top"/>
    </xf>
    <xf numFmtId="0" fontId="23" fillId="0" borderId="3" xfId="0" applyFont="1" applyBorder="1"/>
    <xf numFmtId="0" fontId="13" fillId="0" borderId="0" xfId="0" applyFont="1" applyAlignment="1">
      <alignment vertical="top"/>
    </xf>
    <xf numFmtId="0" fontId="5" fillId="0" borderId="0" xfId="0" applyFont="1" applyAlignment="1">
      <alignment horizontal="left"/>
    </xf>
    <xf numFmtId="0" fontId="5" fillId="0" borderId="3" xfId="0" applyFont="1" applyBorder="1"/>
    <xf numFmtId="0" fontId="25" fillId="0" borderId="0" xfId="0" applyFont="1"/>
    <xf numFmtId="0" fontId="5" fillId="0" borderId="0" xfId="0" applyFont="1" applyAlignment="1">
      <alignment horizontal="left" vertical="center"/>
    </xf>
    <xf numFmtId="0" fontId="6" fillId="0" borderId="0" xfId="0" applyFont="1" applyAlignment="1">
      <alignment vertical="center"/>
    </xf>
    <xf numFmtId="0" fontId="0" fillId="0" borderId="3" xfId="0" applyBorder="1"/>
    <xf numFmtId="0" fontId="0" fillId="0" borderId="3" xfId="0" applyBorder="1" applyAlignment="1">
      <alignment horizontal="left"/>
    </xf>
    <xf numFmtId="0" fontId="6" fillId="0" borderId="3" xfId="0" applyFont="1" applyBorder="1" applyAlignment="1">
      <alignment horizontal="left"/>
    </xf>
    <xf numFmtId="49" fontId="6" fillId="0" borderId="3" xfId="0" applyNumberFormat="1" applyFont="1" applyBorder="1" applyAlignment="1">
      <alignment horizontal="left" vertical="center"/>
    </xf>
    <xf numFmtId="0" fontId="6" fillId="0" borderId="0" xfId="0" applyFont="1" applyAlignment="1">
      <alignment wrapText="1"/>
    </xf>
    <xf numFmtId="168" fontId="6" fillId="0" borderId="0" xfId="0" applyNumberFormat="1" applyFont="1" applyAlignment="1">
      <alignment horizontal="left" vertical="top"/>
    </xf>
    <xf numFmtId="168" fontId="6" fillId="0" borderId="6" xfId="0" applyNumberFormat="1" applyFont="1" applyBorder="1" applyAlignment="1">
      <alignment horizontal="left" vertical="top"/>
    </xf>
    <xf numFmtId="0" fontId="6" fillId="0" borderId="3" xfId="0" applyFont="1" applyBorder="1"/>
    <xf numFmtId="0" fontId="9" fillId="0" borderId="3" xfId="0" applyFont="1" applyBorder="1" applyAlignment="1">
      <alignment horizontal="left" vertical="top"/>
    </xf>
    <xf numFmtId="0" fontId="5" fillId="0" borderId="0" xfId="3" applyFont="1" applyAlignment="1">
      <alignment horizontal="left" vertical="top"/>
    </xf>
    <xf numFmtId="0" fontId="9" fillId="0" borderId="0" xfId="0" applyFont="1" applyAlignment="1">
      <alignment horizontal="left" vertical="top"/>
    </xf>
    <xf numFmtId="0" fontId="9" fillId="0" borderId="0" xfId="4" applyAlignment="1">
      <alignment horizontal="left" vertical="top"/>
    </xf>
    <xf numFmtId="0" fontId="6" fillId="3" borderId="8" xfId="0" applyFont="1" applyFill="1" applyBorder="1" applyAlignment="1">
      <alignment horizontal="left" vertical="top" wrapText="1"/>
    </xf>
    <xf numFmtId="2" fontId="5" fillId="2" borderId="3" xfId="2" applyNumberFormat="1" applyFont="1" applyFill="1" applyBorder="1" applyAlignment="1" applyProtection="1">
      <alignment horizontal="left" vertical="center"/>
    </xf>
    <xf numFmtId="0" fontId="6" fillId="0" borderId="3" xfId="0" applyFont="1" applyBorder="1" applyAlignment="1">
      <alignment horizontal="left" vertical="center"/>
    </xf>
    <xf numFmtId="0" fontId="6" fillId="0" borderId="0" xfId="0" applyFont="1" applyAlignment="1">
      <alignment horizontal="left" vertical="top" wrapText="1"/>
    </xf>
    <xf numFmtId="0" fontId="6" fillId="0" borderId="0" xfId="0" applyFont="1" applyAlignment="1">
      <alignment horizontal="left" vertical="top"/>
    </xf>
    <xf numFmtId="0" fontId="5" fillId="2" borderId="0" xfId="0" applyFont="1" applyFill="1" applyAlignment="1">
      <alignment horizontal="left" vertical="center"/>
    </xf>
    <xf numFmtId="0" fontId="5" fillId="0" borderId="3" xfId="0" applyFont="1" applyBorder="1" applyAlignment="1">
      <alignment horizontal="left" vertical="center"/>
    </xf>
    <xf numFmtId="0" fontId="5" fillId="0" borderId="0" xfId="0" applyFont="1" applyAlignment="1">
      <alignment horizontal="left" vertical="top"/>
    </xf>
    <xf numFmtId="0" fontId="5" fillId="3" borderId="3" xfId="0" applyFont="1" applyFill="1" applyBorder="1" applyAlignment="1">
      <alignment horizontal="left" vertical="top"/>
    </xf>
    <xf numFmtId="0" fontId="5" fillId="0" borderId="0" xfId="0" applyFont="1" applyAlignment="1">
      <alignment horizontal="left"/>
    </xf>
    <xf numFmtId="0" fontId="5" fillId="2" borderId="3" xfId="0" applyFont="1" applyFill="1" applyBorder="1" applyAlignment="1">
      <alignment horizontal="left" vertical="center"/>
    </xf>
    <xf numFmtId="0" fontId="6" fillId="0" borderId="11" xfId="0" applyFont="1" applyBorder="1" applyAlignment="1">
      <alignment horizontal="left" vertical="center"/>
    </xf>
    <xf numFmtId="0" fontId="6" fillId="0" borderId="8" xfId="0" applyFont="1" applyBorder="1" applyAlignment="1">
      <alignment horizontal="left" vertical="center"/>
    </xf>
    <xf numFmtId="0" fontId="6" fillId="0" borderId="12" xfId="0" applyFont="1" applyBorder="1" applyAlignment="1">
      <alignment horizontal="left" vertical="center"/>
    </xf>
    <xf numFmtId="0" fontId="5" fillId="3" borderId="13" xfId="0" applyFont="1" applyFill="1" applyBorder="1" applyAlignment="1">
      <alignment horizontal="left" vertical="center"/>
    </xf>
    <xf numFmtId="0" fontId="6" fillId="0" borderId="0" xfId="0" applyFont="1" applyBorder="1"/>
  </cellXfs>
  <cellStyles count="6">
    <cellStyle name="Explanatory Text" xfId="2" builtinId="53"/>
    <cellStyle name="Normal" xfId="0" builtinId="0"/>
    <cellStyle name="Normalny 2" xfId="3" xr:uid="{03C1B2CC-FC38-4261-9F5C-7051128D3C35}"/>
    <cellStyle name="常规 2" xfId="1" xr:uid="{1252AFD5-241F-4D9C-A14B-05C3E4816E7F}"/>
    <cellStyle name="常规 3" xfId="4" xr:uid="{3E0FD467-2125-458E-861A-DD2B9579ECF1}"/>
    <cellStyle name="百分比 2" xfId="5" xr:uid="{A5E75A74-7655-41E9-9B33-625F10958A4B}"/>
  </cellStyles>
  <dxfs count="0"/>
  <tableStyles count="0" defaultTableStyle="TableStyleMedium2" defaultPivotStyle="PivotStyleLight16"/>
  <colors>
    <mruColors>
      <color rgb="FF00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BA4F7-107A-4297-B541-0292D8A65A29}">
  <dimension ref="A1:M32"/>
  <sheetViews>
    <sheetView workbookViewId="0">
      <selection sqref="A1:A2"/>
    </sheetView>
  </sheetViews>
  <sheetFormatPr baseColWidth="10" defaultColWidth="8.83203125" defaultRowHeight="15"/>
  <cols>
    <col min="1" max="1" width="7.83203125" style="15" customWidth="1"/>
    <col min="2" max="2" width="6" style="15" bestFit="1" customWidth="1"/>
    <col min="3" max="3" width="6.33203125" style="15" bestFit="1" customWidth="1"/>
    <col min="4" max="4" width="14.6640625" style="15" bestFit="1" customWidth="1"/>
    <col min="5" max="5" width="22.83203125" style="15" bestFit="1" customWidth="1"/>
    <col min="6" max="6" width="23.5" style="15" bestFit="1" customWidth="1"/>
    <col min="7" max="8" width="8.83203125" style="15"/>
  </cols>
  <sheetData>
    <row r="1" spans="1:8">
      <c r="A1" s="15" t="s">
        <v>611</v>
      </c>
    </row>
    <row r="2" spans="1:8" ht="16" thickBot="1">
      <c r="A2" s="15" t="s">
        <v>612</v>
      </c>
    </row>
    <row r="3" spans="1:8" s="20" customFormat="1" ht="14.5" customHeight="1" thickBot="1">
      <c r="A3" s="96" t="s">
        <v>415</v>
      </c>
      <c r="B3" s="96"/>
      <c r="C3" s="96"/>
      <c r="D3" s="96"/>
      <c r="E3" s="96"/>
      <c r="F3" s="96"/>
      <c r="G3" s="15"/>
      <c r="H3" s="15"/>
    </row>
    <row r="4" spans="1:8" ht="16" thickBot="1">
      <c r="A4" s="97" t="s">
        <v>414</v>
      </c>
      <c r="B4" s="97"/>
      <c r="C4" s="97"/>
      <c r="D4" s="97"/>
      <c r="E4" s="97"/>
      <c r="F4" s="97"/>
    </row>
    <row r="5" spans="1:8" ht="29" thickBot="1">
      <c r="A5" s="17" t="s">
        <v>271</v>
      </c>
      <c r="B5" s="17" t="s">
        <v>272</v>
      </c>
      <c r="C5" s="17" t="s">
        <v>273</v>
      </c>
      <c r="D5" s="17" t="s">
        <v>274</v>
      </c>
      <c r="E5" s="24" t="s">
        <v>275</v>
      </c>
      <c r="F5" s="24" t="s">
        <v>499</v>
      </c>
    </row>
    <row r="6" spans="1:8">
      <c r="A6" s="2" t="s">
        <v>276</v>
      </c>
      <c r="B6" s="2" t="s">
        <v>212</v>
      </c>
      <c r="C6" s="2" t="s">
        <v>277</v>
      </c>
      <c r="D6" s="2" t="s">
        <v>278</v>
      </c>
      <c r="E6" s="7" t="s">
        <v>279</v>
      </c>
      <c r="F6" s="3">
        <v>439.45</v>
      </c>
    </row>
    <row r="7" spans="1:8">
      <c r="A7" s="2" t="s">
        <v>202</v>
      </c>
      <c r="B7" s="2" t="s">
        <v>280</v>
      </c>
      <c r="C7" s="2" t="s">
        <v>277</v>
      </c>
      <c r="D7" s="2" t="s">
        <v>281</v>
      </c>
      <c r="E7" s="7" t="s">
        <v>279</v>
      </c>
      <c r="F7" s="3">
        <v>158.74</v>
      </c>
    </row>
    <row r="8" spans="1:8">
      <c r="A8" s="2" t="s">
        <v>282</v>
      </c>
      <c r="B8" s="2" t="s">
        <v>280</v>
      </c>
      <c r="C8" s="2" t="s">
        <v>283</v>
      </c>
      <c r="D8" s="2" t="s">
        <v>284</v>
      </c>
      <c r="E8" s="7" t="s">
        <v>285</v>
      </c>
      <c r="F8" s="3">
        <v>146.02000000000001</v>
      </c>
    </row>
    <row r="9" spans="1:8">
      <c r="A9" s="2" t="s">
        <v>224</v>
      </c>
      <c r="B9" s="2" t="s">
        <v>212</v>
      </c>
      <c r="C9" s="2" t="s">
        <v>283</v>
      </c>
      <c r="D9" s="2" t="s">
        <v>286</v>
      </c>
      <c r="E9" s="7" t="s">
        <v>285</v>
      </c>
      <c r="F9" s="3">
        <v>541.15</v>
      </c>
    </row>
    <row r="10" spans="1:8">
      <c r="A10" s="2" t="s">
        <v>219</v>
      </c>
      <c r="B10" s="2" t="s">
        <v>212</v>
      </c>
      <c r="C10" s="2" t="s">
        <v>283</v>
      </c>
      <c r="D10" s="2" t="s">
        <v>287</v>
      </c>
      <c r="E10" s="7" t="s">
        <v>285</v>
      </c>
      <c r="F10" s="3">
        <v>812.66</v>
      </c>
    </row>
    <row r="11" spans="1:8">
      <c r="A11" s="2" t="s">
        <v>216</v>
      </c>
      <c r="B11" s="2" t="s">
        <v>212</v>
      </c>
      <c r="C11" s="2" t="s">
        <v>283</v>
      </c>
      <c r="D11" s="2" t="s">
        <v>288</v>
      </c>
      <c r="E11" s="7" t="s">
        <v>285</v>
      </c>
      <c r="F11" s="3">
        <v>545.85</v>
      </c>
    </row>
    <row r="12" spans="1:8">
      <c r="A12" s="2" t="s">
        <v>221</v>
      </c>
      <c r="B12" s="2" t="s">
        <v>289</v>
      </c>
      <c r="C12" s="2" t="s">
        <v>283</v>
      </c>
      <c r="D12" s="2" t="s">
        <v>290</v>
      </c>
      <c r="E12" s="7" t="s">
        <v>285</v>
      </c>
      <c r="F12" s="3">
        <v>962.45</v>
      </c>
    </row>
    <row r="13" spans="1:8">
      <c r="A13" s="2" t="s">
        <v>225</v>
      </c>
      <c r="B13" s="2" t="s">
        <v>212</v>
      </c>
      <c r="C13" s="2" t="s">
        <v>283</v>
      </c>
      <c r="D13" s="2" t="s">
        <v>291</v>
      </c>
      <c r="E13" s="7" t="s">
        <v>285</v>
      </c>
      <c r="F13" s="3">
        <v>535.87</v>
      </c>
    </row>
    <row r="14" spans="1:8">
      <c r="A14" s="2" t="s">
        <v>223</v>
      </c>
      <c r="B14" s="2" t="s">
        <v>212</v>
      </c>
      <c r="C14" s="2" t="s">
        <v>283</v>
      </c>
      <c r="D14" s="2" t="s">
        <v>292</v>
      </c>
      <c r="E14" s="7" t="s">
        <v>285</v>
      </c>
      <c r="F14" s="3">
        <v>514.05999999999995</v>
      </c>
    </row>
    <row r="15" spans="1:8">
      <c r="A15" s="2" t="s">
        <v>217</v>
      </c>
      <c r="B15" s="2" t="s">
        <v>289</v>
      </c>
      <c r="C15" s="2" t="s">
        <v>283</v>
      </c>
      <c r="D15" s="2" t="s">
        <v>293</v>
      </c>
      <c r="E15" s="7" t="s">
        <v>285</v>
      </c>
      <c r="F15" s="3">
        <v>339.21</v>
      </c>
    </row>
    <row r="16" spans="1:8">
      <c r="A16" s="2" t="s">
        <v>230</v>
      </c>
      <c r="B16" s="2" t="s">
        <v>294</v>
      </c>
      <c r="C16" s="2" t="s">
        <v>295</v>
      </c>
      <c r="D16" s="2" t="s">
        <v>296</v>
      </c>
      <c r="E16" s="7" t="s">
        <v>285</v>
      </c>
      <c r="F16" s="3">
        <v>549.66</v>
      </c>
    </row>
    <row r="17" spans="1:13">
      <c r="A17" s="2" t="s">
        <v>207</v>
      </c>
      <c r="B17" s="2" t="s">
        <v>212</v>
      </c>
      <c r="C17" s="2" t="s">
        <v>295</v>
      </c>
      <c r="D17" s="2" t="s">
        <v>297</v>
      </c>
      <c r="E17" s="7" t="s">
        <v>285</v>
      </c>
      <c r="F17" s="3">
        <v>257.23</v>
      </c>
      <c r="L17" s="98"/>
      <c r="M17" s="99"/>
    </row>
    <row r="18" spans="1:13">
      <c r="A18" s="2" t="s">
        <v>229</v>
      </c>
      <c r="B18" s="2" t="s">
        <v>298</v>
      </c>
      <c r="C18" s="2" t="s">
        <v>295</v>
      </c>
      <c r="D18" s="2" t="s">
        <v>299</v>
      </c>
      <c r="E18" s="7" t="s">
        <v>285</v>
      </c>
      <c r="F18" s="3">
        <v>372.89</v>
      </c>
    </row>
    <row r="19" spans="1:13">
      <c r="A19" s="2" t="s">
        <v>300</v>
      </c>
      <c r="B19" s="2" t="s">
        <v>280</v>
      </c>
      <c r="C19" s="2" t="s">
        <v>295</v>
      </c>
      <c r="D19" s="2" t="s">
        <v>300</v>
      </c>
      <c r="E19" s="7" t="s">
        <v>285</v>
      </c>
      <c r="F19" s="3">
        <v>127.3</v>
      </c>
    </row>
    <row r="20" spans="1:13">
      <c r="A20" s="2" t="s">
        <v>211</v>
      </c>
      <c r="B20" s="2" t="s">
        <v>212</v>
      </c>
      <c r="C20" s="2" t="s">
        <v>295</v>
      </c>
      <c r="D20" s="2" t="s">
        <v>301</v>
      </c>
      <c r="E20" s="7" t="s">
        <v>302</v>
      </c>
      <c r="F20" s="3">
        <v>439.38</v>
      </c>
    </row>
    <row r="21" spans="1:13">
      <c r="A21" s="2" t="s">
        <v>303</v>
      </c>
      <c r="B21" s="2" t="s">
        <v>280</v>
      </c>
      <c r="C21" s="2" t="s">
        <v>295</v>
      </c>
      <c r="D21" s="2" t="s">
        <v>297</v>
      </c>
      <c r="E21" s="7" t="s">
        <v>285</v>
      </c>
      <c r="F21" s="3">
        <v>196.45</v>
      </c>
    </row>
    <row r="22" spans="1:13">
      <c r="A22" s="2" t="s">
        <v>214</v>
      </c>
      <c r="B22" s="2" t="s">
        <v>212</v>
      </c>
      <c r="C22" s="2" t="s">
        <v>304</v>
      </c>
      <c r="D22" s="2" t="s">
        <v>305</v>
      </c>
      <c r="E22" s="7" t="s">
        <v>285</v>
      </c>
      <c r="F22" s="3">
        <v>960.94</v>
      </c>
    </row>
    <row r="23" spans="1:13">
      <c r="A23" s="2" t="s">
        <v>306</v>
      </c>
      <c r="B23" s="2" t="s">
        <v>307</v>
      </c>
      <c r="C23" s="2" t="s">
        <v>308</v>
      </c>
      <c r="D23" s="2" t="s">
        <v>309</v>
      </c>
      <c r="E23" s="7" t="s">
        <v>279</v>
      </c>
      <c r="F23" s="3">
        <v>204.34</v>
      </c>
    </row>
    <row r="24" spans="1:13">
      <c r="A24" s="2" t="s">
        <v>208</v>
      </c>
      <c r="B24" s="2" t="s">
        <v>212</v>
      </c>
      <c r="C24" s="2" t="s">
        <v>308</v>
      </c>
      <c r="D24" s="2" t="s">
        <v>310</v>
      </c>
      <c r="E24" s="7" t="s">
        <v>285</v>
      </c>
      <c r="F24" s="3">
        <v>270.95999999999998</v>
      </c>
    </row>
    <row r="25" spans="1:13">
      <c r="A25" s="2" t="s">
        <v>212</v>
      </c>
      <c r="B25" s="2" t="s">
        <v>212</v>
      </c>
      <c r="C25" s="2" t="s">
        <v>311</v>
      </c>
      <c r="D25" s="2" t="s">
        <v>312</v>
      </c>
      <c r="E25" s="7" t="s">
        <v>285</v>
      </c>
      <c r="F25" s="3">
        <v>503.19</v>
      </c>
    </row>
    <row r="26" spans="1:13">
      <c r="A26" s="2" t="s">
        <v>203</v>
      </c>
      <c r="B26" s="2" t="s">
        <v>280</v>
      </c>
      <c r="C26" s="2" t="s">
        <v>308</v>
      </c>
      <c r="D26" s="2" t="s">
        <v>313</v>
      </c>
      <c r="E26" s="7" t="s">
        <v>302</v>
      </c>
      <c r="F26" s="3">
        <v>151.94</v>
      </c>
    </row>
    <row r="27" spans="1:13">
      <c r="A27" s="2" t="s">
        <v>215</v>
      </c>
      <c r="B27" s="2" t="s">
        <v>212</v>
      </c>
      <c r="C27" s="2" t="s">
        <v>311</v>
      </c>
      <c r="D27" s="2" t="s">
        <v>314</v>
      </c>
      <c r="E27" s="7" t="s">
        <v>285</v>
      </c>
      <c r="F27" s="3">
        <v>556.19000000000005</v>
      </c>
    </row>
    <row r="28" spans="1:13">
      <c r="A28" s="2" t="s">
        <v>213</v>
      </c>
      <c r="B28" s="2" t="s">
        <v>212</v>
      </c>
      <c r="C28" s="2" t="s">
        <v>311</v>
      </c>
      <c r="D28" s="2" t="s">
        <v>315</v>
      </c>
      <c r="E28" s="7" t="s">
        <v>285</v>
      </c>
      <c r="F28" s="3">
        <v>451.4</v>
      </c>
    </row>
    <row r="29" spans="1:13">
      <c r="A29" s="2" t="s">
        <v>220</v>
      </c>
      <c r="B29" s="2" t="s">
        <v>212</v>
      </c>
      <c r="C29" s="2" t="s">
        <v>311</v>
      </c>
      <c r="D29" s="2" t="s">
        <v>316</v>
      </c>
      <c r="E29" s="7" t="s">
        <v>285</v>
      </c>
      <c r="F29" s="3">
        <v>507.47</v>
      </c>
    </row>
    <row r="30" spans="1:13">
      <c r="A30" s="2" t="s">
        <v>218</v>
      </c>
      <c r="B30" s="2" t="s">
        <v>289</v>
      </c>
      <c r="C30" s="2" t="s">
        <v>311</v>
      </c>
      <c r="D30" s="2" t="s">
        <v>317</v>
      </c>
      <c r="E30" s="7" t="s">
        <v>285</v>
      </c>
      <c r="F30" s="3">
        <v>1219.5999999999999</v>
      </c>
    </row>
    <row r="31" spans="1:13">
      <c r="A31" s="2" t="s">
        <v>222</v>
      </c>
      <c r="B31" s="2" t="s">
        <v>212</v>
      </c>
      <c r="C31" s="2" t="s">
        <v>311</v>
      </c>
      <c r="D31" s="2" t="s">
        <v>318</v>
      </c>
      <c r="E31" s="7" t="s">
        <v>285</v>
      </c>
      <c r="F31" s="3">
        <v>604.57000000000005</v>
      </c>
    </row>
    <row r="32" spans="1:13" ht="16" thickBot="1">
      <c r="A32" s="4" t="s">
        <v>228</v>
      </c>
      <c r="B32" s="4" t="s">
        <v>294</v>
      </c>
      <c r="C32" s="4" t="s">
        <v>308</v>
      </c>
      <c r="D32" s="4" t="s">
        <v>319</v>
      </c>
      <c r="E32" s="23" t="s">
        <v>285</v>
      </c>
      <c r="F32" s="5">
        <v>385.96</v>
      </c>
    </row>
  </sheetData>
  <mergeCells count="3">
    <mergeCell ref="A3:F3"/>
    <mergeCell ref="A4:F4"/>
    <mergeCell ref="L17:M17"/>
  </mergeCells>
  <phoneticPr fontId="2"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54"/>
  <sheetViews>
    <sheetView tabSelected="1" zoomScaleNormal="100" workbookViewId="0">
      <pane ySplit="4" topLeftCell="A5" activePane="bottomLeft" state="frozen"/>
      <selection pane="bottomLeft" sqref="A1:A2"/>
    </sheetView>
  </sheetViews>
  <sheetFormatPr baseColWidth="10" defaultColWidth="8.83203125" defaultRowHeight="15"/>
  <cols>
    <col min="1" max="1" width="11.1640625" style="2" bestFit="1" customWidth="1"/>
    <col min="2" max="2" width="17" style="2" customWidth="1"/>
    <col min="3" max="3" width="9.83203125" style="2" bestFit="1" customWidth="1"/>
    <col min="4" max="4" width="16.83203125" style="2" bestFit="1" customWidth="1"/>
    <col min="5" max="5" width="15.1640625" style="2" bestFit="1" customWidth="1"/>
  </cols>
  <sheetData>
    <row r="1" spans="1:5">
      <c r="A1" s="37" t="s">
        <v>611</v>
      </c>
    </row>
    <row r="2" spans="1:5">
      <c r="A2" s="37" t="s">
        <v>612</v>
      </c>
    </row>
    <row r="3" spans="1:5" ht="15" customHeight="1">
      <c r="A3" s="109" t="s">
        <v>416</v>
      </c>
      <c r="B3" s="109"/>
      <c r="C3" s="109"/>
      <c r="D3" s="109"/>
      <c r="E3" s="109"/>
    </row>
    <row r="4" spans="1:5" ht="28">
      <c r="A4" s="8" t="s">
        <v>35</v>
      </c>
      <c r="B4" s="9" t="s">
        <v>36</v>
      </c>
      <c r="C4" s="9" t="s">
        <v>37</v>
      </c>
      <c r="D4" s="8" t="s">
        <v>38</v>
      </c>
      <c r="E4" s="8" t="s">
        <v>39</v>
      </c>
    </row>
    <row r="5" spans="1:5">
      <c r="A5" s="10" t="s">
        <v>0</v>
      </c>
      <c r="B5" s="10" t="s">
        <v>40</v>
      </c>
      <c r="C5" s="10">
        <v>1</v>
      </c>
      <c r="D5" s="10" t="s">
        <v>25</v>
      </c>
      <c r="E5" s="10" t="s">
        <v>1</v>
      </c>
    </row>
    <row r="6" spans="1:5">
      <c r="A6" s="10" t="s">
        <v>0</v>
      </c>
      <c r="B6" s="10" t="s">
        <v>40</v>
      </c>
      <c r="C6" s="10">
        <v>1</v>
      </c>
      <c r="D6" s="10" t="s">
        <v>24</v>
      </c>
      <c r="E6" s="10" t="s">
        <v>1</v>
      </c>
    </row>
    <row r="7" spans="1:5">
      <c r="A7" s="10" t="s">
        <v>52</v>
      </c>
      <c r="B7" s="10" t="s">
        <v>199</v>
      </c>
      <c r="C7" s="10">
        <v>1</v>
      </c>
      <c r="D7" s="10" t="s">
        <v>2</v>
      </c>
      <c r="E7" s="10" t="s">
        <v>1</v>
      </c>
    </row>
    <row r="8" spans="1:5">
      <c r="A8" s="10" t="s">
        <v>52</v>
      </c>
      <c r="B8" s="10" t="s">
        <v>199</v>
      </c>
      <c r="C8" s="10">
        <v>1</v>
      </c>
      <c r="D8" s="10" t="s">
        <v>3</v>
      </c>
      <c r="E8" s="10" t="s">
        <v>1</v>
      </c>
    </row>
    <row r="9" spans="1:5">
      <c r="A9" s="10" t="s">
        <v>52</v>
      </c>
      <c r="B9" s="10" t="s">
        <v>199</v>
      </c>
      <c r="C9" s="10">
        <v>1</v>
      </c>
      <c r="D9" s="10" t="s">
        <v>4</v>
      </c>
      <c r="E9" s="10" t="s">
        <v>1</v>
      </c>
    </row>
    <row r="10" spans="1:5">
      <c r="A10" s="10" t="s">
        <v>53</v>
      </c>
      <c r="B10" s="10" t="s">
        <v>200</v>
      </c>
      <c r="C10" s="10">
        <v>1</v>
      </c>
      <c r="D10" s="10" t="s">
        <v>29</v>
      </c>
      <c r="E10" s="10" t="s">
        <v>5</v>
      </c>
    </row>
    <row r="11" spans="1:5">
      <c r="A11" s="10" t="s">
        <v>53</v>
      </c>
      <c r="B11" s="10" t="s">
        <v>199</v>
      </c>
      <c r="C11" s="10">
        <v>1</v>
      </c>
      <c r="D11" s="10" t="s">
        <v>30</v>
      </c>
      <c r="E11" s="10" t="s">
        <v>5</v>
      </c>
    </row>
    <row r="12" spans="1:5">
      <c r="A12" s="10" t="s">
        <v>53</v>
      </c>
      <c r="B12" s="10" t="s">
        <v>199</v>
      </c>
      <c r="C12" s="10">
        <v>1</v>
      </c>
      <c r="D12" s="10" t="s">
        <v>32</v>
      </c>
      <c r="E12" s="10" t="s">
        <v>5</v>
      </c>
    </row>
    <row r="13" spans="1:5">
      <c r="A13" s="10" t="s">
        <v>53</v>
      </c>
      <c r="B13" s="10" t="s">
        <v>200</v>
      </c>
      <c r="C13" s="10">
        <v>1</v>
      </c>
      <c r="D13" s="10" t="s">
        <v>31</v>
      </c>
      <c r="E13" s="10" t="s">
        <v>5</v>
      </c>
    </row>
    <row r="14" spans="1:5" s="12" customFormat="1">
      <c r="A14" s="11" t="s">
        <v>54</v>
      </c>
      <c r="B14" s="11" t="s">
        <v>40</v>
      </c>
      <c r="C14" s="11">
        <v>1</v>
      </c>
      <c r="D14" s="11" t="s">
        <v>41</v>
      </c>
      <c r="E14" s="11" t="s">
        <v>6</v>
      </c>
    </row>
    <row r="15" spans="1:5" s="12" customFormat="1">
      <c r="A15" s="11" t="s">
        <v>54</v>
      </c>
      <c r="B15" s="11" t="s">
        <v>40</v>
      </c>
      <c r="C15" s="11">
        <v>1</v>
      </c>
      <c r="D15" s="11" t="s">
        <v>42</v>
      </c>
      <c r="E15" s="11" t="s">
        <v>6</v>
      </c>
    </row>
    <row r="16" spans="1:5">
      <c r="A16" s="10" t="s">
        <v>55</v>
      </c>
      <c r="B16" s="10" t="s">
        <v>199</v>
      </c>
      <c r="C16" s="10">
        <v>1</v>
      </c>
      <c r="D16" s="10" t="s">
        <v>47</v>
      </c>
      <c r="E16" s="10" t="s">
        <v>1</v>
      </c>
    </row>
    <row r="17" spans="1:5">
      <c r="A17" s="10" t="s">
        <v>55</v>
      </c>
      <c r="B17" s="10" t="s">
        <v>199</v>
      </c>
      <c r="C17" s="10">
        <v>1</v>
      </c>
      <c r="D17" s="10" t="s">
        <v>48</v>
      </c>
      <c r="E17" s="10" t="s">
        <v>49</v>
      </c>
    </row>
    <row r="18" spans="1:5">
      <c r="A18" s="10" t="s">
        <v>56</v>
      </c>
      <c r="B18" s="10" t="s">
        <v>40</v>
      </c>
      <c r="C18" s="10">
        <v>1</v>
      </c>
      <c r="D18" s="10" t="s">
        <v>45</v>
      </c>
      <c r="E18" s="10" t="s">
        <v>6</v>
      </c>
    </row>
    <row r="19" spans="1:5">
      <c r="A19" s="10" t="s">
        <v>56</v>
      </c>
      <c r="B19" s="10" t="s">
        <v>40</v>
      </c>
      <c r="C19" s="10">
        <v>1</v>
      </c>
      <c r="D19" s="10" t="s">
        <v>46</v>
      </c>
      <c r="E19" s="10" t="s">
        <v>6</v>
      </c>
    </row>
    <row r="20" spans="1:5">
      <c r="A20" s="10" t="s">
        <v>57</v>
      </c>
      <c r="B20" s="10" t="s">
        <v>199</v>
      </c>
      <c r="C20" s="10">
        <v>1</v>
      </c>
      <c r="D20" s="10" t="s">
        <v>7</v>
      </c>
      <c r="E20" s="10" t="s">
        <v>1</v>
      </c>
    </row>
    <row r="21" spans="1:5">
      <c r="A21" s="10" t="s">
        <v>57</v>
      </c>
      <c r="B21" s="10" t="s">
        <v>199</v>
      </c>
      <c r="C21" s="10">
        <v>1</v>
      </c>
      <c r="D21" s="10" t="s">
        <v>8</v>
      </c>
      <c r="E21" s="10" t="s">
        <v>1</v>
      </c>
    </row>
    <row r="22" spans="1:5">
      <c r="A22" s="10" t="s">
        <v>57</v>
      </c>
      <c r="B22" s="10" t="s">
        <v>199</v>
      </c>
      <c r="C22" s="10">
        <v>1</v>
      </c>
      <c r="D22" s="10" t="s">
        <v>9</v>
      </c>
      <c r="E22" s="10" t="s">
        <v>1</v>
      </c>
    </row>
    <row r="23" spans="1:5">
      <c r="A23" s="10" t="s">
        <v>57</v>
      </c>
      <c r="B23" s="10" t="s">
        <v>199</v>
      </c>
      <c r="C23" s="10">
        <v>1</v>
      </c>
      <c r="D23" s="10" t="s">
        <v>10</v>
      </c>
      <c r="E23" s="10" t="s">
        <v>1</v>
      </c>
    </row>
    <row r="24" spans="1:5">
      <c r="A24" s="10" t="s">
        <v>57</v>
      </c>
      <c r="B24" s="10" t="s">
        <v>65</v>
      </c>
      <c r="C24" s="10">
        <v>1</v>
      </c>
      <c r="D24" s="10" t="s">
        <v>27</v>
      </c>
      <c r="E24" s="10" t="s">
        <v>28</v>
      </c>
    </row>
    <row r="25" spans="1:5">
      <c r="A25" s="10" t="s">
        <v>57</v>
      </c>
      <c r="B25" s="10" t="s">
        <v>66</v>
      </c>
      <c r="C25" s="10">
        <v>1</v>
      </c>
      <c r="D25" s="10" t="s">
        <v>26</v>
      </c>
      <c r="E25" s="10" t="s">
        <v>28</v>
      </c>
    </row>
    <row r="26" spans="1:5">
      <c r="A26" s="10" t="s">
        <v>58</v>
      </c>
      <c r="B26" s="10" t="s">
        <v>66</v>
      </c>
      <c r="C26" s="2">
        <v>1</v>
      </c>
      <c r="D26" s="10" t="s">
        <v>11</v>
      </c>
      <c r="E26" s="10" t="s">
        <v>51</v>
      </c>
    </row>
    <row r="27" spans="1:5" ht="16">
      <c r="A27" s="10" t="s">
        <v>58</v>
      </c>
      <c r="B27" s="10" t="s">
        <v>200</v>
      </c>
      <c r="C27" s="10">
        <v>1</v>
      </c>
      <c r="D27" s="10" t="s">
        <v>33</v>
      </c>
      <c r="E27" s="10" t="s">
        <v>201</v>
      </c>
    </row>
    <row r="28" spans="1:5">
      <c r="A28" s="10" t="s">
        <v>58</v>
      </c>
      <c r="B28" s="10" t="s">
        <v>200</v>
      </c>
      <c r="C28" s="10">
        <v>1</v>
      </c>
      <c r="D28" s="10" t="s">
        <v>34</v>
      </c>
      <c r="E28" s="10" t="s">
        <v>64</v>
      </c>
    </row>
    <row r="29" spans="1:5">
      <c r="A29" s="10" t="s">
        <v>59</v>
      </c>
      <c r="B29" s="10" t="s">
        <v>199</v>
      </c>
      <c r="C29" s="10">
        <v>1</v>
      </c>
      <c r="D29" s="10" t="s">
        <v>12</v>
      </c>
      <c r="E29" s="10" t="s">
        <v>1</v>
      </c>
    </row>
    <row r="30" spans="1:5">
      <c r="A30" s="10" t="s">
        <v>59</v>
      </c>
      <c r="B30" s="10" t="s">
        <v>199</v>
      </c>
      <c r="C30" s="10">
        <v>1</v>
      </c>
      <c r="D30" s="10" t="s">
        <v>13</v>
      </c>
      <c r="E30" s="10" t="s">
        <v>1</v>
      </c>
    </row>
    <row r="31" spans="1:5">
      <c r="A31" s="10" t="s">
        <v>59</v>
      </c>
      <c r="B31" s="10" t="s">
        <v>199</v>
      </c>
      <c r="C31" s="2">
        <v>1</v>
      </c>
      <c r="D31" s="10" t="s">
        <v>14</v>
      </c>
      <c r="E31" s="10" t="s">
        <v>1</v>
      </c>
    </row>
    <row r="32" spans="1:5">
      <c r="A32" s="10" t="s">
        <v>59</v>
      </c>
      <c r="B32" s="10" t="s">
        <v>200</v>
      </c>
      <c r="C32" s="2">
        <v>1</v>
      </c>
      <c r="D32" s="10" t="s">
        <v>15</v>
      </c>
      <c r="E32" s="10" t="s">
        <v>1</v>
      </c>
    </row>
    <row r="33" spans="1:5">
      <c r="A33" s="10" t="s">
        <v>59</v>
      </c>
      <c r="B33" s="10" t="s">
        <v>199</v>
      </c>
      <c r="C33" s="2">
        <v>1</v>
      </c>
      <c r="D33" s="10" t="s">
        <v>16</v>
      </c>
      <c r="E33" s="10" t="s">
        <v>1</v>
      </c>
    </row>
    <row r="34" spans="1:5">
      <c r="A34" s="10" t="s">
        <v>59</v>
      </c>
      <c r="B34" s="10" t="s">
        <v>199</v>
      </c>
      <c r="C34" s="2">
        <v>1</v>
      </c>
      <c r="D34" s="10" t="s">
        <v>17</v>
      </c>
      <c r="E34" s="10" t="s">
        <v>1</v>
      </c>
    </row>
    <row r="35" spans="1:5">
      <c r="A35" s="10" t="s">
        <v>59</v>
      </c>
      <c r="B35" s="10" t="s">
        <v>199</v>
      </c>
      <c r="C35" s="2">
        <v>1</v>
      </c>
      <c r="D35" s="10" t="s">
        <v>18</v>
      </c>
      <c r="E35" s="10" t="s">
        <v>1</v>
      </c>
    </row>
    <row r="36" spans="1:5">
      <c r="A36" s="10" t="s">
        <v>60</v>
      </c>
      <c r="B36" s="10" t="s">
        <v>199</v>
      </c>
      <c r="C36" s="10">
        <v>1</v>
      </c>
      <c r="D36" s="10" t="s">
        <v>43</v>
      </c>
      <c r="E36" s="10" t="s">
        <v>1</v>
      </c>
    </row>
    <row r="37" spans="1:5">
      <c r="A37" s="10" t="s">
        <v>60</v>
      </c>
      <c r="B37" s="10" t="s">
        <v>199</v>
      </c>
      <c r="C37" s="10">
        <v>1</v>
      </c>
      <c r="D37" s="10" t="s">
        <v>44</v>
      </c>
      <c r="E37" s="10" t="s">
        <v>1</v>
      </c>
    </row>
    <row r="38" spans="1:5">
      <c r="A38" s="11" t="s">
        <v>61</v>
      </c>
      <c r="B38" s="10" t="s">
        <v>199</v>
      </c>
      <c r="C38" s="10">
        <v>1</v>
      </c>
      <c r="D38" s="10" t="s">
        <v>19</v>
      </c>
      <c r="E38" s="10" t="s">
        <v>1</v>
      </c>
    </row>
    <row r="39" spans="1:5">
      <c r="A39" s="10" t="s">
        <v>62</v>
      </c>
      <c r="B39" s="10" t="s">
        <v>199</v>
      </c>
      <c r="C39" s="10">
        <v>1</v>
      </c>
      <c r="D39" s="10" t="s">
        <v>20</v>
      </c>
      <c r="E39" s="10" t="s">
        <v>1</v>
      </c>
    </row>
    <row r="40" spans="1:5">
      <c r="A40" s="10" t="s">
        <v>62</v>
      </c>
      <c r="B40" s="10" t="s">
        <v>199</v>
      </c>
      <c r="C40" s="10">
        <v>1</v>
      </c>
      <c r="D40" s="10" t="s">
        <v>21</v>
      </c>
      <c r="E40" s="10" t="s">
        <v>1</v>
      </c>
    </row>
    <row r="41" spans="1:5">
      <c r="A41" s="10" t="s">
        <v>62</v>
      </c>
      <c r="B41" s="10" t="s">
        <v>200</v>
      </c>
      <c r="C41" s="10">
        <v>1</v>
      </c>
      <c r="D41" s="10" t="s">
        <v>22</v>
      </c>
      <c r="E41" s="10" t="s">
        <v>1</v>
      </c>
    </row>
    <row r="42" spans="1:5" ht="16" thickBot="1">
      <c r="A42" s="14" t="s">
        <v>63</v>
      </c>
      <c r="B42" s="14" t="s">
        <v>66</v>
      </c>
      <c r="C42" s="14">
        <v>1</v>
      </c>
      <c r="D42" s="14" t="s">
        <v>23</v>
      </c>
      <c r="E42" s="14" t="s">
        <v>50</v>
      </c>
    </row>
    <row r="43" spans="1:5">
      <c r="A43" s="10"/>
      <c r="B43" s="10"/>
      <c r="C43" s="10"/>
      <c r="D43" s="10"/>
      <c r="E43" s="10"/>
    </row>
    <row r="44" spans="1:5">
      <c r="A44" s="10"/>
      <c r="B44" s="10"/>
      <c r="C44" s="10"/>
      <c r="D44" s="10"/>
      <c r="E44" s="10"/>
    </row>
    <row r="46" spans="1:5" s="1" customFormat="1" ht="13">
      <c r="A46" s="2"/>
      <c r="B46" s="2"/>
      <c r="C46" s="2"/>
      <c r="D46" s="2"/>
      <c r="E46" s="2"/>
    </row>
    <row r="47" spans="1:5" s="1" customFormat="1" ht="13">
      <c r="A47" s="2"/>
      <c r="B47" s="2"/>
      <c r="C47" s="2"/>
      <c r="D47" s="2"/>
      <c r="E47" s="2"/>
    </row>
    <row r="48" spans="1:5" s="1" customFormat="1" ht="13">
      <c r="A48" s="2"/>
      <c r="B48" s="2"/>
      <c r="C48" s="2"/>
      <c r="D48" s="2"/>
      <c r="E48" s="2"/>
    </row>
    <row r="49" spans="1:5" s="1" customFormat="1" ht="13">
      <c r="A49" s="2"/>
      <c r="B49" s="2"/>
      <c r="C49" s="2"/>
      <c r="D49" s="2"/>
      <c r="E49" s="2"/>
    </row>
    <row r="50" spans="1:5" s="1" customFormat="1" ht="13">
      <c r="A50" s="2"/>
      <c r="B50" s="2"/>
      <c r="C50" s="2"/>
      <c r="D50" s="2"/>
      <c r="E50" s="2"/>
    </row>
    <row r="51" spans="1:5" s="1" customFormat="1" ht="13">
      <c r="A51" s="2"/>
      <c r="B51" s="2"/>
      <c r="C51" s="2"/>
      <c r="D51" s="2"/>
      <c r="E51" s="2"/>
    </row>
    <row r="52" spans="1:5" s="1" customFormat="1" ht="13">
      <c r="A52" s="2"/>
      <c r="B52" s="2"/>
      <c r="C52" s="2"/>
      <c r="D52" s="2"/>
      <c r="E52" s="2"/>
    </row>
    <row r="53" spans="1:5" s="1" customFormat="1" ht="13">
      <c r="A53" s="2"/>
      <c r="B53" s="2"/>
      <c r="C53" s="2"/>
      <c r="D53" s="2"/>
      <c r="E53" s="2"/>
    </row>
    <row r="54" spans="1:5" s="1" customFormat="1" ht="13">
      <c r="A54" s="2"/>
      <c r="B54" s="2"/>
      <c r="C54" s="2"/>
      <c r="D54" s="2"/>
      <c r="E54" s="2"/>
    </row>
  </sheetData>
  <mergeCells count="1">
    <mergeCell ref="A3:E3"/>
  </mergeCells>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420469-7B61-42E1-8E8F-0BA5AB2EF5D4}">
  <dimension ref="A1:E57"/>
  <sheetViews>
    <sheetView workbookViewId="0">
      <selection sqref="A1:A2"/>
    </sheetView>
  </sheetViews>
  <sheetFormatPr baseColWidth="10" defaultColWidth="8.83203125" defaultRowHeight="15"/>
  <cols>
    <col min="1" max="1" width="77.1640625" style="37" bestFit="1" customWidth="1"/>
    <col min="2" max="2" width="52.33203125" style="37" customWidth="1"/>
    <col min="3" max="3" width="46.5" style="42" customWidth="1"/>
  </cols>
  <sheetData>
    <row r="1" spans="1:2">
      <c r="A1" s="37" t="s">
        <v>611</v>
      </c>
    </row>
    <row r="2" spans="1:2">
      <c r="A2" s="37" t="s">
        <v>612</v>
      </c>
    </row>
    <row r="3" spans="1:2">
      <c r="A3" s="92" t="s">
        <v>601</v>
      </c>
      <c r="B3" s="34"/>
    </row>
    <row r="4" spans="1:2" ht="16" thickBot="1">
      <c r="A4" s="35"/>
      <c r="B4" s="34"/>
    </row>
    <row r="5" spans="1:2">
      <c r="A5" s="40" t="s">
        <v>325</v>
      </c>
      <c r="B5" s="41"/>
    </row>
    <row r="6" spans="1:2" ht="28">
      <c r="A6" s="35" t="s">
        <v>326</v>
      </c>
      <c r="B6" s="34" t="s">
        <v>327</v>
      </c>
    </row>
    <row r="7" spans="1:2">
      <c r="A7" s="35" t="s">
        <v>328</v>
      </c>
      <c r="B7" s="34" t="s">
        <v>362</v>
      </c>
    </row>
    <row r="8" spans="1:2" ht="16" thickBot="1">
      <c r="A8" s="38" t="s">
        <v>329</v>
      </c>
      <c r="B8" s="39" t="s">
        <v>379</v>
      </c>
    </row>
    <row r="9" spans="1:2">
      <c r="A9" s="40" t="s">
        <v>330</v>
      </c>
      <c r="B9" s="41"/>
    </row>
    <row r="10" spans="1:2">
      <c r="A10" s="35" t="s">
        <v>331</v>
      </c>
      <c r="B10" s="34" t="s">
        <v>332</v>
      </c>
    </row>
    <row r="11" spans="1:2">
      <c r="A11" s="35" t="s">
        <v>333</v>
      </c>
      <c r="B11" s="35" t="s">
        <v>334</v>
      </c>
    </row>
    <row r="12" spans="1:2">
      <c r="A12" s="35" t="s">
        <v>390</v>
      </c>
      <c r="B12" s="34" t="s">
        <v>335</v>
      </c>
    </row>
    <row r="13" spans="1:2">
      <c r="A13" s="35" t="s">
        <v>386</v>
      </c>
      <c r="B13" s="35" t="s">
        <v>336</v>
      </c>
    </row>
    <row r="14" spans="1:2" ht="16">
      <c r="A14" s="35" t="s">
        <v>387</v>
      </c>
      <c r="B14" s="34" t="s">
        <v>380</v>
      </c>
    </row>
    <row r="15" spans="1:2">
      <c r="A15" s="35" t="s">
        <v>388</v>
      </c>
      <c r="B15" s="34" t="s">
        <v>337</v>
      </c>
    </row>
    <row r="16" spans="1:2">
      <c r="A16" s="35" t="s">
        <v>391</v>
      </c>
      <c r="B16" s="34" t="s">
        <v>392</v>
      </c>
    </row>
    <row r="17" spans="1:5">
      <c r="A17" s="35" t="s">
        <v>338</v>
      </c>
      <c r="B17" s="34" t="s">
        <v>339</v>
      </c>
    </row>
    <row r="18" spans="1:5">
      <c r="A18" s="35" t="s">
        <v>340</v>
      </c>
      <c r="B18" s="34" t="s">
        <v>341</v>
      </c>
    </row>
    <row r="19" spans="1:5" ht="16" thickBot="1">
      <c r="A19" s="35" t="s">
        <v>389</v>
      </c>
      <c r="B19" s="35" t="s">
        <v>419</v>
      </c>
      <c r="C19" s="44"/>
      <c r="D19" s="32"/>
      <c r="E19" s="32"/>
    </row>
    <row r="20" spans="1:5">
      <c r="A20" s="40" t="s">
        <v>342</v>
      </c>
      <c r="B20" s="41"/>
    </row>
    <row r="21" spans="1:5">
      <c r="A21" s="35" t="s">
        <v>331</v>
      </c>
      <c r="B21" s="34" t="s">
        <v>343</v>
      </c>
    </row>
    <row r="22" spans="1:5">
      <c r="A22" s="35" t="s">
        <v>344</v>
      </c>
      <c r="B22" s="34" t="s">
        <v>345</v>
      </c>
    </row>
    <row r="23" spans="1:5" ht="16">
      <c r="A23" s="35" t="s">
        <v>367</v>
      </c>
      <c r="B23" s="34" t="s">
        <v>381</v>
      </c>
    </row>
    <row r="24" spans="1:5" ht="16">
      <c r="A24" s="35" t="s">
        <v>368</v>
      </c>
      <c r="B24" s="34" t="s">
        <v>382</v>
      </c>
    </row>
    <row r="25" spans="1:5" ht="16">
      <c r="A25" s="35" t="s">
        <v>369</v>
      </c>
      <c r="B25" s="34" t="s">
        <v>383</v>
      </c>
    </row>
    <row r="26" spans="1:5" ht="16">
      <c r="A26" s="35" t="s">
        <v>370</v>
      </c>
      <c r="B26" s="35" t="s">
        <v>420</v>
      </c>
    </row>
    <row r="27" spans="1:5">
      <c r="A27" s="35" t="s">
        <v>371</v>
      </c>
      <c r="B27" s="34" t="s">
        <v>372</v>
      </c>
    </row>
    <row r="28" spans="1:5" ht="32">
      <c r="A28" s="35" t="s">
        <v>373</v>
      </c>
      <c r="B28" s="34" t="s">
        <v>384</v>
      </c>
    </row>
    <row r="29" spans="1:5">
      <c r="A29" s="35" t="s">
        <v>374</v>
      </c>
      <c r="B29" s="36">
        <v>0.2</v>
      </c>
    </row>
    <row r="30" spans="1:5">
      <c r="A30" s="35" t="s">
        <v>375</v>
      </c>
      <c r="B30" s="34">
        <v>20</v>
      </c>
    </row>
    <row r="31" spans="1:5" ht="28">
      <c r="A31" s="35" t="s">
        <v>346</v>
      </c>
      <c r="B31" s="34" t="s">
        <v>366</v>
      </c>
    </row>
    <row r="32" spans="1:5" ht="17">
      <c r="A32" s="35" t="s">
        <v>376</v>
      </c>
      <c r="B32" s="34" t="s">
        <v>385</v>
      </c>
    </row>
    <row r="33" spans="1:3" ht="16" thickBot="1">
      <c r="A33" s="35" t="s">
        <v>377</v>
      </c>
      <c r="B33" s="35" t="s">
        <v>378</v>
      </c>
    </row>
    <row r="34" spans="1:3">
      <c r="A34" s="40" t="s">
        <v>347</v>
      </c>
      <c r="B34" s="41"/>
    </row>
    <row r="35" spans="1:3" ht="32">
      <c r="A35" s="35" t="s">
        <v>393</v>
      </c>
      <c r="B35" s="34" t="s">
        <v>600</v>
      </c>
    </row>
    <row r="36" spans="1:3" ht="28">
      <c r="A36" s="35" t="s">
        <v>348</v>
      </c>
      <c r="B36" s="34" t="s">
        <v>394</v>
      </c>
    </row>
    <row r="37" spans="1:3" ht="28">
      <c r="A37" s="35" t="s">
        <v>349</v>
      </c>
      <c r="B37" s="34" t="s">
        <v>350</v>
      </c>
    </row>
    <row r="38" spans="1:3" ht="28">
      <c r="A38" s="35" t="s">
        <v>351</v>
      </c>
      <c r="B38" s="34" t="s">
        <v>352</v>
      </c>
    </row>
    <row r="39" spans="1:3" ht="28">
      <c r="A39" s="35" t="s">
        <v>353</v>
      </c>
      <c r="B39" s="34" t="s">
        <v>597</v>
      </c>
    </row>
    <row r="40" spans="1:3" ht="28">
      <c r="A40" s="35"/>
      <c r="B40" s="34" t="s">
        <v>598</v>
      </c>
    </row>
    <row r="41" spans="1:3" ht="28">
      <c r="A41" s="35"/>
      <c r="B41" s="35" t="s">
        <v>524</v>
      </c>
      <c r="C41" s="87"/>
    </row>
    <row r="42" spans="1:3" ht="28">
      <c r="A42" s="35" t="s">
        <v>354</v>
      </c>
      <c r="B42" s="34" t="s">
        <v>599</v>
      </c>
    </row>
    <row r="43" spans="1:3" ht="30">
      <c r="A43" s="35"/>
      <c r="B43" s="35" t="s">
        <v>606</v>
      </c>
    </row>
    <row r="44" spans="1:3" ht="28">
      <c r="A44" s="35"/>
      <c r="B44" s="34" t="s">
        <v>607</v>
      </c>
    </row>
    <row r="45" spans="1:3" ht="56">
      <c r="A45" s="35"/>
      <c r="B45" s="35" t="s">
        <v>527</v>
      </c>
    </row>
    <row r="46" spans="1:3" ht="28">
      <c r="A46" s="35" t="s">
        <v>355</v>
      </c>
      <c r="B46" s="35" t="s">
        <v>594</v>
      </c>
      <c r="C46" s="43"/>
    </row>
    <row r="47" spans="1:3" ht="42">
      <c r="A47" s="35"/>
      <c r="B47" s="35" t="s">
        <v>596</v>
      </c>
    </row>
    <row r="48" spans="1:3" ht="28">
      <c r="A48" s="35"/>
      <c r="B48" s="35" t="s">
        <v>413</v>
      </c>
    </row>
    <row r="49" spans="1:3" ht="28">
      <c r="A49" s="35"/>
      <c r="B49" s="34" t="s">
        <v>595</v>
      </c>
    </row>
    <row r="50" spans="1:3">
      <c r="A50" s="35" t="s">
        <v>356</v>
      </c>
      <c r="B50" s="34" t="s">
        <v>357</v>
      </c>
    </row>
    <row r="51" spans="1:3">
      <c r="A51" s="35" t="s">
        <v>358</v>
      </c>
      <c r="B51" s="35" t="s">
        <v>395</v>
      </c>
    </row>
    <row r="52" spans="1:3" ht="30">
      <c r="A52" s="35" t="s">
        <v>359</v>
      </c>
      <c r="B52" s="35" t="s">
        <v>608</v>
      </c>
      <c r="C52" s="43"/>
    </row>
    <row r="53" spans="1:3" ht="32">
      <c r="A53" s="35"/>
      <c r="B53" s="35" t="s">
        <v>609</v>
      </c>
    </row>
    <row r="54" spans="1:3" ht="32">
      <c r="A54" s="35"/>
      <c r="B54" s="35" t="s">
        <v>610</v>
      </c>
    </row>
    <row r="56" spans="1:3" s="20" customFormat="1" ht="14">
      <c r="A56" s="16" t="s">
        <v>603</v>
      </c>
      <c r="B56" s="15"/>
      <c r="C56" s="87"/>
    </row>
    <row r="57" spans="1:3" s="20" customFormat="1" ht="182" customHeight="1">
      <c r="A57" s="98" t="s">
        <v>602</v>
      </c>
      <c r="B57" s="99"/>
      <c r="C57" s="87"/>
    </row>
  </sheetData>
  <mergeCells count="1">
    <mergeCell ref="A57:B57"/>
  </mergeCells>
  <phoneticPr fontId="2"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9C304C-E2E6-4097-A035-27331BCDFF7C}">
  <dimension ref="A1:D43"/>
  <sheetViews>
    <sheetView workbookViewId="0">
      <selection sqref="A1:A2"/>
    </sheetView>
  </sheetViews>
  <sheetFormatPr baseColWidth="10" defaultColWidth="8.83203125" defaultRowHeight="15"/>
  <cols>
    <col min="1" max="1" width="65.6640625" style="15" bestFit="1" customWidth="1"/>
    <col min="2" max="2" width="52.33203125" style="15" customWidth="1"/>
  </cols>
  <sheetData>
    <row r="1" spans="1:2">
      <c r="A1" s="37" t="s">
        <v>611</v>
      </c>
    </row>
    <row r="2" spans="1:2">
      <c r="A2" s="37" t="s">
        <v>612</v>
      </c>
    </row>
    <row r="3" spans="1:2">
      <c r="A3" s="49" t="s">
        <v>417</v>
      </c>
      <c r="B3" s="34"/>
    </row>
    <row r="4" spans="1:2" ht="16" thickBot="1">
      <c r="A4" s="35"/>
      <c r="B4" s="34"/>
    </row>
    <row r="5" spans="1:2">
      <c r="A5" s="40" t="s">
        <v>325</v>
      </c>
      <c r="B5" s="41"/>
    </row>
    <row r="6" spans="1:2" ht="28">
      <c r="A6" s="35" t="s">
        <v>326</v>
      </c>
      <c r="B6" s="34" t="s">
        <v>327</v>
      </c>
    </row>
    <row r="7" spans="1:2">
      <c r="A7" s="35" t="s">
        <v>328</v>
      </c>
      <c r="B7" s="34" t="s">
        <v>400</v>
      </c>
    </row>
    <row r="8" spans="1:2" ht="16" thickBot="1">
      <c r="A8" s="38" t="s">
        <v>329</v>
      </c>
      <c r="B8" s="39" t="s">
        <v>379</v>
      </c>
    </row>
    <row r="9" spans="1:2">
      <c r="A9" s="40" t="s">
        <v>330</v>
      </c>
      <c r="B9" s="41"/>
    </row>
    <row r="10" spans="1:2">
      <c r="A10" s="35" t="s">
        <v>331</v>
      </c>
      <c r="B10" s="34" t="s">
        <v>332</v>
      </c>
    </row>
    <row r="11" spans="1:2">
      <c r="A11" s="35" t="s">
        <v>333</v>
      </c>
      <c r="B11" s="35" t="s">
        <v>334</v>
      </c>
    </row>
    <row r="12" spans="1:2">
      <c r="A12" s="35" t="s">
        <v>390</v>
      </c>
      <c r="B12" s="34" t="s">
        <v>335</v>
      </c>
    </row>
    <row r="13" spans="1:2">
      <c r="A13" s="35" t="s">
        <v>386</v>
      </c>
      <c r="B13" s="35" t="s">
        <v>336</v>
      </c>
    </row>
    <row r="14" spans="1:2" ht="16">
      <c r="A14" s="35" t="s">
        <v>387</v>
      </c>
      <c r="B14" s="34" t="s">
        <v>380</v>
      </c>
    </row>
    <row r="15" spans="1:2">
      <c r="A15" s="35" t="s">
        <v>388</v>
      </c>
      <c r="B15" s="34" t="s">
        <v>398</v>
      </c>
    </row>
    <row r="16" spans="1:2">
      <c r="A16" s="35" t="s">
        <v>391</v>
      </c>
      <c r="B16" s="34" t="s">
        <v>396</v>
      </c>
    </row>
    <row r="17" spans="1:4">
      <c r="A17" s="35" t="s">
        <v>338</v>
      </c>
      <c r="B17" s="34" t="s">
        <v>397</v>
      </c>
    </row>
    <row r="18" spans="1:4">
      <c r="A18" s="35" t="s">
        <v>340</v>
      </c>
      <c r="B18" s="34" t="s">
        <v>341</v>
      </c>
    </row>
    <row r="19" spans="1:4" ht="16" thickBot="1">
      <c r="A19" s="35" t="s">
        <v>389</v>
      </c>
      <c r="B19" s="35" t="s">
        <v>496</v>
      </c>
      <c r="C19" s="32"/>
      <c r="D19" s="32"/>
    </row>
    <row r="20" spans="1:4">
      <c r="A20" s="40" t="s">
        <v>342</v>
      </c>
      <c r="B20" s="41"/>
    </row>
    <row r="21" spans="1:4">
      <c r="A21" s="35" t="s">
        <v>331</v>
      </c>
      <c r="B21" s="34" t="s">
        <v>412</v>
      </c>
    </row>
    <row r="22" spans="1:4">
      <c r="A22" s="35" t="s">
        <v>344</v>
      </c>
      <c r="B22" s="34" t="s">
        <v>421</v>
      </c>
    </row>
    <row r="23" spans="1:4">
      <c r="A23" s="35" t="s">
        <v>367</v>
      </c>
      <c r="B23" s="34" t="s">
        <v>422</v>
      </c>
    </row>
    <row r="24" spans="1:4">
      <c r="A24" s="35" t="s">
        <v>368</v>
      </c>
      <c r="B24" s="34" t="s">
        <v>423</v>
      </c>
    </row>
    <row r="25" spans="1:4">
      <c r="A25" s="35" t="s">
        <v>369</v>
      </c>
      <c r="B25" s="34" t="s">
        <v>424</v>
      </c>
    </row>
    <row r="26" spans="1:4">
      <c r="A26" s="35" t="s">
        <v>371</v>
      </c>
      <c r="B26" s="34" t="s">
        <v>498</v>
      </c>
    </row>
    <row r="27" spans="1:4" ht="64">
      <c r="A27" s="35" t="s">
        <v>373</v>
      </c>
      <c r="B27" s="34" t="s">
        <v>399</v>
      </c>
    </row>
    <row r="28" spans="1:4" ht="17">
      <c r="A28" s="35" t="s">
        <v>376</v>
      </c>
      <c r="B28" s="34" t="s">
        <v>425</v>
      </c>
    </row>
    <row r="29" spans="1:4" ht="16" thickBot="1">
      <c r="A29" s="35" t="s">
        <v>377</v>
      </c>
      <c r="B29" s="35" t="s">
        <v>426</v>
      </c>
    </row>
    <row r="30" spans="1:4">
      <c r="A30" s="40" t="s">
        <v>347</v>
      </c>
      <c r="B30" s="41"/>
    </row>
    <row r="31" spans="1:4">
      <c r="A31" s="46" t="s">
        <v>402</v>
      </c>
      <c r="B31" s="34" t="s">
        <v>405</v>
      </c>
    </row>
    <row r="32" spans="1:4">
      <c r="A32" s="46" t="s">
        <v>403</v>
      </c>
      <c r="B32" s="15" t="s">
        <v>406</v>
      </c>
    </row>
    <row r="33" spans="1:2">
      <c r="A33" s="46"/>
      <c r="B33" s="34" t="s">
        <v>407</v>
      </c>
    </row>
    <row r="34" spans="1:2" ht="28">
      <c r="A34" s="47" t="s">
        <v>404</v>
      </c>
      <c r="B34" s="34" t="s">
        <v>525</v>
      </c>
    </row>
    <row r="35" spans="1:2">
      <c r="A35" s="20" t="s">
        <v>401</v>
      </c>
      <c r="B35" s="34" t="s">
        <v>410</v>
      </c>
    </row>
    <row r="36" spans="1:2">
      <c r="A36" s="20" t="s">
        <v>348</v>
      </c>
      <c r="B36" s="35" t="s">
        <v>497</v>
      </c>
    </row>
    <row r="37" spans="1:2">
      <c r="A37" s="77" t="s">
        <v>408</v>
      </c>
      <c r="B37" s="34" t="s">
        <v>526</v>
      </c>
    </row>
    <row r="38" spans="1:2" ht="16">
      <c r="A38" s="48" t="s">
        <v>409</v>
      </c>
      <c r="B38" s="34" t="s">
        <v>411</v>
      </c>
    </row>
    <row r="39" spans="1:2">
      <c r="A39" s="35"/>
      <c r="B39" s="34"/>
    </row>
    <row r="40" spans="1:2">
      <c r="A40" s="16" t="s">
        <v>603</v>
      </c>
      <c r="B40" s="34"/>
    </row>
    <row r="41" spans="1:2" ht="161" customHeight="1">
      <c r="A41" s="98" t="s">
        <v>604</v>
      </c>
      <c r="B41" s="98"/>
    </row>
    <row r="42" spans="1:2">
      <c r="A42" s="35"/>
      <c r="B42" s="45"/>
    </row>
    <row r="43" spans="1:2">
      <c r="A43" s="35"/>
      <c r="B43" s="45"/>
    </row>
  </sheetData>
  <mergeCells count="1">
    <mergeCell ref="A41:B41"/>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B3EF2-E756-4C87-A49D-D6C50A122705}">
  <dimension ref="A1:B41"/>
  <sheetViews>
    <sheetView zoomScaleNormal="100" workbookViewId="0">
      <selection sqref="A1:A2"/>
    </sheetView>
  </sheetViews>
  <sheetFormatPr baseColWidth="10" defaultColWidth="8.83203125" defaultRowHeight="15"/>
  <cols>
    <col min="1" max="1" width="67" style="2" bestFit="1" customWidth="1"/>
    <col min="2" max="2" width="44.6640625" style="2" bestFit="1" customWidth="1"/>
  </cols>
  <sheetData>
    <row r="1" spans="1:2">
      <c r="A1" s="37" t="s">
        <v>611</v>
      </c>
    </row>
    <row r="2" spans="1:2">
      <c r="A2" s="37" t="s">
        <v>612</v>
      </c>
    </row>
    <row r="3" spans="1:2">
      <c r="A3" s="92" t="s">
        <v>418</v>
      </c>
      <c r="B3" s="35"/>
    </row>
    <row r="4" spans="1:2" ht="16" thickBot="1">
      <c r="A4" s="35"/>
      <c r="B4" s="35"/>
    </row>
    <row r="5" spans="1:2">
      <c r="A5" s="40" t="s">
        <v>325</v>
      </c>
      <c r="B5" s="95"/>
    </row>
    <row r="6" spans="1:2">
      <c r="A6" s="35" t="s">
        <v>326</v>
      </c>
      <c r="B6" s="35" t="s">
        <v>568</v>
      </c>
    </row>
    <row r="7" spans="1:2">
      <c r="A7" s="35" t="s">
        <v>328</v>
      </c>
      <c r="B7" s="35" t="s">
        <v>569</v>
      </c>
    </row>
    <row r="8" spans="1:2" ht="16" thickBot="1">
      <c r="A8" s="38" t="s">
        <v>329</v>
      </c>
      <c r="B8" s="38" t="s">
        <v>379</v>
      </c>
    </row>
    <row r="9" spans="1:2">
      <c r="A9" s="40" t="s">
        <v>330</v>
      </c>
      <c r="B9" s="95"/>
    </row>
    <row r="10" spans="1:2">
      <c r="A10" s="35" t="s">
        <v>331</v>
      </c>
      <c r="B10" s="35" t="s">
        <v>570</v>
      </c>
    </row>
    <row r="11" spans="1:2">
      <c r="A11" s="35" t="s">
        <v>333</v>
      </c>
      <c r="B11" s="2" t="s">
        <v>571</v>
      </c>
    </row>
    <row r="12" spans="1:2">
      <c r="A12" s="35" t="s">
        <v>390</v>
      </c>
      <c r="B12" s="35" t="s">
        <v>572</v>
      </c>
    </row>
    <row r="13" spans="1:2">
      <c r="A13" s="35" t="s">
        <v>386</v>
      </c>
      <c r="B13" s="35" t="s">
        <v>573</v>
      </c>
    </row>
    <row r="14" spans="1:2" ht="16">
      <c r="A14" s="35" t="s">
        <v>387</v>
      </c>
      <c r="B14" s="35" t="s">
        <v>588</v>
      </c>
    </row>
    <row r="15" spans="1:2">
      <c r="A15" s="35" t="s">
        <v>388</v>
      </c>
      <c r="B15" s="35" t="s">
        <v>574</v>
      </c>
    </row>
    <row r="16" spans="1:2">
      <c r="A16" s="35" t="s">
        <v>391</v>
      </c>
      <c r="B16" s="35" t="s">
        <v>575</v>
      </c>
    </row>
    <row r="17" spans="1:2">
      <c r="A17" s="35" t="s">
        <v>338</v>
      </c>
      <c r="B17" s="35" t="s">
        <v>576</v>
      </c>
    </row>
    <row r="18" spans="1:2" ht="43">
      <c r="A18" s="35" t="s">
        <v>340</v>
      </c>
      <c r="B18" s="35" t="s">
        <v>589</v>
      </c>
    </row>
    <row r="19" spans="1:2" ht="16" thickBot="1">
      <c r="A19" s="35" t="s">
        <v>389</v>
      </c>
      <c r="B19" s="35" t="s">
        <v>577</v>
      </c>
    </row>
    <row r="20" spans="1:2">
      <c r="A20" s="40" t="s">
        <v>342</v>
      </c>
      <c r="B20" s="95"/>
    </row>
    <row r="21" spans="1:2">
      <c r="A21" s="35" t="s">
        <v>331</v>
      </c>
      <c r="B21" s="2" t="s">
        <v>578</v>
      </c>
    </row>
    <row r="22" spans="1:2">
      <c r="A22" s="35" t="s">
        <v>344</v>
      </c>
      <c r="B22" s="2" t="s">
        <v>579</v>
      </c>
    </row>
    <row r="23" spans="1:2">
      <c r="A23" s="35" t="s">
        <v>367</v>
      </c>
      <c r="B23" s="35" t="s">
        <v>580</v>
      </c>
    </row>
    <row r="24" spans="1:2">
      <c r="A24" s="35" t="s">
        <v>368</v>
      </c>
      <c r="B24" s="35" t="s">
        <v>581</v>
      </c>
    </row>
    <row r="25" spans="1:2">
      <c r="A25" s="35" t="s">
        <v>369</v>
      </c>
      <c r="B25" s="35" t="s">
        <v>582</v>
      </c>
    </row>
    <row r="26" spans="1:2">
      <c r="A26" s="35" t="s">
        <v>371</v>
      </c>
      <c r="B26" s="35" t="s">
        <v>583</v>
      </c>
    </row>
    <row r="27" spans="1:2" ht="80">
      <c r="A27" s="35" t="s">
        <v>373</v>
      </c>
      <c r="B27" s="35" t="s">
        <v>593</v>
      </c>
    </row>
    <row r="28" spans="1:2">
      <c r="A28" s="35" t="s">
        <v>376</v>
      </c>
      <c r="B28" s="35">
        <v>0.8</v>
      </c>
    </row>
    <row r="29" spans="1:2" ht="16" thickBot="1">
      <c r="A29" s="35" t="s">
        <v>377</v>
      </c>
      <c r="B29" s="35" t="s">
        <v>584</v>
      </c>
    </row>
    <row r="30" spans="1:2">
      <c r="A30" s="40" t="s">
        <v>347</v>
      </c>
      <c r="B30" s="95"/>
    </row>
    <row r="31" spans="1:2">
      <c r="A31" s="94" t="s">
        <v>402</v>
      </c>
      <c r="B31" s="2" t="s">
        <v>585</v>
      </c>
    </row>
    <row r="32" spans="1:2">
      <c r="A32" s="94" t="s">
        <v>403</v>
      </c>
      <c r="B32" s="2" t="s">
        <v>406</v>
      </c>
    </row>
    <row r="33" spans="1:2" ht="28">
      <c r="A33" s="94"/>
      <c r="B33" s="35" t="s">
        <v>592</v>
      </c>
    </row>
    <row r="34" spans="1:2" ht="28">
      <c r="A34" s="94" t="s">
        <v>404</v>
      </c>
      <c r="B34" s="35" t="s">
        <v>525</v>
      </c>
    </row>
    <row r="35" spans="1:2" ht="29">
      <c r="A35" s="2" t="s">
        <v>401</v>
      </c>
      <c r="B35" s="35" t="s">
        <v>590</v>
      </c>
    </row>
    <row r="36" spans="1:2">
      <c r="A36" s="2" t="s">
        <v>348</v>
      </c>
      <c r="B36" s="35" t="s">
        <v>586</v>
      </c>
    </row>
    <row r="37" spans="1:2">
      <c r="A37" s="2" t="s">
        <v>408</v>
      </c>
      <c r="B37" s="35" t="s">
        <v>587</v>
      </c>
    </row>
    <row r="38" spans="1:2" ht="16">
      <c r="A38" s="93" t="s">
        <v>409</v>
      </c>
      <c r="B38" s="35" t="s">
        <v>591</v>
      </c>
    </row>
    <row r="40" spans="1:2">
      <c r="A40" s="16" t="s">
        <v>603</v>
      </c>
    </row>
    <row r="41" spans="1:2" ht="172.75" customHeight="1">
      <c r="A41" s="98" t="s">
        <v>605</v>
      </c>
      <c r="B41" s="99"/>
    </row>
  </sheetData>
  <mergeCells count="1">
    <mergeCell ref="A41:B41"/>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F2815F-863F-401F-9631-84321FE742E2}">
  <dimension ref="A1:AD64"/>
  <sheetViews>
    <sheetView zoomScaleNormal="100" workbookViewId="0">
      <selection sqref="A1:A2"/>
    </sheetView>
  </sheetViews>
  <sheetFormatPr baseColWidth="10" defaultColWidth="8.83203125" defaultRowHeight="15"/>
  <cols>
    <col min="1" max="1" width="10.33203125" customWidth="1"/>
    <col min="2" max="2" width="12.33203125" bestFit="1" customWidth="1"/>
    <col min="3" max="20" width="6.1640625" bestFit="1" customWidth="1"/>
    <col min="21" max="21" width="6.33203125" bestFit="1" customWidth="1"/>
    <col min="22" max="29" width="6.1640625" bestFit="1" customWidth="1"/>
    <col min="30" max="30" width="7" bestFit="1" customWidth="1"/>
  </cols>
  <sheetData>
    <row r="1" spans="1:30">
      <c r="A1" s="37" t="s">
        <v>611</v>
      </c>
    </row>
    <row r="2" spans="1:30">
      <c r="A2" s="37" t="s">
        <v>612</v>
      </c>
    </row>
    <row r="3" spans="1:30" s="16" customFormat="1" ht="15" customHeight="1">
      <c r="A3" s="100" t="s">
        <v>467</v>
      </c>
      <c r="B3" s="100"/>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row>
    <row r="4" spans="1:30" s="16" customFormat="1" ht="15" customHeight="1" thickBot="1">
      <c r="A4" s="81" t="s">
        <v>491</v>
      </c>
      <c r="B4" s="81"/>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row>
    <row r="5" spans="1:30" s="77" customFormat="1" ht="18" thickBot="1">
      <c r="A5" s="76" t="s">
        <v>233</v>
      </c>
      <c r="B5" s="76" t="s">
        <v>234</v>
      </c>
      <c r="C5" s="76" t="s">
        <v>469</v>
      </c>
      <c r="D5" s="76" t="s">
        <v>470</v>
      </c>
      <c r="E5" s="76" t="s">
        <v>471</v>
      </c>
      <c r="F5" s="76" t="s">
        <v>472</v>
      </c>
      <c r="G5" s="76" t="s">
        <v>473</v>
      </c>
      <c r="H5" s="76" t="s">
        <v>474</v>
      </c>
      <c r="I5" s="76" t="s">
        <v>475</v>
      </c>
      <c r="J5" s="76" t="s">
        <v>476</v>
      </c>
      <c r="K5" s="76" t="s">
        <v>477</v>
      </c>
      <c r="L5" s="76" t="s">
        <v>478</v>
      </c>
      <c r="M5" s="76" t="s">
        <v>479</v>
      </c>
      <c r="N5" s="76" t="s">
        <v>480</v>
      </c>
      <c r="O5" s="76" t="s">
        <v>481</v>
      </c>
      <c r="P5" s="76" t="s">
        <v>482</v>
      </c>
      <c r="Q5" s="76" t="s">
        <v>483</v>
      </c>
      <c r="R5" s="76" t="s">
        <v>484</v>
      </c>
      <c r="S5" s="76" t="s">
        <v>485</v>
      </c>
      <c r="T5" s="76" t="s">
        <v>486</v>
      </c>
      <c r="U5" s="76" t="s">
        <v>487</v>
      </c>
      <c r="V5" s="76" t="s">
        <v>488</v>
      </c>
      <c r="W5" s="76" t="s">
        <v>489</v>
      </c>
      <c r="X5" s="76" t="s">
        <v>266</v>
      </c>
      <c r="Y5" s="76" t="s">
        <v>267</v>
      </c>
      <c r="Z5" s="76" t="s">
        <v>268</v>
      </c>
      <c r="AA5" s="76" t="s">
        <v>269</v>
      </c>
      <c r="AB5" s="76" t="s">
        <v>270</v>
      </c>
      <c r="AC5" s="76" t="s">
        <v>490</v>
      </c>
      <c r="AD5" s="76" t="s">
        <v>235</v>
      </c>
    </row>
    <row r="6" spans="1:30" s="2" customFormat="1" ht="13">
      <c r="A6" s="21" t="s">
        <v>236</v>
      </c>
      <c r="B6" s="21" t="s">
        <v>116</v>
      </c>
      <c r="C6" s="22">
        <v>35.317999999999998</v>
      </c>
      <c r="D6" s="22">
        <v>0</v>
      </c>
      <c r="E6" s="22">
        <v>0.16900000000000001</v>
      </c>
      <c r="F6" s="22">
        <v>9.9000000000000005E-2</v>
      </c>
      <c r="G6" s="22">
        <v>0.21</v>
      </c>
      <c r="H6" s="22">
        <v>4.0000000000000001E-3</v>
      </c>
      <c r="I6" s="22">
        <v>55.920999999999999</v>
      </c>
      <c r="J6" s="22">
        <v>0</v>
      </c>
      <c r="K6" s="22">
        <v>0.114</v>
      </c>
      <c r="L6" s="22">
        <v>0</v>
      </c>
      <c r="M6" s="22">
        <v>0.253</v>
      </c>
      <c r="N6" s="22">
        <v>0.78700000000000003</v>
      </c>
      <c r="O6" s="22">
        <v>0</v>
      </c>
      <c r="P6" s="22">
        <v>3.2360000000000002</v>
      </c>
      <c r="Q6" s="22">
        <v>0</v>
      </c>
      <c r="R6" s="22">
        <v>2.3490000000000002</v>
      </c>
      <c r="S6" s="22">
        <v>0.26800000000000002</v>
      </c>
      <c r="T6" s="22">
        <v>0.21</v>
      </c>
      <c r="U6" s="22">
        <v>0.2</v>
      </c>
      <c r="V6" s="22">
        <v>0.86</v>
      </c>
      <c r="W6" s="22">
        <v>0.45800000000000002</v>
      </c>
      <c r="X6" s="22">
        <v>0.193</v>
      </c>
      <c r="Y6" s="22">
        <v>0</v>
      </c>
      <c r="Z6" s="22">
        <v>0</v>
      </c>
      <c r="AA6" s="22">
        <v>0.156</v>
      </c>
      <c r="AB6" s="22">
        <v>0</v>
      </c>
      <c r="AC6" s="22">
        <v>0</v>
      </c>
      <c r="AD6" s="22">
        <f>SUM(C6:AC6)</f>
        <v>100.80500000000001</v>
      </c>
    </row>
    <row r="7" spans="1:30" s="2" customFormat="1" ht="13">
      <c r="A7" s="21" t="s">
        <v>237</v>
      </c>
      <c r="B7" s="21" t="s">
        <v>116</v>
      </c>
      <c r="C7" s="22">
        <v>35.935000000000002</v>
      </c>
      <c r="D7" s="22">
        <v>3.6999999999999998E-2</v>
      </c>
      <c r="E7" s="22">
        <v>0.188</v>
      </c>
      <c r="F7" s="22">
        <v>0.06</v>
      </c>
      <c r="G7" s="22">
        <v>0.13200000000000001</v>
      </c>
      <c r="H7" s="22">
        <v>3.4000000000000002E-2</v>
      </c>
      <c r="I7" s="22">
        <v>55.332999999999998</v>
      </c>
      <c r="J7" s="22">
        <v>0</v>
      </c>
      <c r="K7" s="22">
        <v>8.3000000000000004E-2</v>
      </c>
      <c r="L7" s="22">
        <v>0</v>
      </c>
      <c r="M7" s="22">
        <v>0.29099999999999998</v>
      </c>
      <c r="N7" s="22">
        <v>0.94799999999999995</v>
      </c>
      <c r="O7" s="22">
        <v>0</v>
      </c>
      <c r="P7" s="22">
        <v>2.944</v>
      </c>
      <c r="Q7" s="22">
        <v>0</v>
      </c>
      <c r="R7" s="22">
        <v>2.3029999999999999</v>
      </c>
      <c r="S7" s="22">
        <v>0.42199999999999999</v>
      </c>
      <c r="T7" s="22">
        <v>0.1</v>
      </c>
      <c r="U7" s="22">
        <v>0.20799999999999999</v>
      </c>
      <c r="V7" s="22">
        <v>0.81399999999999995</v>
      </c>
      <c r="W7" s="22">
        <v>0.502</v>
      </c>
      <c r="X7" s="22">
        <v>0.20300000000000001</v>
      </c>
      <c r="Y7" s="22">
        <v>0</v>
      </c>
      <c r="Z7" s="22">
        <v>1.4E-2</v>
      </c>
      <c r="AA7" s="22">
        <v>0.17399999999999999</v>
      </c>
      <c r="AB7" s="22">
        <v>0</v>
      </c>
      <c r="AC7" s="22">
        <v>0</v>
      </c>
      <c r="AD7" s="22">
        <f t="shared" ref="AD7:AD33" si="0">SUM(C7:AC7)</f>
        <v>100.72499999999997</v>
      </c>
    </row>
    <row r="8" spans="1:30" s="2" customFormat="1" ht="13">
      <c r="A8" s="21" t="s">
        <v>238</v>
      </c>
      <c r="B8" s="21" t="s">
        <v>116</v>
      </c>
      <c r="C8" s="22">
        <v>36.104999999999997</v>
      </c>
      <c r="D8" s="22">
        <v>0</v>
      </c>
      <c r="E8" s="22">
        <v>0.155</v>
      </c>
      <c r="F8" s="22">
        <v>3.2000000000000001E-2</v>
      </c>
      <c r="G8" s="22">
        <v>0.19700000000000001</v>
      </c>
      <c r="H8" s="22">
        <v>1.2E-2</v>
      </c>
      <c r="I8" s="22">
        <v>55.795999999999999</v>
      </c>
      <c r="J8" s="22">
        <v>2.3E-2</v>
      </c>
      <c r="K8" s="22">
        <v>6.5000000000000002E-2</v>
      </c>
      <c r="L8" s="22">
        <v>0.10199999999999999</v>
      </c>
      <c r="M8" s="22">
        <v>0.29699999999999999</v>
      </c>
      <c r="N8" s="22">
        <v>0.76600000000000001</v>
      </c>
      <c r="O8" s="22">
        <v>0</v>
      </c>
      <c r="P8" s="22">
        <v>2.7519999999999998</v>
      </c>
      <c r="Q8" s="22">
        <v>0</v>
      </c>
      <c r="R8" s="22">
        <v>2.1349999999999998</v>
      </c>
      <c r="S8" s="22">
        <v>0.42</v>
      </c>
      <c r="T8" s="22">
        <v>0.13900000000000001</v>
      </c>
      <c r="U8" s="22">
        <v>0.254</v>
      </c>
      <c r="V8" s="22">
        <v>0.79300000000000004</v>
      </c>
      <c r="W8" s="22">
        <v>0.39800000000000002</v>
      </c>
      <c r="X8" s="22">
        <v>0.191</v>
      </c>
      <c r="Y8" s="22">
        <v>0</v>
      </c>
      <c r="Z8" s="22">
        <v>0</v>
      </c>
      <c r="AA8" s="22">
        <v>5.8999999999999997E-2</v>
      </c>
      <c r="AB8" s="22">
        <v>0</v>
      </c>
      <c r="AC8" s="22">
        <v>0</v>
      </c>
      <c r="AD8" s="22">
        <f t="shared" si="0"/>
        <v>100.691</v>
      </c>
    </row>
    <row r="9" spans="1:30" s="2" customFormat="1" ht="13">
      <c r="A9" s="21" t="s">
        <v>239</v>
      </c>
      <c r="B9" s="21" t="s">
        <v>116</v>
      </c>
      <c r="C9" s="22">
        <v>35.633000000000003</v>
      </c>
      <c r="D9" s="22">
        <v>0</v>
      </c>
      <c r="E9" s="22">
        <v>0.158</v>
      </c>
      <c r="F9" s="22">
        <v>3.5000000000000003E-2</v>
      </c>
      <c r="G9" s="22">
        <v>0.184</v>
      </c>
      <c r="H9" s="22">
        <v>2.3E-2</v>
      </c>
      <c r="I9" s="22">
        <v>55.716999999999999</v>
      </c>
      <c r="J9" s="22">
        <v>0</v>
      </c>
      <c r="K9" s="22">
        <v>5.8999999999999997E-2</v>
      </c>
      <c r="L9" s="22">
        <v>0</v>
      </c>
      <c r="M9" s="22">
        <v>0.26400000000000001</v>
      </c>
      <c r="N9" s="22">
        <v>0.79300000000000004</v>
      </c>
      <c r="O9" s="22">
        <v>0</v>
      </c>
      <c r="P9" s="22">
        <v>2.86</v>
      </c>
      <c r="Q9" s="22">
        <v>0</v>
      </c>
      <c r="R9" s="22">
        <v>2.0950000000000002</v>
      </c>
      <c r="S9" s="22">
        <v>0.56200000000000006</v>
      </c>
      <c r="T9" s="22">
        <v>8.8999999999999996E-2</v>
      </c>
      <c r="U9" s="22">
        <v>0.26900000000000002</v>
      </c>
      <c r="V9" s="22">
        <v>0.82599999999999996</v>
      </c>
      <c r="W9" s="22">
        <v>0.29899999999999999</v>
      </c>
      <c r="X9" s="22">
        <v>0.154</v>
      </c>
      <c r="Y9" s="22">
        <v>0</v>
      </c>
      <c r="Z9" s="22">
        <v>0</v>
      </c>
      <c r="AA9" s="22">
        <v>6.2E-2</v>
      </c>
      <c r="AB9" s="22">
        <v>0</v>
      </c>
      <c r="AC9" s="22">
        <v>3.9E-2</v>
      </c>
      <c r="AD9" s="22">
        <f>SUM(C9:AC9)</f>
        <v>100.121</v>
      </c>
    </row>
    <row r="10" spans="1:30" s="2" customFormat="1" ht="13">
      <c r="A10" s="21" t="s">
        <v>240</v>
      </c>
      <c r="B10" s="21" t="s">
        <v>116</v>
      </c>
      <c r="C10" s="22">
        <v>36.218000000000004</v>
      </c>
      <c r="D10" s="22">
        <v>5.0000000000000001E-3</v>
      </c>
      <c r="E10" s="22">
        <v>0.14399999999999999</v>
      </c>
      <c r="F10" s="22">
        <v>9.0999999999999998E-2</v>
      </c>
      <c r="G10" s="22">
        <v>0.189</v>
      </c>
      <c r="H10" s="22">
        <v>3.5999999999999997E-2</v>
      </c>
      <c r="I10" s="22">
        <v>55.539000000000001</v>
      </c>
      <c r="J10" s="22">
        <v>7.0000000000000001E-3</v>
      </c>
      <c r="K10" s="22">
        <v>5.8999999999999997E-2</v>
      </c>
      <c r="L10" s="22">
        <v>5.0999999999999997E-2</v>
      </c>
      <c r="M10" s="22">
        <v>0.315</v>
      </c>
      <c r="N10" s="22">
        <v>0.85799999999999998</v>
      </c>
      <c r="O10" s="22">
        <v>0</v>
      </c>
      <c r="P10" s="22">
        <v>2.9849999999999999</v>
      </c>
      <c r="Q10" s="22">
        <v>0</v>
      </c>
      <c r="R10" s="22">
        <v>2.16</v>
      </c>
      <c r="S10" s="22">
        <v>0.439</v>
      </c>
      <c r="T10" s="22">
        <v>8.3000000000000004E-2</v>
      </c>
      <c r="U10" s="22">
        <v>0.23499999999999999</v>
      </c>
      <c r="V10" s="22">
        <v>0.79400000000000004</v>
      </c>
      <c r="W10" s="22">
        <v>0.41499999999999998</v>
      </c>
      <c r="X10" s="22">
        <v>0.17699999999999999</v>
      </c>
      <c r="Y10" s="22">
        <v>0</v>
      </c>
      <c r="Z10" s="22">
        <v>0</v>
      </c>
      <c r="AA10" s="22">
        <v>1.4999999999999999E-2</v>
      </c>
      <c r="AB10" s="22">
        <v>0</v>
      </c>
      <c r="AC10" s="22">
        <v>3.1E-2</v>
      </c>
      <c r="AD10" s="22">
        <f>SUM(C10:AC10)</f>
        <v>100.84600000000002</v>
      </c>
    </row>
    <row r="11" spans="1:30" s="2" customFormat="1" ht="13">
      <c r="A11" s="21" t="s">
        <v>241</v>
      </c>
      <c r="B11" s="21" t="s">
        <v>100</v>
      </c>
      <c r="C11" s="22">
        <v>35.246000000000002</v>
      </c>
      <c r="D11" s="22">
        <v>2E-3</v>
      </c>
      <c r="E11" s="22">
        <v>8.7999999999999995E-2</v>
      </c>
      <c r="F11" s="22">
        <v>3.2000000000000001E-2</v>
      </c>
      <c r="G11" s="22">
        <v>7.4999999999999997E-2</v>
      </c>
      <c r="H11" s="22">
        <v>1.2E-2</v>
      </c>
      <c r="I11" s="22">
        <v>50.496000000000002</v>
      </c>
      <c r="J11" s="22">
        <v>0</v>
      </c>
      <c r="K11" s="22">
        <v>0</v>
      </c>
      <c r="L11" s="22">
        <v>0.05</v>
      </c>
      <c r="M11" s="22">
        <v>8.4000000000000005E-2</v>
      </c>
      <c r="N11" s="22">
        <v>0.47899999999999998</v>
      </c>
      <c r="O11" s="22">
        <v>2.5000000000000001E-2</v>
      </c>
      <c r="P11" s="22">
        <v>3.83</v>
      </c>
      <c r="Q11" s="22">
        <v>0</v>
      </c>
      <c r="R11" s="22">
        <v>5.2249999999999996</v>
      </c>
      <c r="S11" s="22">
        <v>1.0449999999999999</v>
      </c>
      <c r="T11" s="22">
        <v>0.61799999999999999</v>
      </c>
      <c r="U11" s="22">
        <v>0.439</v>
      </c>
      <c r="V11" s="22">
        <v>2.0870000000000002</v>
      </c>
      <c r="W11" s="22">
        <v>0.85499999999999998</v>
      </c>
      <c r="X11" s="22">
        <v>3.3000000000000002E-2</v>
      </c>
      <c r="Y11" s="22">
        <v>0</v>
      </c>
      <c r="Z11" s="22">
        <v>0</v>
      </c>
      <c r="AA11" s="22">
        <v>0</v>
      </c>
      <c r="AB11" s="22">
        <v>0</v>
      </c>
      <c r="AC11" s="22">
        <v>0</v>
      </c>
      <c r="AD11" s="22">
        <f t="shared" si="0"/>
        <v>100.721</v>
      </c>
    </row>
    <row r="12" spans="1:30" s="2" customFormat="1" ht="13">
      <c r="A12" s="21" t="s">
        <v>242</v>
      </c>
      <c r="B12" s="21" t="s">
        <v>100</v>
      </c>
      <c r="C12" s="22">
        <v>35.713000000000001</v>
      </c>
      <c r="D12" s="22">
        <v>0</v>
      </c>
      <c r="E12" s="22">
        <v>0.157</v>
      </c>
      <c r="F12" s="22">
        <v>0</v>
      </c>
      <c r="G12" s="22">
        <v>0</v>
      </c>
      <c r="H12" s="22">
        <v>0</v>
      </c>
      <c r="I12" s="22">
        <v>48.985999999999997</v>
      </c>
      <c r="J12" s="22">
        <v>0</v>
      </c>
      <c r="K12" s="22">
        <v>0</v>
      </c>
      <c r="L12" s="22">
        <v>0</v>
      </c>
      <c r="M12" s="22">
        <v>2.5000000000000001E-2</v>
      </c>
      <c r="N12" s="22">
        <v>0.36099999999999999</v>
      </c>
      <c r="O12" s="22">
        <v>0.106</v>
      </c>
      <c r="P12" s="22">
        <v>3.9550000000000001</v>
      </c>
      <c r="Q12" s="22">
        <v>0</v>
      </c>
      <c r="R12" s="22">
        <v>5.1920000000000002</v>
      </c>
      <c r="S12" s="22">
        <v>0.92700000000000005</v>
      </c>
      <c r="T12" s="22">
        <v>1.9119999999999999</v>
      </c>
      <c r="U12" s="22">
        <v>0.44400000000000001</v>
      </c>
      <c r="V12" s="22">
        <v>2.4529999999999998</v>
      </c>
      <c r="W12" s="22">
        <v>0.82399999999999995</v>
      </c>
      <c r="X12" s="22">
        <v>2.5000000000000001E-2</v>
      </c>
      <c r="Y12" s="22">
        <v>0</v>
      </c>
      <c r="Z12" s="22">
        <v>0</v>
      </c>
      <c r="AA12" s="22">
        <v>4.3999999999999997E-2</v>
      </c>
      <c r="AB12" s="22">
        <v>0</v>
      </c>
      <c r="AC12" s="22">
        <v>0</v>
      </c>
      <c r="AD12" s="22">
        <f t="shared" si="0"/>
        <v>101.12400000000002</v>
      </c>
    </row>
    <row r="13" spans="1:30" s="2" customFormat="1" ht="13">
      <c r="A13" s="21" t="s">
        <v>243</v>
      </c>
      <c r="B13" s="21" t="s">
        <v>100</v>
      </c>
      <c r="C13" s="22">
        <v>35.162999999999997</v>
      </c>
      <c r="D13" s="22">
        <v>0</v>
      </c>
      <c r="E13" s="22">
        <v>0.16</v>
      </c>
      <c r="F13" s="22">
        <v>2.5999999999999999E-2</v>
      </c>
      <c r="G13" s="22">
        <v>5.0000000000000001E-3</v>
      </c>
      <c r="H13" s="22">
        <v>0</v>
      </c>
      <c r="I13" s="22">
        <v>49.761000000000003</v>
      </c>
      <c r="J13" s="22">
        <v>0</v>
      </c>
      <c r="K13" s="22">
        <v>0</v>
      </c>
      <c r="L13" s="22">
        <v>2.9000000000000001E-2</v>
      </c>
      <c r="M13" s="22">
        <v>0.152</v>
      </c>
      <c r="N13" s="22">
        <v>0.4</v>
      </c>
      <c r="O13" s="22">
        <v>8.6999999999999994E-2</v>
      </c>
      <c r="P13" s="22">
        <v>3.8540000000000001</v>
      </c>
      <c r="Q13" s="22">
        <v>0</v>
      </c>
      <c r="R13" s="22">
        <v>5.4089999999999998</v>
      </c>
      <c r="S13" s="22">
        <v>0.96</v>
      </c>
      <c r="T13" s="22">
        <v>0.97099999999999997</v>
      </c>
      <c r="U13" s="22">
        <v>0.41</v>
      </c>
      <c r="V13" s="22">
        <v>2.3479999999999999</v>
      </c>
      <c r="W13" s="22">
        <v>0.94099999999999995</v>
      </c>
      <c r="X13" s="22">
        <v>0.05</v>
      </c>
      <c r="Y13" s="22">
        <v>0.05</v>
      </c>
      <c r="Z13" s="22">
        <v>0</v>
      </c>
      <c r="AA13" s="22">
        <v>8.5000000000000006E-2</v>
      </c>
      <c r="AB13" s="22">
        <v>0</v>
      </c>
      <c r="AC13" s="22">
        <v>1E-3</v>
      </c>
      <c r="AD13" s="22">
        <f t="shared" si="0"/>
        <v>100.86200000000001</v>
      </c>
    </row>
    <row r="14" spans="1:30" s="2" customFormat="1" ht="13">
      <c r="A14" s="21" t="s">
        <v>244</v>
      </c>
      <c r="B14" s="21" t="s">
        <v>100</v>
      </c>
      <c r="C14" s="22">
        <v>35.798000000000002</v>
      </c>
      <c r="D14" s="22">
        <v>0</v>
      </c>
      <c r="E14" s="22">
        <v>0.58399999999999996</v>
      </c>
      <c r="F14" s="22">
        <v>0.13600000000000001</v>
      </c>
      <c r="G14" s="22">
        <v>0.106</v>
      </c>
      <c r="H14" s="22">
        <v>1.6E-2</v>
      </c>
      <c r="I14" s="22">
        <v>51.969000000000001</v>
      </c>
      <c r="J14" s="22">
        <v>0</v>
      </c>
      <c r="K14" s="22">
        <v>0.17399999999999999</v>
      </c>
      <c r="L14" s="22">
        <v>0.10100000000000001</v>
      </c>
      <c r="M14" s="22">
        <v>5.7000000000000002E-2</v>
      </c>
      <c r="N14" s="22">
        <v>0.38800000000000001</v>
      </c>
      <c r="O14" s="22">
        <v>4.7E-2</v>
      </c>
      <c r="P14" s="22">
        <v>2.7410000000000001</v>
      </c>
      <c r="Q14" s="22">
        <v>0</v>
      </c>
      <c r="R14" s="22">
        <v>3.5329999999999999</v>
      </c>
      <c r="S14" s="22">
        <v>0.497</v>
      </c>
      <c r="T14" s="22">
        <v>0.80500000000000005</v>
      </c>
      <c r="U14" s="22">
        <v>0.35099999999999998</v>
      </c>
      <c r="V14" s="22">
        <v>2.54</v>
      </c>
      <c r="W14" s="22">
        <v>0.72199999999999998</v>
      </c>
      <c r="X14" s="22">
        <v>3.5999999999999997E-2</v>
      </c>
      <c r="Y14" s="22">
        <v>2.9000000000000001E-2</v>
      </c>
      <c r="Z14" s="22">
        <v>0</v>
      </c>
      <c r="AA14" s="22">
        <v>4.7E-2</v>
      </c>
      <c r="AB14" s="22">
        <v>0</v>
      </c>
      <c r="AC14" s="22">
        <v>0</v>
      </c>
      <c r="AD14" s="22">
        <f t="shared" si="0"/>
        <v>100.67700000000002</v>
      </c>
    </row>
    <row r="15" spans="1:30" s="2" customFormat="1" ht="13">
      <c r="A15" s="21" t="s">
        <v>245</v>
      </c>
      <c r="B15" s="21" t="s">
        <v>100</v>
      </c>
      <c r="C15" s="22">
        <v>35.134</v>
      </c>
      <c r="D15" s="22">
        <v>0</v>
      </c>
      <c r="E15" s="22">
        <v>0.21199999999999999</v>
      </c>
      <c r="F15" s="22">
        <v>0</v>
      </c>
      <c r="G15" s="22">
        <v>0</v>
      </c>
      <c r="H15" s="22">
        <v>0</v>
      </c>
      <c r="I15" s="22">
        <v>53.207000000000001</v>
      </c>
      <c r="J15" s="22">
        <v>5.2999999999999999E-2</v>
      </c>
      <c r="K15" s="22">
        <v>2.9000000000000001E-2</v>
      </c>
      <c r="L15" s="22">
        <v>0</v>
      </c>
      <c r="M15" s="22">
        <v>6.2E-2</v>
      </c>
      <c r="N15" s="22">
        <v>0.47699999999999998</v>
      </c>
      <c r="O15" s="22">
        <v>0.05</v>
      </c>
      <c r="P15" s="22">
        <v>2.8759999999999999</v>
      </c>
      <c r="Q15" s="22">
        <v>0</v>
      </c>
      <c r="R15" s="22">
        <v>4.0380000000000003</v>
      </c>
      <c r="S15" s="22">
        <v>0.57699999999999996</v>
      </c>
      <c r="T15" s="22">
        <v>0.81499999999999995</v>
      </c>
      <c r="U15" s="22">
        <v>0.36299999999999999</v>
      </c>
      <c r="V15" s="22">
        <v>2.5609999999999999</v>
      </c>
      <c r="W15" s="22">
        <v>0.78</v>
      </c>
      <c r="X15" s="22">
        <v>0.04</v>
      </c>
      <c r="Y15" s="22">
        <v>0</v>
      </c>
      <c r="Z15" s="22">
        <v>0</v>
      </c>
      <c r="AA15" s="22">
        <v>2.4E-2</v>
      </c>
      <c r="AB15" s="22">
        <v>0</v>
      </c>
      <c r="AC15" s="22">
        <v>0</v>
      </c>
      <c r="AD15" s="22">
        <f t="shared" si="0"/>
        <v>101.29799999999999</v>
      </c>
    </row>
    <row r="16" spans="1:30" s="2" customFormat="1" ht="13">
      <c r="A16" s="21" t="s">
        <v>246</v>
      </c>
      <c r="B16" s="21" t="s">
        <v>100</v>
      </c>
      <c r="C16" s="22">
        <v>36.018999999999998</v>
      </c>
      <c r="D16" s="22">
        <v>0</v>
      </c>
      <c r="E16" s="22">
        <v>0.13200000000000001</v>
      </c>
      <c r="F16" s="22">
        <v>0.1</v>
      </c>
      <c r="G16" s="22">
        <v>4.7E-2</v>
      </c>
      <c r="H16" s="22">
        <v>3.9E-2</v>
      </c>
      <c r="I16" s="22">
        <v>55.920999999999999</v>
      </c>
      <c r="J16" s="22">
        <v>0</v>
      </c>
      <c r="K16" s="22">
        <v>2.8000000000000001E-2</v>
      </c>
      <c r="L16" s="22">
        <v>0</v>
      </c>
      <c r="M16" s="22">
        <v>0.373</v>
      </c>
      <c r="N16" s="22">
        <v>0.73199999999999998</v>
      </c>
      <c r="O16" s="22">
        <v>0</v>
      </c>
      <c r="P16" s="22">
        <v>2.9119999999999999</v>
      </c>
      <c r="Q16" s="22">
        <v>0</v>
      </c>
      <c r="R16" s="22">
        <v>2.1080000000000001</v>
      </c>
      <c r="S16" s="22">
        <v>0.159</v>
      </c>
      <c r="T16" s="22">
        <v>0.128</v>
      </c>
      <c r="U16" s="22">
        <v>0.188</v>
      </c>
      <c r="V16" s="22">
        <v>0.73899999999999999</v>
      </c>
      <c r="W16" s="22">
        <v>0.36599999999999999</v>
      </c>
      <c r="X16" s="22">
        <v>0.16200000000000001</v>
      </c>
      <c r="Y16" s="22">
        <v>0</v>
      </c>
      <c r="Z16" s="22">
        <v>0</v>
      </c>
      <c r="AA16" s="22">
        <v>3.7999999999999999E-2</v>
      </c>
      <c r="AB16" s="22">
        <v>0</v>
      </c>
      <c r="AC16" s="22">
        <v>0</v>
      </c>
      <c r="AD16" s="22">
        <f t="shared" si="0"/>
        <v>100.19100000000003</v>
      </c>
    </row>
    <row r="17" spans="1:30" s="2" customFormat="1" ht="13">
      <c r="A17" s="21" t="s">
        <v>247</v>
      </c>
      <c r="B17" s="21" t="s">
        <v>100</v>
      </c>
      <c r="C17" s="22">
        <v>35.255000000000003</v>
      </c>
      <c r="D17" s="22">
        <v>0</v>
      </c>
      <c r="E17" s="22">
        <v>0.44</v>
      </c>
      <c r="F17" s="22">
        <v>2.1000000000000001E-2</v>
      </c>
      <c r="G17" s="22">
        <v>0</v>
      </c>
      <c r="H17" s="22">
        <v>0</v>
      </c>
      <c r="I17" s="22">
        <v>50.604999999999997</v>
      </c>
      <c r="J17" s="22">
        <v>0</v>
      </c>
      <c r="K17" s="22">
        <v>0.04</v>
      </c>
      <c r="L17" s="22">
        <v>0.20899999999999999</v>
      </c>
      <c r="M17" s="22">
        <v>6.8000000000000005E-2</v>
      </c>
      <c r="N17" s="22">
        <v>0.39500000000000002</v>
      </c>
      <c r="O17" s="22">
        <v>0</v>
      </c>
      <c r="P17" s="22">
        <v>3.5710000000000002</v>
      </c>
      <c r="Q17" s="22">
        <v>0</v>
      </c>
      <c r="R17" s="22">
        <v>4.9580000000000002</v>
      </c>
      <c r="S17" s="22">
        <v>0.78800000000000003</v>
      </c>
      <c r="T17" s="22">
        <v>0.66200000000000003</v>
      </c>
      <c r="U17" s="22">
        <v>0.317</v>
      </c>
      <c r="V17" s="22">
        <v>1.891</v>
      </c>
      <c r="W17" s="22">
        <v>0.73199999999999998</v>
      </c>
      <c r="X17" s="22">
        <v>3.4000000000000002E-2</v>
      </c>
      <c r="Y17" s="22">
        <v>0.02</v>
      </c>
      <c r="Z17" s="22">
        <v>0</v>
      </c>
      <c r="AA17" s="22">
        <v>8.7999999999999995E-2</v>
      </c>
      <c r="AB17" s="22">
        <v>0</v>
      </c>
      <c r="AC17" s="22">
        <v>0</v>
      </c>
      <c r="AD17" s="22">
        <f t="shared" si="0"/>
        <v>100.09399999999999</v>
      </c>
    </row>
    <row r="18" spans="1:30" s="2" customFormat="1" ht="13">
      <c r="A18" s="21" t="s">
        <v>248</v>
      </c>
      <c r="B18" s="21" t="s">
        <v>100</v>
      </c>
      <c r="C18" s="22">
        <v>34.591999999999999</v>
      </c>
      <c r="D18" s="22">
        <v>0</v>
      </c>
      <c r="E18" s="22">
        <v>0.251</v>
      </c>
      <c r="F18" s="22">
        <v>8.9999999999999993E-3</v>
      </c>
      <c r="G18" s="22">
        <v>0</v>
      </c>
      <c r="H18" s="22">
        <v>0</v>
      </c>
      <c r="I18" s="22">
        <v>50.4</v>
      </c>
      <c r="J18" s="22">
        <v>4.0000000000000001E-3</v>
      </c>
      <c r="K18" s="22">
        <v>2.9000000000000001E-2</v>
      </c>
      <c r="L18" s="22">
        <v>0</v>
      </c>
      <c r="M18" s="22">
        <v>4.3999999999999997E-2</v>
      </c>
      <c r="N18" s="22">
        <v>0.30599999999999999</v>
      </c>
      <c r="O18" s="22">
        <v>0.124</v>
      </c>
      <c r="P18" s="22">
        <v>3.6749999999999998</v>
      </c>
      <c r="Q18" s="22">
        <v>0</v>
      </c>
      <c r="R18" s="22">
        <v>5.069</v>
      </c>
      <c r="S18" s="22">
        <v>0.871</v>
      </c>
      <c r="T18" s="22">
        <v>2.0910000000000002</v>
      </c>
      <c r="U18" s="22">
        <v>0.438</v>
      </c>
      <c r="V18" s="22">
        <v>2.1840000000000002</v>
      </c>
      <c r="W18" s="22">
        <v>0.69199999999999995</v>
      </c>
      <c r="X18" s="22">
        <v>4.4999999999999998E-2</v>
      </c>
      <c r="Y18" s="22">
        <v>0</v>
      </c>
      <c r="Z18" s="22">
        <v>0</v>
      </c>
      <c r="AA18" s="22">
        <v>0.02</v>
      </c>
      <c r="AB18" s="22">
        <v>0</v>
      </c>
      <c r="AC18" s="22">
        <v>1.4999999999999999E-2</v>
      </c>
      <c r="AD18" s="22">
        <f t="shared" si="0"/>
        <v>100.85899999999997</v>
      </c>
    </row>
    <row r="19" spans="1:30" s="2" customFormat="1" ht="13">
      <c r="A19" s="21" t="s">
        <v>249</v>
      </c>
      <c r="B19" s="21" t="s">
        <v>100</v>
      </c>
      <c r="C19" s="22">
        <v>35.465000000000003</v>
      </c>
      <c r="D19" s="22">
        <v>0</v>
      </c>
      <c r="E19" s="22">
        <v>0.108</v>
      </c>
      <c r="F19" s="22">
        <v>5.3999999999999999E-2</v>
      </c>
      <c r="G19" s="22">
        <v>0</v>
      </c>
      <c r="H19" s="22">
        <v>0</v>
      </c>
      <c r="I19" s="22">
        <v>49.247</v>
      </c>
      <c r="J19" s="22">
        <v>1.6E-2</v>
      </c>
      <c r="K19" s="22">
        <v>0</v>
      </c>
      <c r="L19" s="22">
        <v>0</v>
      </c>
      <c r="M19" s="22">
        <v>3.1E-2</v>
      </c>
      <c r="N19" s="22">
        <v>0.40600000000000003</v>
      </c>
      <c r="O19" s="22">
        <v>6.4000000000000001E-2</v>
      </c>
      <c r="P19" s="22">
        <v>3.9769999999999999</v>
      </c>
      <c r="Q19" s="22">
        <v>0</v>
      </c>
      <c r="R19" s="22">
        <v>5.6280000000000001</v>
      </c>
      <c r="S19" s="22">
        <v>0.80100000000000005</v>
      </c>
      <c r="T19" s="22">
        <v>1.018</v>
      </c>
      <c r="U19" s="22">
        <v>0.46200000000000002</v>
      </c>
      <c r="V19" s="22">
        <v>2.2970000000000002</v>
      </c>
      <c r="W19" s="22">
        <v>0.871</v>
      </c>
      <c r="X19" s="22">
        <v>4.1000000000000002E-2</v>
      </c>
      <c r="Y19" s="22">
        <v>7.6999999999999999E-2</v>
      </c>
      <c r="Z19" s="22">
        <v>6.4000000000000001E-2</v>
      </c>
      <c r="AA19" s="22">
        <v>0.108</v>
      </c>
      <c r="AB19" s="22">
        <v>0</v>
      </c>
      <c r="AC19" s="22">
        <v>3.0000000000000001E-3</v>
      </c>
      <c r="AD19" s="22">
        <f t="shared" si="0"/>
        <v>100.738</v>
      </c>
    </row>
    <row r="20" spans="1:30" s="2" customFormat="1" ht="13">
      <c r="A20" s="21" t="s">
        <v>250</v>
      </c>
      <c r="B20" s="21" t="s">
        <v>251</v>
      </c>
      <c r="C20" s="22">
        <v>29.736999999999998</v>
      </c>
      <c r="D20" s="22">
        <v>8.6999999999999994E-2</v>
      </c>
      <c r="E20" s="22">
        <v>0.193</v>
      </c>
      <c r="F20" s="22">
        <v>0.85299999999999998</v>
      </c>
      <c r="G20" s="33">
        <v>0</v>
      </c>
      <c r="H20" s="22">
        <v>0</v>
      </c>
      <c r="I20" s="22">
        <v>0.49399999999999999</v>
      </c>
      <c r="J20" s="22">
        <v>15.510999999999999</v>
      </c>
      <c r="K20" s="22">
        <v>30.283999999999999</v>
      </c>
      <c r="L20" s="22">
        <v>7.0190000000000001</v>
      </c>
      <c r="M20" s="22">
        <v>11.121</v>
      </c>
      <c r="N20" s="22">
        <v>2.6960000000000002</v>
      </c>
      <c r="O20" s="22">
        <v>0</v>
      </c>
      <c r="P20" s="22">
        <v>1.246</v>
      </c>
      <c r="Q20" s="22">
        <v>0</v>
      </c>
      <c r="R20" s="22">
        <v>6.0999999999999999E-2</v>
      </c>
      <c r="S20" s="22">
        <v>0</v>
      </c>
      <c r="T20" s="22">
        <v>0</v>
      </c>
      <c r="U20" s="22">
        <v>0.157</v>
      </c>
      <c r="V20" s="22">
        <v>0</v>
      </c>
      <c r="W20" s="22">
        <v>1.9E-2</v>
      </c>
      <c r="X20" s="22">
        <v>0.71399999999999997</v>
      </c>
      <c r="Y20" s="22">
        <v>1.7000000000000001E-2</v>
      </c>
      <c r="Z20" s="22">
        <v>0</v>
      </c>
      <c r="AA20" s="22">
        <v>0</v>
      </c>
      <c r="AB20" s="22">
        <v>0</v>
      </c>
      <c r="AC20" s="22">
        <v>9.7000000000000003E-2</v>
      </c>
      <c r="AD20" s="22">
        <f t="shared" si="0"/>
        <v>100.30599999999998</v>
      </c>
    </row>
    <row r="21" spans="1:30" s="21" customFormat="1" ht="13">
      <c r="A21" s="21" t="s">
        <v>252</v>
      </c>
      <c r="B21" s="21" t="s">
        <v>251</v>
      </c>
      <c r="C21" s="22">
        <v>29.634</v>
      </c>
      <c r="D21" s="22">
        <v>7.1999999999999995E-2</v>
      </c>
      <c r="E21" s="22">
        <v>0.23499999999999999</v>
      </c>
      <c r="F21" s="22">
        <v>0.7</v>
      </c>
      <c r="G21" s="33">
        <v>0</v>
      </c>
      <c r="H21" s="22">
        <v>3.3000000000000002E-2</v>
      </c>
      <c r="I21" s="22">
        <v>0.40600000000000003</v>
      </c>
      <c r="J21" s="22">
        <v>15.096</v>
      </c>
      <c r="K21" s="22">
        <v>30.244</v>
      </c>
      <c r="L21" s="22">
        <v>6.6820000000000004</v>
      </c>
      <c r="M21" s="22">
        <v>10.926</v>
      </c>
      <c r="N21" s="22">
        <v>2.702</v>
      </c>
      <c r="O21" s="22">
        <v>3.6999999999999998E-2</v>
      </c>
      <c r="P21" s="22">
        <v>1.3180000000000001</v>
      </c>
      <c r="Q21" s="22">
        <v>0</v>
      </c>
      <c r="R21" s="22">
        <v>0.24099999999999999</v>
      </c>
      <c r="S21" s="22">
        <v>0</v>
      </c>
      <c r="T21" s="22">
        <v>0</v>
      </c>
      <c r="U21" s="22">
        <v>0.13800000000000001</v>
      </c>
      <c r="V21" s="22">
        <v>0</v>
      </c>
      <c r="W21" s="22">
        <v>0.02</v>
      </c>
      <c r="X21" s="22">
        <v>0.65800000000000003</v>
      </c>
      <c r="Y21" s="22">
        <v>1.7999999999999999E-2</v>
      </c>
      <c r="Z21" s="22">
        <v>4.3999999999999997E-2</v>
      </c>
      <c r="AA21" s="22">
        <v>8.8999999999999996E-2</v>
      </c>
      <c r="AB21" s="22">
        <v>0</v>
      </c>
      <c r="AC21" s="22">
        <v>3.3000000000000002E-2</v>
      </c>
      <c r="AD21" s="22">
        <f t="shared" si="0"/>
        <v>99.326000000000008</v>
      </c>
    </row>
    <row r="22" spans="1:30" s="21" customFormat="1" ht="12.25" customHeight="1">
      <c r="A22" s="21" t="s">
        <v>253</v>
      </c>
      <c r="B22" s="21" t="s">
        <v>251</v>
      </c>
      <c r="C22" s="22">
        <v>28.97</v>
      </c>
      <c r="D22" s="22">
        <v>1.2999999999999999E-2</v>
      </c>
      <c r="E22" s="22">
        <v>0.155</v>
      </c>
      <c r="F22" s="22">
        <v>0.64100000000000001</v>
      </c>
      <c r="G22" s="33">
        <v>0.06</v>
      </c>
      <c r="H22" s="22">
        <v>0</v>
      </c>
      <c r="I22" s="22">
        <v>0.31</v>
      </c>
      <c r="J22" s="22">
        <v>15.601000000000001</v>
      </c>
      <c r="K22" s="22">
        <v>31.373000000000001</v>
      </c>
      <c r="L22" s="22">
        <v>6.6079999999999997</v>
      </c>
      <c r="M22" s="22">
        <v>10.568</v>
      </c>
      <c r="N22" s="22">
        <v>2.4820000000000002</v>
      </c>
      <c r="O22" s="22">
        <v>8.0000000000000002E-3</v>
      </c>
      <c r="P22" s="22">
        <v>1.0860000000000001</v>
      </c>
      <c r="Q22" s="22">
        <v>0</v>
      </c>
      <c r="R22" s="22">
        <v>0.151</v>
      </c>
      <c r="S22" s="22">
        <v>6.2E-2</v>
      </c>
      <c r="T22" s="22">
        <v>0</v>
      </c>
      <c r="U22" s="22">
        <v>0.10100000000000001</v>
      </c>
      <c r="V22" s="22">
        <v>0</v>
      </c>
      <c r="W22" s="22">
        <v>0</v>
      </c>
      <c r="X22" s="22">
        <v>0.81699999999999995</v>
      </c>
      <c r="Y22" s="22">
        <v>4.1000000000000002E-2</v>
      </c>
      <c r="Z22" s="22">
        <v>7.0000000000000001E-3</v>
      </c>
      <c r="AA22" s="22">
        <v>0.04</v>
      </c>
      <c r="AB22" s="22">
        <v>0</v>
      </c>
      <c r="AC22" s="22">
        <v>9.2999999999999999E-2</v>
      </c>
      <c r="AD22" s="22">
        <f>SUM(C22:AC22)</f>
        <v>99.186999999999998</v>
      </c>
    </row>
    <row r="23" spans="1:30" s="21" customFormat="1" ht="12.25" customHeight="1">
      <c r="A23" s="21" t="s">
        <v>254</v>
      </c>
      <c r="B23" s="21" t="s">
        <v>251</v>
      </c>
      <c r="C23" s="22">
        <v>29.364000000000001</v>
      </c>
      <c r="D23" s="22">
        <v>3.5999999999999997E-2</v>
      </c>
      <c r="E23" s="22">
        <v>0.14000000000000001</v>
      </c>
      <c r="F23" s="22">
        <v>0.59</v>
      </c>
      <c r="G23" s="33">
        <v>9.9000000000000005E-2</v>
      </c>
      <c r="H23" s="22">
        <v>2E-3</v>
      </c>
      <c r="I23" s="22">
        <v>0.435</v>
      </c>
      <c r="J23" s="22">
        <v>15.007999999999999</v>
      </c>
      <c r="K23" s="22">
        <v>31.097999999999999</v>
      </c>
      <c r="L23" s="22">
        <v>6.476</v>
      </c>
      <c r="M23" s="22">
        <v>11.417999999999999</v>
      </c>
      <c r="N23" s="22">
        <v>2.7330000000000001</v>
      </c>
      <c r="O23" s="22">
        <v>6.4000000000000001E-2</v>
      </c>
      <c r="P23" s="22">
        <v>1.17</v>
      </c>
      <c r="Q23" s="22">
        <v>0</v>
      </c>
      <c r="R23" s="22">
        <v>0.16600000000000001</v>
      </c>
      <c r="S23" s="22">
        <v>0</v>
      </c>
      <c r="T23" s="22">
        <v>0</v>
      </c>
      <c r="U23" s="22">
        <v>0.124</v>
      </c>
      <c r="V23" s="22">
        <v>0</v>
      </c>
      <c r="W23" s="22">
        <v>5.1999999999999998E-2</v>
      </c>
      <c r="X23" s="22">
        <v>0.68300000000000005</v>
      </c>
      <c r="Y23" s="22">
        <v>0.124</v>
      </c>
      <c r="Z23" s="22">
        <v>4.0000000000000001E-3</v>
      </c>
      <c r="AA23" s="22">
        <v>1.6E-2</v>
      </c>
      <c r="AB23" s="22">
        <v>0</v>
      </c>
      <c r="AC23" s="22">
        <v>3.5999999999999997E-2</v>
      </c>
      <c r="AD23" s="22">
        <f>SUM(C23:AC23)</f>
        <v>99.838000000000008</v>
      </c>
    </row>
    <row r="24" spans="1:30" s="21" customFormat="1" ht="12.25" customHeight="1">
      <c r="A24" s="21" t="s">
        <v>255</v>
      </c>
      <c r="B24" s="21" t="s">
        <v>251</v>
      </c>
      <c r="C24" s="22">
        <v>30.12</v>
      </c>
      <c r="D24" s="22">
        <v>0</v>
      </c>
      <c r="E24" s="22">
        <v>0.218</v>
      </c>
      <c r="F24" s="22">
        <v>0.69599999999999995</v>
      </c>
      <c r="G24" s="33">
        <v>0.13300000000000001</v>
      </c>
      <c r="H24" s="22">
        <v>1.2E-2</v>
      </c>
      <c r="I24" s="22">
        <v>0.38200000000000001</v>
      </c>
      <c r="J24" s="22">
        <v>15.206</v>
      </c>
      <c r="K24" s="22">
        <v>29.866</v>
      </c>
      <c r="L24" s="22">
        <v>7.15</v>
      </c>
      <c r="M24" s="22">
        <v>11.137</v>
      </c>
      <c r="N24" s="22">
        <v>2.5129999999999999</v>
      </c>
      <c r="O24" s="22">
        <v>3.7999999999999999E-2</v>
      </c>
      <c r="P24" s="22">
        <v>1.45</v>
      </c>
      <c r="Q24" s="22">
        <v>0</v>
      </c>
      <c r="R24" s="22">
        <v>0.16400000000000001</v>
      </c>
      <c r="S24" s="22">
        <v>7.5999999999999998E-2</v>
      </c>
      <c r="T24" s="22">
        <v>0</v>
      </c>
      <c r="U24" s="22">
        <v>0.14299999999999999</v>
      </c>
      <c r="V24" s="22">
        <v>0</v>
      </c>
      <c r="W24" s="22">
        <v>0</v>
      </c>
      <c r="X24" s="22">
        <v>0.69</v>
      </c>
      <c r="Y24" s="22">
        <v>0.35899999999999999</v>
      </c>
      <c r="Z24" s="22">
        <v>7.0000000000000001E-3</v>
      </c>
      <c r="AA24" s="22">
        <v>0</v>
      </c>
      <c r="AB24" s="22">
        <v>0</v>
      </c>
      <c r="AC24" s="22">
        <v>6.7000000000000004E-2</v>
      </c>
      <c r="AD24" s="22">
        <f>SUM(C24:AC24)</f>
        <v>100.42700000000001</v>
      </c>
    </row>
    <row r="25" spans="1:30" s="21" customFormat="1" ht="13.75" customHeight="1">
      <c r="A25" s="21" t="s">
        <v>256</v>
      </c>
      <c r="B25" s="21" t="s">
        <v>251</v>
      </c>
      <c r="C25" s="22">
        <v>29.471</v>
      </c>
      <c r="D25" s="22">
        <v>1.2999999999999999E-2</v>
      </c>
      <c r="E25" s="22">
        <v>0.23100000000000001</v>
      </c>
      <c r="F25" s="22">
        <v>0.623</v>
      </c>
      <c r="G25" s="33">
        <v>8.6999999999999994E-2</v>
      </c>
      <c r="H25" s="22">
        <v>0.01</v>
      </c>
      <c r="I25" s="22">
        <v>0.495</v>
      </c>
      <c r="J25" s="22">
        <v>15.372</v>
      </c>
      <c r="K25" s="22">
        <v>31.187999999999999</v>
      </c>
      <c r="L25" s="22">
        <v>6.569</v>
      </c>
      <c r="M25" s="22">
        <v>11.135</v>
      </c>
      <c r="N25" s="22">
        <v>2.6720000000000002</v>
      </c>
      <c r="O25" s="22">
        <v>1.7000000000000001E-2</v>
      </c>
      <c r="P25" s="22">
        <v>1.2909999999999999</v>
      </c>
      <c r="Q25" s="22">
        <v>0</v>
      </c>
      <c r="R25" s="22">
        <v>0.13400000000000001</v>
      </c>
      <c r="S25" s="22">
        <v>4.1000000000000002E-2</v>
      </c>
      <c r="T25" s="22">
        <v>0</v>
      </c>
      <c r="U25" s="22">
        <v>0.126</v>
      </c>
      <c r="V25" s="22">
        <v>0</v>
      </c>
      <c r="W25" s="22">
        <v>6.4000000000000001E-2</v>
      </c>
      <c r="X25" s="22">
        <v>0.56100000000000005</v>
      </c>
      <c r="Y25" s="22">
        <v>3.9E-2</v>
      </c>
      <c r="Z25" s="22">
        <v>5.8999999999999997E-2</v>
      </c>
      <c r="AA25" s="22">
        <v>0.105</v>
      </c>
      <c r="AB25" s="22">
        <v>0</v>
      </c>
      <c r="AC25" s="22">
        <v>1E-3</v>
      </c>
      <c r="AD25" s="22">
        <f>SUM(C25:AC25)</f>
        <v>100.30400000000002</v>
      </c>
    </row>
    <row r="26" spans="1:30" s="21" customFormat="1" ht="13">
      <c r="A26" s="21" t="s">
        <v>257</v>
      </c>
      <c r="B26" s="21" t="s">
        <v>251</v>
      </c>
      <c r="C26" s="22">
        <v>28.38</v>
      </c>
      <c r="D26" s="22">
        <v>6.0999999999999999E-2</v>
      </c>
      <c r="E26" s="22">
        <v>1.4379999999999999</v>
      </c>
      <c r="F26" s="22">
        <v>0.79100000000000004</v>
      </c>
      <c r="G26" s="33">
        <v>0</v>
      </c>
      <c r="H26" s="22">
        <v>2.1999999999999999E-2</v>
      </c>
      <c r="I26" s="22">
        <v>0.35699999999999998</v>
      </c>
      <c r="J26" s="22">
        <v>14.76</v>
      </c>
      <c r="K26" s="22">
        <v>29.997</v>
      </c>
      <c r="L26" s="22">
        <v>6.617</v>
      </c>
      <c r="M26" s="22">
        <v>10.935</v>
      </c>
      <c r="N26" s="22">
        <v>2.7149999999999999</v>
      </c>
      <c r="O26" s="22">
        <v>0</v>
      </c>
      <c r="P26" s="22">
        <v>1.486</v>
      </c>
      <c r="Q26" s="22">
        <v>0</v>
      </c>
      <c r="R26" s="22">
        <v>0.17299999999999999</v>
      </c>
      <c r="S26" s="22">
        <v>0</v>
      </c>
      <c r="T26" s="22">
        <v>0</v>
      </c>
      <c r="U26" s="22">
        <v>0.127</v>
      </c>
      <c r="V26" s="22">
        <v>0</v>
      </c>
      <c r="W26" s="22">
        <v>0</v>
      </c>
      <c r="X26" s="22">
        <v>0.85</v>
      </c>
      <c r="Y26" s="22">
        <v>7.0000000000000001E-3</v>
      </c>
      <c r="Z26" s="22">
        <v>5.0999999999999997E-2</v>
      </c>
      <c r="AA26" s="22">
        <v>0.03</v>
      </c>
      <c r="AB26" s="22">
        <v>0</v>
      </c>
      <c r="AC26" s="22">
        <v>7.3999999999999996E-2</v>
      </c>
      <c r="AD26" s="22">
        <f>SUM(C26:AC26)</f>
        <v>98.871000000000009</v>
      </c>
    </row>
    <row r="27" spans="1:30" s="21" customFormat="1" ht="13">
      <c r="A27" s="21" t="s">
        <v>258</v>
      </c>
      <c r="B27" s="21" t="s">
        <v>259</v>
      </c>
      <c r="C27" s="22">
        <v>30.317</v>
      </c>
      <c r="D27" s="22">
        <v>0</v>
      </c>
      <c r="E27" s="22">
        <v>0.46400000000000002</v>
      </c>
      <c r="F27" s="22">
        <v>0.99399999999999999</v>
      </c>
      <c r="G27" s="33">
        <v>1.2E-2</v>
      </c>
      <c r="H27" s="22">
        <v>8.9999999999999993E-3</v>
      </c>
      <c r="I27" s="22">
        <v>0.43099999999999999</v>
      </c>
      <c r="J27" s="22">
        <v>16.149000000000001</v>
      </c>
      <c r="K27" s="22">
        <v>30.849</v>
      </c>
      <c r="L27" s="22">
        <v>7.0439999999999996</v>
      </c>
      <c r="M27" s="22">
        <v>10.106999999999999</v>
      </c>
      <c r="N27" s="22">
        <v>1.5860000000000001</v>
      </c>
      <c r="O27" s="22">
        <v>7.1999999999999995E-2</v>
      </c>
      <c r="P27" s="22">
        <v>1.101</v>
      </c>
      <c r="Q27" s="22">
        <v>0</v>
      </c>
      <c r="R27" s="22">
        <v>0.109</v>
      </c>
      <c r="S27" s="22">
        <v>0.20599999999999999</v>
      </c>
      <c r="T27" s="22">
        <v>0</v>
      </c>
      <c r="U27" s="22">
        <v>7.5999999999999998E-2</v>
      </c>
      <c r="V27" s="22">
        <v>0</v>
      </c>
      <c r="W27" s="22">
        <v>1.2E-2</v>
      </c>
      <c r="X27" s="22">
        <v>0.35399999999999998</v>
      </c>
      <c r="Y27" s="22">
        <v>0.19800000000000001</v>
      </c>
      <c r="Z27" s="22">
        <v>0</v>
      </c>
      <c r="AA27" s="22">
        <v>3.5000000000000003E-2</v>
      </c>
      <c r="AB27" s="22">
        <v>0</v>
      </c>
      <c r="AC27" s="22">
        <v>1.7000000000000001E-2</v>
      </c>
      <c r="AD27" s="22">
        <f t="shared" si="0"/>
        <v>100.14199999999997</v>
      </c>
    </row>
    <row r="28" spans="1:30" s="21" customFormat="1" ht="13">
      <c r="A28" s="21" t="s">
        <v>260</v>
      </c>
      <c r="B28" s="21" t="s">
        <v>259</v>
      </c>
      <c r="C28" s="22">
        <v>28.448</v>
      </c>
      <c r="D28" s="22">
        <v>1.2999999999999999E-2</v>
      </c>
      <c r="E28" s="22">
        <v>2.1259999999999999</v>
      </c>
      <c r="F28" s="22">
        <v>0.79900000000000004</v>
      </c>
      <c r="G28" s="33">
        <v>2.1000000000000001E-2</v>
      </c>
      <c r="H28" s="22">
        <v>2.1000000000000001E-2</v>
      </c>
      <c r="I28" s="22">
        <v>0.35399999999999998</v>
      </c>
      <c r="J28" s="22">
        <v>18.376000000000001</v>
      </c>
      <c r="K28" s="22">
        <v>29.327000000000002</v>
      </c>
      <c r="L28" s="22">
        <v>8.1669999999999998</v>
      </c>
      <c r="M28" s="22">
        <v>8.4939999999999998</v>
      </c>
      <c r="N28" s="22">
        <v>1.37</v>
      </c>
      <c r="O28" s="22">
        <v>6.0000000000000001E-3</v>
      </c>
      <c r="P28" s="22">
        <v>0.91500000000000004</v>
      </c>
      <c r="Q28" s="22">
        <v>0</v>
      </c>
      <c r="R28" s="22">
        <v>6.6000000000000003E-2</v>
      </c>
      <c r="S28" s="22">
        <v>1.7999999999999999E-2</v>
      </c>
      <c r="T28" s="22">
        <v>0</v>
      </c>
      <c r="U28" s="22">
        <v>0.126</v>
      </c>
      <c r="V28" s="22">
        <v>0</v>
      </c>
      <c r="W28" s="22">
        <v>0.11700000000000001</v>
      </c>
      <c r="X28" s="22">
        <v>0.36199999999999999</v>
      </c>
      <c r="Y28" s="22">
        <v>6.8000000000000005E-2</v>
      </c>
      <c r="Z28" s="22">
        <v>0</v>
      </c>
      <c r="AA28" s="22">
        <v>1.0999999999999999E-2</v>
      </c>
      <c r="AB28" s="22">
        <v>0</v>
      </c>
      <c r="AC28" s="22">
        <v>5.0000000000000001E-3</v>
      </c>
      <c r="AD28" s="22">
        <f t="shared" si="0"/>
        <v>99.210000000000008</v>
      </c>
    </row>
    <row r="29" spans="1:30" s="21" customFormat="1" ht="13">
      <c r="A29" s="21" t="s">
        <v>261</v>
      </c>
      <c r="B29" s="21" t="s">
        <v>259</v>
      </c>
      <c r="C29" s="22">
        <v>30.291</v>
      </c>
      <c r="D29" s="22">
        <v>8.6999999999999994E-2</v>
      </c>
      <c r="E29" s="22">
        <v>0.44400000000000001</v>
      </c>
      <c r="F29" s="22">
        <v>1.1990000000000001</v>
      </c>
      <c r="G29" s="33">
        <v>4.8000000000000001E-2</v>
      </c>
      <c r="H29" s="22">
        <v>2.5000000000000001E-2</v>
      </c>
      <c r="I29" s="22">
        <v>0.42399999999999999</v>
      </c>
      <c r="J29" s="22">
        <v>16.381</v>
      </c>
      <c r="K29" s="22">
        <v>29.852</v>
      </c>
      <c r="L29" s="22">
        <v>7.4779999999999998</v>
      </c>
      <c r="M29" s="22">
        <v>10.063000000000001</v>
      </c>
      <c r="N29" s="22">
        <v>1.661</v>
      </c>
      <c r="O29" s="22">
        <v>2E-3</v>
      </c>
      <c r="P29" s="22">
        <v>0.91</v>
      </c>
      <c r="Q29" s="22">
        <v>0</v>
      </c>
      <c r="R29" s="22">
        <v>4.7E-2</v>
      </c>
      <c r="S29" s="22">
        <v>6.6000000000000003E-2</v>
      </c>
      <c r="T29" s="22">
        <v>0</v>
      </c>
      <c r="U29" s="22">
        <v>0</v>
      </c>
      <c r="V29" s="22">
        <v>0</v>
      </c>
      <c r="W29" s="22">
        <v>4.1000000000000002E-2</v>
      </c>
      <c r="X29" s="22">
        <v>0.45700000000000002</v>
      </c>
      <c r="Y29" s="22">
        <v>0.186</v>
      </c>
      <c r="Z29" s="22">
        <v>3.3000000000000002E-2</v>
      </c>
      <c r="AA29" s="22">
        <v>9.1999999999999998E-2</v>
      </c>
      <c r="AB29" s="22">
        <v>0</v>
      </c>
      <c r="AC29" s="22">
        <v>0</v>
      </c>
      <c r="AD29" s="22">
        <f t="shared" si="0"/>
        <v>99.786999999999992</v>
      </c>
    </row>
    <row r="30" spans="1:30" s="21" customFormat="1" ht="13">
      <c r="A30" s="21" t="s">
        <v>262</v>
      </c>
      <c r="B30" s="21" t="s">
        <v>259</v>
      </c>
      <c r="C30" s="22">
        <v>29.51</v>
      </c>
      <c r="D30" s="22">
        <v>4.8000000000000001E-2</v>
      </c>
      <c r="E30" s="22">
        <v>1.0349999999999999</v>
      </c>
      <c r="F30" s="22">
        <v>0.88600000000000001</v>
      </c>
      <c r="G30" s="33">
        <v>0</v>
      </c>
      <c r="H30" s="22">
        <v>0.01</v>
      </c>
      <c r="I30" s="22">
        <v>0.54700000000000004</v>
      </c>
      <c r="J30" s="22">
        <v>18.145</v>
      </c>
      <c r="K30" s="22">
        <v>29.890999999999998</v>
      </c>
      <c r="L30" s="22">
        <v>7.56</v>
      </c>
      <c r="M30" s="22">
        <v>9.5820000000000007</v>
      </c>
      <c r="N30" s="22">
        <v>1.7030000000000001</v>
      </c>
      <c r="O30" s="22">
        <v>1.2999999999999999E-2</v>
      </c>
      <c r="P30" s="22">
        <v>0.77500000000000002</v>
      </c>
      <c r="Q30" s="22">
        <v>0</v>
      </c>
      <c r="R30" s="22">
        <v>0.16500000000000001</v>
      </c>
      <c r="S30" s="22">
        <v>3.4000000000000002E-2</v>
      </c>
      <c r="T30" s="22">
        <v>0</v>
      </c>
      <c r="U30" s="22">
        <v>0.105</v>
      </c>
      <c r="V30" s="22">
        <v>0</v>
      </c>
      <c r="W30" s="22">
        <v>0</v>
      </c>
      <c r="X30" s="22">
        <v>0.36799999999999999</v>
      </c>
      <c r="Y30" s="22">
        <v>8.7999999999999995E-2</v>
      </c>
      <c r="Z30" s="22">
        <v>1.4999999999999999E-2</v>
      </c>
      <c r="AA30" s="22">
        <v>2.4E-2</v>
      </c>
      <c r="AB30" s="22">
        <v>0</v>
      </c>
      <c r="AC30" s="22">
        <v>1.7999999999999999E-2</v>
      </c>
      <c r="AD30" s="22">
        <f t="shared" si="0"/>
        <v>100.52200000000002</v>
      </c>
    </row>
    <row r="31" spans="1:30" s="21" customFormat="1" ht="13">
      <c r="A31" s="21" t="s">
        <v>263</v>
      </c>
      <c r="B31" s="21" t="s">
        <v>259</v>
      </c>
      <c r="C31" s="22">
        <v>29.888999999999999</v>
      </c>
      <c r="D31" s="22">
        <v>8.0000000000000002E-3</v>
      </c>
      <c r="E31" s="22">
        <v>0.27600000000000002</v>
      </c>
      <c r="F31" s="22">
        <v>0.85899999999999999</v>
      </c>
      <c r="G31" s="33">
        <v>0</v>
      </c>
      <c r="H31" s="22">
        <v>2.5999999999999999E-2</v>
      </c>
      <c r="I31" s="22">
        <v>0.36199999999999999</v>
      </c>
      <c r="J31" s="22">
        <v>16.527000000000001</v>
      </c>
      <c r="K31" s="22">
        <v>31.887</v>
      </c>
      <c r="L31" s="22">
        <v>7.46</v>
      </c>
      <c r="M31" s="22">
        <v>9.9450000000000003</v>
      </c>
      <c r="N31" s="22">
        <v>1.532</v>
      </c>
      <c r="O31" s="22">
        <v>0</v>
      </c>
      <c r="P31" s="22">
        <v>0.96899999999999997</v>
      </c>
      <c r="Q31" s="22">
        <v>0</v>
      </c>
      <c r="R31" s="22">
        <v>2.8000000000000001E-2</v>
      </c>
      <c r="S31" s="22">
        <v>0</v>
      </c>
      <c r="T31" s="22">
        <v>0</v>
      </c>
      <c r="U31" s="22">
        <v>0</v>
      </c>
      <c r="V31" s="22">
        <v>0</v>
      </c>
      <c r="W31" s="22">
        <v>0</v>
      </c>
      <c r="X31" s="22">
        <v>0.46100000000000002</v>
      </c>
      <c r="Y31" s="22">
        <v>5.2999999999999999E-2</v>
      </c>
      <c r="Z31" s="22">
        <v>0</v>
      </c>
      <c r="AA31" s="22">
        <v>3.0000000000000001E-3</v>
      </c>
      <c r="AB31" s="22">
        <v>0</v>
      </c>
      <c r="AC31" s="22">
        <v>2E-3</v>
      </c>
      <c r="AD31" s="22">
        <f t="shared" si="0"/>
        <v>100.28699999999999</v>
      </c>
    </row>
    <row r="32" spans="1:30" s="21" customFormat="1" ht="13">
      <c r="A32" s="21" t="s">
        <v>264</v>
      </c>
      <c r="B32" s="21" t="s">
        <v>259</v>
      </c>
      <c r="C32" s="22">
        <v>29.905000000000001</v>
      </c>
      <c r="D32" s="22">
        <v>5.6000000000000001E-2</v>
      </c>
      <c r="E32" s="22">
        <v>0.35799999999999998</v>
      </c>
      <c r="F32" s="22">
        <v>0.76900000000000002</v>
      </c>
      <c r="G32" s="33">
        <v>2.5000000000000001E-2</v>
      </c>
      <c r="H32" s="22">
        <v>1.2E-2</v>
      </c>
      <c r="I32" s="22">
        <v>0.42199999999999999</v>
      </c>
      <c r="J32" s="22">
        <v>16.021000000000001</v>
      </c>
      <c r="K32" s="22">
        <v>31.077999999999999</v>
      </c>
      <c r="L32" s="22">
        <v>6.93</v>
      </c>
      <c r="M32" s="22">
        <v>10.548</v>
      </c>
      <c r="N32" s="22">
        <v>1.835</v>
      </c>
      <c r="O32" s="22">
        <v>0</v>
      </c>
      <c r="P32" s="22">
        <v>0.89100000000000001</v>
      </c>
      <c r="Q32" s="22">
        <v>0</v>
      </c>
      <c r="R32" s="22">
        <v>9.0999999999999998E-2</v>
      </c>
      <c r="S32" s="22">
        <v>0</v>
      </c>
      <c r="T32" s="22">
        <v>0</v>
      </c>
      <c r="U32" s="22">
        <v>8.5000000000000006E-2</v>
      </c>
      <c r="V32" s="22">
        <v>0</v>
      </c>
      <c r="W32" s="22">
        <v>0</v>
      </c>
      <c r="X32" s="22">
        <v>0.33200000000000002</v>
      </c>
      <c r="Y32" s="22">
        <v>5.0999999999999997E-2</v>
      </c>
      <c r="Z32" s="22">
        <v>0</v>
      </c>
      <c r="AA32" s="22">
        <v>6.5000000000000002E-2</v>
      </c>
      <c r="AB32" s="22">
        <v>0</v>
      </c>
      <c r="AC32" s="22">
        <v>3.3000000000000002E-2</v>
      </c>
      <c r="AD32" s="22">
        <f t="shared" si="0"/>
        <v>99.506999999999977</v>
      </c>
    </row>
    <row r="33" spans="1:30" s="21" customFormat="1" ht="13">
      <c r="A33" s="21" t="s">
        <v>265</v>
      </c>
      <c r="B33" s="21" t="s">
        <v>259</v>
      </c>
      <c r="C33" s="22">
        <v>29.59</v>
      </c>
      <c r="D33" s="22">
        <v>6.9000000000000006E-2</v>
      </c>
      <c r="E33" s="22">
        <v>0.29799999999999999</v>
      </c>
      <c r="F33" s="22">
        <v>1.546</v>
      </c>
      <c r="G33" s="33">
        <v>8.5000000000000006E-2</v>
      </c>
      <c r="H33" s="22">
        <v>0.02</v>
      </c>
      <c r="I33" s="22">
        <v>0.29499999999999998</v>
      </c>
      <c r="J33" s="22">
        <v>16.111000000000001</v>
      </c>
      <c r="K33" s="22">
        <v>31.459</v>
      </c>
      <c r="L33" s="22">
        <v>6.258</v>
      </c>
      <c r="M33" s="22">
        <v>10.558999999999999</v>
      </c>
      <c r="N33" s="22">
        <v>1.659</v>
      </c>
      <c r="O33" s="22">
        <v>0</v>
      </c>
      <c r="P33" s="22">
        <v>0.91800000000000004</v>
      </c>
      <c r="Q33" s="22">
        <v>0</v>
      </c>
      <c r="R33" s="22">
        <v>0.121</v>
      </c>
      <c r="S33" s="22">
        <v>0.14899999999999999</v>
      </c>
      <c r="T33" s="22">
        <v>0</v>
      </c>
      <c r="U33" s="22">
        <v>9.6000000000000002E-2</v>
      </c>
      <c r="V33" s="22">
        <v>0</v>
      </c>
      <c r="W33" s="22">
        <v>3.4000000000000002E-2</v>
      </c>
      <c r="X33" s="22">
        <v>0.67900000000000005</v>
      </c>
      <c r="Y33" s="22">
        <v>2.5000000000000001E-2</v>
      </c>
      <c r="Z33" s="22">
        <v>0</v>
      </c>
      <c r="AA33" s="22">
        <v>0.152</v>
      </c>
      <c r="AB33" s="22">
        <v>0</v>
      </c>
      <c r="AC33" s="22">
        <v>0</v>
      </c>
      <c r="AD33" s="22">
        <f t="shared" si="0"/>
        <v>100.12300000000002</v>
      </c>
    </row>
    <row r="34" spans="1:30" s="21" customFormat="1" ht="13">
      <c r="C34" s="22"/>
      <c r="D34" s="22"/>
      <c r="E34" s="22"/>
      <c r="F34" s="22"/>
      <c r="G34" s="33"/>
      <c r="H34" s="22"/>
      <c r="I34" s="22"/>
      <c r="J34" s="22"/>
      <c r="K34" s="22"/>
      <c r="L34" s="22"/>
      <c r="M34" s="22"/>
      <c r="N34" s="22"/>
      <c r="O34" s="22"/>
      <c r="P34" s="22"/>
      <c r="Q34" s="22"/>
      <c r="R34" s="22"/>
      <c r="S34" s="22"/>
      <c r="T34" s="22"/>
      <c r="U34" s="22"/>
      <c r="V34" s="22"/>
      <c r="W34" s="22"/>
      <c r="X34" s="22"/>
      <c r="Y34" s="22"/>
      <c r="Z34" s="22"/>
      <c r="AA34" s="22"/>
      <c r="AB34" s="22"/>
      <c r="AC34" s="22"/>
      <c r="AD34" s="22"/>
    </row>
    <row r="35" spans="1:30" s="80" customFormat="1" thickBot="1">
      <c r="A35" s="78" t="s">
        <v>468</v>
      </c>
    </row>
    <row r="36" spans="1:30" s="20" customFormat="1" thickBot="1">
      <c r="A36" s="76" t="s">
        <v>233</v>
      </c>
      <c r="B36" s="76" t="s">
        <v>234</v>
      </c>
      <c r="C36" s="79" t="s">
        <v>306</v>
      </c>
      <c r="D36" s="79" t="s">
        <v>276</v>
      </c>
      <c r="E36" s="79" t="s">
        <v>202</v>
      </c>
      <c r="F36" s="79" t="s">
        <v>229</v>
      </c>
      <c r="G36" s="79" t="s">
        <v>230</v>
      </c>
      <c r="H36" s="79" t="s">
        <v>300</v>
      </c>
      <c r="I36" s="79" t="s">
        <v>208</v>
      </c>
      <c r="J36" s="79" t="s">
        <v>212</v>
      </c>
      <c r="K36" s="79" t="s">
        <v>213</v>
      </c>
      <c r="L36" s="79" t="s">
        <v>214</v>
      </c>
      <c r="M36" s="79" t="s">
        <v>215</v>
      </c>
      <c r="N36" s="79" t="s">
        <v>216</v>
      </c>
      <c r="O36" s="79" t="s">
        <v>217</v>
      </c>
      <c r="P36" s="79" t="s">
        <v>218</v>
      </c>
      <c r="Q36" s="79" t="s">
        <v>219</v>
      </c>
      <c r="R36" s="79" t="s">
        <v>220</v>
      </c>
      <c r="S36" s="79" t="s">
        <v>221</v>
      </c>
      <c r="T36" s="79" t="s">
        <v>222</v>
      </c>
      <c r="U36" s="79" t="s">
        <v>223</v>
      </c>
      <c r="V36" s="79" t="s">
        <v>224</v>
      </c>
      <c r="W36" s="79" t="s">
        <v>225</v>
      </c>
      <c r="X36" s="79" t="s">
        <v>203</v>
      </c>
      <c r="Y36" s="79" t="s">
        <v>282</v>
      </c>
      <c r="Z36" s="79" t="s">
        <v>207</v>
      </c>
      <c r="AA36" s="79" t="s">
        <v>211</v>
      </c>
      <c r="AB36" s="79" t="s">
        <v>228</v>
      </c>
      <c r="AC36" s="79" t="s">
        <v>303</v>
      </c>
      <c r="AD36" s="79" t="s">
        <v>464</v>
      </c>
    </row>
    <row r="37" spans="1:30" s="20" customFormat="1" ht="14">
      <c r="A37" s="2" t="s">
        <v>236</v>
      </c>
      <c r="B37" s="2" t="s">
        <v>433</v>
      </c>
      <c r="C37" s="6">
        <v>0.92249218421181178</v>
      </c>
      <c r="D37" s="6">
        <v>0</v>
      </c>
      <c r="E37" s="6">
        <v>5.2143107539340573E-3</v>
      </c>
      <c r="F37" s="6">
        <v>6.9505100269845184E-4</v>
      </c>
      <c r="G37" s="6">
        <v>1.4416399342520462E-3</v>
      </c>
      <c r="H37" s="6">
        <v>1.0753433801547569E-4</v>
      </c>
      <c r="I37" s="6">
        <v>0.91814323861329938</v>
      </c>
      <c r="J37" s="6">
        <v>0</v>
      </c>
      <c r="K37" s="6">
        <v>1.2876630586741175E-3</v>
      </c>
      <c r="L37" s="6">
        <v>0</v>
      </c>
      <c r="M37" s="6">
        <v>2.7876077928081569E-3</v>
      </c>
      <c r="N37" s="6">
        <v>8.3673965708440518E-3</v>
      </c>
      <c r="O37" s="6">
        <v>0</v>
      </c>
      <c r="P37" s="6">
        <v>1.6648216862314727E-2</v>
      </c>
      <c r="Q37" s="6">
        <v>0</v>
      </c>
      <c r="R37" s="6">
        <v>2.3348047216781104E-2</v>
      </c>
      <c r="S37" s="6">
        <v>2.6295423654668585E-3</v>
      </c>
      <c r="T37" s="6">
        <v>2.0353718812993467E-3</v>
      </c>
      <c r="U37" s="6">
        <v>1.9216193915617696E-3</v>
      </c>
      <c r="V37" s="6">
        <v>8.0901199709129817E-3</v>
      </c>
      <c r="W37" s="6">
        <v>4.2670931172484172E-3</v>
      </c>
      <c r="X37" s="6">
        <v>6.3799883155232495E-3</v>
      </c>
      <c r="Y37" s="6">
        <v>0</v>
      </c>
      <c r="Z37" s="6">
        <v>0</v>
      </c>
      <c r="AA37" s="6">
        <v>1.8860624569529707E-3</v>
      </c>
      <c r="AB37" s="6">
        <v>0</v>
      </c>
      <c r="AC37" s="6">
        <v>0</v>
      </c>
      <c r="AD37" s="6">
        <v>4</v>
      </c>
    </row>
    <row r="38" spans="1:30" s="20" customFormat="1" ht="14">
      <c r="A38" s="2" t="s">
        <v>237</v>
      </c>
      <c r="B38" s="2" t="s">
        <v>433</v>
      </c>
      <c r="C38" s="6">
        <v>0.93578300232258571</v>
      </c>
      <c r="D38" s="6">
        <v>6.912873265798754E-4</v>
      </c>
      <c r="E38" s="6">
        <v>5.7830768649188907E-3</v>
      </c>
      <c r="F38" s="6">
        <v>4.1997519466105334E-4</v>
      </c>
      <c r="G38" s="6">
        <v>9.0344631446162397E-4</v>
      </c>
      <c r="H38" s="6">
        <v>9.1129083329943026E-4</v>
      </c>
      <c r="I38" s="6">
        <v>0.90575478799279818</v>
      </c>
      <c r="J38" s="6">
        <v>0</v>
      </c>
      <c r="K38" s="6">
        <v>9.3468739875051711E-4</v>
      </c>
      <c r="L38" s="6">
        <v>0</v>
      </c>
      <c r="M38" s="6">
        <v>3.1966497032359046E-3</v>
      </c>
      <c r="N38" s="6">
        <v>1.0048815391953641E-2</v>
      </c>
      <c r="O38" s="6">
        <v>0</v>
      </c>
      <c r="P38" s="6">
        <v>1.5100381766792735E-2</v>
      </c>
      <c r="Q38" s="6">
        <v>0</v>
      </c>
      <c r="R38" s="6">
        <v>2.2821931325488373E-2</v>
      </c>
      <c r="S38" s="6">
        <v>4.1280860281440708E-3</v>
      </c>
      <c r="T38" s="6">
        <v>9.6630757888004114E-4</v>
      </c>
      <c r="U38" s="6">
        <v>1.9924692244634177E-3</v>
      </c>
      <c r="V38" s="6">
        <v>7.6343457668770227E-3</v>
      </c>
      <c r="W38" s="6">
        <v>4.6629554845771092E-3</v>
      </c>
      <c r="X38" s="6">
        <v>6.6903605404659569E-3</v>
      </c>
      <c r="Y38" s="6">
        <v>0</v>
      </c>
      <c r="Z38" s="6">
        <v>2.4970217702251424E-4</v>
      </c>
      <c r="AA38" s="6">
        <v>2.0973534767624639E-3</v>
      </c>
      <c r="AB38" s="6">
        <v>0</v>
      </c>
      <c r="AC38" s="6">
        <v>0</v>
      </c>
      <c r="AD38" s="6">
        <v>4</v>
      </c>
    </row>
    <row r="39" spans="1:30" s="20" customFormat="1" ht="14">
      <c r="A39" s="2" t="s">
        <v>238</v>
      </c>
      <c r="B39" s="2" t="s">
        <v>433</v>
      </c>
      <c r="C39" s="6">
        <v>0.94011260555961251</v>
      </c>
      <c r="D39" s="6">
        <v>0</v>
      </c>
      <c r="E39" s="6">
        <v>4.7674685536534074E-3</v>
      </c>
      <c r="F39" s="6">
        <v>2.2396357512001407E-4</v>
      </c>
      <c r="G39" s="6">
        <v>1.3481855531138421E-3</v>
      </c>
      <c r="H39" s="6">
        <v>3.2159875160655762E-4</v>
      </c>
      <c r="I39" s="6">
        <v>0.913239127587684</v>
      </c>
      <c r="J39" s="6">
        <v>2.6090727735727349E-4</v>
      </c>
      <c r="K39" s="6">
        <v>7.3190830548194397E-4</v>
      </c>
      <c r="L39" s="6">
        <v>1.1430206420126922E-3</v>
      </c>
      <c r="M39" s="6">
        <v>3.2622221459365384E-3</v>
      </c>
      <c r="N39" s="6">
        <v>8.118771595417195E-3</v>
      </c>
      <c r="O39" s="6">
        <v>0</v>
      </c>
      <c r="P39" s="6">
        <v>1.4114112495762674E-2</v>
      </c>
      <c r="Q39" s="6">
        <v>0</v>
      </c>
      <c r="R39" s="6">
        <v>2.1154918623694299E-2</v>
      </c>
      <c r="S39" s="6">
        <v>4.1080961737986711E-3</v>
      </c>
      <c r="T39" s="6">
        <v>1.3430284404354253E-3</v>
      </c>
      <c r="U39" s="6">
        <v>2.4328594914223467E-3</v>
      </c>
      <c r="V39" s="6">
        <v>7.436620707832086E-3</v>
      </c>
      <c r="W39" s="6">
        <v>3.6965420243399521E-3</v>
      </c>
      <c r="X39" s="6">
        <v>6.2942193703541321E-3</v>
      </c>
      <c r="Y39" s="6">
        <v>0</v>
      </c>
      <c r="Z39" s="6">
        <v>0</v>
      </c>
      <c r="AA39" s="6">
        <v>7.110979345075827E-4</v>
      </c>
      <c r="AB39" s="6">
        <v>0</v>
      </c>
      <c r="AC39" s="6">
        <v>0</v>
      </c>
      <c r="AD39" s="6">
        <v>4</v>
      </c>
    </row>
    <row r="40" spans="1:30" s="20" customFormat="1" ht="14">
      <c r="A40" s="2" t="s">
        <v>239</v>
      </c>
      <c r="B40" s="2" t="s">
        <v>433</v>
      </c>
      <c r="C40" s="6">
        <v>0.93386535598145259</v>
      </c>
      <c r="D40" s="6">
        <v>0</v>
      </c>
      <c r="E40" s="6">
        <v>4.8913932046671139E-3</v>
      </c>
      <c r="F40" s="6">
        <v>2.4655556391287514E-4</v>
      </c>
      <c r="G40" s="6">
        <v>1.2674201745079051E-3</v>
      </c>
      <c r="H40" s="6">
        <v>6.2041214975807604E-4</v>
      </c>
      <c r="I40" s="6">
        <v>0.91788552119127242</v>
      </c>
      <c r="J40" s="6">
        <v>0</v>
      </c>
      <c r="K40" s="6">
        <v>6.6867437495204333E-4</v>
      </c>
      <c r="L40" s="6">
        <v>0</v>
      </c>
      <c r="M40" s="6">
        <v>2.918638850792553E-3</v>
      </c>
      <c r="N40" s="6">
        <v>8.4596830342287144E-3</v>
      </c>
      <c r="O40" s="6">
        <v>0</v>
      </c>
      <c r="P40" s="6">
        <v>1.476354078607073E-2</v>
      </c>
      <c r="Q40" s="6">
        <v>0</v>
      </c>
      <c r="R40" s="6">
        <v>2.0893772277841328E-2</v>
      </c>
      <c r="S40" s="6">
        <v>5.5328255532240481E-3</v>
      </c>
      <c r="T40" s="6">
        <v>8.6552529748145886E-4</v>
      </c>
      <c r="U40" s="6">
        <v>2.5933130205448777E-3</v>
      </c>
      <c r="V40" s="6">
        <v>7.796538747227264E-3</v>
      </c>
      <c r="W40" s="6">
        <v>2.795137096366401E-3</v>
      </c>
      <c r="X40" s="6">
        <v>5.1079728324528338E-3</v>
      </c>
      <c r="Y40" s="6">
        <v>0</v>
      </c>
      <c r="Z40" s="6">
        <v>0</v>
      </c>
      <c r="AA40" s="6">
        <v>7.5212226458797342E-4</v>
      </c>
      <c r="AB40" s="6">
        <v>0</v>
      </c>
      <c r="AC40" s="6">
        <v>9.061126700593094E-4</v>
      </c>
      <c r="AD40" s="6">
        <v>4</v>
      </c>
    </row>
    <row r="41" spans="1:30" s="20" customFormat="1" ht="14">
      <c r="A41" s="2" t="s">
        <v>240</v>
      </c>
      <c r="B41" s="2" t="s">
        <v>433</v>
      </c>
      <c r="C41" s="6">
        <v>0.93862981989421623</v>
      </c>
      <c r="D41" s="6">
        <v>9.2969234531122425E-5</v>
      </c>
      <c r="E41" s="6">
        <v>4.4083491829953999E-3</v>
      </c>
      <c r="F41" s="6">
        <v>6.3390789673127611E-4</v>
      </c>
      <c r="G41" s="6">
        <v>1.2873676849812291E-3</v>
      </c>
      <c r="H41" s="6">
        <v>9.6026912475059584E-4</v>
      </c>
      <c r="I41" s="6">
        <v>0.90476721912144087</v>
      </c>
      <c r="J41" s="6">
        <v>7.9033961893459022E-5</v>
      </c>
      <c r="K41" s="6">
        <v>6.6123020943330833E-4</v>
      </c>
      <c r="L41" s="6">
        <v>5.6882861329231771E-4</v>
      </c>
      <c r="M41" s="6">
        <v>3.4436974778431929E-3</v>
      </c>
      <c r="N41" s="6">
        <v>9.0512007678024749E-3</v>
      </c>
      <c r="O41" s="6">
        <v>0</v>
      </c>
      <c r="P41" s="6">
        <v>1.5237258553564994E-2</v>
      </c>
      <c r="Q41" s="6">
        <v>0</v>
      </c>
      <c r="R41" s="6">
        <v>2.1302206349221437E-2</v>
      </c>
      <c r="S41" s="6">
        <v>4.2737900976789946E-3</v>
      </c>
      <c r="T41" s="6">
        <v>7.9818921994791723E-4</v>
      </c>
      <c r="U41" s="6">
        <v>2.2403121243969003E-3</v>
      </c>
      <c r="V41" s="6">
        <v>7.4110595526644561E-3</v>
      </c>
      <c r="W41" s="6">
        <v>3.8363482934267892E-3</v>
      </c>
      <c r="X41" s="6">
        <v>5.8054933333958076E-3</v>
      </c>
      <c r="Y41" s="6">
        <v>0</v>
      </c>
      <c r="Z41" s="6">
        <v>0</v>
      </c>
      <c r="AA41" s="6">
        <v>1.7993929765236733E-4</v>
      </c>
      <c r="AB41" s="6">
        <v>0</v>
      </c>
      <c r="AC41" s="6">
        <v>7.1222513524998193E-4</v>
      </c>
      <c r="AD41" s="6">
        <v>4</v>
      </c>
    </row>
    <row r="42" spans="1:30" s="20" customFormat="1" ht="14">
      <c r="A42" s="2" t="s">
        <v>241</v>
      </c>
      <c r="B42" s="2" t="s">
        <v>431</v>
      </c>
      <c r="C42" s="6">
        <v>0.92896096109466364</v>
      </c>
      <c r="D42" s="6">
        <v>3.7819605122109713E-5</v>
      </c>
      <c r="E42" s="6">
        <v>2.7397687704658245E-3</v>
      </c>
      <c r="F42" s="6">
        <v>2.2670050701475701E-4</v>
      </c>
      <c r="G42" s="6">
        <v>5.1954097634053118E-4</v>
      </c>
      <c r="H42" s="6">
        <v>3.2552882764731489E-4</v>
      </c>
      <c r="I42" s="6">
        <v>0.83659164312166545</v>
      </c>
      <c r="J42" s="6">
        <v>0</v>
      </c>
      <c r="K42" s="6">
        <v>0</v>
      </c>
      <c r="L42" s="6">
        <v>5.6715139673624109E-4</v>
      </c>
      <c r="M42" s="6">
        <v>9.3392385433653513E-4</v>
      </c>
      <c r="N42" s="6">
        <v>5.1389236735072058E-3</v>
      </c>
      <c r="O42" s="6">
        <v>2.6575547083635635E-4</v>
      </c>
      <c r="P42" s="6">
        <v>1.9882867527013647E-2</v>
      </c>
      <c r="Q42" s="6">
        <v>0</v>
      </c>
      <c r="R42" s="6">
        <v>5.2405259326444888E-2</v>
      </c>
      <c r="S42" s="6">
        <v>1.0346243662825846E-2</v>
      </c>
      <c r="T42" s="6">
        <v>6.0441326097099698E-3</v>
      </c>
      <c r="U42" s="6">
        <v>4.2562088531714337E-3</v>
      </c>
      <c r="V42" s="6">
        <v>1.9810707841941635E-2</v>
      </c>
      <c r="W42" s="6">
        <v>8.0381071368883557E-3</v>
      </c>
      <c r="X42" s="6">
        <v>1.1007724402691478E-3</v>
      </c>
      <c r="Y42" s="6">
        <v>0</v>
      </c>
      <c r="Z42" s="6">
        <v>0</v>
      </c>
      <c r="AA42" s="6">
        <v>0</v>
      </c>
      <c r="AB42" s="6">
        <v>0</v>
      </c>
      <c r="AC42" s="6">
        <v>0</v>
      </c>
      <c r="AD42" s="6">
        <v>4</v>
      </c>
    </row>
    <row r="43" spans="1:30" s="20" customFormat="1" ht="14">
      <c r="A43" s="2" t="s">
        <v>242</v>
      </c>
      <c r="B43" s="2" t="s">
        <v>431</v>
      </c>
      <c r="C43" s="6">
        <v>0.93585296573074939</v>
      </c>
      <c r="D43" s="6">
        <v>0</v>
      </c>
      <c r="E43" s="6">
        <v>4.8598688777762951E-3</v>
      </c>
      <c r="F43" s="6">
        <v>0</v>
      </c>
      <c r="G43" s="6">
        <v>0</v>
      </c>
      <c r="H43" s="6">
        <v>0</v>
      </c>
      <c r="I43" s="6">
        <v>0.80690458569298307</v>
      </c>
      <c r="J43" s="6">
        <v>0</v>
      </c>
      <c r="K43" s="6">
        <v>0</v>
      </c>
      <c r="L43" s="6">
        <v>0</v>
      </c>
      <c r="M43" s="6">
        <v>2.7635406141968572E-4</v>
      </c>
      <c r="N43" s="6">
        <v>3.8506807725953917E-3</v>
      </c>
      <c r="O43" s="6">
        <v>1.120319075947855E-3</v>
      </c>
      <c r="P43" s="6">
        <v>2.0413637266300844E-2</v>
      </c>
      <c r="Q43" s="6">
        <v>0</v>
      </c>
      <c r="R43" s="6">
        <v>5.1774620474273725E-2</v>
      </c>
      <c r="S43" s="6">
        <v>9.1251456790990039E-3</v>
      </c>
      <c r="T43" s="6">
        <v>1.859204054310945E-2</v>
      </c>
      <c r="U43" s="6">
        <v>4.2799139880209305E-3</v>
      </c>
      <c r="V43" s="6">
        <v>2.31509465896752E-2</v>
      </c>
      <c r="W43" s="6">
        <v>7.7020892714446121E-3</v>
      </c>
      <c r="X43" s="6">
        <v>8.291197820242828E-4</v>
      </c>
      <c r="Y43" s="6">
        <v>0</v>
      </c>
      <c r="Z43" s="6">
        <v>0</v>
      </c>
      <c r="AA43" s="6">
        <v>5.3370201507545547E-4</v>
      </c>
      <c r="AB43" s="6">
        <v>0</v>
      </c>
      <c r="AC43" s="6">
        <v>0</v>
      </c>
      <c r="AD43" s="6">
        <v>4</v>
      </c>
    </row>
    <row r="44" spans="1:30" s="20" customFormat="1" ht="14">
      <c r="A44" s="2" t="s">
        <v>243</v>
      </c>
      <c r="B44" s="2" t="s">
        <v>431</v>
      </c>
      <c r="C44" s="6">
        <v>0.92784217703815708</v>
      </c>
      <c r="D44" s="6">
        <v>0</v>
      </c>
      <c r="E44" s="6">
        <v>4.9871425802236946E-3</v>
      </c>
      <c r="F44" s="6">
        <v>1.8440658456074944E-4</v>
      </c>
      <c r="G44" s="6">
        <v>3.4676009261931884E-5</v>
      </c>
      <c r="H44" s="6">
        <v>0</v>
      </c>
      <c r="I44" s="6">
        <v>0.82536530198058533</v>
      </c>
      <c r="J44" s="6">
        <v>0</v>
      </c>
      <c r="K44" s="6">
        <v>0</v>
      </c>
      <c r="L44" s="6">
        <v>3.2932717040840741E-4</v>
      </c>
      <c r="M44" s="6">
        <v>1.6919064005015093E-3</v>
      </c>
      <c r="N44" s="6">
        <v>4.2963258092657032E-3</v>
      </c>
      <c r="O44" s="6">
        <v>9.2589560108367452E-4</v>
      </c>
      <c r="P44" s="6">
        <v>2.0030533586905722E-2</v>
      </c>
      <c r="Q44" s="6">
        <v>0</v>
      </c>
      <c r="R44" s="6">
        <v>5.4313291687032229E-2</v>
      </c>
      <c r="S44" s="6">
        <v>9.5156444851858656E-3</v>
      </c>
      <c r="T44" s="6">
        <v>9.5074774119589985E-3</v>
      </c>
      <c r="U44" s="6">
        <v>3.9796312306325512E-3</v>
      </c>
      <c r="V44" s="6">
        <v>2.2313936864859905E-2</v>
      </c>
      <c r="W44" s="6">
        <v>8.8568208941400481E-3</v>
      </c>
      <c r="X44" s="6">
        <v>1.6697604700504321E-3</v>
      </c>
      <c r="Y44" s="6">
        <v>1.3033058506459446E-3</v>
      </c>
      <c r="Z44" s="6">
        <v>0</v>
      </c>
      <c r="AA44" s="6">
        <v>1.0381784131030065E-3</v>
      </c>
      <c r="AB44" s="6">
        <v>0</v>
      </c>
      <c r="AC44" s="6">
        <v>2.3392353011174534E-5</v>
      </c>
      <c r="AD44" s="6">
        <v>4</v>
      </c>
    </row>
    <row r="45" spans="1:30" s="20" customFormat="1" ht="14">
      <c r="A45" s="2" t="s">
        <v>244</v>
      </c>
      <c r="B45" s="2" t="s">
        <v>431</v>
      </c>
      <c r="C45" s="6">
        <v>0.94109421625710887</v>
      </c>
      <c r="D45" s="6">
        <v>0</v>
      </c>
      <c r="E45" s="6">
        <v>1.8135552881520061E-2</v>
      </c>
      <c r="F45" s="6">
        <v>9.6101050608198653E-4</v>
      </c>
      <c r="G45" s="6">
        <v>7.3240469917513693E-4</v>
      </c>
      <c r="H45" s="6">
        <v>4.3292723214585083E-4</v>
      </c>
      <c r="I45" s="6">
        <v>0.85879126605536171</v>
      </c>
      <c r="J45" s="6">
        <v>0</v>
      </c>
      <c r="K45" s="6">
        <v>1.9781279577477055E-3</v>
      </c>
      <c r="L45" s="6">
        <v>1.1427127930555483E-3</v>
      </c>
      <c r="M45" s="6">
        <v>6.321115880300618E-4</v>
      </c>
      <c r="N45" s="6">
        <v>4.1519784771528777E-3</v>
      </c>
      <c r="O45" s="6">
        <v>4.9834118090286953E-4</v>
      </c>
      <c r="P45" s="6">
        <v>1.4193058558292729E-2</v>
      </c>
      <c r="Q45" s="6">
        <v>0</v>
      </c>
      <c r="R45" s="6">
        <v>3.5344263079582279E-2</v>
      </c>
      <c r="S45" s="6">
        <v>4.908056059333212E-3</v>
      </c>
      <c r="T45" s="6">
        <v>7.8528644966127641E-3</v>
      </c>
      <c r="U45" s="6">
        <v>3.3943157634880763E-3</v>
      </c>
      <c r="V45" s="6">
        <v>2.4049052747169487E-2</v>
      </c>
      <c r="W45" s="6">
        <v>6.770357277079306E-3</v>
      </c>
      <c r="X45" s="6">
        <v>1.1977683214141382E-3</v>
      </c>
      <c r="Y45" s="6">
        <v>7.531135982525724E-4</v>
      </c>
      <c r="Z45" s="6">
        <v>0</v>
      </c>
      <c r="AA45" s="6">
        <v>5.7192236171848133E-4</v>
      </c>
      <c r="AB45" s="6">
        <v>0</v>
      </c>
      <c r="AC45" s="6">
        <v>0</v>
      </c>
      <c r="AD45" s="6">
        <v>4</v>
      </c>
    </row>
    <row r="46" spans="1:30" s="20" customFormat="1" ht="14">
      <c r="A46" s="2" t="s">
        <v>245</v>
      </c>
      <c r="B46" s="2" t="s">
        <v>431</v>
      </c>
      <c r="C46" s="6">
        <v>0.92912907417983459</v>
      </c>
      <c r="D46" s="6">
        <v>0</v>
      </c>
      <c r="E46" s="6">
        <v>6.6225908755676854E-3</v>
      </c>
      <c r="F46" s="6">
        <v>0</v>
      </c>
      <c r="G46" s="6">
        <v>0</v>
      </c>
      <c r="H46" s="6">
        <v>0</v>
      </c>
      <c r="I46" s="6">
        <v>0.88447618542399742</v>
      </c>
      <c r="J46" s="6">
        <v>6.106187740599258E-4</v>
      </c>
      <c r="K46" s="6">
        <v>3.316478935559737E-4</v>
      </c>
      <c r="L46" s="6">
        <v>0</v>
      </c>
      <c r="M46" s="6">
        <v>6.9164731986368641E-4</v>
      </c>
      <c r="N46" s="6">
        <v>5.1347092810547805E-3</v>
      </c>
      <c r="O46" s="6">
        <v>5.333017833522235E-4</v>
      </c>
      <c r="P46" s="6">
        <v>1.4980625710117351E-2</v>
      </c>
      <c r="Q46" s="6">
        <v>0</v>
      </c>
      <c r="R46" s="6">
        <v>4.0636446248688604E-2</v>
      </c>
      <c r="S46" s="6">
        <v>5.7319586866124142E-3</v>
      </c>
      <c r="T46" s="6">
        <v>7.9976785498141571E-3</v>
      </c>
      <c r="U46" s="6">
        <v>3.5312288350901003E-3</v>
      </c>
      <c r="V46" s="6">
        <v>2.4392030213863096E-2</v>
      </c>
      <c r="W46" s="6">
        <v>7.35771743192033E-3</v>
      </c>
      <c r="X46" s="6">
        <v>1.3387652340999805E-3</v>
      </c>
      <c r="Y46" s="6">
        <v>0</v>
      </c>
      <c r="Z46" s="6">
        <v>0</v>
      </c>
      <c r="AA46" s="6">
        <v>2.9378158784233867E-4</v>
      </c>
      <c r="AB46" s="6">
        <v>0</v>
      </c>
      <c r="AC46" s="6">
        <v>0</v>
      </c>
      <c r="AD46" s="6">
        <v>4</v>
      </c>
    </row>
    <row r="47" spans="1:30" s="20" customFormat="1" ht="14">
      <c r="A47" s="2" t="s">
        <v>246</v>
      </c>
      <c r="B47" s="2" t="s">
        <v>431</v>
      </c>
      <c r="C47" s="6">
        <v>0.93865153685326175</v>
      </c>
      <c r="D47" s="6">
        <v>0</v>
      </c>
      <c r="E47" s="6">
        <v>4.0634066570805795E-3</v>
      </c>
      <c r="F47" s="6">
        <v>7.0046692085950254E-4</v>
      </c>
      <c r="G47" s="6">
        <v>3.2191522593144671E-4</v>
      </c>
      <c r="H47" s="6">
        <v>1.0460632210222904E-3</v>
      </c>
      <c r="I47" s="6">
        <v>0.91604454222054643</v>
      </c>
      <c r="J47" s="6">
        <v>0</v>
      </c>
      <c r="K47" s="6">
        <v>3.1554519242945662E-4</v>
      </c>
      <c r="L47" s="6">
        <v>0</v>
      </c>
      <c r="M47" s="6">
        <v>4.1003991211502715E-3</v>
      </c>
      <c r="N47" s="6">
        <v>7.764846104852236E-3</v>
      </c>
      <c r="O47" s="6">
        <v>0</v>
      </c>
      <c r="P47" s="6">
        <v>1.4947092884581906E-2</v>
      </c>
      <c r="Q47" s="6">
        <v>0</v>
      </c>
      <c r="R47" s="6">
        <v>2.0904717542167668E-2</v>
      </c>
      <c r="S47" s="6">
        <v>1.5564983110532386E-3</v>
      </c>
      <c r="T47" s="6">
        <v>1.237771835797063E-3</v>
      </c>
      <c r="U47" s="6">
        <v>1.8021933277126883E-3</v>
      </c>
      <c r="V47" s="6">
        <v>6.935968311489937E-3</v>
      </c>
      <c r="W47" s="6">
        <v>3.4021532992928767E-3</v>
      </c>
      <c r="X47" s="6">
        <v>5.3429823566845886E-3</v>
      </c>
      <c r="Y47" s="6">
        <v>0</v>
      </c>
      <c r="Z47" s="6">
        <v>0</v>
      </c>
      <c r="AA47" s="6">
        <v>4.5837531325271241E-4</v>
      </c>
      <c r="AB47" s="6">
        <v>0</v>
      </c>
      <c r="AC47" s="6">
        <v>0</v>
      </c>
      <c r="AD47" s="6">
        <v>4</v>
      </c>
    </row>
    <row r="48" spans="1:30" s="20" customFormat="1" ht="14">
      <c r="A48" s="2" t="s">
        <v>247</v>
      </c>
      <c r="B48" s="2" t="s">
        <v>431</v>
      </c>
      <c r="C48" s="6">
        <v>0.93014579142144482</v>
      </c>
      <c r="D48" s="6">
        <v>0</v>
      </c>
      <c r="E48" s="6">
        <v>1.3712814310616651E-2</v>
      </c>
      <c r="F48" s="6">
        <v>1.489239297237223E-4</v>
      </c>
      <c r="G48" s="6">
        <v>0</v>
      </c>
      <c r="H48" s="6">
        <v>0</v>
      </c>
      <c r="I48" s="6">
        <v>0.83925251967766856</v>
      </c>
      <c r="J48" s="6">
        <v>0</v>
      </c>
      <c r="K48" s="6">
        <v>4.5637420542753762E-4</v>
      </c>
      <c r="L48" s="6">
        <v>2.3731105362134412E-3</v>
      </c>
      <c r="M48" s="6">
        <v>7.5680462025376591E-4</v>
      </c>
      <c r="N48" s="6">
        <v>4.2420563117331733E-3</v>
      </c>
      <c r="O48" s="6">
        <v>0</v>
      </c>
      <c r="P48" s="6">
        <v>1.8557213955264183E-2</v>
      </c>
      <c r="Q48" s="6">
        <v>0</v>
      </c>
      <c r="R48" s="6">
        <v>4.9778038796833408E-2</v>
      </c>
      <c r="S48" s="6">
        <v>7.809717222115385E-3</v>
      </c>
      <c r="T48" s="6">
        <v>6.4810620351123845E-3</v>
      </c>
      <c r="U48" s="6">
        <v>3.0765243196941728E-3</v>
      </c>
      <c r="V48" s="6">
        <v>1.7968497057054438E-2</v>
      </c>
      <c r="W48" s="6">
        <v>6.8887660605902092E-3</v>
      </c>
      <c r="X48" s="6">
        <v>1.1352857970609777E-3</v>
      </c>
      <c r="Y48" s="6">
        <v>5.2125286231310811E-4</v>
      </c>
      <c r="Z48" s="6">
        <v>0</v>
      </c>
      <c r="AA48" s="6">
        <v>1.0746767601764978E-3</v>
      </c>
      <c r="AB48" s="6">
        <v>0</v>
      </c>
      <c r="AC48" s="6">
        <v>0</v>
      </c>
      <c r="AD48" s="6">
        <v>4</v>
      </c>
    </row>
    <row r="49" spans="1:30" s="20" customFormat="1" ht="14">
      <c r="A49" s="2" t="s">
        <v>248</v>
      </c>
      <c r="B49" s="2" t="s">
        <v>431</v>
      </c>
      <c r="C49" s="6">
        <v>0.91911534720409915</v>
      </c>
      <c r="D49" s="6">
        <v>0</v>
      </c>
      <c r="E49" s="6">
        <v>7.8779220528043831E-3</v>
      </c>
      <c r="F49" s="6">
        <v>6.4276429135631916E-5</v>
      </c>
      <c r="G49" s="6">
        <v>0</v>
      </c>
      <c r="H49" s="6">
        <v>0</v>
      </c>
      <c r="I49" s="6">
        <v>0.84177069108804925</v>
      </c>
      <c r="J49" s="6">
        <v>4.6302044405241641E-5</v>
      </c>
      <c r="K49" s="6">
        <v>3.3321391995057032E-4</v>
      </c>
      <c r="L49" s="6">
        <v>0</v>
      </c>
      <c r="M49" s="6">
        <v>4.9316424002769697E-4</v>
      </c>
      <c r="N49" s="6">
        <v>3.309518395984686E-3</v>
      </c>
      <c r="O49" s="6">
        <v>1.3288336255910282E-3</v>
      </c>
      <c r="P49" s="6">
        <v>1.9232879361154413E-2</v>
      </c>
      <c r="Q49" s="6">
        <v>0</v>
      </c>
      <c r="R49" s="6">
        <v>5.1252799238558501E-2</v>
      </c>
      <c r="S49" s="6">
        <v>8.6934324885994431E-3</v>
      </c>
      <c r="T49" s="6">
        <v>2.0616088083517583E-2</v>
      </c>
      <c r="U49" s="6">
        <v>4.280940976882819E-3</v>
      </c>
      <c r="V49" s="6">
        <v>2.0899548178162586E-2</v>
      </c>
      <c r="W49" s="6">
        <v>6.5584390862869499E-3</v>
      </c>
      <c r="X49" s="6">
        <v>1.5132226760451184E-3</v>
      </c>
      <c r="Y49" s="6">
        <v>0</v>
      </c>
      <c r="Z49" s="6">
        <v>0</v>
      </c>
      <c r="AA49" s="6">
        <v>2.4597400937440998E-4</v>
      </c>
      <c r="AB49" s="6">
        <v>0</v>
      </c>
      <c r="AC49" s="6">
        <v>3.5332252397347826E-4</v>
      </c>
      <c r="AD49" s="6">
        <v>4</v>
      </c>
    </row>
    <row r="50" spans="1:30" s="20" customFormat="1" ht="14">
      <c r="A50" s="2" t="s">
        <v>249</v>
      </c>
      <c r="B50" s="2" t="s">
        <v>431</v>
      </c>
      <c r="C50" s="6">
        <v>0.93290206061402536</v>
      </c>
      <c r="D50" s="6">
        <v>0</v>
      </c>
      <c r="E50" s="6">
        <v>3.3558570739906871E-3</v>
      </c>
      <c r="F50" s="6">
        <v>3.8180774559249493E-4</v>
      </c>
      <c r="G50" s="6">
        <v>0</v>
      </c>
      <c r="H50" s="6">
        <v>0</v>
      </c>
      <c r="I50" s="6">
        <v>0.81430065842144328</v>
      </c>
      <c r="J50" s="6">
        <v>1.8335886035179846E-4</v>
      </c>
      <c r="K50" s="6">
        <v>0</v>
      </c>
      <c r="L50" s="6">
        <v>0</v>
      </c>
      <c r="M50" s="6">
        <v>3.4398724372531806E-4</v>
      </c>
      <c r="N50" s="6">
        <v>4.3472152949977352E-3</v>
      </c>
      <c r="O50" s="6">
        <v>6.7900135439999236E-4</v>
      </c>
      <c r="P50" s="6">
        <v>2.0605554101066015E-2</v>
      </c>
      <c r="Q50" s="6">
        <v>0</v>
      </c>
      <c r="R50" s="6">
        <v>5.6336664456351909E-2</v>
      </c>
      <c r="S50" s="6">
        <v>7.9149356702720268E-3</v>
      </c>
      <c r="T50" s="6">
        <v>9.93669017557074E-3</v>
      </c>
      <c r="U50" s="6">
        <v>4.4704253550903851E-3</v>
      </c>
      <c r="V50" s="6">
        <v>2.1761408474509102E-2</v>
      </c>
      <c r="W50" s="6">
        <v>8.1724880141222159E-3</v>
      </c>
      <c r="X50" s="6">
        <v>1.3649474331461191E-3</v>
      </c>
      <c r="Y50" s="6">
        <v>2.0008519925836352E-3</v>
      </c>
      <c r="Z50" s="6">
        <v>1.1530625102730229E-3</v>
      </c>
      <c r="AA50" s="6">
        <v>1.3149968803630341E-3</v>
      </c>
      <c r="AB50" s="6">
        <v>0</v>
      </c>
      <c r="AC50" s="6">
        <v>6.9958914519402911E-5</v>
      </c>
      <c r="AD50" s="6">
        <v>4</v>
      </c>
    </row>
    <row r="51" spans="1:30" s="20" customFormat="1" ht="14">
      <c r="A51" s="2" t="s">
        <v>250</v>
      </c>
      <c r="B51" s="2" t="s">
        <v>465</v>
      </c>
      <c r="C51" s="6">
        <v>0.96520401529889543</v>
      </c>
      <c r="D51" s="6">
        <v>2.026005348255199E-3</v>
      </c>
      <c r="E51" s="6">
        <v>7.399849522826016E-3</v>
      </c>
      <c r="F51" s="6">
        <v>7.4419352111435759E-3</v>
      </c>
      <c r="G51" s="6">
        <v>0</v>
      </c>
      <c r="H51" s="6">
        <v>0</v>
      </c>
      <c r="I51" s="6">
        <v>1.0079009028737736E-2</v>
      </c>
      <c r="J51" s="6">
        <v>0.21933482631151507</v>
      </c>
      <c r="K51" s="6">
        <v>0.42507542403719528</v>
      </c>
      <c r="L51" s="6">
        <v>9.8047965065274467E-2</v>
      </c>
      <c r="M51" s="6">
        <v>0.15226860307614881</v>
      </c>
      <c r="N51" s="6">
        <v>3.5619751251563879E-2</v>
      </c>
      <c r="O51" s="6">
        <v>0</v>
      </c>
      <c r="P51" s="6">
        <v>7.9658592369796308E-3</v>
      </c>
      <c r="Q51" s="6">
        <v>0</v>
      </c>
      <c r="R51" s="6">
        <v>7.5344708181801653E-4</v>
      </c>
      <c r="S51" s="6">
        <v>0</v>
      </c>
      <c r="T51" s="6">
        <v>0</v>
      </c>
      <c r="U51" s="6">
        <v>1.8745300351362469E-3</v>
      </c>
      <c r="V51" s="6">
        <v>0</v>
      </c>
      <c r="W51" s="6">
        <v>2.199761603146733E-4</v>
      </c>
      <c r="X51" s="6">
        <v>2.9330276700526584E-2</v>
      </c>
      <c r="Y51" s="6">
        <v>5.4507848381770438E-4</v>
      </c>
      <c r="Z51" s="6">
        <v>0</v>
      </c>
      <c r="AA51" s="6">
        <v>0</v>
      </c>
      <c r="AB51" s="6">
        <v>0</v>
      </c>
      <c r="AC51" s="6">
        <v>2.7911258617871475E-3</v>
      </c>
      <c r="AD51" s="6">
        <v>4</v>
      </c>
    </row>
    <row r="52" spans="1:30" s="20" customFormat="1" ht="14">
      <c r="A52" s="2" t="s">
        <v>252</v>
      </c>
      <c r="B52" s="2" t="s">
        <v>465</v>
      </c>
      <c r="C52" s="6">
        <v>0.9681196724801957</v>
      </c>
      <c r="D52" s="6">
        <v>1.6876043372376145E-3</v>
      </c>
      <c r="E52" s="6">
        <v>9.0688087491109896E-3</v>
      </c>
      <c r="F52" s="6">
        <v>6.1468369776166865E-3</v>
      </c>
      <c r="G52" s="6">
        <v>0</v>
      </c>
      <c r="H52" s="6">
        <v>1.1096174810688352E-3</v>
      </c>
      <c r="I52" s="6">
        <v>8.3374591769832859E-3</v>
      </c>
      <c r="J52" s="6">
        <v>0.21485550518515464</v>
      </c>
      <c r="K52" s="6">
        <v>0.42727628620853964</v>
      </c>
      <c r="L52" s="6">
        <v>9.3947800095874598E-2</v>
      </c>
      <c r="M52" s="6">
        <v>0.15057210452446348</v>
      </c>
      <c r="N52" s="6">
        <v>3.5931317402633667E-2</v>
      </c>
      <c r="O52" s="6">
        <v>4.8752295711473317E-4</v>
      </c>
      <c r="P52" s="6">
        <v>8.4809948078869487E-3</v>
      </c>
      <c r="Q52" s="6">
        <v>0</v>
      </c>
      <c r="R52" s="6">
        <v>2.9961031713630539E-3</v>
      </c>
      <c r="S52" s="6">
        <v>0</v>
      </c>
      <c r="T52" s="6">
        <v>0</v>
      </c>
      <c r="U52" s="6">
        <v>1.6583975175094652E-3</v>
      </c>
      <c r="V52" s="6">
        <v>0</v>
      </c>
      <c r="W52" s="6">
        <v>2.3306057492475507E-4</v>
      </c>
      <c r="X52" s="6">
        <v>2.7205746280657375E-2</v>
      </c>
      <c r="Y52" s="6">
        <v>5.8089738913596578E-4</v>
      </c>
      <c r="Z52" s="6">
        <v>9.8452836967601086E-4</v>
      </c>
      <c r="AA52" s="6">
        <v>1.3458406887550101E-3</v>
      </c>
      <c r="AB52" s="6">
        <v>0</v>
      </c>
      <c r="AC52" s="6">
        <v>9.5573706289047637E-4</v>
      </c>
      <c r="AD52" s="6">
        <v>4</v>
      </c>
    </row>
    <row r="53" spans="1:30" s="20" customFormat="1" ht="14">
      <c r="A53" s="2" t="s">
        <v>253</v>
      </c>
      <c r="B53" s="2" t="s">
        <v>465</v>
      </c>
      <c r="C53" s="6">
        <v>0.9598322088679978</v>
      </c>
      <c r="D53" s="6">
        <v>3.0902210337156727E-4</v>
      </c>
      <c r="E53" s="6">
        <v>6.0662755656051707E-3</v>
      </c>
      <c r="F53" s="6">
        <v>5.7084702257178543E-3</v>
      </c>
      <c r="G53" s="6">
        <v>5.2247918190528354E-4</v>
      </c>
      <c r="H53" s="6">
        <v>0</v>
      </c>
      <c r="I53" s="6">
        <v>6.456206849402759E-3</v>
      </c>
      <c r="J53" s="6">
        <v>0.22518792087667408</v>
      </c>
      <c r="K53" s="6">
        <v>0.44950410872440838</v>
      </c>
      <c r="L53" s="6">
        <v>9.4223283288625614E-2</v>
      </c>
      <c r="M53" s="6">
        <v>0.14770125464712464</v>
      </c>
      <c r="N53" s="6">
        <v>3.3473230540324916E-2</v>
      </c>
      <c r="O53" s="6">
        <v>1.0690336840605469E-4</v>
      </c>
      <c r="P53" s="6">
        <v>7.0871115382716695E-3</v>
      </c>
      <c r="Q53" s="6">
        <v>0</v>
      </c>
      <c r="R53" s="6">
        <v>1.9038149133845184E-3</v>
      </c>
      <c r="S53" s="6">
        <v>7.7164456002484999E-4</v>
      </c>
      <c r="T53" s="6">
        <v>0</v>
      </c>
      <c r="U53" s="6">
        <v>1.2309459445698854E-3</v>
      </c>
      <c r="V53" s="6">
        <v>0</v>
      </c>
      <c r="W53" s="6">
        <v>0</v>
      </c>
      <c r="X53" s="6">
        <v>3.4258225360079046E-2</v>
      </c>
      <c r="Y53" s="6">
        <v>1.3418959175511987E-3</v>
      </c>
      <c r="Z53" s="6">
        <v>1.5884796450055873E-4</v>
      </c>
      <c r="AA53" s="6">
        <v>6.1343943945873114E-4</v>
      </c>
      <c r="AB53" s="6">
        <v>0</v>
      </c>
      <c r="AC53" s="6">
        <v>2.7315898617809365E-3</v>
      </c>
      <c r="AD53" s="6">
        <v>4</v>
      </c>
    </row>
    <row r="54" spans="1:30" s="20" customFormat="1" ht="14">
      <c r="A54" s="2" t="s">
        <v>254</v>
      </c>
      <c r="B54" s="2" t="s">
        <v>465</v>
      </c>
      <c r="C54" s="6">
        <v>0.96383319656846267</v>
      </c>
      <c r="D54" s="6">
        <v>8.4779047601403403E-4</v>
      </c>
      <c r="E54" s="6">
        <v>5.4282308993056526E-3</v>
      </c>
      <c r="F54" s="6">
        <v>5.2053934715543962E-3</v>
      </c>
      <c r="G54" s="6">
        <v>8.5406864022021954E-4</v>
      </c>
      <c r="H54" s="6">
        <v>6.7567405370921684E-5</v>
      </c>
      <c r="I54" s="6">
        <v>8.9752145712055902E-3</v>
      </c>
      <c r="J54" s="6">
        <v>0.21461264945986064</v>
      </c>
      <c r="K54" s="6">
        <v>0.44141787553788786</v>
      </c>
      <c r="L54" s="6">
        <v>9.14818376652171E-2</v>
      </c>
      <c r="M54" s="6">
        <v>0.15809613734507866</v>
      </c>
      <c r="N54" s="6">
        <v>3.6515337909265151E-2</v>
      </c>
      <c r="O54" s="6">
        <v>8.472688061219489E-4</v>
      </c>
      <c r="P54" s="6">
        <v>7.5642373049201713E-3</v>
      </c>
      <c r="Q54" s="6">
        <v>0</v>
      </c>
      <c r="R54" s="6">
        <v>2.0734602118535552E-3</v>
      </c>
      <c r="S54" s="6">
        <v>0</v>
      </c>
      <c r="T54" s="6">
        <v>0</v>
      </c>
      <c r="U54" s="6">
        <v>1.4971976403546049E-3</v>
      </c>
      <c r="V54" s="6">
        <v>0</v>
      </c>
      <c r="W54" s="6">
        <v>6.0882160780098787E-4</v>
      </c>
      <c r="X54" s="6">
        <v>2.837287533380611E-2</v>
      </c>
      <c r="Y54" s="6">
        <v>4.0206521447681718E-3</v>
      </c>
      <c r="Z54" s="6">
        <v>8.9925621109980929E-5</v>
      </c>
      <c r="AA54" s="6">
        <v>2.4309248120421234E-4</v>
      </c>
      <c r="AB54" s="6">
        <v>0</v>
      </c>
      <c r="AC54" s="6">
        <v>1.0475502989502016E-3</v>
      </c>
      <c r="AD54" s="6">
        <v>4</v>
      </c>
    </row>
    <row r="55" spans="1:30" s="20" customFormat="1" ht="14">
      <c r="A55" s="2" t="s">
        <v>255</v>
      </c>
      <c r="B55" s="2" t="s">
        <v>465</v>
      </c>
      <c r="C55" s="6">
        <v>0.96833924229471013</v>
      </c>
      <c r="D55" s="6">
        <v>0</v>
      </c>
      <c r="E55" s="6">
        <v>8.278900642096583E-3</v>
      </c>
      <c r="F55" s="6">
        <v>6.0144606905115422E-3</v>
      </c>
      <c r="G55" s="6">
        <v>1.1238157692871641E-3</v>
      </c>
      <c r="H55" s="6">
        <v>3.9707668927423714E-4</v>
      </c>
      <c r="I55" s="6">
        <v>7.7197786113721387E-3</v>
      </c>
      <c r="J55" s="6">
        <v>0.21297733134664007</v>
      </c>
      <c r="K55" s="6">
        <v>0.4152220588324983</v>
      </c>
      <c r="L55" s="6">
        <v>9.8928171370279983E-2</v>
      </c>
      <c r="M55" s="6">
        <v>0.15103769178646939</v>
      </c>
      <c r="N55" s="6">
        <v>3.28862292957455E-2</v>
      </c>
      <c r="O55" s="6">
        <v>4.9273196780725127E-4</v>
      </c>
      <c r="P55" s="6">
        <v>9.1819132499807599E-3</v>
      </c>
      <c r="Q55" s="6">
        <v>0</v>
      </c>
      <c r="R55" s="6">
        <v>2.0063992911991523E-3</v>
      </c>
      <c r="S55" s="6">
        <v>9.178356918217482E-4</v>
      </c>
      <c r="T55" s="6">
        <v>0</v>
      </c>
      <c r="U55" s="6">
        <v>1.6911393150987365E-3</v>
      </c>
      <c r="V55" s="6">
        <v>0</v>
      </c>
      <c r="W55" s="6">
        <v>0</v>
      </c>
      <c r="X55" s="6">
        <v>2.8074862415170453E-2</v>
      </c>
      <c r="Y55" s="6">
        <v>1.1401320756285842E-2</v>
      </c>
      <c r="Z55" s="6">
        <v>1.5413717482491314E-4</v>
      </c>
      <c r="AA55" s="6">
        <v>0</v>
      </c>
      <c r="AB55" s="6">
        <v>0</v>
      </c>
      <c r="AC55" s="6">
        <v>1.9095590237176911E-3</v>
      </c>
      <c r="AD55" s="6">
        <v>4</v>
      </c>
    </row>
    <row r="56" spans="1:30" s="20" customFormat="1" ht="14">
      <c r="A56" s="2" t="s">
        <v>256</v>
      </c>
      <c r="B56" s="2" t="s">
        <v>465</v>
      </c>
      <c r="C56" s="6">
        <v>0.96172708854613798</v>
      </c>
      <c r="D56" s="6">
        <v>3.0436849471282898E-4</v>
      </c>
      <c r="E56" s="6">
        <v>8.9045621314784423E-3</v>
      </c>
      <c r="F56" s="6">
        <v>5.4646192737843689E-3</v>
      </c>
      <c r="G56" s="6">
        <v>7.4618608362110855E-4</v>
      </c>
      <c r="H56" s="6">
        <v>3.3587490598965591E-4</v>
      </c>
      <c r="I56" s="6">
        <v>1.015385818620991E-2</v>
      </c>
      <c r="J56" s="6">
        <v>0.21854112898545144</v>
      </c>
      <c r="K56" s="6">
        <v>0.44012424598388067</v>
      </c>
      <c r="L56" s="6">
        <v>9.2256635707044718E-2</v>
      </c>
      <c r="M56" s="6">
        <v>0.15328221001427073</v>
      </c>
      <c r="N56" s="6">
        <v>3.549297943923177E-2</v>
      </c>
      <c r="O56" s="6">
        <v>2.237486770485517E-4</v>
      </c>
      <c r="P56" s="6">
        <v>8.2980459817882518E-3</v>
      </c>
      <c r="Q56" s="6">
        <v>0</v>
      </c>
      <c r="R56" s="6">
        <v>1.6640360388689446E-3</v>
      </c>
      <c r="S56" s="6">
        <v>5.025966832485438E-4</v>
      </c>
      <c r="T56" s="6">
        <v>0</v>
      </c>
      <c r="U56" s="6">
        <v>1.5125101766446693E-3</v>
      </c>
      <c r="V56" s="6">
        <v>0</v>
      </c>
      <c r="W56" s="6">
        <v>7.4496693887623718E-4</v>
      </c>
      <c r="X56" s="6">
        <v>2.3169455031970831E-2</v>
      </c>
      <c r="Y56" s="6">
        <v>1.2572155215244531E-3</v>
      </c>
      <c r="Z56" s="6">
        <v>1.318699306909534E-3</v>
      </c>
      <c r="AA56" s="6">
        <v>1.5860291107484775E-3</v>
      </c>
      <c r="AB56" s="6">
        <v>0</v>
      </c>
      <c r="AC56" s="6">
        <v>2.892961778503694E-5</v>
      </c>
      <c r="AD56" s="6">
        <v>4</v>
      </c>
    </row>
    <row r="57" spans="1:30" s="20" customFormat="1" ht="14">
      <c r="A57" s="2" t="s">
        <v>257</v>
      </c>
      <c r="B57" s="2" t="s">
        <v>465</v>
      </c>
      <c r="C57" s="6">
        <v>0.92765689385556971</v>
      </c>
      <c r="D57" s="6">
        <v>1.4305537760413967E-3</v>
      </c>
      <c r="E57" s="6">
        <v>5.5523582963142415E-2</v>
      </c>
      <c r="F57" s="6">
        <v>6.9497047624539534E-3</v>
      </c>
      <c r="G57" s="6">
        <v>0</v>
      </c>
      <c r="H57" s="6">
        <v>7.4014745062638151E-4</v>
      </c>
      <c r="I57" s="6">
        <v>7.3352027003535571E-3</v>
      </c>
      <c r="J57" s="6">
        <v>0.21018763949801075</v>
      </c>
      <c r="K57" s="6">
        <v>0.42401732364521982</v>
      </c>
      <c r="L57" s="6">
        <v>9.3084526716318547E-2</v>
      </c>
      <c r="M57" s="6">
        <v>0.15077812151231954</v>
      </c>
      <c r="N57" s="6">
        <v>3.6123834715768438E-2</v>
      </c>
      <c r="O57" s="6">
        <v>0</v>
      </c>
      <c r="P57" s="6">
        <v>9.5672343703509157E-3</v>
      </c>
      <c r="Q57" s="6">
        <v>0</v>
      </c>
      <c r="R57" s="6">
        <v>2.1518997814021007E-3</v>
      </c>
      <c r="S57" s="6">
        <v>0</v>
      </c>
      <c r="T57" s="6">
        <v>0</v>
      </c>
      <c r="U57" s="6">
        <v>1.5270367539277207E-3</v>
      </c>
      <c r="V57" s="6">
        <v>0</v>
      </c>
      <c r="W57" s="6">
        <v>0</v>
      </c>
      <c r="X57" s="6">
        <v>3.5163321561964757E-2</v>
      </c>
      <c r="Y57" s="6">
        <v>2.260274451075181E-4</v>
      </c>
      <c r="Z57" s="6">
        <v>1.1417787376726044E-3</v>
      </c>
      <c r="AA57" s="6">
        <v>4.5390097835538838E-4</v>
      </c>
      <c r="AB57" s="6">
        <v>0</v>
      </c>
      <c r="AC57" s="6">
        <v>2.1443339641846943E-3</v>
      </c>
      <c r="AD57" s="6">
        <v>4</v>
      </c>
    </row>
    <row r="58" spans="1:30" s="20" customFormat="1" ht="14">
      <c r="A58" s="2" t="s">
        <v>258</v>
      </c>
      <c r="B58" s="2" t="s">
        <v>466</v>
      </c>
      <c r="C58" s="6">
        <v>0.97755471522992909</v>
      </c>
      <c r="D58" s="6">
        <v>0</v>
      </c>
      <c r="E58" s="6">
        <v>1.7673250939253937E-2</v>
      </c>
      <c r="F58" s="6">
        <v>8.6150166681978994E-3</v>
      </c>
      <c r="G58" s="6">
        <v>1.0169673578777643E-4</v>
      </c>
      <c r="H58" s="6">
        <v>2.9868811500323759E-4</v>
      </c>
      <c r="I58" s="6">
        <v>8.7357669496606113E-3</v>
      </c>
      <c r="J58" s="6">
        <v>0.22685393442379984</v>
      </c>
      <c r="K58" s="6">
        <v>0.4301567416484709</v>
      </c>
      <c r="L58" s="6">
        <v>9.7749731573960302E-2</v>
      </c>
      <c r="M58" s="6">
        <v>0.13747434922702786</v>
      </c>
      <c r="N58" s="6">
        <v>2.0816468873004944E-2</v>
      </c>
      <c r="O58" s="6">
        <v>9.3635800136303347E-4</v>
      </c>
      <c r="P58" s="6">
        <v>6.9925372488768914E-3</v>
      </c>
      <c r="Q58" s="6">
        <v>0</v>
      </c>
      <c r="R58" s="6">
        <v>1.3374646190496295E-3</v>
      </c>
      <c r="S58" s="6">
        <v>2.4951741165926099E-3</v>
      </c>
      <c r="T58" s="6">
        <v>0</v>
      </c>
      <c r="U58" s="6">
        <v>9.0144498575547589E-4</v>
      </c>
      <c r="V58" s="6">
        <v>0</v>
      </c>
      <c r="W58" s="6">
        <v>1.3801813236156158E-4</v>
      </c>
      <c r="X58" s="6">
        <v>1.4446215676183273E-2</v>
      </c>
      <c r="Y58" s="6">
        <v>6.3067874124535942E-3</v>
      </c>
      <c r="Z58" s="6">
        <v>0</v>
      </c>
      <c r="AA58" s="6">
        <v>5.2238148343848611E-4</v>
      </c>
      <c r="AB58" s="6">
        <v>0</v>
      </c>
      <c r="AC58" s="6">
        <v>4.8594765639764032E-4</v>
      </c>
      <c r="AD58" s="6">
        <v>4</v>
      </c>
    </row>
    <row r="59" spans="1:30" s="20" customFormat="1" ht="14">
      <c r="A59" s="2" t="s">
        <v>260</v>
      </c>
      <c r="B59" s="2" t="s">
        <v>466</v>
      </c>
      <c r="C59" s="6">
        <v>0.92896292801405067</v>
      </c>
      <c r="D59" s="6">
        <v>3.0457157126542245E-4</v>
      </c>
      <c r="E59" s="6">
        <v>8.2007489344471232E-2</v>
      </c>
      <c r="F59" s="6">
        <v>7.0130721927731338E-3</v>
      </c>
      <c r="G59" s="6">
        <v>1.8023405535577032E-4</v>
      </c>
      <c r="H59" s="6">
        <v>7.0580790801317412E-4</v>
      </c>
      <c r="I59" s="6">
        <v>7.2663920158652388E-3</v>
      </c>
      <c r="J59" s="6">
        <v>0.26142279648426314</v>
      </c>
      <c r="K59" s="6">
        <v>0.41413799352627328</v>
      </c>
      <c r="L59" s="6">
        <v>0.11477586496876999</v>
      </c>
      <c r="M59" s="6">
        <v>0.11700474004567056</v>
      </c>
      <c r="N59" s="6">
        <v>1.8210263843156979E-2</v>
      </c>
      <c r="O59" s="6">
        <v>7.9022810667321456E-5</v>
      </c>
      <c r="P59" s="6">
        <v>5.8851882091804711E-3</v>
      </c>
      <c r="Q59" s="6">
        <v>0</v>
      </c>
      <c r="R59" s="6">
        <v>8.201466821504377E-4</v>
      </c>
      <c r="S59" s="6">
        <v>2.2079942292351694E-4</v>
      </c>
      <c r="T59" s="6">
        <v>0</v>
      </c>
      <c r="U59" s="6">
        <v>1.5135193328410926E-3</v>
      </c>
      <c r="V59" s="6">
        <v>0</v>
      </c>
      <c r="W59" s="6">
        <v>1.3628013484024916E-3</v>
      </c>
      <c r="X59" s="6">
        <v>1.4960675238502015E-2</v>
      </c>
      <c r="Y59" s="6">
        <v>2.193530650273578E-3</v>
      </c>
      <c r="Z59" s="6">
        <v>0</v>
      </c>
      <c r="AA59" s="6">
        <v>1.6626629058651984E-4</v>
      </c>
      <c r="AB59" s="6">
        <v>0</v>
      </c>
      <c r="AC59" s="6">
        <v>1.4474459902970741E-4</v>
      </c>
      <c r="AD59" s="6">
        <v>4</v>
      </c>
    </row>
    <row r="60" spans="1:30" s="20" customFormat="1" ht="14">
      <c r="A60" s="2" t="s">
        <v>261</v>
      </c>
      <c r="B60" s="2" t="s">
        <v>466</v>
      </c>
      <c r="C60" s="6">
        <v>0.98151631354995894</v>
      </c>
      <c r="D60" s="6">
        <v>2.0225652054372718E-3</v>
      </c>
      <c r="E60" s="6">
        <v>1.6994582258611352E-2</v>
      </c>
      <c r="F60" s="6">
        <v>1.0442824537162314E-2</v>
      </c>
      <c r="G60" s="6">
        <v>4.0878604811895702E-4</v>
      </c>
      <c r="H60" s="6">
        <v>8.3376661506861312E-4</v>
      </c>
      <c r="I60" s="6">
        <v>8.6361203553900461E-3</v>
      </c>
      <c r="J60" s="6">
        <v>0.23124382892841247</v>
      </c>
      <c r="K60" s="6">
        <v>0.41830026181308222</v>
      </c>
      <c r="L60" s="6">
        <v>0.10428233505694065</v>
      </c>
      <c r="M60" s="6">
        <v>0.13754852566145151</v>
      </c>
      <c r="N60" s="6">
        <v>2.1907991870392936E-2</v>
      </c>
      <c r="O60" s="6">
        <v>2.6137767191721231E-5</v>
      </c>
      <c r="P60" s="6">
        <v>5.8078838445500304E-3</v>
      </c>
      <c r="Q60" s="6">
        <v>0</v>
      </c>
      <c r="R60" s="6">
        <v>5.7953907372035405E-4</v>
      </c>
      <c r="S60" s="6">
        <v>8.0335339253007022E-4</v>
      </c>
      <c r="T60" s="6">
        <v>0</v>
      </c>
      <c r="U60" s="6">
        <v>0</v>
      </c>
      <c r="V60" s="6">
        <v>0</v>
      </c>
      <c r="W60" s="6">
        <v>4.7387938610885362E-4</v>
      </c>
      <c r="X60" s="6">
        <v>1.8741143784889114E-2</v>
      </c>
      <c r="Y60" s="6">
        <v>5.9536733915570607E-3</v>
      </c>
      <c r="Z60" s="6">
        <v>7.3237690575923494E-4</v>
      </c>
      <c r="AA60" s="6">
        <v>1.3798650589173986E-3</v>
      </c>
      <c r="AB60" s="6">
        <v>0</v>
      </c>
      <c r="AC60" s="6">
        <v>0</v>
      </c>
      <c r="AD60" s="6">
        <v>4</v>
      </c>
    </row>
    <row r="61" spans="1:30" s="20" customFormat="1" ht="14">
      <c r="A61" s="2" t="s">
        <v>262</v>
      </c>
      <c r="B61" s="2" t="s">
        <v>466</v>
      </c>
      <c r="C61" s="6">
        <v>0.95774254294876082</v>
      </c>
      <c r="D61" s="6">
        <v>1.11768693634428E-3</v>
      </c>
      <c r="E61" s="6">
        <v>3.9679257042697091E-2</v>
      </c>
      <c r="F61" s="6">
        <v>7.7290866851642262E-3</v>
      </c>
      <c r="G61" s="6">
        <v>0</v>
      </c>
      <c r="H61" s="6">
        <v>3.340412892794785E-4</v>
      </c>
      <c r="I61" s="6">
        <v>1.1159270739305878E-2</v>
      </c>
      <c r="J61" s="6">
        <v>0.25655611613105933</v>
      </c>
      <c r="K61" s="6">
        <v>0.41951819980203947</v>
      </c>
      <c r="L61" s="6">
        <v>0.10559485064937477</v>
      </c>
      <c r="M61" s="6">
        <v>0.13118382566480416</v>
      </c>
      <c r="N61" s="6">
        <v>2.2497965424626298E-2</v>
      </c>
      <c r="O61" s="6">
        <v>1.7016784556308628E-4</v>
      </c>
      <c r="P61" s="6">
        <v>4.9542040571804282E-3</v>
      </c>
      <c r="Q61" s="6">
        <v>0</v>
      </c>
      <c r="R61" s="6">
        <v>2.037813650096143E-3</v>
      </c>
      <c r="S61" s="6">
        <v>4.1451215668890904E-4</v>
      </c>
      <c r="T61" s="6">
        <v>0</v>
      </c>
      <c r="U61" s="6">
        <v>1.2535442026301036E-3</v>
      </c>
      <c r="V61" s="6">
        <v>0</v>
      </c>
      <c r="W61" s="6">
        <v>0</v>
      </c>
      <c r="X61" s="6">
        <v>1.51155296549266E-2</v>
      </c>
      <c r="Y61" s="6">
        <v>2.821307300352073E-3</v>
      </c>
      <c r="Z61" s="6">
        <v>3.3343226201227759E-4</v>
      </c>
      <c r="AA61" s="6">
        <v>3.6054185619453566E-4</v>
      </c>
      <c r="AB61" s="6">
        <v>0</v>
      </c>
      <c r="AC61" s="6">
        <v>5.1789032082179406E-4</v>
      </c>
      <c r="AD61" s="6">
        <v>4</v>
      </c>
    </row>
    <row r="62" spans="1:30" s="20" customFormat="1" ht="14">
      <c r="A62" s="2" t="s">
        <v>263</v>
      </c>
      <c r="B62" s="2" t="s">
        <v>466</v>
      </c>
      <c r="C62" s="6">
        <v>0.97329902321524686</v>
      </c>
      <c r="D62" s="6">
        <v>1.8690643642137509E-4</v>
      </c>
      <c r="E62" s="6">
        <v>1.06166523630747E-2</v>
      </c>
      <c r="F62" s="6">
        <v>7.5187033974925734E-3</v>
      </c>
      <c r="G62" s="6">
        <v>0</v>
      </c>
      <c r="H62" s="6">
        <v>8.7142262603176653E-4</v>
      </c>
      <c r="I62" s="6">
        <v>7.4099007548950021E-3</v>
      </c>
      <c r="J62" s="6">
        <v>0.23446323871388963</v>
      </c>
      <c r="K62" s="6">
        <v>0.44903413461307251</v>
      </c>
      <c r="L62" s="6">
        <v>0.10454784973997557</v>
      </c>
      <c r="M62" s="6">
        <v>0.13661055182320164</v>
      </c>
      <c r="N62" s="6">
        <v>2.0306856278288266E-2</v>
      </c>
      <c r="O62" s="6">
        <v>0</v>
      </c>
      <c r="P62" s="6">
        <v>6.2151454682310599E-3</v>
      </c>
      <c r="Q62" s="6">
        <v>0</v>
      </c>
      <c r="R62" s="6">
        <v>3.4697156653740272E-4</v>
      </c>
      <c r="S62" s="6">
        <v>0</v>
      </c>
      <c r="T62" s="6">
        <v>0</v>
      </c>
      <c r="U62" s="6">
        <v>0</v>
      </c>
      <c r="V62" s="6">
        <v>0</v>
      </c>
      <c r="W62" s="6">
        <v>0</v>
      </c>
      <c r="X62" s="6">
        <v>1.8999046651222529E-2</v>
      </c>
      <c r="Y62" s="6">
        <v>1.704900047455153E-3</v>
      </c>
      <c r="Z62" s="6">
        <v>0</v>
      </c>
      <c r="AA62" s="6">
        <v>4.5219008559641428E-5</v>
      </c>
      <c r="AB62" s="6">
        <v>0</v>
      </c>
      <c r="AC62" s="6">
        <v>5.7736521843661068E-5</v>
      </c>
      <c r="AD62" s="6">
        <v>4</v>
      </c>
    </row>
    <row r="63" spans="1:30" s="20" customFormat="1" ht="14">
      <c r="A63" s="2" t="s">
        <v>264</v>
      </c>
      <c r="B63" s="2" t="s">
        <v>466</v>
      </c>
      <c r="C63" s="6">
        <v>0.97789769801572535</v>
      </c>
      <c r="D63" s="6">
        <v>1.3138234580261532E-3</v>
      </c>
      <c r="E63" s="6">
        <v>1.3828537634608489E-2</v>
      </c>
      <c r="F63" s="6">
        <v>6.7591306841148007E-3</v>
      </c>
      <c r="G63" s="6">
        <v>2.1486245909650432E-4</v>
      </c>
      <c r="H63" s="6">
        <v>4.0387916026045877E-4</v>
      </c>
      <c r="I63" s="6">
        <v>8.67423105505403E-3</v>
      </c>
      <c r="J63" s="6">
        <v>0.22823648361149848</v>
      </c>
      <c r="K63" s="6">
        <v>0.43947428833194174</v>
      </c>
      <c r="L63" s="6">
        <v>9.7526856614410962E-2</v>
      </c>
      <c r="M63" s="6">
        <v>0.14550043570923965</v>
      </c>
      <c r="N63" s="6">
        <v>2.4425007905698848E-2</v>
      </c>
      <c r="O63" s="6">
        <v>0</v>
      </c>
      <c r="P63" s="6">
        <v>5.7387848019993751E-3</v>
      </c>
      <c r="Q63" s="6">
        <v>0</v>
      </c>
      <c r="R63" s="6">
        <v>1.1323794058732E-3</v>
      </c>
      <c r="S63" s="6">
        <v>0</v>
      </c>
      <c r="T63" s="6">
        <v>0</v>
      </c>
      <c r="U63" s="6">
        <v>1.0224435196668931E-3</v>
      </c>
      <c r="V63" s="6">
        <v>0</v>
      </c>
      <c r="W63" s="6">
        <v>0</v>
      </c>
      <c r="X63" s="6">
        <v>1.3739903483325431E-2</v>
      </c>
      <c r="Y63" s="6">
        <v>1.6474336932347949E-3</v>
      </c>
      <c r="Z63" s="6">
        <v>0</v>
      </c>
      <c r="AA63" s="6">
        <v>9.8384764987982805E-4</v>
      </c>
      <c r="AB63" s="6">
        <v>0</v>
      </c>
      <c r="AC63" s="6">
        <v>9.5664163072666788E-4</v>
      </c>
      <c r="AD63" s="6">
        <v>4</v>
      </c>
    </row>
    <row r="64" spans="1:30" s="20" customFormat="1" ht="14">
      <c r="A64" s="2" t="s">
        <v>265</v>
      </c>
      <c r="B64" s="2" t="s">
        <v>466</v>
      </c>
      <c r="C64" s="6">
        <v>0.96952251869053019</v>
      </c>
      <c r="D64" s="6">
        <v>1.6220393808374406E-3</v>
      </c>
      <c r="E64" s="6">
        <v>1.1533810505604135E-2</v>
      </c>
      <c r="F64" s="6">
        <v>1.3615616536347032E-2</v>
      </c>
      <c r="G64" s="6">
        <v>7.3198600447816177E-4</v>
      </c>
      <c r="H64" s="6">
        <v>6.7447135957001802E-4</v>
      </c>
      <c r="I64" s="6">
        <v>6.0758055990294156E-3</v>
      </c>
      <c r="J64" s="6">
        <v>0.2299753366918815</v>
      </c>
      <c r="K64" s="6">
        <v>0.44574721775046455</v>
      </c>
      <c r="L64" s="6">
        <v>8.8244951632660121E-2</v>
      </c>
      <c r="M64" s="6">
        <v>0.14594199581254386</v>
      </c>
      <c r="N64" s="6">
        <v>2.2126277196212102E-2</v>
      </c>
      <c r="O64" s="6">
        <v>0</v>
      </c>
      <c r="P64" s="6">
        <v>5.9244526819897027E-3</v>
      </c>
      <c r="Q64" s="6">
        <v>0</v>
      </c>
      <c r="R64" s="6">
        <v>1.5086873848288637E-3</v>
      </c>
      <c r="S64" s="6">
        <v>1.8339098753336624E-3</v>
      </c>
      <c r="T64" s="6">
        <v>0</v>
      </c>
      <c r="U64" s="6">
        <v>1.1570575286190014E-3</v>
      </c>
      <c r="V64" s="6">
        <v>0</v>
      </c>
      <c r="W64" s="6">
        <v>3.9736709529676238E-4</v>
      </c>
      <c r="X64" s="6">
        <v>2.8156501447902011E-2</v>
      </c>
      <c r="Y64" s="6">
        <v>8.0917246325168835E-4</v>
      </c>
      <c r="Z64" s="6">
        <v>0</v>
      </c>
      <c r="AA64" s="6">
        <v>2.3052678969841681E-3</v>
      </c>
      <c r="AB64" s="6">
        <v>0</v>
      </c>
      <c r="AC64" s="6">
        <v>0</v>
      </c>
      <c r="AD64" s="6">
        <v>4</v>
      </c>
    </row>
  </sheetData>
  <mergeCells count="1">
    <mergeCell ref="A3:AD3"/>
  </mergeCells>
  <phoneticPr fontId="2" type="noConversion"/>
  <pageMargins left="0.7" right="0.7" top="0.75" bottom="0.75" header="0.3" footer="0.3"/>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46CC66-1FC3-4F6C-A524-C5977A715C48}">
  <dimension ref="A1:AG43"/>
  <sheetViews>
    <sheetView zoomScaleNormal="100" workbookViewId="0">
      <selection sqref="A1:A2"/>
    </sheetView>
  </sheetViews>
  <sheetFormatPr baseColWidth="10" defaultColWidth="8.83203125" defaultRowHeight="15"/>
  <cols>
    <col min="3" max="4" width="8.5" bestFit="1" customWidth="1"/>
    <col min="5" max="5" width="4.83203125" bestFit="1" customWidth="1"/>
    <col min="6" max="8" width="6.6640625" bestFit="1" customWidth="1"/>
    <col min="9" max="9" width="7.1640625" bestFit="1" customWidth="1"/>
    <col min="10" max="28" width="6.6640625" bestFit="1" customWidth="1"/>
    <col min="29" max="29" width="4.83203125" bestFit="1" customWidth="1"/>
    <col min="30" max="31" width="6.6640625" bestFit="1" customWidth="1"/>
    <col min="32" max="32" width="14.1640625" style="2" bestFit="1" customWidth="1"/>
    <col min="33" max="33" width="13.1640625" style="2" bestFit="1" customWidth="1"/>
  </cols>
  <sheetData>
    <row r="1" spans="1:33">
      <c r="A1" s="37" t="s">
        <v>611</v>
      </c>
    </row>
    <row r="2" spans="1:33" ht="16" thickBot="1">
      <c r="A2" s="37" t="s">
        <v>612</v>
      </c>
    </row>
    <row r="3" spans="1:33" ht="15" customHeight="1" thickBot="1">
      <c r="A3" s="101" t="s">
        <v>566</v>
      </c>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row>
    <row r="4" spans="1:33" ht="16" thickBot="1">
      <c r="A4" s="67" t="s">
        <v>67</v>
      </c>
      <c r="B4" s="67" t="s">
        <v>68</v>
      </c>
      <c r="C4" s="67" t="s">
        <v>202</v>
      </c>
      <c r="D4" s="67" t="s">
        <v>203</v>
      </c>
      <c r="E4" s="67" t="s">
        <v>204</v>
      </c>
      <c r="F4" s="67" t="s">
        <v>205</v>
      </c>
      <c r="G4" s="67" t="s">
        <v>206</v>
      </c>
      <c r="H4" s="67" t="s">
        <v>207</v>
      </c>
      <c r="I4" s="67" t="s">
        <v>208</v>
      </c>
      <c r="J4" s="67" t="s">
        <v>209</v>
      </c>
      <c r="K4" s="67" t="s">
        <v>210</v>
      </c>
      <c r="L4" s="67" t="s">
        <v>211</v>
      </c>
      <c r="M4" s="67" t="s">
        <v>212</v>
      </c>
      <c r="N4" s="67" t="s">
        <v>213</v>
      </c>
      <c r="O4" s="67" t="s">
        <v>214</v>
      </c>
      <c r="P4" s="67" t="s">
        <v>215</v>
      </c>
      <c r="Q4" s="67" t="s">
        <v>216</v>
      </c>
      <c r="R4" s="67" t="s">
        <v>217</v>
      </c>
      <c r="S4" s="67" t="s">
        <v>218</v>
      </c>
      <c r="T4" s="67" t="s">
        <v>219</v>
      </c>
      <c r="U4" s="67" t="s">
        <v>220</v>
      </c>
      <c r="V4" s="67" t="s">
        <v>221</v>
      </c>
      <c r="W4" s="67" t="s">
        <v>222</v>
      </c>
      <c r="X4" s="67" t="s">
        <v>223</v>
      </c>
      <c r="Y4" s="67" t="s">
        <v>224</v>
      </c>
      <c r="Z4" s="67" t="s">
        <v>225</v>
      </c>
      <c r="AA4" s="67" t="s">
        <v>226</v>
      </c>
      <c r="AB4" s="67" t="s">
        <v>227</v>
      </c>
      <c r="AC4" s="67" t="s">
        <v>228</v>
      </c>
      <c r="AD4" s="67" t="s">
        <v>229</v>
      </c>
      <c r="AE4" s="68" t="s">
        <v>230</v>
      </c>
      <c r="AF4" s="2" t="s">
        <v>360</v>
      </c>
      <c r="AG4" s="2" t="s">
        <v>361</v>
      </c>
    </row>
    <row r="5" spans="1:33">
      <c r="A5" s="2" t="s">
        <v>69</v>
      </c>
      <c r="B5" s="2" t="s">
        <v>231</v>
      </c>
      <c r="C5" s="3">
        <v>2562.09</v>
      </c>
      <c r="D5" s="3">
        <v>4573.3999999999996</v>
      </c>
      <c r="E5" s="69" t="s">
        <v>80</v>
      </c>
      <c r="F5" s="3">
        <v>214.06</v>
      </c>
      <c r="G5" s="3">
        <v>14.31</v>
      </c>
      <c r="H5" s="3">
        <v>5.65</v>
      </c>
      <c r="I5" s="3">
        <v>462504.44</v>
      </c>
      <c r="J5" s="3">
        <v>169.83</v>
      </c>
      <c r="K5" s="69" t="s">
        <v>80</v>
      </c>
      <c r="L5" s="69" t="s">
        <v>80</v>
      </c>
      <c r="M5" s="3">
        <v>189.74</v>
      </c>
      <c r="N5" s="3">
        <v>1074.3900000000001</v>
      </c>
      <c r="O5" s="3">
        <v>334.51</v>
      </c>
      <c r="P5" s="3">
        <v>3097.93</v>
      </c>
      <c r="Q5" s="3">
        <v>5570.36</v>
      </c>
      <c r="R5" s="3">
        <v>3728.49</v>
      </c>
      <c r="S5" s="3">
        <v>21332.58</v>
      </c>
      <c r="T5" s="3">
        <v>4423.38</v>
      </c>
      <c r="U5" s="3">
        <v>28897.99</v>
      </c>
      <c r="V5" s="3">
        <v>5199.79</v>
      </c>
      <c r="W5" s="3">
        <v>14147.4</v>
      </c>
      <c r="X5" s="3">
        <v>1790.31</v>
      </c>
      <c r="Y5" s="3">
        <v>12299.65</v>
      </c>
      <c r="Z5" s="3">
        <v>1448.27</v>
      </c>
      <c r="AA5" s="3">
        <v>4.07</v>
      </c>
      <c r="AB5" s="70" t="s">
        <v>80</v>
      </c>
      <c r="AC5" s="3">
        <v>382.95</v>
      </c>
      <c r="AD5" s="3">
        <v>3387.49</v>
      </c>
      <c r="AE5" s="71">
        <v>3261.42</v>
      </c>
      <c r="AF5" s="3">
        <f>SUM(M5:R5)</f>
        <v>13995.42</v>
      </c>
      <c r="AG5" s="3">
        <f>SUM(T5:Z5)</f>
        <v>68206.790000000008</v>
      </c>
    </row>
    <row r="6" spans="1:33">
      <c r="A6" s="2" t="s">
        <v>70</v>
      </c>
      <c r="B6" s="2" t="s">
        <v>231</v>
      </c>
      <c r="C6" s="3">
        <v>1108.01</v>
      </c>
      <c r="D6" s="3">
        <v>1284.78</v>
      </c>
      <c r="E6" s="69" t="s">
        <v>80</v>
      </c>
      <c r="F6" s="3">
        <v>54.95</v>
      </c>
      <c r="G6" s="3">
        <v>16.8</v>
      </c>
      <c r="H6" s="3">
        <v>7.34</v>
      </c>
      <c r="I6" s="3">
        <v>442541.94</v>
      </c>
      <c r="J6" s="3">
        <v>63.45</v>
      </c>
      <c r="K6" s="69" t="s">
        <v>80</v>
      </c>
      <c r="L6" s="3">
        <v>1.91</v>
      </c>
      <c r="M6" s="3">
        <v>43.46</v>
      </c>
      <c r="N6" s="3">
        <v>445.7</v>
      </c>
      <c r="O6" s="3">
        <v>215.72</v>
      </c>
      <c r="P6" s="3">
        <v>2837.71</v>
      </c>
      <c r="Q6" s="3">
        <v>6457.74</v>
      </c>
      <c r="R6" s="3">
        <v>4244.47</v>
      </c>
      <c r="S6" s="3">
        <v>23134.21</v>
      </c>
      <c r="T6" s="3">
        <v>4894.97</v>
      </c>
      <c r="U6" s="3">
        <v>33065.629999999997</v>
      </c>
      <c r="V6" s="3">
        <v>6119.73</v>
      </c>
      <c r="W6" s="3">
        <v>17548.810000000001</v>
      </c>
      <c r="X6" s="3">
        <v>2460.9299999999998</v>
      </c>
      <c r="Y6" s="3">
        <v>17265.3</v>
      </c>
      <c r="Z6" s="3">
        <v>2111.73</v>
      </c>
      <c r="AA6" s="3">
        <v>2.72</v>
      </c>
      <c r="AB6" s="72">
        <v>0.23100000000000001</v>
      </c>
      <c r="AC6" s="3">
        <v>282.14</v>
      </c>
      <c r="AD6" s="3">
        <v>1553.67</v>
      </c>
      <c r="AE6" s="71">
        <v>2534.83</v>
      </c>
      <c r="AF6" s="3">
        <f t="shared" ref="AF6:AF38" si="0">SUM(M6:R6)</f>
        <v>14244.8</v>
      </c>
      <c r="AG6" s="3">
        <f t="shared" ref="AG6:AG38" si="1">SUM(T6:Z6)</f>
        <v>83467.099999999991</v>
      </c>
    </row>
    <row r="7" spans="1:33">
      <c r="A7" s="2" t="s">
        <v>71</v>
      </c>
      <c r="B7" s="2" t="s">
        <v>231</v>
      </c>
      <c r="C7" s="69" t="s">
        <v>80</v>
      </c>
      <c r="D7" s="3">
        <v>925.63</v>
      </c>
      <c r="E7" s="69" t="s">
        <v>80</v>
      </c>
      <c r="F7" s="3">
        <v>54.76</v>
      </c>
      <c r="G7" s="3">
        <v>17.41</v>
      </c>
      <c r="H7" s="3">
        <v>6.43</v>
      </c>
      <c r="I7" s="3">
        <v>443979.5</v>
      </c>
      <c r="J7" s="3">
        <v>71.22</v>
      </c>
      <c r="K7" s="69" t="s">
        <v>80</v>
      </c>
      <c r="L7" s="69" t="s">
        <v>80</v>
      </c>
      <c r="M7" s="3">
        <v>49.3</v>
      </c>
      <c r="N7" s="3">
        <v>509.44</v>
      </c>
      <c r="O7" s="3">
        <v>244.51</v>
      </c>
      <c r="P7" s="3">
        <v>3168.01</v>
      </c>
      <c r="Q7" s="3">
        <v>7062.69</v>
      </c>
      <c r="R7" s="3">
        <v>4500.6000000000004</v>
      </c>
      <c r="S7" s="3">
        <v>23823.23</v>
      </c>
      <c r="T7" s="3">
        <v>4885.7700000000004</v>
      </c>
      <c r="U7" s="3">
        <v>32652.67</v>
      </c>
      <c r="V7" s="3">
        <v>5785.95</v>
      </c>
      <c r="W7" s="3">
        <v>16499.52</v>
      </c>
      <c r="X7" s="3">
        <v>2239.2399999999998</v>
      </c>
      <c r="Y7" s="3">
        <v>15936.84</v>
      </c>
      <c r="Z7" s="3">
        <v>1913.22</v>
      </c>
      <c r="AA7" s="3">
        <v>2.62</v>
      </c>
      <c r="AB7" s="72">
        <v>0.34499999999999997</v>
      </c>
      <c r="AC7" s="3">
        <v>297.41000000000003</v>
      </c>
      <c r="AD7" s="3">
        <v>1548.36</v>
      </c>
      <c r="AE7" s="71">
        <v>2734.57</v>
      </c>
      <c r="AF7" s="3">
        <f t="shared" si="0"/>
        <v>15534.550000000001</v>
      </c>
      <c r="AG7" s="3">
        <f t="shared" si="1"/>
        <v>79913.210000000006</v>
      </c>
    </row>
    <row r="8" spans="1:33">
      <c r="A8" s="2" t="s">
        <v>72</v>
      </c>
      <c r="B8" s="2" t="s">
        <v>231</v>
      </c>
      <c r="C8" s="69" t="s">
        <v>80</v>
      </c>
      <c r="D8" s="3">
        <v>1707.94</v>
      </c>
      <c r="E8" s="69" t="s">
        <v>80</v>
      </c>
      <c r="F8" s="3">
        <v>122.42</v>
      </c>
      <c r="G8" s="3">
        <v>16.86</v>
      </c>
      <c r="H8" s="3">
        <v>6.15</v>
      </c>
      <c r="I8" s="3">
        <v>438823.97</v>
      </c>
      <c r="J8" s="3">
        <v>224.2</v>
      </c>
      <c r="K8" s="69" t="s">
        <v>80</v>
      </c>
      <c r="L8" s="69" t="s">
        <v>80</v>
      </c>
      <c r="M8" s="3">
        <v>107.5</v>
      </c>
      <c r="N8" s="3">
        <v>913.25</v>
      </c>
      <c r="O8" s="3">
        <v>374.29</v>
      </c>
      <c r="P8" s="3">
        <v>4445.97</v>
      </c>
      <c r="Q8" s="3">
        <v>9988.84</v>
      </c>
      <c r="R8" s="3">
        <v>6201.29</v>
      </c>
      <c r="S8" s="3">
        <v>32642.52</v>
      </c>
      <c r="T8" s="3">
        <v>6396.14</v>
      </c>
      <c r="U8" s="3">
        <v>38697.089999999997</v>
      </c>
      <c r="V8" s="3">
        <v>6304.56</v>
      </c>
      <c r="W8" s="3">
        <v>16483.91</v>
      </c>
      <c r="X8" s="3">
        <v>2139.16</v>
      </c>
      <c r="Y8" s="3">
        <v>14842.08</v>
      </c>
      <c r="Z8" s="3">
        <v>1752.14</v>
      </c>
      <c r="AA8" s="3">
        <v>6.59</v>
      </c>
      <c r="AB8" s="72">
        <v>0.21099999999999999</v>
      </c>
      <c r="AC8" s="3">
        <v>404.03000000000003</v>
      </c>
      <c r="AD8" s="3">
        <v>5778.24</v>
      </c>
      <c r="AE8" s="71">
        <v>3187.38</v>
      </c>
      <c r="AF8" s="3">
        <f t="shared" si="0"/>
        <v>22031.14</v>
      </c>
      <c r="AG8" s="3">
        <f t="shared" si="1"/>
        <v>86615.08</v>
      </c>
    </row>
    <row r="9" spans="1:33">
      <c r="A9" s="2" t="s">
        <v>73</v>
      </c>
      <c r="B9" s="2" t="s">
        <v>231</v>
      </c>
      <c r="C9" s="3">
        <v>1355.16</v>
      </c>
      <c r="D9" s="3">
        <v>2032.58</v>
      </c>
      <c r="E9" s="69" t="s">
        <v>80</v>
      </c>
      <c r="F9" s="3">
        <v>61.18</v>
      </c>
      <c r="G9" s="3">
        <v>16.71</v>
      </c>
      <c r="H9" s="3">
        <v>5.34</v>
      </c>
      <c r="I9" s="3">
        <v>462090.81</v>
      </c>
      <c r="J9" s="3">
        <v>46.9</v>
      </c>
      <c r="K9" s="69" t="s">
        <v>80</v>
      </c>
      <c r="L9" s="69" t="s">
        <v>80</v>
      </c>
      <c r="M9" s="3">
        <v>118.14</v>
      </c>
      <c r="N9" s="3">
        <v>678.4</v>
      </c>
      <c r="O9" s="3">
        <v>232.88</v>
      </c>
      <c r="P9" s="3">
        <v>2558.16</v>
      </c>
      <c r="Q9" s="3">
        <v>5850.41</v>
      </c>
      <c r="R9" s="3">
        <v>4248.5600000000004</v>
      </c>
      <c r="S9" s="3">
        <v>24365.52</v>
      </c>
      <c r="T9" s="3">
        <v>5268.05</v>
      </c>
      <c r="U9" s="3">
        <v>34138.300000000003</v>
      </c>
      <c r="V9" s="3">
        <v>5933.39</v>
      </c>
      <c r="W9" s="3">
        <v>15589.44</v>
      </c>
      <c r="X9" s="3">
        <v>1976.59</v>
      </c>
      <c r="Y9" s="3">
        <v>13161.63</v>
      </c>
      <c r="Z9" s="3">
        <v>1467.09</v>
      </c>
      <c r="AA9" s="3">
        <v>1.73</v>
      </c>
      <c r="AB9" s="70" t="s">
        <v>80</v>
      </c>
      <c r="AC9" s="3">
        <v>213.74</v>
      </c>
      <c r="AD9" s="3">
        <v>1359.17</v>
      </c>
      <c r="AE9" s="71">
        <v>1907.04</v>
      </c>
      <c r="AF9" s="3">
        <f t="shared" si="0"/>
        <v>13686.55</v>
      </c>
      <c r="AG9" s="3">
        <f t="shared" si="1"/>
        <v>77534.490000000005</v>
      </c>
    </row>
    <row r="10" spans="1:33">
      <c r="A10" s="2" t="s">
        <v>74</v>
      </c>
      <c r="B10" s="2" t="s">
        <v>231</v>
      </c>
      <c r="C10" s="69" t="s">
        <v>80</v>
      </c>
      <c r="D10" s="3">
        <v>1800</v>
      </c>
      <c r="E10" s="3">
        <v>7.56</v>
      </c>
      <c r="F10" s="3">
        <v>48.09</v>
      </c>
      <c r="G10" s="3">
        <v>13</v>
      </c>
      <c r="H10" s="3">
        <v>4.74</v>
      </c>
      <c r="I10" s="3">
        <v>482895</v>
      </c>
      <c r="J10" s="3">
        <v>102.78</v>
      </c>
      <c r="K10" s="69" t="s">
        <v>80</v>
      </c>
      <c r="L10" s="69" t="s">
        <v>80</v>
      </c>
      <c r="M10" s="3">
        <v>87.87</v>
      </c>
      <c r="N10" s="3">
        <v>776.58</v>
      </c>
      <c r="O10" s="3">
        <v>330.02</v>
      </c>
      <c r="P10" s="3">
        <v>3951.66</v>
      </c>
      <c r="Q10" s="3">
        <v>7922.62</v>
      </c>
      <c r="R10" s="3">
        <v>5109.88</v>
      </c>
      <c r="S10" s="3">
        <v>26617.82</v>
      </c>
      <c r="T10" s="3">
        <v>5114.25</v>
      </c>
      <c r="U10" s="3">
        <v>30461.74</v>
      </c>
      <c r="V10" s="3">
        <v>5218.41</v>
      </c>
      <c r="W10" s="3">
        <v>13312.06</v>
      </c>
      <c r="X10" s="3">
        <v>1702.6</v>
      </c>
      <c r="Y10" s="3">
        <v>11557.56</v>
      </c>
      <c r="Z10" s="3">
        <v>1326.14</v>
      </c>
      <c r="AA10" s="3">
        <v>3.96</v>
      </c>
      <c r="AB10" s="70" t="s">
        <v>80</v>
      </c>
      <c r="AC10" s="3">
        <v>432.38000000000005</v>
      </c>
      <c r="AD10" s="3">
        <v>2110.27</v>
      </c>
      <c r="AE10" s="71">
        <v>4154.58</v>
      </c>
      <c r="AF10" s="3">
        <f t="shared" si="0"/>
        <v>18178.63</v>
      </c>
      <c r="AG10" s="3">
        <f t="shared" si="1"/>
        <v>68692.760000000009</v>
      </c>
    </row>
    <row r="11" spans="1:33">
      <c r="A11" s="2" t="s">
        <v>75</v>
      </c>
      <c r="B11" s="2" t="s">
        <v>231</v>
      </c>
      <c r="C11" s="69" t="s">
        <v>80</v>
      </c>
      <c r="D11" s="3">
        <v>1477.97</v>
      </c>
      <c r="E11" s="3">
        <v>8.52</v>
      </c>
      <c r="F11" s="3">
        <v>61.07</v>
      </c>
      <c r="G11" s="3">
        <v>13.32</v>
      </c>
      <c r="H11" s="3">
        <v>4.8</v>
      </c>
      <c r="I11" s="3">
        <v>474479.56</v>
      </c>
      <c r="J11" s="3">
        <v>100.72</v>
      </c>
      <c r="K11" s="69" t="s">
        <v>80</v>
      </c>
      <c r="L11" s="69" t="s">
        <v>80</v>
      </c>
      <c r="M11" s="3">
        <v>79.569999999999993</v>
      </c>
      <c r="N11" s="3">
        <v>732.11</v>
      </c>
      <c r="O11" s="3">
        <v>322.38</v>
      </c>
      <c r="P11" s="3">
        <v>3839.3</v>
      </c>
      <c r="Q11" s="3">
        <v>7871.07</v>
      </c>
      <c r="R11" s="3">
        <v>5060.49</v>
      </c>
      <c r="S11" s="3">
        <v>26617.73</v>
      </c>
      <c r="T11" s="3">
        <v>5188.67</v>
      </c>
      <c r="U11" s="3">
        <v>31169.02</v>
      </c>
      <c r="V11" s="3">
        <v>5238.1400000000003</v>
      </c>
      <c r="W11" s="3">
        <v>13316.63</v>
      </c>
      <c r="X11" s="3">
        <v>1727.85</v>
      </c>
      <c r="Y11" s="3">
        <v>11659.8</v>
      </c>
      <c r="Z11" s="3">
        <v>1362.3</v>
      </c>
      <c r="AA11" s="3">
        <v>3.43</v>
      </c>
      <c r="AB11" s="72">
        <v>0.38200000000000001</v>
      </c>
      <c r="AC11" s="3">
        <v>409.42</v>
      </c>
      <c r="AD11" s="3">
        <v>2151.73</v>
      </c>
      <c r="AE11" s="71">
        <v>3852.09</v>
      </c>
      <c r="AF11" s="3">
        <f t="shared" si="0"/>
        <v>17904.919999999998</v>
      </c>
      <c r="AG11" s="3">
        <f t="shared" si="1"/>
        <v>69662.41</v>
      </c>
    </row>
    <row r="12" spans="1:33">
      <c r="A12" s="2" t="s">
        <v>76</v>
      </c>
      <c r="B12" s="2" t="s">
        <v>231</v>
      </c>
      <c r="C12" s="3">
        <v>1564.77</v>
      </c>
      <c r="D12" s="3">
        <v>2115.13</v>
      </c>
      <c r="E12" s="69" t="s">
        <v>80</v>
      </c>
      <c r="F12" s="3">
        <v>63.38</v>
      </c>
      <c r="G12" s="3">
        <v>14.24</v>
      </c>
      <c r="H12" s="3">
        <v>5.24</v>
      </c>
      <c r="I12" s="3">
        <v>471967.81</v>
      </c>
      <c r="J12" s="3">
        <v>133.47999999999999</v>
      </c>
      <c r="K12" s="69" t="s">
        <v>80</v>
      </c>
      <c r="L12" s="69" t="s">
        <v>80</v>
      </c>
      <c r="M12" s="3">
        <v>135.87</v>
      </c>
      <c r="N12" s="3">
        <v>998.99</v>
      </c>
      <c r="O12" s="3">
        <v>362.04</v>
      </c>
      <c r="P12" s="3">
        <v>3902.13</v>
      </c>
      <c r="Q12" s="3">
        <v>7656.45</v>
      </c>
      <c r="R12" s="3">
        <v>5094.5</v>
      </c>
      <c r="S12" s="3">
        <v>26946.59</v>
      </c>
      <c r="T12" s="3">
        <v>5268.25</v>
      </c>
      <c r="U12" s="3">
        <v>32348.44</v>
      </c>
      <c r="V12" s="3">
        <v>5360.19</v>
      </c>
      <c r="W12" s="3">
        <v>13830.86</v>
      </c>
      <c r="X12" s="3">
        <v>1741.14</v>
      </c>
      <c r="Y12" s="3">
        <v>12133.4</v>
      </c>
      <c r="Z12" s="3">
        <v>1378.26</v>
      </c>
      <c r="AA12" s="3">
        <v>4.3099999999999996</v>
      </c>
      <c r="AB12" s="72">
        <v>0.33500000000000002</v>
      </c>
      <c r="AC12" s="3">
        <v>396.72</v>
      </c>
      <c r="AD12" s="3">
        <v>2376.8200000000002</v>
      </c>
      <c r="AE12" s="71">
        <v>3809.46</v>
      </c>
      <c r="AF12" s="3">
        <f t="shared" si="0"/>
        <v>18149.98</v>
      </c>
      <c r="AG12" s="3">
        <f t="shared" si="1"/>
        <v>72060.539999999994</v>
      </c>
    </row>
    <row r="13" spans="1:33">
      <c r="A13" s="2" t="s">
        <v>77</v>
      </c>
      <c r="B13" s="2" t="s">
        <v>231</v>
      </c>
      <c r="C13" s="69" t="s">
        <v>80</v>
      </c>
      <c r="D13" s="3">
        <v>1810.09</v>
      </c>
      <c r="E13" s="69" t="s">
        <v>80</v>
      </c>
      <c r="F13" s="3">
        <v>48.32</v>
      </c>
      <c r="G13" s="3">
        <v>12.49</v>
      </c>
      <c r="H13" s="3">
        <v>4.9800000000000004</v>
      </c>
      <c r="I13" s="3">
        <v>486175.28</v>
      </c>
      <c r="J13" s="3">
        <v>113.2</v>
      </c>
      <c r="K13" s="69" t="s">
        <v>80</v>
      </c>
      <c r="L13" s="69" t="s">
        <v>80</v>
      </c>
      <c r="M13" s="3">
        <v>96.17</v>
      </c>
      <c r="N13" s="3">
        <v>817.9</v>
      </c>
      <c r="O13" s="3">
        <v>345.41</v>
      </c>
      <c r="P13" s="3">
        <v>3953.39</v>
      </c>
      <c r="Q13" s="3">
        <v>7871.54</v>
      </c>
      <c r="R13" s="3">
        <v>5138.95</v>
      </c>
      <c r="S13" s="3">
        <v>26781.5</v>
      </c>
      <c r="T13" s="3">
        <v>5194.3</v>
      </c>
      <c r="U13" s="3">
        <v>31508.080000000002</v>
      </c>
      <c r="V13" s="3">
        <v>5245.42</v>
      </c>
      <c r="W13" s="3">
        <v>13351.67</v>
      </c>
      <c r="X13" s="3">
        <v>1682.5</v>
      </c>
      <c r="Y13" s="3">
        <v>11682</v>
      </c>
      <c r="Z13" s="3">
        <v>1348.22</v>
      </c>
      <c r="AA13" s="3">
        <v>3.4</v>
      </c>
      <c r="AB13" s="70" t="s">
        <v>80</v>
      </c>
      <c r="AC13" s="3">
        <v>430.79</v>
      </c>
      <c r="AD13" s="3">
        <v>2204.69</v>
      </c>
      <c r="AE13" s="71">
        <v>4191.6899999999996</v>
      </c>
      <c r="AF13" s="3">
        <f t="shared" si="0"/>
        <v>18223.36</v>
      </c>
      <c r="AG13" s="3">
        <f t="shared" si="1"/>
        <v>70012.19</v>
      </c>
    </row>
    <row r="14" spans="1:33">
      <c r="A14" s="2" t="s">
        <v>78</v>
      </c>
      <c r="B14" s="2" t="s">
        <v>231</v>
      </c>
      <c r="C14" s="69" t="s">
        <v>80</v>
      </c>
      <c r="D14" s="3">
        <v>1229.46</v>
      </c>
      <c r="E14" s="69" t="s">
        <v>80</v>
      </c>
      <c r="F14" s="3">
        <v>96.56</v>
      </c>
      <c r="G14" s="3">
        <v>16</v>
      </c>
      <c r="H14" s="3">
        <v>7.21</v>
      </c>
      <c r="I14" s="3">
        <v>429780.91</v>
      </c>
      <c r="J14" s="3">
        <v>214.68</v>
      </c>
      <c r="K14" s="69" t="s">
        <v>80</v>
      </c>
      <c r="L14" s="69" t="s">
        <v>80</v>
      </c>
      <c r="M14" s="3">
        <v>69.87</v>
      </c>
      <c r="N14" s="3">
        <v>615.71</v>
      </c>
      <c r="O14" s="3">
        <v>279.74</v>
      </c>
      <c r="P14" s="3">
        <v>3604.81</v>
      </c>
      <c r="Q14" s="3">
        <v>8885.94</v>
      </c>
      <c r="R14" s="3">
        <v>5962.68</v>
      </c>
      <c r="S14" s="3">
        <v>31665.71</v>
      </c>
      <c r="T14" s="3">
        <v>6233.63</v>
      </c>
      <c r="U14" s="3">
        <v>36794.089999999997</v>
      </c>
      <c r="V14" s="3">
        <v>6130.24</v>
      </c>
      <c r="W14" s="3">
        <v>15652.65</v>
      </c>
      <c r="X14" s="3">
        <v>2190.87</v>
      </c>
      <c r="Y14" s="3">
        <v>15944.87</v>
      </c>
      <c r="Z14" s="3">
        <v>2055.06</v>
      </c>
      <c r="AA14" s="3">
        <v>4.3899999999999997</v>
      </c>
      <c r="AB14" s="70" t="s">
        <v>80</v>
      </c>
      <c r="AC14" s="3">
        <v>610.15</v>
      </c>
      <c r="AD14" s="3">
        <v>4998.01</v>
      </c>
      <c r="AE14" s="71">
        <v>5398.16</v>
      </c>
      <c r="AF14" s="3">
        <f t="shared" si="0"/>
        <v>19418.75</v>
      </c>
      <c r="AG14" s="3">
        <f t="shared" si="1"/>
        <v>85001.409999999989</v>
      </c>
    </row>
    <row r="15" spans="1:33">
      <c r="A15" s="2" t="s">
        <v>79</v>
      </c>
      <c r="B15" s="2" t="s">
        <v>231</v>
      </c>
      <c r="C15" s="3">
        <v>1641.96</v>
      </c>
      <c r="D15" s="69" t="s">
        <v>80</v>
      </c>
      <c r="E15" s="69" t="s">
        <v>80</v>
      </c>
      <c r="F15" s="3">
        <v>64.459999999999994</v>
      </c>
      <c r="G15" s="3">
        <v>17.7</v>
      </c>
      <c r="H15" s="3">
        <v>6.5</v>
      </c>
      <c r="I15" s="3">
        <v>432074.16</v>
      </c>
      <c r="J15" s="3">
        <v>139.27000000000001</v>
      </c>
      <c r="K15" s="69" t="s">
        <v>80</v>
      </c>
      <c r="L15" s="69" t="s">
        <v>80</v>
      </c>
      <c r="M15" s="3">
        <v>38.92</v>
      </c>
      <c r="N15" s="3">
        <v>411.13</v>
      </c>
      <c r="O15" s="3">
        <v>223.38</v>
      </c>
      <c r="P15" s="3">
        <v>3177.39</v>
      </c>
      <c r="Q15" s="3">
        <v>9155.43</v>
      </c>
      <c r="R15" s="3">
        <v>6504.63</v>
      </c>
      <c r="S15" s="3">
        <v>33833.040000000001</v>
      </c>
      <c r="T15" s="3">
        <v>6749.36</v>
      </c>
      <c r="U15" s="3">
        <v>38702.86</v>
      </c>
      <c r="V15" s="3">
        <v>6360.18</v>
      </c>
      <c r="W15" s="3">
        <v>16147.38</v>
      </c>
      <c r="X15" s="3">
        <v>2255.8000000000002</v>
      </c>
      <c r="Y15" s="3">
        <v>16402.22</v>
      </c>
      <c r="Z15" s="3">
        <v>2013.25</v>
      </c>
      <c r="AA15" s="3">
        <v>2.69</v>
      </c>
      <c r="AB15" s="70" t="s">
        <v>80</v>
      </c>
      <c r="AC15" s="3">
        <v>522.04</v>
      </c>
      <c r="AD15" s="3">
        <v>4235.38</v>
      </c>
      <c r="AE15" s="71">
        <v>4623.5</v>
      </c>
      <c r="AF15" s="3">
        <f t="shared" si="0"/>
        <v>19510.88</v>
      </c>
      <c r="AG15" s="3">
        <f t="shared" si="1"/>
        <v>88631.05</v>
      </c>
    </row>
    <row r="16" spans="1:33">
      <c r="A16" s="2" t="s">
        <v>81</v>
      </c>
      <c r="B16" s="2" t="s">
        <v>231</v>
      </c>
      <c r="C16" s="69" t="s">
        <v>80</v>
      </c>
      <c r="D16" s="69" t="s">
        <v>80</v>
      </c>
      <c r="E16" s="69" t="s">
        <v>80</v>
      </c>
      <c r="F16" s="3">
        <v>38.17</v>
      </c>
      <c r="G16" s="3">
        <v>18.64</v>
      </c>
      <c r="H16" s="3">
        <v>10.23</v>
      </c>
      <c r="I16" s="3">
        <v>459200.06</v>
      </c>
      <c r="J16" s="3">
        <v>49.76</v>
      </c>
      <c r="K16" s="69" t="s">
        <v>80</v>
      </c>
      <c r="L16" s="69" t="s">
        <v>80</v>
      </c>
      <c r="M16" s="3">
        <v>9.1300000000000008</v>
      </c>
      <c r="N16" s="3">
        <v>157.43</v>
      </c>
      <c r="O16" s="3">
        <v>108.09</v>
      </c>
      <c r="P16" s="3">
        <v>1917.14</v>
      </c>
      <c r="Q16" s="3">
        <v>7179.92</v>
      </c>
      <c r="R16" s="3">
        <v>5411.06</v>
      </c>
      <c r="S16" s="3">
        <v>31532.48</v>
      </c>
      <c r="T16" s="3">
        <v>6969.84</v>
      </c>
      <c r="U16" s="3">
        <v>43010.91</v>
      </c>
      <c r="V16" s="3">
        <v>7317.46</v>
      </c>
      <c r="W16" s="3">
        <v>18342.009999999998</v>
      </c>
      <c r="X16" s="3">
        <v>2597.2800000000002</v>
      </c>
      <c r="Y16" s="3">
        <v>18498.38</v>
      </c>
      <c r="Z16" s="3">
        <v>2173.3200000000002</v>
      </c>
      <c r="AA16" s="3">
        <v>2.78</v>
      </c>
      <c r="AB16" s="70" t="s">
        <v>80</v>
      </c>
      <c r="AC16" s="3">
        <v>273.44</v>
      </c>
      <c r="AD16" s="3">
        <v>2156.9699999999998</v>
      </c>
      <c r="AE16" s="71">
        <v>2279.33</v>
      </c>
      <c r="AF16" s="3">
        <f t="shared" si="0"/>
        <v>14782.77</v>
      </c>
      <c r="AG16" s="3">
        <f t="shared" si="1"/>
        <v>98909.200000000012</v>
      </c>
    </row>
    <row r="17" spans="1:33">
      <c r="A17" s="2" t="s">
        <v>110</v>
      </c>
      <c r="B17" s="2" t="s">
        <v>231</v>
      </c>
      <c r="C17" s="69" t="s">
        <v>80</v>
      </c>
      <c r="D17" s="3">
        <v>762.64</v>
      </c>
      <c r="E17" s="69" t="s">
        <v>80</v>
      </c>
      <c r="F17" s="3">
        <v>77.459999999999994</v>
      </c>
      <c r="G17" s="3">
        <v>14.59</v>
      </c>
      <c r="H17" s="3">
        <v>6.63</v>
      </c>
      <c r="I17" s="3">
        <v>490735.53</v>
      </c>
      <c r="J17" s="3">
        <v>125.81</v>
      </c>
      <c r="K17" s="69" t="s">
        <v>80</v>
      </c>
      <c r="L17" s="69" t="s">
        <v>80</v>
      </c>
      <c r="M17" s="3">
        <v>82.8</v>
      </c>
      <c r="N17" s="3">
        <v>769.71</v>
      </c>
      <c r="O17" s="3">
        <v>353.57</v>
      </c>
      <c r="P17" s="3">
        <v>4432.05</v>
      </c>
      <c r="Q17" s="3">
        <v>9117.82</v>
      </c>
      <c r="R17" s="3">
        <v>5764.69</v>
      </c>
      <c r="S17" s="3">
        <v>29354.48</v>
      </c>
      <c r="T17" s="3">
        <v>5698.08</v>
      </c>
      <c r="U17" s="3">
        <v>33613.82</v>
      </c>
      <c r="V17" s="3">
        <v>5563.12</v>
      </c>
      <c r="W17" s="3">
        <v>14247.93</v>
      </c>
      <c r="X17" s="3">
        <v>1897.3</v>
      </c>
      <c r="Y17" s="3">
        <v>12952.62</v>
      </c>
      <c r="Z17" s="3">
        <v>1487.62</v>
      </c>
      <c r="AA17" s="3">
        <v>3.87</v>
      </c>
      <c r="AB17" s="72">
        <v>0.28999999999999998</v>
      </c>
      <c r="AC17" s="3">
        <v>350.7</v>
      </c>
      <c r="AD17" s="3">
        <v>1818.55</v>
      </c>
      <c r="AE17" s="71">
        <v>3382.23</v>
      </c>
      <c r="AF17" s="3">
        <f t="shared" si="0"/>
        <v>20520.64</v>
      </c>
      <c r="AG17" s="3">
        <f t="shared" si="1"/>
        <v>75460.490000000005</v>
      </c>
    </row>
    <row r="18" spans="1:33">
      <c r="A18" s="2" t="s">
        <v>82</v>
      </c>
      <c r="B18" s="2" t="s">
        <v>231</v>
      </c>
      <c r="C18" s="69" t="s">
        <v>80</v>
      </c>
      <c r="D18" s="3">
        <v>1630.79</v>
      </c>
      <c r="E18" s="69" t="s">
        <v>80</v>
      </c>
      <c r="F18" s="3">
        <v>93.43</v>
      </c>
      <c r="G18" s="3">
        <v>13.47</v>
      </c>
      <c r="H18" s="3">
        <v>18.78</v>
      </c>
      <c r="I18" s="3">
        <v>493931.06</v>
      </c>
      <c r="J18" s="3">
        <v>201.8</v>
      </c>
      <c r="K18" s="69" t="s">
        <v>80</v>
      </c>
      <c r="L18" s="3">
        <v>3.3</v>
      </c>
      <c r="M18" s="3">
        <v>129.52000000000001</v>
      </c>
      <c r="N18" s="3">
        <v>1127.94</v>
      </c>
      <c r="O18" s="3">
        <v>479.24</v>
      </c>
      <c r="P18" s="3">
        <v>5798.17</v>
      </c>
      <c r="Q18" s="3">
        <v>11342.33</v>
      </c>
      <c r="R18" s="3">
        <v>6888.9</v>
      </c>
      <c r="S18" s="3">
        <v>33582.629999999997</v>
      </c>
      <c r="T18" s="3">
        <v>6075.09</v>
      </c>
      <c r="U18" s="3">
        <v>34038.949999999997</v>
      </c>
      <c r="V18" s="3">
        <v>5492.48</v>
      </c>
      <c r="W18" s="3">
        <v>13118.34</v>
      </c>
      <c r="X18" s="3">
        <v>1668.4</v>
      </c>
      <c r="Y18" s="3">
        <v>11420.99</v>
      </c>
      <c r="Z18" s="3">
        <v>1305.76</v>
      </c>
      <c r="AA18" s="3">
        <v>5.92</v>
      </c>
      <c r="AB18" s="70" t="s">
        <v>80</v>
      </c>
      <c r="AC18" s="3">
        <v>624.24000000000012</v>
      </c>
      <c r="AD18" s="3">
        <v>3080.88</v>
      </c>
      <c r="AE18" s="71">
        <v>5947.25</v>
      </c>
      <c r="AF18" s="3">
        <f t="shared" si="0"/>
        <v>25766.1</v>
      </c>
      <c r="AG18" s="3">
        <f t="shared" si="1"/>
        <v>73120.00999999998</v>
      </c>
    </row>
    <row r="19" spans="1:33">
      <c r="A19" s="2" t="s">
        <v>83</v>
      </c>
      <c r="B19" s="2" t="s">
        <v>231</v>
      </c>
      <c r="C19" s="3">
        <v>1651.05</v>
      </c>
      <c r="D19" s="3">
        <v>1435.95</v>
      </c>
      <c r="E19" s="69" t="s">
        <v>80</v>
      </c>
      <c r="F19" s="3">
        <v>65.849999999999994</v>
      </c>
      <c r="G19" s="3">
        <v>13.27</v>
      </c>
      <c r="H19" s="3">
        <v>5.26</v>
      </c>
      <c r="I19" s="3">
        <v>483166.13</v>
      </c>
      <c r="J19" s="3">
        <v>88.39</v>
      </c>
      <c r="K19" s="69" t="s">
        <v>80</v>
      </c>
      <c r="L19" s="69" t="s">
        <v>80</v>
      </c>
      <c r="M19" s="3">
        <v>175.46</v>
      </c>
      <c r="N19" s="3">
        <v>1773.62</v>
      </c>
      <c r="O19" s="3">
        <v>800.47</v>
      </c>
      <c r="P19" s="3">
        <v>8992.5</v>
      </c>
      <c r="Q19" s="3">
        <v>14685.47</v>
      </c>
      <c r="R19" s="3">
        <v>8604.2800000000007</v>
      </c>
      <c r="S19" s="3">
        <v>39486.870000000003</v>
      </c>
      <c r="T19" s="3">
        <v>6800.79</v>
      </c>
      <c r="U19" s="3">
        <v>36553.379999999997</v>
      </c>
      <c r="V19" s="3">
        <v>5651.45</v>
      </c>
      <c r="W19" s="3">
        <v>13167.35</v>
      </c>
      <c r="X19" s="3">
        <v>1653.31</v>
      </c>
      <c r="Y19" s="3">
        <v>11074.64</v>
      </c>
      <c r="Z19" s="3">
        <v>1258.51</v>
      </c>
      <c r="AA19" s="3">
        <v>1.82</v>
      </c>
      <c r="AB19" s="70" t="s">
        <v>80</v>
      </c>
      <c r="AC19" s="3">
        <v>485.38</v>
      </c>
      <c r="AD19" s="3">
        <v>4618.8100000000004</v>
      </c>
      <c r="AE19" s="71">
        <v>4478.7700000000004</v>
      </c>
      <c r="AF19" s="3">
        <f t="shared" si="0"/>
        <v>35031.799999999996</v>
      </c>
      <c r="AG19" s="3">
        <f t="shared" si="1"/>
        <v>76159.429999999978</v>
      </c>
    </row>
    <row r="20" spans="1:33">
      <c r="A20" s="2" t="s">
        <v>84</v>
      </c>
      <c r="B20" s="2" t="s">
        <v>231</v>
      </c>
      <c r="C20" s="3">
        <v>1029.18</v>
      </c>
      <c r="D20" s="3">
        <v>1066.04</v>
      </c>
      <c r="E20" s="3">
        <v>10.96</v>
      </c>
      <c r="F20" s="3">
        <v>77.650000000000006</v>
      </c>
      <c r="G20" s="3">
        <v>14.08</v>
      </c>
      <c r="H20" s="3">
        <v>5.42</v>
      </c>
      <c r="I20" s="3">
        <v>501800.28</v>
      </c>
      <c r="J20" s="3">
        <v>133.26</v>
      </c>
      <c r="K20" s="69" t="s">
        <v>80</v>
      </c>
      <c r="L20" s="69" t="s">
        <v>80</v>
      </c>
      <c r="M20" s="3">
        <v>69.05</v>
      </c>
      <c r="N20" s="3">
        <v>650.76</v>
      </c>
      <c r="O20" s="3">
        <v>314.91000000000003</v>
      </c>
      <c r="P20" s="3">
        <v>4231.93</v>
      </c>
      <c r="Q20" s="3">
        <v>9332.91</v>
      </c>
      <c r="R20" s="3">
        <v>6021.7</v>
      </c>
      <c r="S20" s="3">
        <v>30578.63</v>
      </c>
      <c r="T20" s="3">
        <v>5769.45</v>
      </c>
      <c r="U20" s="3">
        <v>34080.36</v>
      </c>
      <c r="V20" s="3">
        <v>5681.41</v>
      </c>
      <c r="W20" s="3">
        <v>14224.71</v>
      </c>
      <c r="X20" s="3">
        <v>1899.57</v>
      </c>
      <c r="Y20" s="3">
        <v>13064.14</v>
      </c>
      <c r="Z20" s="3">
        <v>1503.32</v>
      </c>
      <c r="AA20" s="3">
        <v>2.64</v>
      </c>
      <c r="AB20" s="72">
        <v>0.218</v>
      </c>
      <c r="AC20" s="3">
        <v>406.24</v>
      </c>
      <c r="AD20" s="3">
        <v>1852.39</v>
      </c>
      <c r="AE20" s="71">
        <v>4018.57</v>
      </c>
      <c r="AF20" s="3">
        <f t="shared" si="0"/>
        <v>20621.260000000002</v>
      </c>
      <c r="AG20" s="3">
        <f t="shared" si="1"/>
        <v>76222.960000000006</v>
      </c>
    </row>
    <row r="21" spans="1:33">
      <c r="A21" s="2" t="s">
        <v>85</v>
      </c>
      <c r="B21" s="2" t="s">
        <v>231</v>
      </c>
      <c r="C21" s="3">
        <v>1386.72</v>
      </c>
      <c r="D21" s="3">
        <v>1361.17</v>
      </c>
      <c r="E21" s="69" t="s">
        <v>80</v>
      </c>
      <c r="F21" s="3">
        <v>134.33000000000001</v>
      </c>
      <c r="G21" s="3">
        <v>13.86</v>
      </c>
      <c r="H21" s="3">
        <v>4.51</v>
      </c>
      <c r="I21" s="3">
        <v>482533.38</v>
      </c>
      <c r="J21" s="3">
        <v>162.61000000000001</v>
      </c>
      <c r="K21" s="69" t="s">
        <v>80</v>
      </c>
      <c r="L21" s="69" t="s">
        <v>80</v>
      </c>
      <c r="M21" s="3">
        <v>185.14</v>
      </c>
      <c r="N21" s="3">
        <v>1524.54</v>
      </c>
      <c r="O21" s="3">
        <v>630.75</v>
      </c>
      <c r="P21" s="3">
        <v>7232.6</v>
      </c>
      <c r="Q21" s="3">
        <v>12468.32</v>
      </c>
      <c r="R21" s="3">
        <v>7327.13</v>
      </c>
      <c r="S21" s="3">
        <v>35791.17</v>
      </c>
      <c r="T21" s="3">
        <v>6391.19</v>
      </c>
      <c r="U21" s="3">
        <v>35364.18</v>
      </c>
      <c r="V21" s="3">
        <v>5506.79</v>
      </c>
      <c r="W21" s="3">
        <v>13266.49</v>
      </c>
      <c r="X21" s="3">
        <v>1679.14</v>
      </c>
      <c r="Y21" s="3">
        <v>11411.45</v>
      </c>
      <c r="Z21" s="3">
        <v>1323.53</v>
      </c>
      <c r="AA21" s="3">
        <v>4.46</v>
      </c>
      <c r="AB21" s="72">
        <v>0.21199999999999999</v>
      </c>
      <c r="AC21" s="3">
        <v>582.42999999999995</v>
      </c>
      <c r="AD21" s="3">
        <v>3759.39</v>
      </c>
      <c r="AE21" s="71">
        <v>5773.24</v>
      </c>
      <c r="AF21" s="3">
        <f t="shared" si="0"/>
        <v>29368.48</v>
      </c>
      <c r="AG21" s="3">
        <f t="shared" si="1"/>
        <v>74942.77</v>
      </c>
    </row>
    <row r="22" spans="1:33">
      <c r="A22" s="2" t="s">
        <v>86</v>
      </c>
      <c r="B22" s="2" t="s">
        <v>231</v>
      </c>
      <c r="C22" s="69" t="s">
        <v>80</v>
      </c>
      <c r="D22" s="3">
        <v>725.31</v>
      </c>
      <c r="E22" s="69" t="s">
        <v>80</v>
      </c>
      <c r="F22" s="3">
        <v>37.840000000000003</v>
      </c>
      <c r="G22" s="3">
        <v>14.25</v>
      </c>
      <c r="H22" s="3">
        <v>5.36</v>
      </c>
      <c r="I22" s="3">
        <v>493529.22</v>
      </c>
      <c r="J22" s="3">
        <v>28.64</v>
      </c>
      <c r="K22" s="69" t="s">
        <v>80</v>
      </c>
      <c r="L22" s="69" t="s">
        <v>80</v>
      </c>
      <c r="M22" s="3">
        <v>48.66</v>
      </c>
      <c r="N22" s="3">
        <v>627.76</v>
      </c>
      <c r="O22" s="3">
        <v>361.11</v>
      </c>
      <c r="P22" s="3">
        <v>5211.88</v>
      </c>
      <c r="Q22" s="3">
        <v>12555.8</v>
      </c>
      <c r="R22" s="3">
        <v>8091.57</v>
      </c>
      <c r="S22" s="3">
        <v>39597.93</v>
      </c>
      <c r="T22" s="3">
        <v>7173.63</v>
      </c>
      <c r="U22" s="3">
        <v>39400.17</v>
      </c>
      <c r="V22" s="3">
        <v>6086.42</v>
      </c>
      <c r="W22" s="3">
        <v>14246.24</v>
      </c>
      <c r="X22" s="3">
        <v>1791.35</v>
      </c>
      <c r="Y22" s="3">
        <v>11846.06</v>
      </c>
      <c r="Z22" s="3">
        <v>1335.49</v>
      </c>
      <c r="AA22" s="3">
        <v>1.68</v>
      </c>
      <c r="AB22" s="72">
        <v>0.33</v>
      </c>
      <c r="AC22" s="3">
        <v>237.11</v>
      </c>
      <c r="AD22" s="3">
        <v>1029.04</v>
      </c>
      <c r="AE22" s="71">
        <v>2356.4699999999998</v>
      </c>
      <c r="AF22" s="3">
        <f t="shared" si="0"/>
        <v>26896.78</v>
      </c>
      <c r="AG22" s="3">
        <f t="shared" si="1"/>
        <v>81879.360000000001</v>
      </c>
    </row>
    <row r="23" spans="1:33">
      <c r="A23" s="2" t="s">
        <v>87</v>
      </c>
      <c r="B23" s="2" t="s">
        <v>231</v>
      </c>
      <c r="C23" s="69" t="s">
        <v>80</v>
      </c>
      <c r="D23" s="3">
        <v>1965.52</v>
      </c>
      <c r="E23" s="69" t="s">
        <v>80</v>
      </c>
      <c r="F23" s="3">
        <v>59.51</v>
      </c>
      <c r="G23" s="3">
        <v>13.82</v>
      </c>
      <c r="H23" s="3">
        <v>5.16</v>
      </c>
      <c r="I23" s="3">
        <v>481897.41</v>
      </c>
      <c r="J23" s="3">
        <v>69.069999999999993</v>
      </c>
      <c r="K23" s="69" t="s">
        <v>80</v>
      </c>
      <c r="L23" s="69" t="s">
        <v>80</v>
      </c>
      <c r="M23" s="3">
        <v>235.77</v>
      </c>
      <c r="N23" s="3">
        <v>2324.35</v>
      </c>
      <c r="O23" s="3">
        <v>984.14</v>
      </c>
      <c r="P23" s="3">
        <v>10947.94</v>
      </c>
      <c r="Q23" s="3">
        <v>16805.36</v>
      </c>
      <c r="R23" s="3">
        <v>9310.85</v>
      </c>
      <c r="S23" s="3">
        <v>42016.02</v>
      </c>
      <c r="T23" s="3">
        <v>7341.95</v>
      </c>
      <c r="U23" s="3">
        <v>39223.040000000001</v>
      </c>
      <c r="V23" s="3">
        <v>6077.14</v>
      </c>
      <c r="W23" s="3">
        <v>13790.05</v>
      </c>
      <c r="X23" s="3">
        <v>1710.9</v>
      </c>
      <c r="Y23" s="3">
        <v>11217.6</v>
      </c>
      <c r="Z23" s="3">
        <v>1260.1199999999999</v>
      </c>
      <c r="AA23" s="69" t="s">
        <v>80</v>
      </c>
      <c r="AB23" s="70" t="s">
        <v>80</v>
      </c>
      <c r="AC23" s="3">
        <v>457.84999999999997</v>
      </c>
      <c r="AD23" s="3">
        <v>3553.11</v>
      </c>
      <c r="AE23" s="71">
        <v>4479.82</v>
      </c>
      <c r="AF23" s="3">
        <f t="shared" si="0"/>
        <v>40608.410000000003</v>
      </c>
      <c r="AG23" s="3">
        <f t="shared" si="1"/>
        <v>80620.799999999988</v>
      </c>
    </row>
    <row r="24" spans="1:33">
      <c r="A24" s="2" t="s">
        <v>190</v>
      </c>
      <c r="B24" s="2" t="s">
        <v>232</v>
      </c>
      <c r="C24" s="3">
        <v>976.89</v>
      </c>
      <c r="D24" s="69" t="s">
        <v>80</v>
      </c>
      <c r="E24" s="69" t="s">
        <v>80</v>
      </c>
      <c r="F24" s="3">
        <v>46.61</v>
      </c>
      <c r="G24" s="3">
        <v>27.09</v>
      </c>
      <c r="H24" s="3">
        <v>9.3800000000000008</v>
      </c>
      <c r="I24" s="3">
        <v>435997.38</v>
      </c>
      <c r="J24" s="3">
        <v>73.33</v>
      </c>
      <c r="K24" s="69" t="s">
        <v>80</v>
      </c>
      <c r="L24" s="69" t="s">
        <v>80</v>
      </c>
      <c r="M24" s="3">
        <v>29.83</v>
      </c>
      <c r="N24" s="3">
        <v>257.77999999999997</v>
      </c>
      <c r="O24" s="3">
        <v>128.18</v>
      </c>
      <c r="P24" s="3">
        <v>1797</v>
      </c>
      <c r="Q24" s="3">
        <v>4873.57</v>
      </c>
      <c r="R24" s="3">
        <v>3582.73</v>
      </c>
      <c r="S24" s="3">
        <v>23625.17</v>
      </c>
      <c r="T24" s="3">
        <v>5974.93</v>
      </c>
      <c r="U24" s="3">
        <v>46106.66</v>
      </c>
      <c r="V24" s="3">
        <v>8868.6</v>
      </c>
      <c r="W24" s="3">
        <v>25253.61</v>
      </c>
      <c r="X24" s="3">
        <v>3316.4</v>
      </c>
      <c r="Y24" s="3">
        <v>22149.919999999998</v>
      </c>
      <c r="Z24" s="3">
        <v>2636.14</v>
      </c>
      <c r="AA24" s="3">
        <v>3.36</v>
      </c>
      <c r="AB24" s="72">
        <v>0.48599999999999999</v>
      </c>
      <c r="AC24" s="3">
        <v>173.66</v>
      </c>
      <c r="AD24" s="3">
        <v>1203.17</v>
      </c>
      <c r="AE24" s="71">
        <v>1608</v>
      </c>
      <c r="AF24" s="3">
        <f t="shared" si="0"/>
        <v>10669.09</v>
      </c>
      <c r="AG24" s="3">
        <f t="shared" si="1"/>
        <v>114306.26</v>
      </c>
    </row>
    <row r="25" spans="1:33">
      <c r="A25" s="2" t="s">
        <v>88</v>
      </c>
      <c r="B25" s="2" t="s">
        <v>232</v>
      </c>
      <c r="C25" s="69" t="s">
        <v>80</v>
      </c>
      <c r="D25" s="3">
        <v>764.26</v>
      </c>
      <c r="E25" s="69" t="s">
        <v>80</v>
      </c>
      <c r="F25" s="3">
        <v>52.35</v>
      </c>
      <c r="G25" s="3">
        <v>25.19</v>
      </c>
      <c r="H25" s="3">
        <v>9.49</v>
      </c>
      <c r="I25" s="3">
        <v>461437.19</v>
      </c>
      <c r="J25" s="3">
        <v>105.95</v>
      </c>
      <c r="K25" s="69" t="s">
        <v>80</v>
      </c>
      <c r="L25" s="69" t="s">
        <v>80</v>
      </c>
      <c r="M25" s="3">
        <v>44.44</v>
      </c>
      <c r="N25" s="3">
        <v>357.94</v>
      </c>
      <c r="O25" s="3">
        <v>168.11</v>
      </c>
      <c r="P25" s="3">
        <v>2206.36</v>
      </c>
      <c r="Q25" s="3">
        <v>5203.22</v>
      </c>
      <c r="R25" s="3">
        <v>3723.06</v>
      </c>
      <c r="S25" s="3">
        <v>22709.77</v>
      </c>
      <c r="T25" s="3">
        <v>5191.3</v>
      </c>
      <c r="U25" s="3">
        <v>38075.599999999999</v>
      </c>
      <c r="V25" s="3">
        <v>7587.67</v>
      </c>
      <c r="W25" s="3">
        <v>22503.73</v>
      </c>
      <c r="X25" s="3">
        <v>3166.35</v>
      </c>
      <c r="Y25" s="3">
        <v>22192.720000000001</v>
      </c>
      <c r="Z25" s="3">
        <v>2751.13</v>
      </c>
      <c r="AA25" s="3">
        <v>3.82</v>
      </c>
      <c r="AB25" s="72">
        <v>0.36499999999999999</v>
      </c>
      <c r="AC25" s="3">
        <v>255.82999999999998</v>
      </c>
      <c r="AD25" s="3">
        <v>1838.29</v>
      </c>
      <c r="AE25" s="71">
        <v>2397.5700000000002</v>
      </c>
      <c r="AF25" s="3">
        <f t="shared" si="0"/>
        <v>11703.130000000001</v>
      </c>
      <c r="AG25" s="3">
        <f t="shared" si="1"/>
        <v>101468.50000000001</v>
      </c>
    </row>
    <row r="26" spans="1:33">
      <c r="A26" s="2" t="s">
        <v>89</v>
      </c>
      <c r="B26" s="2" t="s">
        <v>232</v>
      </c>
      <c r="C26" s="3">
        <v>1197.0899999999999</v>
      </c>
      <c r="D26" s="69" t="s">
        <v>80</v>
      </c>
      <c r="E26" s="69" t="s">
        <v>80</v>
      </c>
      <c r="F26" s="3">
        <v>11.5</v>
      </c>
      <c r="G26" s="3">
        <v>32</v>
      </c>
      <c r="H26" s="3">
        <v>13.13</v>
      </c>
      <c r="I26" s="3">
        <v>453918.47</v>
      </c>
      <c r="J26" s="3">
        <v>33.1</v>
      </c>
      <c r="K26" s="69" t="s">
        <v>80</v>
      </c>
      <c r="L26" s="69" t="s">
        <v>80</v>
      </c>
      <c r="M26" s="3">
        <v>4.6399999999999997</v>
      </c>
      <c r="N26" s="3">
        <v>87.31</v>
      </c>
      <c r="O26" s="3">
        <v>62.76</v>
      </c>
      <c r="P26" s="3">
        <v>1083.57</v>
      </c>
      <c r="Q26" s="3">
        <v>3505.34</v>
      </c>
      <c r="R26" s="3">
        <v>2835.56</v>
      </c>
      <c r="S26" s="3">
        <v>19122.34</v>
      </c>
      <c r="T26" s="3">
        <v>5327.49</v>
      </c>
      <c r="U26" s="3">
        <v>43893.919999999998</v>
      </c>
      <c r="V26" s="3">
        <v>9331.4500000000007</v>
      </c>
      <c r="W26" s="3">
        <v>29051.51</v>
      </c>
      <c r="X26" s="3">
        <v>4271.0600000000004</v>
      </c>
      <c r="Y26" s="3">
        <v>30085.8</v>
      </c>
      <c r="Z26" s="3">
        <v>3722.91</v>
      </c>
      <c r="AA26" s="69" t="s">
        <v>80</v>
      </c>
      <c r="AB26" s="72">
        <v>0.49</v>
      </c>
      <c r="AC26" s="3">
        <v>127.74000000000001</v>
      </c>
      <c r="AD26" s="3">
        <v>1106.53</v>
      </c>
      <c r="AE26" s="71">
        <v>1131.57</v>
      </c>
      <c r="AF26" s="3">
        <f t="shared" si="0"/>
        <v>7579.18</v>
      </c>
      <c r="AG26" s="3">
        <f t="shared" si="1"/>
        <v>125684.14</v>
      </c>
    </row>
    <row r="27" spans="1:33">
      <c r="A27" s="2" t="s">
        <v>90</v>
      </c>
      <c r="B27" s="2" t="s">
        <v>232</v>
      </c>
      <c r="C27" s="3">
        <v>19681.28</v>
      </c>
      <c r="D27" s="69" t="s">
        <v>80</v>
      </c>
      <c r="E27" s="69" t="s">
        <v>80</v>
      </c>
      <c r="F27" s="3">
        <v>60.87</v>
      </c>
      <c r="G27" s="3">
        <v>27.72</v>
      </c>
      <c r="H27" s="3">
        <v>10.51</v>
      </c>
      <c r="I27" s="3">
        <v>475062.13</v>
      </c>
      <c r="J27" s="3">
        <v>80.709999999999994</v>
      </c>
      <c r="K27" s="69" t="s">
        <v>80</v>
      </c>
      <c r="L27" s="69" t="s">
        <v>80</v>
      </c>
      <c r="M27" s="3">
        <v>38.11</v>
      </c>
      <c r="N27" s="3">
        <v>321.23</v>
      </c>
      <c r="O27" s="3">
        <v>153.22999999999999</v>
      </c>
      <c r="P27" s="3">
        <v>2102.34</v>
      </c>
      <c r="Q27" s="3">
        <v>5394.83</v>
      </c>
      <c r="R27" s="3">
        <v>3682.76</v>
      </c>
      <c r="S27" s="3">
        <v>24680.880000000001</v>
      </c>
      <c r="T27" s="3">
        <v>6011.1</v>
      </c>
      <c r="U27" s="3">
        <v>45058.35</v>
      </c>
      <c r="V27" s="3">
        <v>8931.64</v>
      </c>
      <c r="W27" s="3">
        <v>26153.72</v>
      </c>
      <c r="X27" s="3">
        <v>3532.73</v>
      </c>
      <c r="Y27" s="3">
        <v>24203.94</v>
      </c>
      <c r="Z27" s="3">
        <v>2961.39</v>
      </c>
      <c r="AA27" s="3">
        <v>3.14</v>
      </c>
      <c r="AB27" s="72">
        <v>0.39</v>
      </c>
      <c r="AC27" s="3">
        <v>219.72</v>
      </c>
      <c r="AD27" s="3">
        <v>1351</v>
      </c>
      <c r="AE27" s="71">
        <v>2071.42</v>
      </c>
      <c r="AF27" s="3">
        <f t="shared" si="0"/>
        <v>11692.5</v>
      </c>
      <c r="AG27" s="3">
        <f t="shared" si="1"/>
        <v>116852.87</v>
      </c>
    </row>
    <row r="28" spans="1:33">
      <c r="A28" s="2" t="s">
        <v>91</v>
      </c>
      <c r="B28" s="2" t="s">
        <v>232</v>
      </c>
      <c r="C28" s="69" t="s">
        <v>80</v>
      </c>
      <c r="D28" s="69" t="s">
        <v>80</v>
      </c>
      <c r="E28" s="69" t="s">
        <v>80</v>
      </c>
      <c r="F28" s="3">
        <v>3.22</v>
      </c>
      <c r="G28" s="3">
        <v>34.69</v>
      </c>
      <c r="H28" s="3">
        <v>11.77</v>
      </c>
      <c r="I28" s="3">
        <v>438840.19</v>
      </c>
      <c r="J28" s="3">
        <v>11.44</v>
      </c>
      <c r="K28" s="69" t="s">
        <v>80</v>
      </c>
      <c r="L28" s="69" t="s">
        <v>80</v>
      </c>
      <c r="M28" s="3">
        <v>5.25</v>
      </c>
      <c r="N28" s="3">
        <v>91.78</v>
      </c>
      <c r="O28" s="3">
        <v>66.819999999999993</v>
      </c>
      <c r="P28" s="3">
        <v>1211.67</v>
      </c>
      <c r="Q28" s="3">
        <v>3853.67</v>
      </c>
      <c r="R28" s="3">
        <v>3463.23</v>
      </c>
      <c r="S28" s="3">
        <v>24916.15</v>
      </c>
      <c r="T28" s="3">
        <v>7352.96</v>
      </c>
      <c r="U28" s="3">
        <v>61870.99</v>
      </c>
      <c r="V28" s="3">
        <v>12211.64</v>
      </c>
      <c r="W28" s="3">
        <v>34910.519999999997</v>
      </c>
      <c r="X28" s="3">
        <v>4491.75</v>
      </c>
      <c r="Y28" s="3">
        <v>28399.53</v>
      </c>
      <c r="Z28" s="3">
        <v>3361.68</v>
      </c>
      <c r="AA28" s="69" t="s">
        <v>80</v>
      </c>
      <c r="AB28" s="72">
        <v>0.6</v>
      </c>
      <c r="AC28" s="3">
        <v>97.88</v>
      </c>
      <c r="AD28" s="3">
        <v>950.23</v>
      </c>
      <c r="AE28" s="71">
        <v>1032.81</v>
      </c>
      <c r="AF28" s="3">
        <f t="shared" si="0"/>
        <v>8692.42</v>
      </c>
      <c r="AG28" s="3">
        <f t="shared" si="1"/>
        <v>152599.06999999998</v>
      </c>
    </row>
    <row r="29" spans="1:33">
      <c r="A29" s="2" t="s">
        <v>191</v>
      </c>
      <c r="B29" s="2" t="s">
        <v>232</v>
      </c>
      <c r="C29" s="69" t="s">
        <v>80</v>
      </c>
      <c r="D29" s="69" t="s">
        <v>80</v>
      </c>
      <c r="E29" s="69" t="s">
        <v>80</v>
      </c>
      <c r="F29" s="3">
        <v>10.67</v>
      </c>
      <c r="G29" s="3">
        <v>31.93</v>
      </c>
      <c r="H29" s="3">
        <v>12.15</v>
      </c>
      <c r="I29" s="3">
        <v>462233.06</v>
      </c>
      <c r="J29" s="3">
        <v>23.59</v>
      </c>
      <c r="K29" s="69" t="s">
        <v>80</v>
      </c>
      <c r="L29" s="69" t="s">
        <v>80</v>
      </c>
      <c r="M29" s="3">
        <v>8.3800000000000008</v>
      </c>
      <c r="N29" s="3">
        <v>113.83</v>
      </c>
      <c r="O29" s="3">
        <v>76.52</v>
      </c>
      <c r="P29" s="3">
        <v>1344.45</v>
      </c>
      <c r="Q29" s="3">
        <v>4133.03</v>
      </c>
      <c r="R29" s="3">
        <v>3451.99</v>
      </c>
      <c r="S29" s="3">
        <v>25876.65</v>
      </c>
      <c r="T29" s="3">
        <v>7283.64</v>
      </c>
      <c r="U29" s="3">
        <v>59765.7</v>
      </c>
      <c r="V29" s="3">
        <v>11709.2</v>
      </c>
      <c r="W29" s="3">
        <v>32677.06</v>
      </c>
      <c r="X29" s="3">
        <v>4343.51</v>
      </c>
      <c r="Y29" s="3">
        <v>28123.91</v>
      </c>
      <c r="Z29" s="3">
        <v>3336.59</v>
      </c>
      <c r="AA29" s="69" t="s">
        <v>80</v>
      </c>
      <c r="AB29" s="72">
        <v>0.35</v>
      </c>
      <c r="AC29" s="3">
        <v>120.68</v>
      </c>
      <c r="AD29" s="3">
        <v>1129.28</v>
      </c>
      <c r="AE29" s="71">
        <v>1178.75</v>
      </c>
      <c r="AF29" s="3">
        <f t="shared" si="0"/>
        <v>9128.2000000000007</v>
      </c>
      <c r="AG29" s="3">
        <f t="shared" si="1"/>
        <v>147239.60999999999</v>
      </c>
    </row>
    <row r="30" spans="1:33">
      <c r="A30" s="2" t="s">
        <v>92</v>
      </c>
      <c r="B30" s="2" t="s">
        <v>232</v>
      </c>
      <c r="C30" s="3">
        <v>17218.57</v>
      </c>
      <c r="D30" s="69" t="s">
        <v>80</v>
      </c>
      <c r="E30" s="69" t="s">
        <v>80</v>
      </c>
      <c r="F30" s="3">
        <v>18.350000000000001</v>
      </c>
      <c r="G30" s="3">
        <v>28.68</v>
      </c>
      <c r="H30" s="3">
        <v>12.55</v>
      </c>
      <c r="I30" s="3">
        <v>475495.34</v>
      </c>
      <c r="J30" s="3">
        <v>43.69</v>
      </c>
      <c r="K30" s="69" t="s">
        <v>80</v>
      </c>
      <c r="L30" s="69" t="s">
        <v>80</v>
      </c>
      <c r="M30" s="3">
        <v>12.16</v>
      </c>
      <c r="N30" s="3">
        <v>190.11</v>
      </c>
      <c r="O30" s="3">
        <v>117.42</v>
      </c>
      <c r="P30" s="3">
        <v>1805.6</v>
      </c>
      <c r="Q30" s="3">
        <v>4815.1099999999997</v>
      </c>
      <c r="R30" s="3">
        <v>3782.07</v>
      </c>
      <c r="S30" s="3">
        <v>23206.63</v>
      </c>
      <c r="T30" s="3">
        <v>5967.51</v>
      </c>
      <c r="U30" s="3">
        <v>45798.02</v>
      </c>
      <c r="V30" s="3">
        <v>9248.6</v>
      </c>
      <c r="W30" s="3">
        <v>27811.07</v>
      </c>
      <c r="X30" s="3">
        <v>4116.54</v>
      </c>
      <c r="Y30" s="3">
        <v>29480.51</v>
      </c>
      <c r="Z30" s="3">
        <v>3725.54</v>
      </c>
      <c r="AA30" s="3">
        <v>1.52</v>
      </c>
      <c r="AB30" s="72">
        <v>0.27</v>
      </c>
      <c r="AC30" s="3">
        <v>205.88</v>
      </c>
      <c r="AD30" s="3">
        <v>1907.35</v>
      </c>
      <c r="AE30" s="71">
        <v>1846.99</v>
      </c>
      <c r="AF30" s="3">
        <f t="shared" si="0"/>
        <v>10722.47</v>
      </c>
      <c r="AG30" s="3">
        <f t="shared" si="1"/>
        <v>126147.78999999998</v>
      </c>
    </row>
    <row r="31" spans="1:33">
      <c r="A31" s="2" t="s">
        <v>101</v>
      </c>
      <c r="B31" s="2" t="s">
        <v>232</v>
      </c>
      <c r="C31" s="69" t="s">
        <v>80</v>
      </c>
      <c r="D31" s="69" t="s">
        <v>80</v>
      </c>
      <c r="E31" s="69" t="s">
        <v>80</v>
      </c>
      <c r="F31" s="3">
        <v>3.26</v>
      </c>
      <c r="G31" s="3">
        <v>34.69</v>
      </c>
      <c r="H31" s="3">
        <v>11.47</v>
      </c>
      <c r="I31" s="3">
        <v>410229.56</v>
      </c>
      <c r="J31" s="3">
        <v>10.71</v>
      </c>
      <c r="K31" s="69" t="s">
        <v>80</v>
      </c>
      <c r="L31" s="69" t="s">
        <v>80</v>
      </c>
      <c r="M31" s="3">
        <v>5.09</v>
      </c>
      <c r="N31" s="3">
        <v>87.37</v>
      </c>
      <c r="O31" s="3">
        <v>62.36</v>
      </c>
      <c r="P31" s="3">
        <v>1137.78</v>
      </c>
      <c r="Q31" s="3">
        <v>3574.36</v>
      </c>
      <c r="R31" s="3">
        <v>3253.1</v>
      </c>
      <c r="S31" s="3">
        <v>23321.95</v>
      </c>
      <c r="T31" s="3">
        <v>6872.67</v>
      </c>
      <c r="U31" s="3">
        <v>57765.66</v>
      </c>
      <c r="V31" s="3">
        <v>12271.19</v>
      </c>
      <c r="W31" s="3">
        <v>33317.51</v>
      </c>
      <c r="X31" s="3">
        <v>4382.6000000000004</v>
      </c>
      <c r="Y31" s="3">
        <v>27841.46</v>
      </c>
      <c r="Z31" s="3">
        <v>3294.76</v>
      </c>
      <c r="AA31" s="69" t="s">
        <v>80</v>
      </c>
      <c r="AB31" s="72">
        <v>0.56000000000000005</v>
      </c>
      <c r="AC31" s="3">
        <v>100.46000000000001</v>
      </c>
      <c r="AD31" s="3">
        <v>1009.26</v>
      </c>
      <c r="AE31" s="71">
        <v>1070.5</v>
      </c>
      <c r="AF31" s="3">
        <f t="shared" si="0"/>
        <v>8120.0599999999995</v>
      </c>
      <c r="AG31" s="3">
        <f t="shared" si="1"/>
        <v>145745.85</v>
      </c>
    </row>
    <row r="32" spans="1:33">
      <c r="A32" s="2" t="s">
        <v>93</v>
      </c>
      <c r="B32" s="2" t="s">
        <v>232</v>
      </c>
      <c r="C32" s="3">
        <v>21370.19</v>
      </c>
      <c r="D32" s="69" t="s">
        <v>80</v>
      </c>
      <c r="E32" s="69" t="s">
        <v>80</v>
      </c>
      <c r="F32" s="3">
        <v>9.42</v>
      </c>
      <c r="G32" s="3">
        <v>32.840000000000003</v>
      </c>
      <c r="H32" s="3">
        <v>12.58</v>
      </c>
      <c r="I32" s="3">
        <v>423458.22</v>
      </c>
      <c r="J32" s="3">
        <v>10.210000000000001</v>
      </c>
      <c r="K32" s="69" t="s">
        <v>80</v>
      </c>
      <c r="L32" s="69" t="s">
        <v>80</v>
      </c>
      <c r="M32" s="3">
        <v>6.35</v>
      </c>
      <c r="N32" s="3">
        <v>102.87</v>
      </c>
      <c r="O32" s="3">
        <v>68.66</v>
      </c>
      <c r="P32" s="3">
        <v>1239.18</v>
      </c>
      <c r="Q32" s="3">
        <v>4008.59</v>
      </c>
      <c r="R32" s="3">
        <v>3216.37</v>
      </c>
      <c r="S32" s="3">
        <v>24906.98</v>
      </c>
      <c r="T32" s="3">
        <v>7252.64</v>
      </c>
      <c r="U32" s="3">
        <v>57994.96</v>
      </c>
      <c r="V32" s="3">
        <v>11569.44</v>
      </c>
      <c r="W32" s="3">
        <v>32073.39</v>
      </c>
      <c r="X32" s="3">
        <v>4366.24</v>
      </c>
      <c r="Y32" s="3">
        <v>27602.98</v>
      </c>
      <c r="Z32" s="3">
        <v>3362.84</v>
      </c>
      <c r="AA32" s="69" t="s">
        <v>80</v>
      </c>
      <c r="AB32" s="70" t="s">
        <v>80</v>
      </c>
      <c r="AC32" s="3">
        <v>120.86</v>
      </c>
      <c r="AD32" s="3">
        <v>1077.3399999999999</v>
      </c>
      <c r="AE32" s="71">
        <v>1134.01</v>
      </c>
      <c r="AF32" s="3">
        <f t="shared" si="0"/>
        <v>8642.02</v>
      </c>
      <c r="AG32" s="3">
        <f t="shared" si="1"/>
        <v>144222.49</v>
      </c>
    </row>
    <row r="33" spans="1:33">
      <c r="A33" s="2" t="s">
        <v>94</v>
      </c>
      <c r="B33" s="2" t="s">
        <v>232</v>
      </c>
      <c r="C33" s="69" t="s">
        <v>80</v>
      </c>
      <c r="D33" s="69" t="s">
        <v>80</v>
      </c>
      <c r="E33" s="3">
        <v>17.059999999999999</v>
      </c>
      <c r="F33" s="3">
        <v>6.22</v>
      </c>
      <c r="G33" s="3">
        <v>30.18</v>
      </c>
      <c r="H33" s="3">
        <v>11.17</v>
      </c>
      <c r="I33" s="3">
        <v>431590.94</v>
      </c>
      <c r="J33" s="3">
        <v>13.3</v>
      </c>
      <c r="K33" s="69" t="s">
        <v>80</v>
      </c>
      <c r="L33" s="69" t="s">
        <v>80</v>
      </c>
      <c r="M33" s="3">
        <v>5.64</v>
      </c>
      <c r="N33" s="3">
        <v>80.16</v>
      </c>
      <c r="O33" s="3">
        <v>58.24</v>
      </c>
      <c r="P33" s="3">
        <v>1069.1099999999999</v>
      </c>
      <c r="Q33" s="3">
        <v>3592.6</v>
      </c>
      <c r="R33" s="3">
        <v>3099.68</v>
      </c>
      <c r="S33" s="3">
        <v>23767.26</v>
      </c>
      <c r="T33" s="3">
        <v>6766</v>
      </c>
      <c r="U33" s="3">
        <v>54422.13</v>
      </c>
      <c r="V33" s="3">
        <v>11043.89</v>
      </c>
      <c r="W33" s="3">
        <v>30977.58</v>
      </c>
      <c r="X33" s="3">
        <v>4164.2700000000004</v>
      </c>
      <c r="Y33" s="3">
        <v>26216.91</v>
      </c>
      <c r="Z33" s="3">
        <v>3216.41</v>
      </c>
      <c r="AA33" s="69" t="s">
        <v>80</v>
      </c>
      <c r="AB33" s="70" t="s">
        <v>80</v>
      </c>
      <c r="AC33" s="3">
        <v>83.84</v>
      </c>
      <c r="AD33" s="3">
        <v>669.19</v>
      </c>
      <c r="AE33" s="71">
        <v>888.62</v>
      </c>
      <c r="AF33" s="3">
        <f t="shared" si="0"/>
        <v>7905.43</v>
      </c>
      <c r="AG33" s="3">
        <f t="shared" si="1"/>
        <v>136807.19</v>
      </c>
    </row>
    <row r="34" spans="1:33">
      <c r="A34" s="2" t="s">
        <v>95</v>
      </c>
      <c r="B34" s="2" t="s">
        <v>232</v>
      </c>
      <c r="C34" s="3">
        <v>5378.35</v>
      </c>
      <c r="D34" s="69" t="s">
        <v>80</v>
      </c>
      <c r="E34" s="69" t="s">
        <v>80</v>
      </c>
      <c r="F34" s="3">
        <v>8.59</v>
      </c>
      <c r="G34" s="3">
        <v>37.270000000000003</v>
      </c>
      <c r="H34" s="3">
        <v>14.14</v>
      </c>
      <c r="I34" s="3">
        <v>431827.94</v>
      </c>
      <c r="J34" s="3">
        <v>15.93</v>
      </c>
      <c r="K34" s="69" t="s">
        <v>80</v>
      </c>
      <c r="L34" s="69" t="s">
        <v>80</v>
      </c>
      <c r="M34" s="3">
        <v>2.2599999999999998</v>
      </c>
      <c r="N34" s="3">
        <v>50.07</v>
      </c>
      <c r="O34" s="3">
        <v>44.85</v>
      </c>
      <c r="P34" s="3">
        <v>861.29</v>
      </c>
      <c r="Q34" s="3">
        <v>3303.67</v>
      </c>
      <c r="R34" s="3">
        <v>3069.35</v>
      </c>
      <c r="S34" s="3">
        <v>22860.52</v>
      </c>
      <c r="T34" s="3">
        <v>6783.05</v>
      </c>
      <c r="U34" s="3">
        <v>57035.45</v>
      </c>
      <c r="V34" s="3">
        <v>12242.97</v>
      </c>
      <c r="W34" s="3">
        <v>36303.050000000003</v>
      </c>
      <c r="X34" s="3">
        <v>4982.99</v>
      </c>
      <c r="Y34" s="3">
        <v>31862.71</v>
      </c>
      <c r="Z34" s="3">
        <v>4012.82</v>
      </c>
      <c r="AA34" s="3">
        <v>1.95</v>
      </c>
      <c r="AB34" s="72">
        <v>0.46</v>
      </c>
      <c r="AC34" s="3">
        <v>87.19</v>
      </c>
      <c r="AD34" s="3">
        <v>497.38</v>
      </c>
      <c r="AE34" s="71">
        <v>788.71</v>
      </c>
      <c r="AF34" s="3">
        <f t="shared" si="0"/>
        <v>7331.49</v>
      </c>
      <c r="AG34" s="3">
        <f t="shared" si="1"/>
        <v>153223.04000000001</v>
      </c>
    </row>
    <row r="35" spans="1:33">
      <c r="A35" s="2" t="s">
        <v>96</v>
      </c>
      <c r="B35" s="2" t="s">
        <v>232</v>
      </c>
      <c r="C35" s="3">
        <v>3197.95</v>
      </c>
      <c r="D35" s="69" t="s">
        <v>80</v>
      </c>
      <c r="E35" s="69" t="s">
        <v>80</v>
      </c>
      <c r="F35" s="3">
        <v>19.899999999999999</v>
      </c>
      <c r="G35" s="3">
        <v>32.89</v>
      </c>
      <c r="H35" s="3">
        <v>15.2</v>
      </c>
      <c r="I35" s="3">
        <v>423524.28</v>
      </c>
      <c r="J35" s="3">
        <v>16.5</v>
      </c>
      <c r="K35" s="69" t="s">
        <v>80</v>
      </c>
      <c r="L35" s="3">
        <v>5.23</v>
      </c>
      <c r="M35" s="3">
        <v>4.43</v>
      </c>
      <c r="N35" s="3">
        <v>75.89</v>
      </c>
      <c r="O35" s="3">
        <v>56.04</v>
      </c>
      <c r="P35" s="3">
        <v>1051.96</v>
      </c>
      <c r="Q35" s="3">
        <v>3786.48</v>
      </c>
      <c r="R35" s="3">
        <v>3310.25</v>
      </c>
      <c r="S35" s="3">
        <v>23094.12</v>
      </c>
      <c r="T35" s="3">
        <v>6801.25</v>
      </c>
      <c r="U35" s="3">
        <v>53673.49</v>
      </c>
      <c r="V35" s="3">
        <v>11554.34</v>
      </c>
      <c r="W35" s="3">
        <v>33475.519999999997</v>
      </c>
      <c r="X35" s="3">
        <v>4752.7299999999996</v>
      </c>
      <c r="Y35" s="3">
        <v>30651.37</v>
      </c>
      <c r="Z35" s="3">
        <v>3778.72</v>
      </c>
      <c r="AA35" s="69" t="s">
        <v>80</v>
      </c>
      <c r="AB35" s="72">
        <v>0.55000000000000004</v>
      </c>
      <c r="AC35" s="3">
        <v>90.66</v>
      </c>
      <c r="AD35" s="3">
        <v>566.29</v>
      </c>
      <c r="AE35" s="71">
        <v>924.92</v>
      </c>
      <c r="AF35" s="3">
        <f t="shared" si="0"/>
        <v>8285.0499999999993</v>
      </c>
      <c r="AG35" s="3">
        <f t="shared" si="1"/>
        <v>144687.42000000001</v>
      </c>
    </row>
    <row r="36" spans="1:33">
      <c r="A36" s="2" t="s">
        <v>97</v>
      </c>
      <c r="B36" s="2" t="s">
        <v>232</v>
      </c>
      <c r="C36" s="3">
        <v>20989.87</v>
      </c>
      <c r="D36" s="69" t="s">
        <v>80</v>
      </c>
      <c r="E36" s="69" t="s">
        <v>80</v>
      </c>
      <c r="F36" s="3">
        <v>14.8</v>
      </c>
      <c r="G36" s="3">
        <v>35.28</v>
      </c>
      <c r="H36" s="3">
        <v>13.1</v>
      </c>
      <c r="I36" s="3">
        <v>447267</v>
      </c>
      <c r="J36" s="3">
        <v>16.190000000000001</v>
      </c>
      <c r="K36" s="69" t="s">
        <v>80</v>
      </c>
      <c r="L36" s="69" t="s">
        <v>80</v>
      </c>
      <c r="M36" s="3">
        <v>4.45</v>
      </c>
      <c r="N36" s="3">
        <v>86.18</v>
      </c>
      <c r="O36" s="3">
        <v>65.510000000000005</v>
      </c>
      <c r="P36" s="3">
        <v>1193.08</v>
      </c>
      <c r="Q36" s="3">
        <v>4129.93</v>
      </c>
      <c r="R36" s="3">
        <v>3760.75</v>
      </c>
      <c r="S36" s="3">
        <v>25259.42</v>
      </c>
      <c r="T36" s="3">
        <v>7068.61</v>
      </c>
      <c r="U36" s="3">
        <v>55543.09</v>
      </c>
      <c r="V36" s="3">
        <v>11386.85</v>
      </c>
      <c r="W36" s="3">
        <v>32177.279999999999</v>
      </c>
      <c r="X36" s="3">
        <v>4482.26</v>
      </c>
      <c r="Y36" s="3">
        <v>29643.43</v>
      </c>
      <c r="Z36" s="3">
        <v>3553.18</v>
      </c>
      <c r="AA36" s="3">
        <v>3.31</v>
      </c>
      <c r="AB36" s="70" t="s">
        <v>80</v>
      </c>
      <c r="AC36" s="3">
        <v>100.32000000000001</v>
      </c>
      <c r="AD36" s="3">
        <v>833.31</v>
      </c>
      <c r="AE36" s="71">
        <v>1049.5999999999999</v>
      </c>
      <c r="AF36" s="3">
        <f t="shared" si="0"/>
        <v>9239.9000000000015</v>
      </c>
      <c r="AG36" s="3">
        <f t="shared" si="1"/>
        <v>143854.69999999998</v>
      </c>
    </row>
    <row r="37" spans="1:33">
      <c r="A37" s="2" t="s">
        <v>98</v>
      </c>
      <c r="B37" s="2" t="s">
        <v>232</v>
      </c>
      <c r="C37" s="69" t="s">
        <v>80</v>
      </c>
      <c r="D37" s="69" t="s">
        <v>80</v>
      </c>
      <c r="E37" s="69" t="s">
        <v>80</v>
      </c>
      <c r="F37" s="3">
        <v>19.649999999999999</v>
      </c>
      <c r="G37" s="3">
        <v>31.38</v>
      </c>
      <c r="H37" s="3">
        <v>12.74</v>
      </c>
      <c r="I37" s="3">
        <v>480753.75</v>
      </c>
      <c r="J37" s="3">
        <v>18.27</v>
      </c>
      <c r="K37" s="69" t="s">
        <v>80</v>
      </c>
      <c r="L37" s="69" t="s">
        <v>80</v>
      </c>
      <c r="M37" s="3">
        <v>6.9</v>
      </c>
      <c r="N37" s="3">
        <v>98.78</v>
      </c>
      <c r="O37" s="3">
        <v>68.459999999999994</v>
      </c>
      <c r="P37" s="3">
        <v>1202.52</v>
      </c>
      <c r="Q37" s="3">
        <v>4643.76</v>
      </c>
      <c r="R37" s="3">
        <v>3497.91</v>
      </c>
      <c r="S37" s="3">
        <v>27531.41</v>
      </c>
      <c r="T37" s="3">
        <v>7159.4</v>
      </c>
      <c r="U37" s="3">
        <v>54418.89</v>
      </c>
      <c r="V37" s="3">
        <v>10954.02</v>
      </c>
      <c r="W37" s="3">
        <v>31695.99</v>
      </c>
      <c r="X37" s="3">
        <v>4539.59</v>
      </c>
      <c r="Y37" s="3">
        <v>30334.81</v>
      </c>
      <c r="Z37" s="3">
        <v>3795.31</v>
      </c>
      <c r="AA37" s="3">
        <v>1.66</v>
      </c>
      <c r="AB37" s="72">
        <v>0.38700000000000001</v>
      </c>
      <c r="AC37" s="3">
        <v>109.39000000000001</v>
      </c>
      <c r="AD37" s="3">
        <v>933.15</v>
      </c>
      <c r="AE37" s="71">
        <v>1007.6</v>
      </c>
      <c r="AF37" s="3">
        <f t="shared" si="0"/>
        <v>9518.33</v>
      </c>
      <c r="AG37" s="3">
        <f t="shared" si="1"/>
        <v>142898.01</v>
      </c>
    </row>
    <row r="38" spans="1:33" ht="16" thickBot="1">
      <c r="A38" s="4" t="s">
        <v>99</v>
      </c>
      <c r="B38" s="4" t="s">
        <v>232</v>
      </c>
      <c r="C38" s="5">
        <v>1084.17</v>
      </c>
      <c r="D38" s="73" t="s">
        <v>80</v>
      </c>
      <c r="E38" s="73" t="s">
        <v>80</v>
      </c>
      <c r="F38" s="5">
        <v>4.1100000000000003</v>
      </c>
      <c r="G38" s="5">
        <v>35.450000000000003</v>
      </c>
      <c r="H38" s="5">
        <v>13.59</v>
      </c>
      <c r="I38" s="5">
        <v>470445</v>
      </c>
      <c r="J38" s="5">
        <v>11.48</v>
      </c>
      <c r="K38" s="73" t="s">
        <v>80</v>
      </c>
      <c r="L38" s="73" t="s">
        <v>80</v>
      </c>
      <c r="M38" s="5">
        <v>6.88</v>
      </c>
      <c r="N38" s="5">
        <v>98.94</v>
      </c>
      <c r="O38" s="5">
        <v>73.56</v>
      </c>
      <c r="P38" s="5">
        <v>1289.58</v>
      </c>
      <c r="Q38" s="5">
        <v>4200.9399999999996</v>
      </c>
      <c r="R38" s="5">
        <v>3706.22</v>
      </c>
      <c r="S38" s="5">
        <v>27603.39</v>
      </c>
      <c r="T38" s="5">
        <v>8127.14</v>
      </c>
      <c r="U38" s="5">
        <v>67498.66</v>
      </c>
      <c r="V38" s="5">
        <v>13415.43</v>
      </c>
      <c r="W38" s="5">
        <v>37273.879999999997</v>
      </c>
      <c r="X38" s="5">
        <v>5027.53</v>
      </c>
      <c r="Y38" s="5">
        <v>32074.11</v>
      </c>
      <c r="Z38" s="5">
        <v>3797.42</v>
      </c>
      <c r="AA38" s="5">
        <v>2.2200000000000002</v>
      </c>
      <c r="AB38" s="74" t="s">
        <v>80</v>
      </c>
      <c r="AC38" s="5">
        <v>86.539999999999992</v>
      </c>
      <c r="AD38" s="5">
        <v>851.07</v>
      </c>
      <c r="AE38" s="75">
        <v>1036.97</v>
      </c>
      <c r="AF38" s="3">
        <f t="shared" si="0"/>
        <v>9376.119999999999</v>
      </c>
      <c r="AG38" s="3">
        <f t="shared" si="1"/>
        <v>167214.17000000001</v>
      </c>
    </row>
    <row r="40" spans="1:33" ht="16" thickBot="1">
      <c r="A40" s="102" t="s">
        <v>500</v>
      </c>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row>
    <row r="41" spans="1:33" ht="16" thickBot="1">
      <c r="A41" s="83"/>
      <c r="B41" s="83"/>
      <c r="C41" s="67" t="s">
        <v>202</v>
      </c>
      <c r="D41" s="67" t="s">
        <v>203</v>
      </c>
      <c r="E41" s="67" t="s">
        <v>204</v>
      </c>
      <c r="F41" s="67" t="s">
        <v>205</v>
      </c>
      <c r="G41" s="67" t="s">
        <v>206</v>
      </c>
      <c r="H41" s="67" t="s">
        <v>207</v>
      </c>
      <c r="I41" s="67" t="s">
        <v>208</v>
      </c>
      <c r="J41" s="67" t="s">
        <v>209</v>
      </c>
      <c r="K41" s="67" t="s">
        <v>210</v>
      </c>
      <c r="L41" s="67" t="s">
        <v>211</v>
      </c>
      <c r="M41" s="67" t="s">
        <v>212</v>
      </c>
      <c r="N41" s="67" t="s">
        <v>213</v>
      </c>
      <c r="O41" s="67" t="s">
        <v>214</v>
      </c>
      <c r="P41" s="67" t="s">
        <v>215</v>
      </c>
      <c r="Q41" s="67" t="s">
        <v>216</v>
      </c>
      <c r="R41" s="67" t="s">
        <v>217</v>
      </c>
      <c r="S41" s="67" t="s">
        <v>218</v>
      </c>
      <c r="T41" s="67" t="s">
        <v>219</v>
      </c>
      <c r="U41" s="67" t="s">
        <v>220</v>
      </c>
      <c r="V41" s="67" t="s">
        <v>221</v>
      </c>
      <c r="W41" s="67" t="s">
        <v>222</v>
      </c>
      <c r="X41" s="67" t="s">
        <v>223</v>
      </c>
      <c r="Y41" s="67" t="s">
        <v>224</v>
      </c>
      <c r="Z41" s="67" t="s">
        <v>225</v>
      </c>
      <c r="AA41" s="67" t="s">
        <v>226</v>
      </c>
      <c r="AB41" s="67" t="s">
        <v>227</v>
      </c>
      <c r="AC41" s="67" t="s">
        <v>228</v>
      </c>
      <c r="AD41" s="67" t="s">
        <v>229</v>
      </c>
      <c r="AE41" s="67" t="s">
        <v>230</v>
      </c>
    </row>
    <row r="42" spans="1:33" s="19" customFormat="1" ht="16" thickBot="1">
      <c r="A42" s="84"/>
      <c r="B42" s="84"/>
      <c r="C42" s="85" t="s">
        <v>545</v>
      </c>
      <c r="D42" s="86" t="s">
        <v>501</v>
      </c>
      <c r="E42" s="86" t="s">
        <v>502</v>
      </c>
      <c r="F42" s="86" t="s">
        <v>503</v>
      </c>
      <c r="G42" s="86" t="s">
        <v>504</v>
      </c>
      <c r="H42" s="86" t="s">
        <v>505</v>
      </c>
      <c r="I42" s="86" t="s">
        <v>506</v>
      </c>
      <c r="J42" s="86" t="s">
        <v>507</v>
      </c>
      <c r="K42" s="86" t="s">
        <v>508</v>
      </c>
      <c r="L42" s="86" t="s">
        <v>509</v>
      </c>
      <c r="M42" s="86" t="s">
        <v>505</v>
      </c>
      <c r="N42" s="86" t="s">
        <v>505</v>
      </c>
      <c r="O42" s="86" t="s">
        <v>510</v>
      </c>
      <c r="P42" s="86" t="s">
        <v>511</v>
      </c>
      <c r="Q42" s="86" t="s">
        <v>511</v>
      </c>
      <c r="R42" s="86" t="s">
        <v>512</v>
      </c>
      <c r="S42" s="86" t="s">
        <v>513</v>
      </c>
      <c r="T42" s="86" t="s">
        <v>514</v>
      </c>
      <c r="U42" s="86" t="s">
        <v>515</v>
      </c>
      <c r="V42" s="86" t="s">
        <v>516</v>
      </c>
      <c r="W42" s="86" t="s">
        <v>517</v>
      </c>
      <c r="X42" s="86" t="s">
        <v>518</v>
      </c>
      <c r="Y42" s="86" t="s">
        <v>515</v>
      </c>
      <c r="Z42" s="86" t="s">
        <v>519</v>
      </c>
      <c r="AA42" s="86" t="s">
        <v>520</v>
      </c>
      <c r="AB42" s="86" t="s">
        <v>521</v>
      </c>
      <c r="AC42" s="86" t="s">
        <v>522</v>
      </c>
      <c r="AD42" s="86" t="s">
        <v>523</v>
      </c>
      <c r="AE42" s="86" t="s">
        <v>523</v>
      </c>
      <c r="AF42" s="2"/>
      <c r="AG42" s="2"/>
    </row>
    <row r="43" spans="1:33">
      <c r="D43" s="82"/>
      <c r="E43" s="82"/>
      <c r="F43" s="82"/>
      <c r="G43" s="82"/>
      <c r="H43" s="82"/>
      <c r="I43" s="82"/>
      <c r="J43" s="82"/>
      <c r="K43" s="82"/>
      <c r="L43" s="82"/>
      <c r="M43" s="82"/>
      <c r="N43" s="82"/>
      <c r="O43" s="82"/>
      <c r="P43" s="82"/>
      <c r="Q43" s="82"/>
      <c r="R43" s="82"/>
      <c r="S43" s="82"/>
      <c r="T43" s="82"/>
      <c r="U43" s="82"/>
      <c r="V43" s="82"/>
      <c r="W43" s="82"/>
      <c r="X43" s="82"/>
      <c r="Y43" s="82"/>
      <c r="Z43" s="82"/>
      <c r="AA43" s="82"/>
      <c r="AB43" s="82"/>
      <c r="AC43" s="20"/>
    </row>
  </sheetData>
  <mergeCells count="2">
    <mergeCell ref="A3:AE3"/>
    <mergeCell ref="A40:AE40"/>
  </mergeCells>
  <phoneticPr fontId="2" type="noConversion"/>
  <pageMargins left="0.7" right="0.7" top="0.75" bottom="0.75" header="0.3" footer="0.3"/>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314EB9-15D9-4180-BD90-A21A086FAC62}">
  <dimension ref="A1:AI22"/>
  <sheetViews>
    <sheetView workbookViewId="0">
      <selection sqref="A1:A2"/>
    </sheetView>
  </sheetViews>
  <sheetFormatPr baseColWidth="10" defaultColWidth="8.83203125" defaultRowHeight="15"/>
  <cols>
    <col min="1" max="1" width="10.5" bestFit="1" customWidth="1"/>
    <col min="2" max="2" width="4.6640625" bestFit="1" customWidth="1"/>
    <col min="3" max="3" width="11.1640625" bestFit="1" customWidth="1"/>
    <col min="4" max="5" width="8.1640625" bestFit="1" customWidth="1"/>
    <col min="6" max="6" width="10.1640625" bestFit="1" customWidth="1"/>
    <col min="7" max="8" width="5.1640625" bestFit="1" customWidth="1"/>
    <col min="9" max="9" width="8.1640625" bestFit="1" customWidth="1"/>
    <col min="10" max="10" width="6.1640625" bestFit="1" customWidth="1"/>
    <col min="11" max="12" width="7.1640625" bestFit="1" customWidth="1"/>
    <col min="13" max="13" width="5.6640625" bestFit="1" customWidth="1"/>
    <col min="14" max="14" width="7.1640625" bestFit="1" customWidth="1"/>
    <col min="15" max="16" width="5.6640625" bestFit="1" customWidth="1"/>
    <col min="17" max="18" width="7.6640625" bestFit="1" customWidth="1"/>
    <col min="19" max="19" width="6.6640625" bestFit="1" customWidth="1"/>
    <col min="20" max="20" width="7.6640625" bestFit="1" customWidth="1"/>
    <col min="21" max="21" width="6.6640625" bestFit="1" customWidth="1"/>
    <col min="22" max="22" width="5.6640625" bestFit="1" customWidth="1"/>
    <col min="23" max="23" width="6.6640625" bestFit="1" customWidth="1"/>
    <col min="24" max="25" width="5.6640625" bestFit="1" customWidth="1"/>
    <col min="26" max="26" width="6.6640625" bestFit="1" customWidth="1"/>
    <col min="27" max="27" width="5.6640625" bestFit="1" customWidth="1"/>
    <col min="28" max="28" width="6.6640625" bestFit="1" customWidth="1"/>
    <col min="29" max="29" width="5.6640625" bestFit="1" customWidth="1"/>
    <col min="30" max="30" width="6.6640625" bestFit="1" customWidth="1"/>
    <col min="31" max="31" width="5.6640625" bestFit="1" customWidth="1"/>
    <col min="32" max="32" width="6.6640625" bestFit="1" customWidth="1"/>
    <col min="33" max="33" width="4.6640625" bestFit="1" customWidth="1"/>
    <col min="34" max="35" width="6.6640625" bestFit="1" customWidth="1"/>
  </cols>
  <sheetData>
    <row r="1" spans="1:35">
      <c r="A1" s="37" t="s">
        <v>611</v>
      </c>
    </row>
    <row r="2" spans="1:35">
      <c r="A2" s="37" t="s">
        <v>612</v>
      </c>
    </row>
    <row r="3" spans="1:35" s="2" customFormat="1" ht="14" thickBot="1">
      <c r="A3" s="102" t="s">
        <v>567</v>
      </c>
      <c r="B3" s="102"/>
      <c r="C3" s="102"/>
      <c r="D3" s="102"/>
      <c r="E3" s="102"/>
      <c r="F3" s="102"/>
      <c r="G3" s="102"/>
      <c r="H3" s="102"/>
      <c r="I3" s="102"/>
      <c r="J3" s="102"/>
      <c r="K3" s="102"/>
      <c r="L3" s="102"/>
      <c r="M3" s="102"/>
      <c r="N3" s="102"/>
      <c r="O3" s="102"/>
      <c r="P3" s="102"/>
      <c r="Q3" s="102"/>
      <c r="R3" s="102"/>
      <c r="S3" s="102"/>
      <c r="T3" s="102"/>
      <c r="U3" s="102"/>
      <c r="V3" s="102"/>
      <c r="W3" s="102"/>
      <c r="X3" s="102"/>
      <c r="Y3" s="102"/>
      <c r="Z3" s="102"/>
      <c r="AA3" s="102"/>
      <c r="AB3" s="102"/>
      <c r="AC3" s="102"/>
      <c r="AD3" s="102"/>
      <c r="AE3" s="102"/>
      <c r="AF3" s="102"/>
      <c r="AG3" s="102"/>
      <c r="AH3" s="102"/>
      <c r="AI3" s="102"/>
    </row>
    <row r="4" spans="1:35" s="17" customFormat="1" ht="14" thickBot="1">
      <c r="A4" s="17" t="s">
        <v>67</v>
      </c>
      <c r="B4" s="17" t="s">
        <v>528</v>
      </c>
      <c r="C4" s="17" t="s">
        <v>529</v>
      </c>
      <c r="D4" s="17" t="s">
        <v>306</v>
      </c>
      <c r="E4" s="17" t="s">
        <v>303</v>
      </c>
      <c r="F4" s="17" t="s">
        <v>530</v>
      </c>
      <c r="G4" s="17" t="s">
        <v>204</v>
      </c>
      <c r="H4" s="17" t="s">
        <v>205</v>
      </c>
      <c r="I4" s="17" t="s">
        <v>282</v>
      </c>
      <c r="J4" s="17" t="s">
        <v>276</v>
      </c>
      <c r="K4" s="17" t="s">
        <v>206</v>
      </c>
      <c r="L4" s="17" t="s">
        <v>207</v>
      </c>
      <c r="M4" s="17" t="s">
        <v>208</v>
      </c>
      <c r="N4" s="17" t="s">
        <v>209</v>
      </c>
      <c r="O4" s="17" t="s">
        <v>210</v>
      </c>
      <c r="P4" s="17" t="s">
        <v>211</v>
      </c>
      <c r="Q4" s="17" t="s">
        <v>212</v>
      </c>
      <c r="R4" s="17" t="s">
        <v>213</v>
      </c>
      <c r="S4" s="17" t="s">
        <v>214</v>
      </c>
      <c r="T4" s="17" t="s">
        <v>215</v>
      </c>
      <c r="U4" s="17" t="s">
        <v>216</v>
      </c>
      <c r="V4" s="17" t="s">
        <v>217</v>
      </c>
      <c r="W4" s="17" t="s">
        <v>218</v>
      </c>
      <c r="X4" s="17" t="s">
        <v>219</v>
      </c>
      <c r="Y4" s="17" t="s">
        <v>220</v>
      </c>
      <c r="Z4" s="17" t="s">
        <v>221</v>
      </c>
      <c r="AA4" s="17" t="s">
        <v>222</v>
      </c>
      <c r="AB4" s="17" t="s">
        <v>223</v>
      </c>
      <c r="AC4" s="17" t="s">
        <v>224</v>
      </c>
      <c r="AD4" s="17" t="s">
        <v>225</v>
      </c>
      <c r="AE4" s="17" t="s">
        <v>226</v>
      </c>
      <c r="AF4" s="17" t="s">
        <v>227</v>
      </c>
      <c r="AG4" s="17" t="s">
        <v>228</v>
      </c>
      <c r="AH4" s="17" t="s">
        <v>229</v>
      </c>
      <c r="AI4" s="17" t="s">
        <v>230</v>
      </c>
    </row>
    <row r="5" spans="1:35" s="2" customFormat="1" ht="13">
      <c r="A5" s="2" t="s">
        <v>531</v>
      </c>
      <c r="B5" s="3">
        <v>52.226825382731221</v>
      </c>
      <c r="C5" s="3">
        <v>23706.998033965385</v>
      </c>
      <c r="D5" s="3">
        <v>88443.860095968237</v>
      </c>
      <c r="E5" s="69" t="s">
        <v>565</v>
      </c>
      <c r="F5" s="3">
        <v>16834.466238591103</v>
      </c>
      <c r="G5" s="69" t="s">
        <v>565</v>
      </c>
      <c r="H5" s="69" t="s">
        <v>565</v>
      </c>
      <c r="I5" s="3">
        <v>755.61287846112464</v>
      </c>
      <c r="J5" s="3">
        <v>51.117789367728754</v>
      </c>
      <c r="K5" s="88">
        <v>1.0251720525586778</v>
      </c>
      <c r="L5" s="3">
        <v>4098.624510848399</v>
      </c>
      <c r="M5" s="3">
        <v>3890</v>
      </c>
      <c r="N5" s="3">
        <v>7.6160565212243263</v>
      </c>
      <c r="O5" s="88">
        <v>0.30071869108119054</v>
      </c>
      <c r="P5" s="3">
        <v>23.76379355772935</v>
      </c>
      <c r="Q5" s="3">
        <v>183334.75168657652</v>
      </c>
      <c r="R5" s="3">
        <v>320035.0490034488</v>
      </c>
      <c r="S5" s="3">
        <v>33414.99200841564</v>
      </c>
      <c r="T5" s="3">
        <v>144330.41241770401</v>
      </c>
      <c r="U5" s="3">
        <v>29788.375143119778</v>
      </c>
      <c r="V5" s="3">
        <v>8237.4462536752671</v>
      </c>
      <c r="W5" s="3">
        <v>19566.697873360248</v>
      </c>
      <c r="X5" s="3">
        <v>1376.7347015446546</v>
      </c>
      <c r="Y5" s="3">
        <v>3092.5901905115447</v>
      </c>
      <c r="Z5" s="3">
        <v>229.63590021605376</v>
      </c>
      <c r="AA5" s="3">
        <v>287.88405642649087</v>
      </c>
      <c r="AB5" s="3">
        <v>14.734281380029188</v>
      </c>
      <c r="AC5" s="3">
        <v>56.892319750313675</v>
      </c>
      <c r="AD5" s="3">
        <v>3.5171054108991884</v>
      </c>
      <c r="AE5" s="88">
        <v>0.35083717943778475</v>
      </c>
      <c r="AF5" s="88">
        <v>4.8920453452259358E-2</v>
      </c>
      <c r="AG5" s="3">
        <v>453.60638016451549</v>
      </c>
      <c r="AH5" s="3">
        <v>22731.722503180004</v>
      </c>
      <c r="AI5" s="3">
        <v>894.68473175103873</v>
      </c>
    </row>
    <row r="6" spans="1:35" s="2" customFormat="1" ht="13">
      <c r="A6" s="2" t="s">
        <v>532</v>
      </c>
      <c r="B6" s="3">
        <v>94.633157261423079</v>
      </c>
      <c r="C6" s="69" t="s">
        <v>565</v>
      </c>
      <c r="D6" s="3">
        <v>74521.3694771726</v>
      </c>
      <c r="E6" s="69" t="s">
        <v>565</v>
      </c>
      <c r="F6" s="3">
        <v>7518.5461021651399</v>
      </c>
      <c r="G6" s="69" t="s">
        <v>565</v>
      </c>
      <c r="H6" s="3">
        <v>22.215770070065524</v>
      </c>
      <c r="I6" s="3">
        <v>2063.6439820311248</v>
      </c>
      <c r="J6" s="69" t="s">
        <v>565</v>
      </c>
      <c r="K6" s="69" t="s">
        <v>565</v>
      </c>
      <c r="L6" s="3">
        <v>3231.0422589086015</v>
      </c>
      <c r="M6" s="3">
        <v>3200</v>
      </c>
      <c r="N6" s="3">
        <v>6.6907461176153316</v>
      </c>
      <c r="O6" s="88">
        <v>0.28962553878609471</v>
      </c>
      <c r="P6" s="3">
        <v>25.128262041012967</v>
      </c>
      <c r="Q6" s="3">
        <v>151137.46291426115</v>
      </c>
      <c r="R6" s="3">
        <v>259668.98256296996</v>
      </c>
      <c r="S6" s="3">
        <v>28125.873582576136</v>
      </c>
      <c r="T6" s="3">
        <v>123224.41208945983</v>
      </c>
      <c r="U6" s="3">
        <v>26423.274793135242</v>
      </c>
      <c r="V6" s="3">
        <v>7296.944670230112</v>
      </c>
      <c r="W6" s="3">
        <v>16501.391351488157</v>
      </c>
      <c r="X6" s="3">
        <v>1207.5333483348054</v>
      </c>
      <c r="Y6" s="3">
        <v>2814.9080581110238</v>
      </c>
      <c r="Z6" s="3">
        <v>198.03633686690873</v>
      </c>
      <c r="AA6" s="3">
        <v>250.30990655410898</v>
      </c>
      <c r="AB6" s="3">
        <v>12.616468369984913</v>
      </c>
      <c r="AC6" s="3">
        <v>49.464429147109023</v>
      </c>
      <c r="AD6" s="3">
        <v>2.9684416384629415</v>
      </c>
      <c r="AE6" s="88">
        <v>0.39032838212314702</v>
      </c>
      <c r="AF6" s="88">
        <v>3.0058722951374066E-2</v>
      </c>
      <c r="AG6" s="3">
        <v>229.82421946748116</v>
      </c>
      <c r="AH6" s="3">
        <v>18745.863527605754</v>
      </c>
      <c r="AI6" s="3">
        <v>745.00149950047285</v>
      </c>
    </row>
    <row r="7" spans="1:35" s="2" customFormat="1" ht="13">
      <c r="A7" s="2" t="s">
        <v>533</v>
      </c>
      <c r="B7" s="3">
        <v>546.13144092360096</v>
      </c>
      <c r="C7" s="69" t="s">
        <v>565</v>
      </c>
      <c r="D7" s="3">
        <v>69378.149740386521</v>
      </c>
      <c r="E7" s="69" t="s">
        <v>565</v>
      </c>
      <c r="F7" s="3">
        <v>9379.641309489678</v>
      </c>
      <c r="G7" s="69" t="s">
        <v>565</v>
      </c>
      <c r="H7" s="69" t="s">
        <v>565</v>
      </c>
      <c r="I7" s="3">
        <v>7950.7564369734346</v>
      </c>
      <c r="J7" s="3">
        <v>55.16590972042723</v>
      </c>
      <c r="K7" s="69" t="s">
        <v>565</v>
      </c>
      <c r="L7" s="3">
        <v>3117.2401825172738</v>
      </c>
      <c r="M7" s="3">
        <v>3390</v>
      </c>
      <c r="N7" s="3">
        <v>6.7009413354472702</v>
      </c>
      <c r="O7" s="88">
        <v>0.21138227720043043</v>
      </c>
      <c r="P7" s="3">
        <v>79.432582589460253</v>
      </c>
      <c r="Q7" s="3">
        <v>157691.18207827545</v>
      </c>
      <c r="R7" s="3">
        <v>266721.4534839078</v>
      </c>
      <c r="S7" s="3">
        <v>29188.014768410369</v>
      </c>
      <c r="T7" s="3">
        <v>128126.8688917995</v>
      </c>
      <c r="U7" s="3">
        <v>25675.247219089619</v>
      </c>
      <c r="V7" s="3">
        <v>7351.3360193131639</v>
      </c>
      <c r="W7" s="3">
        <v>16622.7739736855</v>
      </c>
      <c r="X7" s="3">
        <v>1208.6402305571071</v>
      </c>
      <c r="Y7" s="3">
        <v>2800.4961301597859</v>
      </c>
      <c r="Z7" s="3">
        <v>196.63398507535888</v>
      </c>
      <c r="AA7" s="3">
        <v>253.42996437658337</v>
      </c>
      <c r="AB7" s="3">
        <v>12.593344378334793</v>
      </c>
      <c r="AC7" s="3">
        <v>48.358276516517783</v>
      </c>
      <c r="AD7" s="3">
        <v>2.8122981833447525</v>
      </c>
      <c r="AE7" s="88">
        <v>0.24332654580628038</v>
      </c>
      <c r="AF7" s="88">
        <v>1.8332693706144671E-2</v>
      </c>
      <c r="AG7" s="3">
        <v>329.35181293109395</v>
      </c>
      <c r="AH7" s="3">
        <v>20612.340625775403</v>
      </c>
      <c r="AI7" s="3">
        <v>775.44536112470541</v>
      </c>
    </row>
    <row r="8" spans="1:35" s="2" customFormat="1" ht="13">
      <c r="A8" s="2" t="s">
        <v>534</v>
      </c>
      <c r="B8" s="3">
        <v>42.096268835187274</v>
      </c>
      <c r="C8" s="69" t="s">
        <v>565</v>
      </c>
      <c r="D8" s="3">
        <v>47181.418618624288</v>
      </c>
      <c r="E8" s="69" t="s">
        <v>565</v>
      </c>
      <c r="F8" s="3">
        <v>6551.5552603629749</v>
      </c>
      <c r="G8" s="69" t="s">
        <v>565</v>
      </c>
      <c r="H8" s="69" t="s">
        <v>565</v>
      </c>
      <c r="I8" s="3">
        <v>708.09120960338919</v>
      </c>
      <c r="J8" s="69" t="s">
        <v>565</v>
      </c>
      <c r="K8" s="69" t="s">
        <v>565</v>
      </c>
      <c r="L8" s="3">
        <v>2363.953844376269</v>
      </c>
      <c r="M8" s="3">
        <v>2440</v>
      </c>
      <c r="N8" s="3">
        <v>4.3272970644833526</v>
      </c>
      <c r="O8" s="88">
        <v>0.16043350825027317</v>
      </c>
      <c r="P8" s="3">
        <v>12.999736276983908</v>
      </c>
      <c r="Q8" s="3">
        <v>114981.23131448589</v>
      </c>
      <c r="R8" s="3">
        <v>188031.34479909376</v>
      </c>
      <c r="S8" s="3">
        <v>21120.426120361331</v>
      </c>
      <c r="T8" s="3">
        <v>90996.261527467665</v>
      </c>
      <c r="U8" s="3">
        <v>18361.259868087524</v>
      </c>
      <c r="V8" s="3">
        <v>5234.0239455652663</v>
      </c>
      <c r="W8" s="3">
        <v>11235.613263634161</v>
      </c>
      <c r="X8" s="3">
        <v>841.98388364909272</v>
      </c>
      <c r="Y8" s="3">
        <v>1991.9824618256373</v>
      </c>
      <c r="Z8" s="3">
        <v>139.9136961598993</v>
      </c>
      <c r="AA8" s="3">
        <v>173.69756651302174</v>
      </c>
      <c r="AB8" s="3">
        <v>8.9844719655253815</v>
      </c>
      <c r="AC8" s="3">
        <v>33.957205909709003</v>
      </c>
      <c r="AD8" s="3">
        <v>2.120201995603999</v>
      </c>
      <c r="AE8" s="88">
        <v>0.20112955986948361</v>
      </c>
      <c r="AF8" s="88">
        <v>4.1173748691382683E-2</v>
      </c>
      <c r="AG8" s="3">
        <v>258.80961659182378</v>
      </c>
      <c r="AH8" s="3">
        <v>14157.889340521193</v>
      </c>
      <c r="AI8" s="3">
        <v>551.73521366902924</v>
      </c>
    </row>
    <row r="9" spans="1:35" s="2" customFormat="1" ht="13">
      <c r="A9" s="2" t="s">
        <v>535</v>
      </c>
      <c r="B9" s="3">
        <v>48.999482465455301</v>
      </c>
      <c r="C9" s="69" t="s">
        <v>565</v>
      </c>
      <c r="D9" s="3">
        <v>49388.375720610748</v>
      </c>
      <c r="E9" s="69" t="s">
        <v>565</v>
      </c>
      <c r="F9" s="3">
        <v>8167.1450740247692</v>
      </c>
      <c r="G9" s="69" t="s">
        <v>565</v>
      </c>
      <c r="H9" s="69" t="s">
        <v>565</v>
      </c>
      <c r="I9" s="3">
        <v>1286.9428199824965</v>
      </c>
      <c r="J9" s="3">
        <v>112.75213401787632</v>
      </c>
      <c r="K9" s="69" t="s">
        <v>565</v>
      </c>
      <c r="L9" s="3">
        <v>1963.5635920098491</v>
      </c>
      <c r="M9" s="3">
        <v>2660</v>
      </c>
      <c r="N9" s="3">
        <v>5.1078086383324051</v>
      </c>
      <c r="O9" s="88">
        <v>0.12140637416875949</v>
      </c>
      <c r="P9" s="3">
        <v>12.025621812640509</v>
      </c>
      <c r="Q9" s="3">
        <v>133415.40246815656</v>
      </c>
      <c r="R9" s="3">
        <v>203390.52953171486</v>
      </c>
      <c r="S9" s="3">
        <v>21780.547186422897</v>
      </c>
      <c r="T9" s="3">
        <v>97828.497305764424</v>
      </c>
      <c r="U9" s="3">
        <v>17777.757014586805</v>
      </c>
      <c r="V9" s="3">
        <v>5311.6078072189985</v>
      </c>
      <c r="W9" s="3">
        <v>11500.638069368182</v>
      </c>
      <c r="X9" s="3">
        <v>835.69102709417234</v>
      </c>
      <c r="Y9" s="3">
        <v>1903.6072083738545</v>
      </c>
      <c r="Z9" s="3">
        <v>138.19184028173737</v>
      </c>
      <c r="AA9" s="3">
        <v>176.37950707300658</v>
      </c>
      <c r="AB9" s="3">
        <v>8.7295393068807297</v>
      </c>
      <c r="AC9" s="3">
        <v>31.724162450108675</v>
      </c>
      <c r="AD9" s="3">
        <v>1.9987825765635823</v>
      </c>
      <c r="AE9" s="88">
        <v>0.19046606476862363</v>
      </c>
      <c r="AF9" s="88">
        <v>4.0706268611778972E-2</v>
      </c>
      <c r="AG9" s="3">
        <v>174.65303931132064</v>
      </c>
      <c r="AH9" s="3">
        <v>18728.882648328952</v>
      </c>
      <c r="AI9" s="3">
        <v>429.24944980662389</v>
      </c>
    </row>
    <row r="10" spans="1:35" s="2" customFormat="1" ht="13">
      <c r="A10" s="2" t="s">
        <v>536</v>
      </c>
      <c r="B10" s="3">
        <v>165.91315312940932</v>
      </c>
      <c r="C10" s="69" t="s">
        <v>565</v>
      </c>
      <c r="D10" s="3">
        <v>58508.908856625894</v>
      </c>
      <c r="E10" s="69" t="s">
        <v>565</v>
      </c>
      <c r="F10" s="3">
        <v>13301.732063152442</v>
      </c>
      <c r="G10" s="69" t="s">
        <v>565</v>
      </c>
      <c r="H10" s="3">
        <v>14.129667365970784</v>
      </c>
      <c r="I10" s="3">
        <v>2388.36019188711</v>
      </c>
      <c r="J10" s="3">
        <v>248.86173829162232</v>
      </c>
      <c r="K10" s="69" t="s">
        <v>565</v>
      </c>
      <c r="L10" s="3">
        <v>2689.4458438899187</v>
      </c>
      <c r="M10" s="3">
        <v>3340</v>
      </c>
      <c r="N10" s="3">
        <v>5.2555362481603209</v>
      </c>
      <c r="O10" s="88">
        <v>0.19313783187468486</v>
      </c>
      <c r="P10" s="3">
        <v>9.9177783040392846</v>
      </c>
      <c r="Q10" s="3">
        <v>173660.10475634594</v>
      </c>
      <c r="R10" s="3">
        <v>254767.00173732502</v>
      </c>
      <c r="S10" s="3">
        <v>27679.146150494827</v>
      </c>
      <c r="T10" s="3">
        <v>126091.34274782495</v>
      </c>
      <c r="U10" s="3">
        <v>21898.023360192943</v>
      </c>
      <c r="V10" s="3">
        <v>6593.3569018134485</v>
      </c>
      <c r="W10" s="3">
        <v>13999.301894621187</v>
      </c>
      <c r="X10" s="3">
        <v>1050.7074530288528</v>
      </c>
      <c r="Y10" s="3">
        <v>2460.8923735521703</v>
      </c>
      <c r="Z10" s="3">
        <v>180.17357464276702</v>
      </c>
      <c r="AA10" s="3">
        <v>219.93658201786189</v>
      </c>
      <c r="AB10" s="3">
        <v>11.165719665550338</v>
      </c>
      <c r="AC10" s="3">
        <v>40.978819100413858</v>
      </c>
      <c r="AD10" s="3">
        <v>2.7834824140067629</v>
      </c>
      <c r="AE10" s="88">
        <v>0.19185028023656794</v>
      </c>
      <c r="AF10" s="88">
        <v>1.1075172843281356E-2</v>
      </c>
      <c r="AG10" s="3">
        <v>246.78369966457379</v>
      </c>
      <c r="AH10" s="3">
        <v>23047.311837953483</v>
      </c>
      <c r="AI10" s="3">
        <v>560.41058624526067</v>
      </c>
    </row>
    <row r="11" spans="1:35" s="2" customFormat="1" ht="13">
      <c r="A11" s="2" t="s">
        <v>537</v>
      </c>
      <c r="B11" s="3">
        <v>85.463526960072912</v>
      </c>
      <c r="C11" s="69" t="s">
        <v>565</v>
      </c>
      <c r="D11" s="3">
        <v>58953.373223912218</v>
      </c>
      <c r="E11" s="69" t="s">
        <v>565</v>
      </c>
      <c r="F11" s="3">
        <v>12525.596813762679</v>
      </c>
      <c r="G11" s="69" t="s">
        <v>565</v>
      </c>
      <c r="H11" s="69" t="s">
        <v>565</v>
      </c>
      <c r="I11" s="3">
        <v>1872.151267959661</v>
      </c>
      <c r="J11" s="3">
        <v>167.65698132438442</v>
      </c>
      <c r="K11" s="69" t="s">
        <v>565</v>
      </c>
      <c r="L11" s="3">
        <v>3293.3405592658269</v>
      </c>
      <c r="M11" s="3">
        <v>3430</v>
      </c>
      <c r="N11" s="3">
        <v>6.5150564872691223</v>
      </c>
      <c r="O11" s="88">
        <v>0.27124339587574359</v>
      </c>
      <c r="P11" s="3">
        <v>24.657095630856812</v>
      </c>
      <c r="Q11" s="3">
        <v>169878.41213629191</v>
      </c>
      <c r="R11" s="3">
        <v>254701.86118485624</v>
      </c>
      <c r="S11" s="3">
        <v>28320.909545295199</v>
      </c>
      <c r="T11" s="3">
        <v>133822.04096184406</v>
      </c>
      <c r="U11" s="3">
        <v>25602.426470545775</v>
      </c>
      <c r="V11" s="3">
        <v>7540.910892536238</v>
      </c>
      <c r="W11" s="3">
        <v>15137.47417950775</v>
      </c>
      <c r="X11" s="3">
        <v>1181.6872652513323</v>
      </c>
      <c r="Y11" s="3">
        <v>2915.3778552155995</v>
      </c>
      <c r="Z11" s="3">
        <v>200.20046050280061</v>
      </c>
      <c r="AA11" s="3">
        <v>243.77572169687363</v>
      </c>
      <c r="AB11" s="3">
        <v>12.350865263162675</v>
      </c>
      <c r="AC11" s="3">
        <v>48.768830595967835</v>
      </c>
      <c r="AD11" s="3">
        <v>3.0208587846323502</v>
      </c>
      <c r="AE11" s="88">
        <v>0.21072222684797276</v>
      </c>
      <c r="AF11" s="88">
        <v>3.2821260664442381E-2</v>
      </c>
      <c r="AG11" s="3">
        <v>186.98699136289636</v>
      </c>
      <c r="AH11" s="3">
        <v>18991.880748076848</v>
      </c>
      <c r="AI11" s="3">
        <v>816.61826473386247</v>
      </c>
    </row>
    <row r="12" spans="1:35" s="2" customFormat="1" ht="13">
      <c r="A12" s="2" t="s">
        <v>538</v>
      </c>
      <c r="B12" s="3">
        <v>79.79887126772104</v>
      </c>
      <c r="C12" s="3">
        <v>19181.172576517209</v>
      </c>
      <c r="D12" s="3">
        <v>48601.870287945712</v>
      </c>
      <c r="E12" s="69" t="s">
        <v>565</v>
      </c>
      <c r="F12" s="3">
        <v>10478.679707263085</v>
      </c>
      <c r="G12" s="69" t="s">
        <v>565</v>
      </c>
      <c r="H12" s="69" t="s">
        <v>565</v>
      </c>
      <c r="I12" s="3">
        <v>3885.5900547546653</v>
      </c>
      <c r="J12" s="3">
        <v>94.753216568486451</v>
      </c>
      <c r="K12" s="69" t="s">
        <v>565</v>
      </c>
      <c r="L12" s="3">
        <v>2672.1453082440889</v>
      </c>
      <c r="M12" s="3">
        <v>3010</v>
      </c>
      <c r="N12" s="3">
        <v>5.9989903477151909</v>
      </c>
      <c r="O12" s="88">
        <v>0.21297453297669924</v>
      </c>
      <c r="P12" s="3">
        <v>17.312424356512196</v>
      </c>
      <c r="Q12" s="3">
        <v>147551.20994907184</v>
      </c>
      <c r="R12" s="3">
        <v>209914.25614502202</v>
      </c>
      <c r="S12" s="3">
        <v>25135.741629971159</v>
      </c>
      <c r="T12" s="3">
        <v>117539.87799626291</v>
      </c>
      <c r="U12" s="3">
        <v>23949.064168559711</v>
      </c>
      <c r="V12" s="3">
        <v>6838.8983310075073</v>
      </c>
      <c r="W12" s="3">
        <v>13542.530198372977</v>
      </c>
      <c r="X12" s="3">
        <v>1025.3934233466978</v>
      </c>
      <c r="Y12" s="3">
        <v>2375.1502306068555</v>
      </c>
      <c r="Z12" s="3">
        <v>166.59970608136348</v>
      </c>
      <c r="AA12" s="3">
        <v>214.40137375272352</v>
      </c>
      <c r="AB12" s="3">
        <v>10.239940691447423</v>
      </c>
      <c r="AC12" s="3">
        <v>41.667212013985981</v>
      </c>
      <c r="AD12" s="3">
        <v>2.4990277182121456</v>
      </c>
      <c r="AE12" s="88">
        <v>0.21236219181837723</v>
      </c>
      <c r="AF12" s="88">
        <v>2.7395415304088802E-2</v>
      </c>
      <c r="AG12" s="3">
        <v>236.12673266848435</v>
      </c>
      <c r="AH12" s="3">
        <v>17923.252678307901</v>
      </c>
      <c r="AI12" s="3">
        <v>711.43523801399908</v>
      </c>
    </row>
    <row r="13" spans="1:35" s="2" customFormat="1" ht="13">
      <c r="A13" s="2" t="s">
        <v>539</v>
      </c>
      <c r="B13" s="3">
        <v>132.43725655651301</v>
      </c>
      <c r="C13" s="3">
        <v>23714.623427533938</v>
      </c>
      <c r="D13" s="3">
        <v>63846.945790179736</v>
      </c>
      <c r="E13" s="69" t="s">
        <v>565</v>
      </c>
      <c r="F13" s="3">
        <v>12168.305377022472</v>
      </c>
      <c r="G13" s="69" t="s">
        <v>565</v>
      </c>
      <c r="H13" s="69" t="s">
        <v>565</v>
      </c>
      <c r="I13" s="3">
        <v>3845.6867171214735</v>
      </c>
      <c r="J13" s="3">
        <v>175.09795892593385</v>
      </c>
      <c r="K13" s="88">
        <v>0.99803849748382156</v>
      </c>
      <c r="L13" s="3">
        <v>3896.3089184057776</v>
      </c>
      <c r="M13" s="3">
        <v>3900</v>
      </c>
      <c r="N13" s="3">
        <v>7.7661644589766787</v>
      </c>
      <c r="O13" s="88">
        <v>0.16758730247747275</v>
      </c>
      <c r="P13" s="3">
        <v>14.580167433963263</v>
      </c>
      <c r="Q13" s="3">
        <v>194111.2169172322</v>
      </c>
      <c r="R13" s="3">
        <v>278627.45407184155</v>
      </c>
      <c r="S13" s="3">
        <v>33042.916516504672</v>
      </c>
      <c r="T13" s="3">
        <v>148170.93230057982</v>
      </c>
      <c r="U13" s="3">
        <v>33151.835354281262</v>
      </c>
      <c r="V13" s="3">
        <v>8726.6236285766245</v>
      </c>
      <c r="W13" s="3">
        <v>17695.563673619108</v>
      </c>
      <c r="X13" s="3">
        <v>1383.0219595849358</v>
      </c>
      <c r="Y13" s="3">
        <v>3280.8712274020049</v>
      </c>
      <c r="Z13" s="3">
        <v>231.59588986755702</v>
      </c>
      <c r="AA13" s="3">
        <v>291.11122266732673</v>
      </c>
      <c r="AB13" s="3">
        <v>14.89645292513903</v>
      </c>
      <c r="AC13" s="3">
        <v>57.162044414288466</v>
      </c>
      <c r="AD13" s="3">
        <v>3.4445662890609277</v>
      </c>
      <c r="AE13" s="88">
        <v>0.27332153270500414</v>
      </c>
      <c r="AF13" s="88">
        <v>5.4239174851145523E-2</v>
      </c>
      <c r="AG13" s="3">
        <v>411.21986953456326</v>
      </c>
      <c r="AH13" s="3">
        <v>22372.797295902285</v>
      </c>
      <c r="AI13" s="3">
        <v>877.1023130232694</v>
      </c>
    </row>
    <row r="14" spans="1:35" s="2" customFormat="1" ht="13">
      <c r="A14" s="2" t="s">
        <v>540</v>
      </c>
      <c r="B14" s="3">
        <v>180.06739111971265</v>
      </c>
      <c r="C14" s="69" t="s">
        <v>565</v>
      </c>
      <c r="D14" s="3">
        <v>76090.180545363677</v>
      </c>
      <c r="E14" s="69" t="s">
        <v>565</v>
      </c>
      <c r="F14" s="3">
        <v>18315.985309284108</v>
      </c>
      <c r="G14" s="88">
        <v>14.032348566700213</v>
      </c>
      <c r="H14" s="3">
        <v>22.555600162444566</v>
      </c>
      <c r="I14" s="3">
        <v>5289.4998675071602</v>
      </c>
      <c r="J14" s="3">
        <v>42.716673182565167</v>
      </c>
      <c r="K14" s="69" t="s">
        <v>565</v>
      </c>
      <c r="L14" s="3">
        <v>4141.1303440564643</v>
      </c>
      <c r="M14" s="3">
        <v>4310</v>
      </c>
      <c r="N14" s="3">
        <v>8.3300282091410072</v>
      </c>
      <c r="O14" s="88">
        <v>0.29466628819757262</v>
      </c>
      <c r="P14" s="3">
        <v>21.26437062081018</v>
      </c>
      <c r="Q14" s="3">
        <v>209222.90636630933</v>
      </c>
      <c r="R14" s="3">
        <v>311488.76726442279</v>
      </c>
      <c r="S14" s="3">
        <v>36196.604713719767</v>
      </c>
      <c r="T14" s="3">
        <v>161420.13904612916</v>
      </c>
      <c r="U14" s="3">
        <v>39259.892718859206</v>
      </c>
      <c r="V14" s="3">
        <v>9955.4783012377757</v>
      </c>
      <c r="W14" s="3">
        <v>20419.561065756978</v>
      </c>
      <c r="X14" s="3">
        <v>1535.5497283444931</v>
      </c>
      <c r="Y14" s="3">
        <v>3695.5181391774672</v>
      </c>
      <c r="Z14" s="3">
        <v>251.10776681690683</v>
      </c>
      <c r="AA14" s="3">
        <v>315.13989932875523</v>
      </c>
      <c r="AB14" s="3">
        <v>15.967792543183062</v>
      </c>
      <c r="AC14" s="3">
        <v>60.725449756251528</v>
      </c>
      <c r="AD14" s="3">
        <v>3.9514729269540925</v>
      </c>
      <c r="AE14" s="88">
        <v>0.34549705493084865</v>
      </c>
      <c r="AF14" s="88">
        <v>4.3219519188686183E-2</v>
      </c>
      <c r="AG14" s="3">
        <v>391.3117314950922</v>
      </c>
      <c r="AH14" s="3">
        <v>26259.493327502503</v>
      </c>
      <c r="AI14" s="3">
        <v>919.55751330431565</v>
      </c>
    </row>
    <row r="15" spans="1:35" s="2" customFormat="1" ht="13">
      <c r="A15" s="2" t="s">
        <v>541</v>
      </c>
      <c r="B15" s="3">
        <v>108.18695943782009</v>
      </c>
      <c r="C15" s="69" t="s">
        <v>565</v>
      </c>
      <c r="D15" s="3">
        <v>56240.381916904436</v>
      </c>
      <c r="E15" s="69" t="s">
        <v>565</v>
      </c>
      <c r="F15" s="3">
        <v>7463.8540711928727</v>
      </c>
      <c r="G15" s="69" t="s">
        <v>565</v>
      </c>
      <c r="H15" s="69" t="s">
        <v>565</v>
      </c>
      <c r="I15" s="3">
        <v>3635.9247929156795</v>
      </c>
      <c r="J15" s="3">
        <v>34.338855142063977</v>
      </c>
      <c r="K15" s="69" t="s">
        <v>565</v>
      </c>
      <c r="L15" s="3">
        <v>2546.7186890764028</v>
      </c>
      <c r="M15" s="3">
        <v>2850</v>
      </c>
      <c r="N15" s="3">
        <v>5.5955026544887234</v>
      </c>
      <c r="O15" s="88">
        <v>0.14439151646990078</v>
      </c>
      <c r="P15" s="3">
        <v>18.040369331975224</v>
      </c>
      <c r="Q15" s="3">
        <v>148127.85085263872</v>
      </c>
      <c r="R15" s="3">
        <v>213898.5487334785</v>
      </c>
      <c r="S15" s="3">
        <v>24684.130030635562</v>
      </c>
      <c r="T15" s="3">
        <v>106747.01564362067</v>
      </c>
      <c r="U15" s="3">
        <v>25889.751328335049</v>
      </c>
      <c r="V15" s="3">
        <v>6495.2824266981352</v>
      </c>
      <c r="W15" s="3">
        <v>13574.264329396277</v>
      </c>
      <c r="X15" s="3">
        <v>982.1463236372374</v>
      </c>
      <c r="Y15" s="3">
        <v>2407.5068634653558</v>
      </c>
      <c r="Z15" s="3">
        <v>161.60218963698284</v>
      </c>
      <c r="AA15" s="3">
        <v>200.8042748333967</v>
      </c>
      <c r="AB15" s="3">
        <v>10.020135824649454</v>
      </c>
      <c r="AC15" s="3">
        <v>38.906871399305977</v>
      </c>
      <c r="AD15" s="3">
        <v>2.3521279451652477</v>
      </c>
      <c r="AE15" s="88">
        <v>0.21781632797130068</v>
      </c>
      <c r="AF15" s="88">
        <v>3.1870599122876812E-2</v>
      </c>
      <c r="AG15" s="3">
        <v>197.4363122346987</v>
      </c>
      <c r="AH15" s="3">
        <v>18892.422566355574</v>
      </c>
      <c r="AI15" s="3">
        <v>569.30836999710664</v>
      </c>
    </row>
    <row r="16" spans="1:35" s="2" customFormat="1" ht="13">
      <c r="A16" s="2" t="s">
        <v>542</v>
      </c>
      <c r="B16" s="3">
        <v>0.51039368921810568</v>
      </c>
      <c r="C16" s="69" t="s">
        <v>565</v>
      </c>
      <c r="D16" s="3">
        <v>70392.614220283591</v>
      </c>
      <c r="E16" s="69" t="s">
        <v>565</v>
      </c>
      <c r="F16" s="3">
        <v>10107.915268019153</v>
      </c>
      <c r="G16" s="69" t="s">
        <v>565</v>
      </c>
      <c r="H16" s="69" t="s">
        <v>565</v>
      </c>
      <c r="I16" s="3">
        <v>692.01199187670363</v>
      </c>
      <c r="J16" s="3">
        <v>47.15006156792159</v>
      </c>
      <c r="K16" s="69" t="s">
        <v>565</v>
      </c>
      <c r="L16" s="3">
        <v>2788.2058003725024</v>
      </c>
      <c r="M16" s="3">
        <v>3320</v>
      </c>
      <c r="N16" s="3">
        <v>7.765224984097733</v>
      </c>
      <c r="O16" s="88">
        <v>0.17089710376646691</v>
      </c>
      <c r="P16" s="3">
        <v>11.242925247014755</v>
      </c>
      <c r="Q16" s="3">
        <v>185456.82156469737</v>
      </c>
      <c r="R16" s="3">
        <v>271043.97289626696</v>
      </c>
      <c r="S16" s="3">
        <v>31003.672637322081</v>
      </c>
      <c r="T16" s="3">
        <v>129892.28470083834</v>
      </c>
      <c r="U16" s="3">
        <v>35980.5369010254</v>
      </c>
      <c r="V16" s="3">
        <v>8393.0323382086972</v>
      </c>
      <c r="W16" s="3">
        <v>16425.532222075595</v>
      </c>
      <c r="X16" s="3">
        <v>1166.5295352656751</v>
      </c>
      <c r="Y16" s="3">
        <v>2567.9759018061764</v>
      </c>
      <c r="Z16" s="3">
        <v>174.54901444801342</v>
      </c>
      <c r="AA16" s="3">
        <v>222.78937907109025</v>
      </c>
      <c r="AB16" s="3">
        <v>10.892770238399452</v>
      </c>
      <c r="AC16" s="3">
        <v>42.170483045349741</v>
      </c>
      <c r="AD16" s="3">
        <v>2.5520490822096784</v>
      </c>
      <c r="AE16" s="88">
        <v>0.27159349967842361</v>
      </c>
      <c r="AF16" s="88">
        <v>2.6511729722012916E-2</v>
      </c>
      <c r="AG16" s="3">
        <v>203.01921595660477</v>
      </c>
      <c r="AH16" s="3">
        <v>24707.483443728153</v>
      </c>
      <c r="AI16" s="3">
        <v>534.81429390951257</v>
      </c>
    </row>
    <row r="17" spans="1:35" s="2" customFormat="1" ht="13">
      <c r="A17" s="2" t="s">
        <v>543</v>
      </c>
      <c r="B17" s="3">
        <v>886.46839530454827</v>
      </c>
      <c r="C17" s="69" t="s">
        <v>565</v>
      </c>
      <c r="D17" s="3">
        <v>58515.578110276008</v>
      </c>
      <c r="E17" s="69" t="s">
        <v>565</v>
      </c>
      <c r="F17" s="3">
        <v>7939.6062141264392</v>
      </c>
      <c r="G17" s="88">
        <v>19.762009337072026</v>
      </c>
      <c r="H17" s="3">
        <v>34.013827528119577</v>
      </c>
      <c r="I17" s="3">
        <v>712.98076486670368</v>
      </c>
      <c r="J17" s="3">
        <v>70.604940665918804</v>
      </c>
      <c r="K17" s="88">
        <v>1.7107365087536739</v>
      </c>
      <c r="L17" s="3">
        <v>2343.3879738851019</v>
      </c>
      <c r="M17" s="3">
        <v>2810</v>
      </c>
      <c r="N17" s="3">
        <v>5.941152408744494</v>
      </c>
      <c r="O17" s="88">
        <v>0.13742159433291021</v>
      </c>
      <c r="P17" s="3">
        <v>11.148593871972734</v>
      </c>
      <c r="Q17" s="3">
        <v>140031.56646805551</v>
      </c>
      <c r="R17" s="3">
        <v>219628.31376406818</v>
      </c>
      <c r="S17" s="3">
        <v>23961.899527612364</v>
      </c>
      <c r="T17" s="3">
        <v>99471.096348571737</v>
      </c>
      <c r="U17" s="3">
        <v>27785.831586233162</v>
      </c>
      <c r="V17" s="3">
        <v>6503.9115457253965</v>
      </c>
      <c r="W17" s="3">
        <v>13742.059915284379</v>
      </c>
      <c r="X17" s="3">
        <v>995.59392500960428</v>
      </c>
      <c r="Y17" s="3">
        <v>2400.4593306956313</v>
      </c>
      <c r="Z17" s="3">
        <v>164.89394932574561</v>
      </c>
      <c r="AA17" s="3">
        <v>202.26183054772659</v>
      </c>
      <c r="AB17" s="3">
        <v>9.8279745320750909</v>
      </c>
      <c r="AC17" s="3">
        <v>38.792183357603676</v>
      </c>
      <c r="AD17" s="3">
        <v>2.3543771507465721</v>
      </c>
      <c r="AE17" s="88">
        <v>0.21679457412129724</v>
      </c>
      <c r="AF17" s="88">
        <v>1.6942012381010615E-2</v>
      </c>
      <c r="AG17" s="3">
        <v>158.71600764149338</v>
      </c>
      <c r="AH17" s="3">
        <v>20435.663713807593</v>
      </c>
      <c r="AI17" s="3">
        <v>450.41487749625566</v>
      </c>
    </row>
    <row r="18" spans="1:35" s="2" customFormat="1" ht="14" thickBot="1">
      <c r="A18" s="4" t="s">
        <v>544</v>
      </c>
      <c r="B18" s="5">
        <v>3.3337706742704842</v>
      </c>
      <c r="C18" s="73" t="s">
        <v>565</v>
      </c>
      <c r="D18" s="5">
        <v>48750.475416053428</v>
      </c>
      <c r="E18" s="73" t="s">
        <v>565</v>
      </c>
      <c r="F18" s="5">
        <v>7285.3545411026207</v>
      </c>
      <c r="G18" s="73" t="s">
        <v>565</v>
      </c>
      <c r="H18" s="73" t="s">
        <v>565</v>
      </c>
      <c r="I18" s="73" t="s">
        <v>565</v>
      </c>
      <c r="J18" s="73" t="s">
        <v>565</v>
      </c>
      <c r="K18" s="89">
        <v>0.54098693247803942</v>
      </c>
      <c r="L18" s="5">
        <v>1755.8122507897385</v>
      </c>
      <c r="M18" s="5">
        <v>2320</v>
      </c>
      <c r="N18" s="5">
        <v>4.7333468146203543</v>
      </c>
      <c r="O18" s="89">
        <v>0.13995296086327147</v>
      </c>
      <c r="P18" s="5">
        <v>13.99595560575337</v>
      </c>
      <c r="Q18" s="5">
        <v>112925.70683814659</v>
      </c>
      <c r="R18" s="5">
        <v>182974.16307989464</v>
      </c>
      <c r="S18" s="5">
        <v>20358.622176492288</v>
      </c>
      <c r="T18" s="5">
        <v>82972.321234908348</v>
      </c>
      <c r="U18" s="5">
        <v>27704.101061914647</v>
      </c>
      <c r="V18" s="5">
        <v>6146.5701247357092</v>
      </c>
      <c r="W18" s="5">
        <v>12647.780433138689</v>
      </c>
      <c r="X18" s="5">
        <v>867.19364161970952</v>
      </c>
      <c r="Y18" s="5">
        <v>1909.2757221453758</v>
      </c>
      <c r="Z18" s="5">
        <v>126.93875961881427</v>
      </c>
      <c r="AA18" s="5">
        <v>152.01598623102805</v>
      </c>
      <c r="AB18" s="5">
        <v>7.4549054832083002</v>
      </c>
      <c r="AC18" s="5">
        <v>28.170889694616971</v>
      </c>
      <c r="AD18" s="5">
        <v>1.6392634020753278</v>
      </c>
      <c r="AE18" s="89">
        <v>0.1289290012935127</v>
      </c>
      <c r="AF18" s="89">
        <v>1.1270222999385094E-2</v>
      </c>
      <c r="AG18" s="5">
        <v>164.58532410789923</v>
      </c>
      <c r="AH18" s="5">
        <v>20258.149317037089</v>
      </c>
      <c r="AI18" s="5">
        <v>344.88269380001731</v>
      </c>
    </row>
    <row r="19" spans="1:35" s="2" customFormat="1" ht="13">
      <c r="B19" s="3"/>
      <c r="C19" s="69"/>
      <c r="D19" s="3"/>
      <c r="E19" s="69"/>
      <c r="F19" s="3"/>
      <c r="G19" s="69"/>
      <c r="H19" s="69"/>
      <c r="I19" s="69"/>
      <c r="J19" s="69"/>
      <c r="K19" s="88"/>
      <c r="L19" s="3"/>
      <c r="M19" s="3"/>
      <c r="N19" s="3"/>
      <c r="O19" s="88"/>
      <c r="P19" s="3"/>
      <c r="Q19" s="3"/>
      <c r="R19" s="3"/>
      <c r="S19" s="3"/>
      <c r="T19" s="3"/>
      <c r="U19" s="3"/>
      <c r="V19" s="3"/>
      <c r="W19" s="3"/>
      <c r="X19" s="3"/>
      <c r="Y19" s="3"/>
      <c r="Z19" s="3"/>
      <c r="AA19" s="3"/>
      <c r="AB19" s="3"/>
      <c r="AC19" s="3"/>
      <c r="AD19" s="3"/>
      <c r="AE19" s="88"/>
      <c r="AF19" s="88"/>
      <c r="AG19" s="3"/>
      <c r="AH19" s="3"/>
      <c r="AI19" s="3"/>
    </row>
    <row r="20" spans="1:35" s="15" customFormat="1" ht="14" thickBot="1">
      <c r="A20" s="102" t="s">
        <v>500</v>
      </c>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row>
    <row r="21" spans="1:35" s="15" customFormat="1" ht="14" thickBot="1">
      <c r="A21" s="17"/>
      <c r="B21" s="17" t="s">
        <v>528</v>
      </c>
      <c r="C21" s="17" t="s">
        <v>529</v>
      </c>
      <c r="D21" s="17" t="s">
        <v>306</v>
      </c>
      <c r="E21" s="17" t="s">
        <v>303</v>
      </c>
      <c r="F21" s="17" t="s">
        <v>530</v>
      </c>
      <c r="G21" s="17" t="s">
        <v>204</v>
      </c>
      <c r="H21" s="17" t="s">
        <v>205</v>
      </c>
      <c r="I21" s="17" t="s">
        <v>282</v>
      </c>
      <c r="J21" s="17" t="s">
        <v>276</v>
      </c>
      <c r="K21" s="17" t="s">
        <v>206</v>
      </c>
      <c r="L21" s="17" t="s">
        <v>207</v>
      </c>
      <c r="M21" s="17" t="s">
        <v>208</v>
      </c>
      <c r="N21" s="17" t="s">
        <v>209</v>
      </c>
      <c r="O21" s="17" t="s">
        <v>210</v>
      </c>
      <c r="P21" s="17" t="s">
        <v>211</v>
      </c>
      <c r="Q21" s="17" t="s">
        <v>212</v>
      </c>
      <c r="R21" s="17" t="s">
        <v>213</v>
      </c>
      <c r="S21" s="17" t="s">
        <v>214</v>
      </c>
      <c r="T21" s="17" t="s">
        <v>215</v>
      </c>
      <c r="U21" s="17" t="s">
        <v>216</v>
      </c>
      <c r="V21" s="17" t="s">
        <v>217</v>
      </c>
      <c r="W21" s="17" t="s">
        <v>218</v>
      </c>
      <c r="X21" s="17" t="s">
        <v>219</v>
      </c>
      <c r="Y21" s="17" t="s">
        <v>220</v>
      </c>
      <c r="Z21" s="17" t="s">
        <v>221</v>
      </c>
      <c r="AA21" s="17" t="s">
        <v>222</v>
      </c>
      <c r="AB21" s="17" t="s">
        <v>223</v>
      </c>
      <c r="AC21" s="17" t="s">
        <v>224</v>
      </c>
      <c r="AD21" s="17" t="s">
        <v>225</v>
      </c>
      <c r="AE21" s="17" t="s">
        <v>226</v>
      </c>
      <c r="AF21" s="17" t="s">
        <v>227</v>
      </c>
      <c r="AG21" s="17" t="s">
        <v>228</v>
      </c>
      <c r="AH21" s="17" t="s">
        <v>229</v>
      </c>
      <c r="AI21" s="17" t="s">
        <v>230</v>
      </c>
    </row>
    <row r="22" spans="1:35" s="15" customFormat="1" ht="14" thickBot="1">
      <c r="A22" s="90"/>
      <c r="B22" s="91" t="s">
        <v>546</v>
      </c>
      <c r="C22" s="91" t="s">
        <v>547</v>
      </c>
      <c r="D22" s="91" t="s">
        <v>548</v>
      </c>
      <c r="E22" s="91" t="s">
        <v>549</v>
      </c>
      <c r="F22" s="91" t="s">
        <v>550</v>
      </c>
      <c r="G22" s="91" t="s">
        <v>551</v>
      </c>
      <c r="H22" s="91" t="s">
        <v>552</v>
      </c>
      <c r="I22" s="91" t="s">
        <v>553</v>
      </c>
      <c r="J22" s="91" t="s">
        <v>554</v>
      </c>
      <c r="K22" s="91" t="s">
        <v>555</v>
      </c>
      <c r="L22" s="91" t="s">
        <v>556</v>
      </c>
      <c r="M22" s="91" t="s">
        <v>557</v>
      </c>
      <c r="N22" s="91" t="s">
        <v>558</v>
      </c>
      <c r="O22" s="91" t="s">
        <v>559</v>
      </c>
      <c r="P22" s="91" t="s">
        <v>560</v>
      </c>
      <c r="Q22" s="91">
        <v>0</v>
      </c>
      <c r="R22" s="91">
        <v>0</v>
      </c>
      <c r="S22" s="91">
        <v>0</v>
      </c>
      <c r="T22" s="91">
        <v>0</v>
      </c>
      <c r="U22" s="91">
        <v>0</v>
      </c>
      <c r="V22" s="91">
        <v>0</v>
      </c>
      <c r="W22" s="91">
        <v>0</v>
      </c>
      <c r="X22" s="91" t="s">
        <v>559</v>
      </c>
      <c r="Y22" s="91">
        <v>0</v>
      </c>
      <c r="Z22" s="91" t="s">
        <v>561</v>
      </c>
      <c r="AA22" s="91" t="s">
        <v>559</v>
      </c>
      <c r="AB22" s="91" t="s">
        <v>561</v>
      </c>
      <c r="AC22" s="91" t="s">
        <v>559</v>
      </c>
      <c r="AD22" s="91" t="s">
        <v>562</v>
      </c>
      <c r="AE22" s="91" t="s">
        <v>559</v>
      </c>
      <c r="AF22" s="91" t="s">
        <v>563</v>
      </c>
      <c r="AG22" s="91">
        <v>0.1</v>
      </c>
      <c r="AH22" s="91" t="s">
        <v>564</v>
      </c>
      <c r="AI22" s="91" t="s">
        <v>561</v>
      </c>
    </row>
  </sheetData>
  <mergeCells count="2">
    <mergeCell ref="A3:AI3"/>
    <mergeCell ref="A20:AI20"/>
  </mergeCells>
  <phoneticPr fontId="2"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CB7B1E-5E05-46BF-ADF8-E71BA66B672C}">
  <dimension ref="A1:S123"/>
  <sheetViews>
    <sheetView zoomScaleNormal="100" workbookViewId="0">
      <selection sqref="A1:A2"/>
    </sheetView>
  </sheetViews>
  <sheetFormatPr baseColWidth="10" defaultColWidth="8.83203125" defaultRowHeight="15"/>
  <cols>
    <col min="1" max="1" width="14.6640625" style="15" customWidth="1"/>
    <col min="2" max="2" width="9" style="55" bestFit="1" customWidth="1"/>
    <col min="3" max="3" width="8.33203125" style="15" bestFit="1" customWidth="1"/>
    <col min="4" max="4" width="9" style="15" bestFit="1" customWidth="1"/>
    <col min="5" max="6" width="7.1640625" style="15" bestFit="1" customWidth="1"/>
    <col min="7" max="7" width="10" style="15" bestFit="1" customWidth="1"/>
    <col min="8" max="8" width="7.1640625" style="15" bestFit="1" customWidth="1"/>
    <col min="9" max="9" width="9.83203125" style="15" bestFit="1" customWidth="1"/>
    <col min="10" max="10" width="7.1640625" style="15" bestFit="1" customWidth="1"/>
    <col min="11" max="11" width="9" style="55" bestFit="1" customWidth="1"/>
    <col min="12" max="12" width="5.1640625" style="15" bestFit="1" customWidth="1"/>
    <col min="13" max="13" width="9" style="15" bestFit="1" customWidth="1"/>
    <col min="14" max="15" width="5.1640625" style="15" bestFit="1" customWidth="1"/>
    <col min="16" max="16" width="10" style="15" bestFit="1" customWidth="1"/>
    <col min="17" max="17" width="6.1640625" style="15" bestFit="1" customWidth="1"/>
    <col min="18" max="18" width="9.83203125" style="15" bestFit="1" customWidth="1"/>
    <col min="19" max="19" width="5.1640625" style="56" bestFit="1" customWidth="1"/>
  </cols>
  <sheetData>
    <row r="1" spans="1:19">
      <c r="A1" s="37" t="s">
        <v>611</v>
      </c>
      <c r="B1" s="110"/>
      <c r="K1" s="110"/>
      <c r="S1" s="110"/>
    </row>
    <row r="2" spans="1:19" ht="16" thickBot="1">
      <c r="A2" s="37" t="s">
        <v>612</v>
      </c>
      <c r="B2" s="110"/>
      <c r="K2" s="110"/>
      <c r="S2" s="110"/>
    </row>
    <row r="3" spans="1:19" ht="16" thickBot="1">
      <c r="A3" s="103" t="s">
        <v>427</v>
      </c>
      <c r="B3" s="103"/>
      <c r="C3" s="103"/>
      <c r="D3" s="103"/>
      <c r="E3" s="103"/>
      <c r="F3" s="103"/>
      <c r="G3" s="103"/>
      <c r="H3" s="103"/>
      <c r="I3" s="103"/>
      <c r="J3" s="103"/>
      <c r="K3" s="103"/>
      <c r="L3" s="103"/>
      <c r="M3" s="103"/>
      <c r="N3" s="103"/>
      <c r="O3" s="103"/>
      <c r="P3" s="103"/>
      <c r="Q3" s="103"/>
      <c r="R3" s="103"/>
      <c r="S3" s="103"/>
    </row>
    <row r="4" spans="1:19">
      <c r="A4" s="61"/>
      <c r="B4" s="62" t="s">
        <v>174</v>
      </c>
      <c r="C4" s="61"/>
      <c r="D4" s="61"/>
      <c r="E4" s="61"/>
      <c r="F4" s="61"/>
      <c r="G4" s="61"/>
      <c r="H4" s="61"/>
      <c r="I4" s="61"/>
      <c r="J4" s="61"/>
      <c r="K4" s="62" t="s">
        <v>175</v>
      </c>
      <c r="L4" s="61"/>
      <c r="M4" s="61"/>
      <c r="N4" s="61"/>
      <c r="O4" s="61"/>
      <c r="P4" s="61"/>
      <c r="Q4" s="61"/>
      <c r="R4" s="61"/>
      <c r="S4" s="63"/>
    </row>
    <row r="5" spans="1:19" ht="16" thickBot="1">
      <c r="A5" s="64" t="s">
        <v>67</v>
      </c>
      <c r="B5" s="65" t="s">
        <v>492</v>
      </c>
      <c r="C5" s="64" t="s">
        <v>429</v>
      </c>
      <c r="D5" s="64" t="s">
        <v>493</v>
      </c>
      <c r="E5" s="64" t="s">
        <v>430</v>
      </c>
      <c r="F5" s="64" t="s">
        <v>321</v>
      </c>
      <c r="G5" s="64" t="s">
        <v>494</v>
      </c>
      <c r="H5" s="64" t="s">
        <v>430</v>
      </c>
      <c r="I5" s="64" t="s">
        <v>495</v>
      </c>
      <c r="J5" s="64" t="s">
        <v>430</v>
      </c>
      <c r="K5" s="65" t="s">
        <v>492</v>
      </c>
      <c r="L5" s="64" t="s">
        <v>430</v>
      </c>
      <c r="M5" s="64" t="s">
        <v>493</v>
      </c>
      <c r="N5" s="64" t="s">
        <v>430</v>
      </c>
      <c r="O5" s="64" t="s">
        <v>434</v>
      </c>
      <c r="P5" s="64" t="s">
        <v>494</v>
      </c>
      <c r="Q5" s="64" t="s">
        <v>430</v>
      </c>
      <c r="R5" s="64" t="s">
        <v>495</v>
      </c>
      <c r="S5" s="66" t="s">
        <v>430</v>
      </c>
    </row>
    <row r="6" spans="1:19">
      <c r="A6" s="59" t="s">
        <v>100</v>
      </c>
      <c r="B6" s="50"/>
      <c r="C6" s="51"/>
      <c r="D6" s="51"/>
      <c r="E6" s="51"/>
      <c r="F6" s="51"/>
      <c r="G6" s="51"/>
      <c r="H6" s="51"/>
      <c r="I6" s="51"/>
      <c r="J6" s="51"/>
      <c r="K6" s="50"/>
      <c r="L6" s="51"/>
      <c r="M6" s="51"/>
      <c r="N6" s="51"/>
      <c r="O6" s="51"/>
      <c r="P6" s="51"/>
      <c r="Q6" s="51"/>
      <c r="R6" s="51"/>
      <c r="S6" s="52"/>
    </row>
    <row r="7" spans="1:19">
      <c r="A7" s="18" t="s">
        <v>93</v>
      </c>
      <c r="B7" s="28">
        <v>0.13793</v>
      </c>
      <c r="C7" s="13">
        <v>8.0400000000000003E-3</v>
      </c>
      <c r="D7" s="25">
        <v>2.1520000000000001E-2</v>
      </c>
      <c r="E7" s="25">
        <v>8.5999999999999998E-4</v>
      </c>
      <c r="F7" s="25">
        <f t="shared" ref="F7:F94" si="0">(E7/D7)/(C7/B7)</f>
        <v>0.68558115556048738</v>
      </c>
      <c r="G7" s="25">
        <v>4.6510000000000003E-2</v>
      </c>
      <c r="H7" s="25">
        <v>2.82E-3</v>
      </c>
      <c r="I7" s="25">
        <v>6.6499999999999997E-3</v>
      </c>
      <c r="J7" s="25">
        <v>5.1999999999999995E-4</v>
      </c>
      <c r="K7" s="57">
        <v>131.19999999999999</v>
      </c>
      <c r="L7" s="31">
        <v>7.18</v>
      </c>
      <c r="M7" s="31">
        <v>137.19999999999999</v>
      </c>
      <c r="N7" s="31">
        <v>5.38</v>
      </c>
      <c r="O7" s="31">
        <f t="shared" ref="O7:O94" si="1">(1-M7/K7)*100</f>
        <v>-4.57317073170731</v>
      </c>
      <c r="P7" s="31">
        <v>24</v>
      </c>
      <c r="Q7" s="31">
        <v>140.28</v>
      </c>
      <c r="R7" s="31">
        <v>133.9</v>
      </c>
      <c r="S7" s="58">
        <v>10.36</v>
      </c>
    </row>
    <row r="8" spans="1:19">
      <c r="A8" s="18" t="s">
        <v>94</v>
      </c>
      <c r="B8" s="28">
        <v>0.13818</v>
      </c>
      <c r="C8" s="13">
        <v>9.0799999999999995E-3</v>
      </c>
      <c r="D8" s="25">
        <v>2.1479999999999999E-2</v>
      </c>
      <c r="E8" s="25">
        <v>8.8000000000000003E-4</v>
      </c>
      <c r="F8" s="25">
        <f t="shared" si="0"/>
        <v>0.62345876504319164</v>
      </c>
      <c r="G8" s="25">
        <v>4.6679999999999999E-2</v>
      </c>
      <c r="H8" s="25">
        <v>3.2000000000000002E-3</v>
      </c>
      <c r="I8" s="25">
        <v>6.77E-3</v>
      </c>
      <c r="J8" s="25">
        <v>6.6E-4</v>
      </c>
      <c r="K8" s="57">
        <v>131.4</v>
      </c>
      <c r="L8" s="31">
        <v>8.1</v>
      </c>
      <c r="M8" s="31">
        <v>137</v>
      </c>
      <c r="N8" s="31">
        <v>5.5</v>
      </c>
      <c r="O8" s="31">
        <f t="shared" si="1"/>
        <v>-4.2617960426179602</v>
      </c>
      <c r="P8" s="31">
        <v>32.700000000000003</v>
      </c>
      <c r="Q8" s="31">
        <v>160.06</v>
      </c>
      <c r="R8" s="31">
        <v>136.30000000000001</v>
      </c>
      <c r="S8" s="58">
        <v>13.06</v>
      </c>
    </row>
    <row r="9" spans="1:19">
      <c r="A9" s="18" t="s">
        <v>95</v>
      </c>
      <c r="B9" s="28">
        <v>0.13869999999999999</v>
      </c>
      <c r="C9" s="13">
        <v>8.4799999999999997E-3</v>
      </c>
      <c r="D9" s="25">
        <v>2.155E-2</v>
      </c>
      <c r="E9" s="25">
        <v>8.5999999999999998E-4</v>
      </c>
      <c r="F9" s="25">
        <f t="shared" si="0"/>
        <v>0.65272731252462457</v>
      </c>
      <c r="G9" s="25">
        <v>4.6699999999999998E-2</v>
      </c>
      <c r="H9" s="25">
        <v>2.96E-3</v>
      </c>
      <c r="I9" s="25">
        <v>7.1399999999999996E-3</v>
      </c>
      <c r="J9" s="25">
        <v>5.5999999999999995E-4</v>
      </c>
      <c r="K9" s="57">
        <v>131.9</v>
      </c>
      <c r="L9" s="31">
        <v>7.56</v>
      </c>
      <c r="M9" s="31">
        <v>137.4</v>
      </c>
      <c r="N9" s="31">
        <v>5.44</v>
      </c>
      <c r="O9" s="31">
        <f t="shared" si="1"/>
        <v>-4.1698256254738331</v>
      </c>
      <c r="P9" s="31">
        <v>33.799999999999997</v>
      </c>
      <c r="Q9" s="31">
        <v>149.18</v>
      </c>
      <c r="R9" s="31">
        <v>143.80000000000001</v>
      </c>
      <c r="S9" s="58">
        <v>11.42</v>
      </c>
    </row>
    <row r="10" spans="1:19">
      <c r="A10" s="18" t="s">
        <v>96</v>
      </c>
      <c r="B10" s="28">
        <v>0.14416999999999999</v>
      </c>
      <c r="C10" s="13">
        <v>9.2200000000000008E-3</v>
      </c>
      <c r="D10" s="25">
        <v>2.1690000000000001E-2</v>
      </c>
      <c r="E10" s="25">
        <v>8.8000000000000003E-4</v>
      </c>
      <c r="F10" s="25">
        <f t="shared" si="0"/>
        <v>0.63440573092151387</v>
      </c>
      <c r="G10" s="25">
        <v>4.8230000000000002E-2</v>
      </c>
      <c r="H10" s="25">
        <v>3.2200000000000002E-3</v>
      </c>
      <c r="I10" s="25">
        <v>7.1500000000000001E-3</v>
      </c>
      <c r="J10" s="25">
        <v>6.4000000000000005E-4</v>
      </c>
      <c r="K10" s="57">
        <v>136.69999999999999</v>
      </c>
      <c r="L10" s="31">
        <v>8.18</v>
      </c>
      <c r="M10" s="31">
        <v>138.30000000000001</v>
      </c>
      <c r="N10" s="31">
        <v>5.54</v>
      </c>
      <c r="O10" s="31">
        <f t="shared" si="1"/>
        <v>-1.1704462326262099</v>
      </c>
      <c r="P10" s="31">
        <v>110.4</v>
      </c>
      <c r="Q10" s="31">
        <v>153.56</v>
      </c>
      <c r="R10" s="31">
        <v>143.9</v>
      </c>
      <c r="S10" s="58">
        <v>12.66</v>
      </c>
    </row>
    <row r="11" spans="1:19">
      <c r="A11" s="18" t="s">
        <v>102</v>
      </c>
      <c r="B11" s="28">
        <v>0.14421</v>
      </c>
      <c r="C11" s="13">
        <v>8.6E-3</v>
      </c>
      <c r="D11" s="25">
        <v>2.137E-2</v>
      </c>
      <c r="E11" s="25">
        <v>8.5999999999999998E-4</v>
      </c>
      <c r="F11" s="25">
        <f t="shared" si="0"/>
        <v>0.67482452035563878</v>
      </c>
      <c r="G11" s="25">
        <v>4.8959999999999997E-2</v>
      </c>
      <c r="H11" s="25">
        <v>3.0400000000000002E-3</v>
      </c>
      <c r="I11" s="25">
        <v>6.8999999999999999E-3</v>
      </c>
      <c r="J11" s="25">
        <v>5.8E-4</v>
      </c>
      <c r="K11" s="57">
        <v>136.80000000000001</v>
      </c>
      <c r="L11" s="31">
        <v>7.62</v>
      </c>
      <c r="M11" s="31">
        <v>136.30000000000001</v>
      </c>
      <c r="N11" s="31">
        <v>5.36</v>
      </c>
      <c r="O11" s="31">
        <f t="shared" si="1"/>
        <v>0.3654970760233911</v>
      </c>
      <c r="P11" s="31">
        <v>145.80000000000001</v>
      </c>
      <c r="Q11" s="31">
        <v>142.30000000000001</v>
      </c>
      <c r="R11" s="31">
        <v>139</v>
      </c>
      <c r="S11" s="58">
        <v>11.68</v>
      </c>
    </row>
    <row r="12" spans="1:19">
      <c r="A12" s="18" t="s">
        <v>78</v>
      </c>
      <c r="B12" s="28">
        <v>0.14172999999999999</v>
      </c>
      <c r="C12" s="13">
        <v>8.1399999999999997E-3</v>
      </c>
      <c r="D12" s="25">
        <v>2.1340000000000001E-2</v>
      </c>
      <c r="E12" s="25">
        <v>8.4000000000000003E-4</v>
      </c>
      <c r="F12" s="25">
        <f t="shared" si="0"/>
        <v>0.68536552229148284</v>
      </c>
      <c r="G12" s="25">
        <v>4.8180000000000001E-2</v>
      </c>
      <c r="H12" s="25">
        <v>2.8800000000000002E-3</v>
      </c>
      <c r="I12" s="25">
        <v>6.6800000000000002E-3</v>
      </c>
      <c r="J12" s="25">
        <v>5.1999999999999995E-4</v>
      </c>
      <c r="K12" s="57">
        <v>134.6</v>
      </c>
      <c r="L12" s="31">
        <v>7.24</v>
      </c>
      <c r="M12" s="31">
        <v>136.1</v>
      </c>
      <c r="N12" s="31">
        <v>5.3</v>
      </c>
      <c r="O12" s="31">
        <f t="shared" si="1"/>
        <v>-1.1144130757800852</v>
      </c>
      <c r="P12" s="31">
        <v>108.4</v>
      </c>
      <c r="Q12" s="31">
        <v>138.30000000000001</v>
      </c>
      <c r="R12" s="31">
        <v>134.5</v>
      </c>
      <c r="S12" s="58">
        <v>10.52</v>
      </c>
    </row>
    <row r="13" spans="1:19">
      <c r="A13" s="18" t="s">
        <v>79</v>
      </c>
      <c r="B13" s="28">
        <v>0.14591000000000001</v>
      </c>
      <c r="C13" s="13">
        <v>9.9399999999999992E-3</v>
      </c>
      <c r="D13" s="25">
        <v>2.2329999999999999E-2</v>
      </c>
      <c r="E13" s="25">
        <v>9.2000000000000003E-4</v>
      </c>
      <c r="F13" s="25">
        <f t="shared" si="0"/>
        <v>0.60478049668363976</v>
      </c>
      <c r="G13" s="25">
        <v>4.7399999999999998E-2</v>
      </c>
      <c r="H13" s="25">
        <v>3.3600000000000001E-3</v>
      </c>
      <c r="I13" s="25">
        <v>6.7799999999999996E-3</v>
      </c>
      <c r="J13" s="25">
        <v>7.2000000000000005E-4</v>
      </c>
      <c r="K13" s="57">
        <v>138.30000000000001</v>
      </c>
      <c r="L13" s="31">
        <v>8.82</v>
      </c>
      <c r="M13" s="31">
        <v>142.4</v>
      </c>
      <c r="N13" s="31">
        <v>5.78</v>
      </c>
      <c r="O13" s="31">
        <f t="shared" si="1"/>
        <v>-2.9645697758496015</v>
      </c>
      <c r="P13" s="31">
        <v>68.8</v>
      </c>
      <c r="Q13" s="31">
        <v>166.04</v>
      </c>
      <c r="R13" s="31">
        <v>136.6</v>
      </c>
      <c r="S13" s="58">
        <v>14.4</v>
      </c>
    </row>
    <row r="14" spans="1:19">
      <c r="A14" s="18" t="s">
        <v>81</v>
      </c>
      <c r="B14" s="28">
        <v>0.14271</v>
      </c>
      <c r="C14" s="13">
        <v>1.008E-2</v>
      </c>
      <c r="D14" s="25">
        <v>2.1340000000000001E-2</v>
      </c>
      <c r="E14" s="25">
        <v>8.8000000000000003E-4</v>
      </c>
      <c r="F14" s="25">
        <f t="shared" si="0"/>
        <v>0.58382425135002447</v>
      </c>
      <c r="G14" s="25">
        <v>4.8520000000000001E-2</v>
      </c>
      <c r="H14" s="25">
        <v>3.5799999999999998E-3</v>
      </c>
      <c r="I14" s="25">
        <v>6.3400000000000001E-3</v>
      </c>
      <c r="J14" s="25">
        <v>6.9999999999999999E-4</v>
      </c>
      <c r="K14" s="57">
        <v>135.5</v>
      </c>
      <c r="L14" s="31">
        <v>8.9600000000000009</v>
      </c>
      <c r="M14" s="31">
        <v>136.1</v>
      </c>
      <c r="N14" s="31">
        <v>5.58</v>
      </c>
      <c r="O14" s="31">
        <f t="shared" si="1"/>
        <v>-0.44280442804427445</v>
      </c>
      <c r="P14" s="31">
        <v>124.7</v>
      </c>
      <c r="Q14" s="31">
        <v>169.1</v>
      </c>
      <c r="R14" s="31">
        <v>127.7</v>
      </c>
      <c r="S14" s="58">
        <v>14.06</v>
      </c>
    </row>
    <row r="15" spans="1:19">
      <c r="A15" s="18" t="s">
        <v>103</v>
      </c>
      <c r="B15" s="28">
        <v>0.14337</v>
      </c>
      <c r="C15" s="13">
        <v>1.396E-2</v>
      </c>
      <c r="D15" s="25">
        <v>2.1100000000000001E-2</v>
      </c>
      <c r="E15" s="25">
        <v>9.7999999999999997E-4</v>
      </c>
      <c r="F15" s="25">
        <f t="shared" si="0"/>
        <v>0.47699792229660903</v>
      </c>
      <c r="G15" s="25">
        <v>4.9299999999999997E-2</v>
      </c>
      <c r="H15" s="25">
        <v>5.0200000000000002E-3</v>
      </c>
      <c r="I15" s="25">
        <v>6.4200000000000004E-3</v>
      </c>
      <c r="J15" s="25">
        <v>9.7999999999999997E-4</v>
      </c>
      <c r="K15" s="57">
        <v>136</v>
      </c>
      <c r="L15" s="31">
        <v>12.38</v>
      </c>
      <c r="M15" s="31">
        <v>134.6</v>
      </c>
      <c r="N15" s="31">
        <v>6.22</v>
      </c>
      <c r="O15" s="31">
        <f t="shared" si="1"/>
        <v>1.0294117647058898</v>
      </c>
      <c r="P15" s="31">
        <v>162</v>
      </c>
      <c r="Q15" s="31">
        <v>229.66</v>
      </c>
      <c r="R15" s="31">
        <v>129.30000000000001</v>
      </c>
      <c r="S15" s="58">
        <v>19.64</v>
      </c>
    </row>
    <row r="16" spans="1:19">
      <c r="A16" s="18" t="s">
        <v>104</v>
      </c>
      <c r="B16" s="28">
        <v>0.14049</v>
      </c>
      <c r="C16" s="13">
        <v>9.2999999999999992E-3</v>
      </c>
      <c r="D16" s="25">
        <v>2.103E-2</v>
      </c>
      <c r="E16" s="25">
        <v>8.5999999999999998E-4</v>
      </c>
      <c r="F16" s="25">
        <f t="shared" si="0"/>
        <v>0.61776264322856744</v>
      </c>
      <c r="G16" s="25">
        <v>4.8469999999999999E-2</v>
      </c>
      <c r="H16" s="25">
        <v>3.3400000000000001E-3</v>
      </c>
      <c r="I16" s="25">
        <v>6.5399999999999998E-3</v>
      </c>
      <c r="J16" s="25">
        <v>6.4000000000000005E-4</v>
      </c>
      <c r="K16" s="57">
        <v>133.5</v>
      </c>
      <c r="L16" s="31">
        <v>8.2799999999999994</v>
      </c>
      <c r="M16" s="31">
        <v>134.1</v>
      </c>
      <c r="N16" s="31">
        <v>5.4</v>
      </c>
      <c r="O16" s="31">
        <f t="shared" si="1"/>
        <v>-0.44943820224718767</v>
      </c>
      <c r="P16" s="31">
        <v>122.1</v>
      </c>
      <c r="Q16" s="31">
        <v>158.80000000000001</v>
      </c>
      <c r="R16" s="31">
        <v>131.69999999999999</v>
      </c>
      <c r="S16" s="58">
        <v>12.66</v>
      </c>
    </row>
    <row r="17" spans="1:19">
      <c r="A17" s="18" t="s">
        <v>105</v>
      </c>
      <c r="B17" s="28">
        <v>0.14566000000000001</v>
      </c>
      <c r="C17" s="13">
        <v>9.1199999999999996E-3</v>
      </c>
      <c r="D17" s="25">
        <v>2.1219999999999999E-2</v>
      </c>
      <c r="E17" s="25">
        <v>8.5999999999999998E-4</v>
      </c>
      <c r="F17" s="25">
        <f t="shared" si="0"/>
        <v>0.64728946541660481</v>
      </c>
      <c r="G17" s="25">
        <v>4.9790000000000001E-2</v>
      </c>
      <c r="H17" s="25">
        <v>3.2599999999999999E-3</v>
      </c>
      <c r="I17" s="25">
        <v>6.94E-3</v>
      </c>
      <c r="J17" s="25">
        <v>5.9999999999999995E-4</v>
      </c>
      <c r="K17" s="57">
        <v>138.1</v>
      </c>
      <c r="L17" s="31">
        <v>8.1</v>
      </c>
      <c r="M17" s="31">
        <v>135.4</v>
      </c>
      <c r="N17" s="31">
        <v>5.38</v>
      </c>
      <c r="O17" s="31">
        <f t="shared" si="1"/>
        <v>1.9551049963794309</v>
      </c>
      <c r="P17" s="31">
        <v>185</v>
      </c>
      <c r="Q17" s="31">
        <v>148.9</v>
      </c>
      <c r="R17" s="31">
        <v>139.80000000000001</v>
      </c>
      <c r="S17" s="58">
        <v>12.18</v>
      </c>
    </row>
    <row r="18" spans="1:19">
      <c r="A18" s="18" t="s">
        <v>106</v>
      </c>
      <c r="B18" s="28">
        <v>0.14849999999999999</v>
      </c>
      <c r="C18" s="13">
        <v>9.7999999999999997E-3</v>
      </c>
      <c r="D18" s="25">
        <v>2.1649999999999999E-2</v>
      </c>
      <c r="E18" s="25">
        <v>8.8000000000000003E-4</v>
      </c>
      <c r="F18" s="25">
        <f t="shared" si="0"/>
        <v>0.61592119526794553</v>
      </c>
      <c r="G18" s="25">
        <v>4.9739999999999999E-2</v>
      </c>
      <c r="H18" s="25">
        <v>3.4399999999999999E-3</v>
      </c>
      <c r="I18" s="25">
        <v>7.0000000000000001E-3</v>
      </c>
      <c r="J18" s="25">
        <v>6.8000000000000005E-4</v>
      </c>
      <c r="K18" s="57">
        <v>140.6</v>
      </c>
      <c r="L18" s="31">
        <v>8.68</v>
      </c>
      <c r="M18" s="31">
        <v>138.1</v>
      </c>
      <c r="N18" s="31">
        <v>5.56</v>
      </c>
      <c r="O18" s="31">
        <f t="shared" si="1"/>
        <v>1.7780938833570459</v>
      </c>
      <c r="P18" s="31">
        <v>182.9</v>
      </c>
      <c r="Q18" s="31">
        <v>156.91999999999999</v>
      </c>
      <c r="R18" s="31">
        <v>141</v>
      </c>
      <c r="S18" s="58">
        <v>13.56</v>
      </c>
    </row>
    <row r="19" spans="1:19">
      <c r="A19" s="18" t="s">
        <v>107</v>
      </c>
      <c r="B19" s="28">
        <v>0.15118999999999999</v>
      </c>
      <c r="C19" s="13">
        <v>1.102E-2</v>
      </c>
      <c r="D19" s="25">
        <v>2.1819999999999999E-2</v>
      </c>
      <c r="E19" s="25">
        <v>9.2000000000000003E-4</v>
      </c>
      <c r="F19" s="25">
        <f t="shared" si="0"/>
        <v>0.57846162547555402</v>
      </c>
      <c r="G19" s="25">
        <v>5.0259999999999999E-2</v>
      </c>
      <c r="H19" s="25">
        <v>3.82E-3</v>
      </c>
      <c r="I19" s="25">
        <v>7.4200000000000004E-3</v>
      </c>
      <c r="J19" s="25">
        <v>8.0000000000000004E-4</v>
      </c>
      <c r="K19" s="57">
        <v>143</v>
      </c>
      <c r="L19" s="31">
        <v>9.7200000000000006</v>
      </c>
      <c r="M19" s="31">
        <v>139.1</v>
      </c>
      <c r="N19" s="31">
        <v>5.76</v>
      </c>
      <c r="O19" s="31">
        <f t="shared" si="1"/>
        <v>2.7272727272727337</v>
      </c>
      <c r="P19" s="31">
        <v>207</v>
      </c>
      <c r="Q19" s="31">
        <v>171.96</v>
      </c>
      <c r="R19" s="31">
        <v>149.5</v>
      </c>
      <c r="S19" s="58">
        <v>16.2</v>
      </c>
    </row>
    <row r="20" spans="1:19">
      <c r="A20" s="18" t="s">
        <v>108</v>
      </c>
      <c r="B20" s="28">
        <v>0.14729</v>
      </c>
      <c r="C20" s="13">
        <v>9.3600000000000003E-3</v>
      </c>
      <c r="D20" s="25">
        <v>2.155E-2</v>
      </c>
      <c r="E20" s="25">
        <v>8.5999999999999998E-4</v>
      </c>
      <c r="F20" s="25">
        <f t="shared" si="0"/>
        <v>0.62798401649909774</v>
      </c>
      <c r="G20" s="25">
        <v>4.9570000000000003E-2</v>
      </c>
      <c r="H20" s="25">
        <v>3.3E-3</v>
      </c>
      <c r="I20" s="25">
        <v>6.4799999999999996E-3</v>
      </c>
      <c r="J20" s="25">
        <v>6.4000000000000005E-4</v>
      </c>
      <c r="K20" s="57">
        <v>139.5</v>
      </c>
      <c r="L20" s="31">
        <v>8.2799999999999994</v>
      </c>
      <c r="M20" s="31">
        <v>137.4</v>
      </c>
      <c r="N20" s="31">
        <v>5.46</v>
      </c>
      <c r="O20" s="31">
        <f t="shared" si="1"/>
        <v>1.5053763440860179</v>
      </c>
      <c r="P20" s="31">
        <v>175</v>
      </c>
      <c r="Q20" s="31">
        <v>151.26</v>
      </c>
      <c r="R20" s="31">
        <v>130.5</v>
      </c>
      <c r="S20" s="58">
        <v>12.66</v>
      </c>
    </row>
    <row r="21" spans="1:19">
      <c r="A21" s="18" t="s">
        <v>109</v>
      </c>
      <c r="B21" s="28">
        <v>0.15196000000000001</v>
      </c>
      <c r="C21" s="13">
        <v>1.108E-2</v>
      </c>
      <c r="D21" s="25">
        <v>2.1409999999999998E-2</v>
      </c>
      <c r="E21" s="25">
        <v>8.9999999999999998E-4</v>
      </c>
      <c r="F21" s="25">
        <f t="shared" si="0"/>
        <v>0.57652131245394633</v>
      </c>
      <c r="G21" s="25">
        <v>5.1459999999999999E-2</v>
      </c>
      <c r="H21" s="25">
        <v>3.9199999999999999E-3</v>
      </c>
      <c r="I21" s="25">
        <v>7.45E-3</v>
      </c>
      <c r="J21" s="25">
        <v>1.0399999999999999E-3</v>
      </c>
      <c r="K21" s="57">
        <v>143.6</v>
      </c>
      <c r="L21" s="31">
        <v>9.76</v>
      </c>
      <c r="M21" s="31">
        <v>136.6</v>
      </c>
      <c r="N21" s="31">
        <v>5.66</v>
      </c>
      <c r="O21" s="31">
        <f t="shared" si="1"/>
        <v>4.8746518105849628</v>
      </c>
      <c r="P21" s="31">
        <v>261.7</v>
      </c>
      <c r="Q21" s="31">
        <v>170.5</v>
      </c>
      <c r="R21" s="31">
        <v>150</v>
      </c>
      <c r="S21" s="58">
        <v>21.04</v>
      </c>
    </row>
    <row r="22" spans="1:19">
      <c r="A22" s="18" t="s">
        <v>437</v>
      </c>
      <c r="B22" s="28">
        <v>0.14066000000000001</v>
      </c>
      <c r="C22" s="13">
        <v>7.8799999999999999E-3</v>
      </c>
      <c r="D22" s="25">
        <v>2.068E-2</v>
      </c>
      <c r="E22" s="25">
        <v>7.7999999999999999E-4</v>
      </c>
      <c r="F22" s="25">
        <f t="shared" si="0"/>
        <v>0.67326876061620633</v>
      </c>
      <c r="G22" s="25">
        <v>4.9320000000000003E-2</v>
      </c>
      <c r="H22" s="25">
        <v>2.9199999999999999E-3</v>
      </c>
      <c r="I22" s="25">
        <v>6.1399999999999996E-3</v>
      </c>
      <c r="J22" s="25">
        <v>4.8000000000000001E-4</v>
      </c>
      <c r="K22" s="57">
        <v>133.6</v>
      </c>
      <c r="L22" s="31">
        <v>7.02</v>
      </c>
      <c r="M22" s="31">
        <v>132</v>
      </c>
      <c r="N22" s="31">
        <v>4.9400000000000004</v>
      </c>
      <c r="O22" s="31">
        <f t="shared" si="1"/>
        <v>1.19760479041916</v>
      </c>
      <c r="P22" s="31">
        <v>163.30000000000001</v>
      </c>
      <c r="Q22" s="31">
        <v>135.63999999999999</v>
      </c>
      <c r="R22" s="31">
        <v>123.8</v>
      </c>
      <c r="S22" s="58">
        <v>9.64</v>
      </c>
    </row>
    <row r="23" spans="1:19">
      <c r="A23" s="18" t="s">
        <v>438</v>
      </c>
      <c r="B23" s="28">
        <v>0.13869999999999999</v>
      </c>
      <c r="C23" s="13">
        <v>7.8799999999999999E-3</v>
      </c>
      <c r="D23" s="25">
        <v>2.0809999999999999E-2</v>
      </c>
      <c r="E23" s="25">
        <v>7.7999999999999999E-4</v>
      </c>
      <c r="F23" s="25">
        <f t="shared" si="0"/>
        <v>0.65973992394324288</v>
      </c>
      <c r="G23" s="25">
        <v>4.8329999999999998E-2</v>
      </c>
      <c r="H23" s="25">
        <v>2.8999999999999998E-3</v>
      </c>
      <c r="I23" s="25">
        <v>6.0299999999999998E-3</v>
      </c>
      <c r="J23" s="25">
        <v>4.6000000000000001E-4</v>
      </c>
      <c r="K23" s="57">
        <v>131.9</v>
      </c>
      <c r="L23" s="31">
        <v>7.02</v>
      </c>
      <c r="M23" s="31">
        <v>132.80000000000001</v>
      </c>
      <c r="N23" s="31">
        <v>4.9800000000000004</v>
      </c>
      <c r="O23" s="31">
        <f t="shared" si="1"/>
        <v>-0.68233510235027328</v>
      </c>
      <c r="P23" s="31">
        <v>115.4</v>
      </c>
      <c r="Q23" s="31">
        <v>138.34</v>
      </c>
      <c r="R23" s="31">
        <v>121.5</v>
      </c>
      <c r="S23" s="58">
        <v>9.14</v>
      </c>
    </row>
    <row r="24" spans="1:19">
      <c r="A24" s="18" t="s">
        <v>439</v>
      </c>
      <c r="B24" s="28">
        <v>0.13850999999999999</v>
      </c>
      <c r="C24" s="13">
        <v>7.8200000000000006E-3</v>
      </c>
      <c r="D24" s="25">
        <v>2.0629999999999999E-2</v>
      </c>
      <c r="E24" s="25">
        <v>7.7999999999999999E-4</v>
      </c>
      <c r="F24" s="25">
        <f t="shared" si="0"/>
        <v>0.66968373473438347</v>
      </c>
      <c r="G24" s="25">
        <v>4.87E-2</v>
      </c>
      <c r="H24" s="25">
        <v>2.8999999999999998E-3</v>
      </c>
      <c r="I24" s="25">
        <v>6.0699999999999999E-3</v>
      </c>
      <c r="J24" s="25">
        <v>4.4000000000000002E-4</v>
      </c>
      <c r="K24" s="57">
        <v>131.69999999999999</v>
      </c>
      <c r="L24" s="31">
        <v>6.98</v>
      </c>
      <c r="M24" s="31">
        <v>131.6</v>
      </c>
      <c r="N24" s="31">
        <v>4.92</v>
      </c>
      <c r="O24" s="31">
        <f t="shared" si="1"/>
        <v>7.593014426726663E-2</v>
      </c>
      <c r="P24" s="31">
        <v>133.30000000000001</v>
      </c>
      <c r="Q24" s="31">
        <v>137.47999999999999</v>
      </c>
      <c r="R24" s="31">
        <v>122.4</v>
      </c>
      <c r="S24" s="58">
        <v>8.9600000000000009</v>
      </c>
    </row>
    <row r="25" spans="1:19">
      <c r="A25" s="18" t="s">
        <v>440</v>
      </c>
      <c r="B25" s="28">
        <v>0.14243</v>
      </c>
      <c r="C25" s="13">
        <v>8.26E-3</v>
      </c>
      <c r="D25" s="25">
        <v>2.0910000000000002E-2</v>
      </c>
      <c r="E25" s="25">
        <v>8.0000000000000004E-4</v>
      </c>
      <c r="F25" s="25">
        <f t="shared" si="0"/>
        <v>0.65971655301227561</v>
      </c>
      <c r="G25" s="25">
        <v>4.9410000000000003E-2</v>
      </c>
      <c r="H25" s="25">
        <v>3.0200000000000001E-3</v>
      </c>
      <c r="I25" s="25">
        <v>6.3200000000000001E-3</v>
      </c>
      <c r="J25" s="25">
        <v>5.0000000000000001E-4</v>
      </c>
      <c r="K25" s="57">
        <v>135.19999999999999</v>
      </c>
      <c r="L25" s="31">
        <v>7.34</v>
      </c>
      <c r="M25" s="31">
        <v>133.4</v>
      </c>
      <c r="N25" s="31">
        <v>5.0199999999999996</v>
      </c>
      <c r="O25" s="31">
        <f t="shared" si="1"/>
        <v>1.3313609467455523</v>
      </c>
      <c r="P25" s="31">
        <v>167.2</v>
      </c>
      <c r="Q25" s="31">
        <v>140</v>
      </c>
      <c r="R25" s="31">
        <v>127.3</v>
      </c>
      <c r="S25" s="58">
        <v>9.86</v>
      </c>
    </row>
    <row r="26" spans="1:19">
      <c r="A26" s="18" t="s">
        <v>441</v>
      </c>
      <c r="B26" s="28">
        <v>0.14656</v>
      </c>
      <c r="C26" s="13">
        <v>1.072E-2</v>
      </c>
      <c r="D26" s="25">
        <v>2.1319999999999999E-2</v>
      </c>
      <c r="E26" s="25">
        <v>8.8000000000000003E-4</v>
      </c>
      <c r="F26" s="25">
        <f t="shared" si="0"/>
        <v>0.56430791632830224</v>
      </c>
      <c r="G26" s="25">
        <v>4.9869999999999998E-2</v>
      </c>
      <c r="H26" s="25">
        <v>3.82E-3</v>
      </c>
      <c r="I26" s="25">
        <v>6.2500000000000003E-3</v>
      </c>
      <c r="J26" s="25">
        <v>7.2000000000000005E-4</v>
      </c>
      <c r="K26" s="57">
        <v>138.9</v>
      </c>
      <c r="L26" s="31">
        <v>9.48</v>
      </c>
      <c r="M26" s="31">
        <v>136</v>
      </c>
      <c r="N26" s="31">
        <v>5.54</v>
      </c>
      <c r="O26" s="31">
        <f t="shared" si="1"/>
        <v>2.0878329733621359</v>
      </c>
      <c r="P26" s="31">
        <v>189</v>
      </c>
      <c r="Q26" s="31">
        <v>173.52</v>
      </c>
      <c r="R26" s="31">
        <v>125.9</v>
      </c>
      <c r="S26" s="58">
        <v>14.5</v>
      </c>
    </row>
    <row r="27" spans="1:19">
      <c r="A27" s="18" t="s">
        <v>442</v>
      </c>
      <c r="B27" s="28">
        <v>0.14029</v>
      </c>
      <c r="C27" s="13">
        <v>1.1039999999999999E-2</v>
      </c>
      <c r="D27" s="25">
        <v>2.1010000000000001E-2</v>
      </c>
      <c r="E27" s="25">
        <v>8.8000000000000003E-4</v>
      </c>
      <c r="F27" s="25">
        <f t="shared" si="0"/>
        <v>0.53224827376887474</v>
      </c>
      <c r="G27" s="25">
        <v>4.845E-2</v>
      </c>
      <c r="H27" s="25">
        <v>3.98E-3</v>
      </c>
      <c r="I27" s="25">
        <v>6.5199999999999998E-3</v>
      </c>
      <c r="J27" s="25">
        <v>8.0000000000000004E-4</v>
      </c>
      <c r="K27" s="57">
        <v>133.30000000000001</v>
      </c>
      <c r="L27" s="31">
        <v>9.82</v>
      </c>
      <c r="M27" s="31">
        <v>134</v>
      </c>
      <c r="N27" s="31">
        <v>5.58</v>
      </c>
      <c r="O27" s="31">
        <f t="shared" si="1"/>
        <v>-0.5251312828207011</v>
      </c>
      <c r="P27" s="31">
        <v>121.2</v>
      </c>
      <c r="Q27" s="31">
        <v>188.42</v>
      </c>
      <c r="R27" s="31">
        <v>131.30000000000001</v>
      </c>
      <c r="S27" s="58">
        <v>16.22</v>
      </c>
    </row>
    <row r="28" spans="1:19">
      <c r="A28" s="18" t="s">
        <v>443</v>
      </c>
      <c r="B28" s="28">
        <v>0.14227000000000001</v>
      </c>
      <c r="C28" s="13">
        <v>9.0200000000000002E-3</v>
      </c>
      <c r="D28" s="25">
        <v>2.1270000000000001E-2</v>
      </c>
      <c r="E28" s="25">
        <v>8.4000000000000003E-4</v>
      </c>
      <c r="F28" s="25">
        <f t="shared" si="0"/>
        <v>0.62290037184254388</v>
      </c>
      <c r="G28" s="25">
        <v>4.8529999999999997E-2</v>
      </c>
      <c r="H28" s="25">
        <v>3.2200000000000002E-3</v>
      </c>
      <c r="I28" s="25">
        <v>6.8100000000000001E-3</v>
      </c>
      <c r="J28" s="25">
        <v>6.2E-4</v>
      </c>
      <c r="K28" s="57">
        <v>135.1</v>
      </c>
      <c r="L28" s="31">
        <v>8.02</v>
      </c>
      <c r="M28" s="31">
        <v>135.69999999999999</v>
      </c>
      <c r="N28" s="31">
        <v>5.3</v>
      </c>
      <c r="O28" s="31">
        <f t="shared" si="1"/>
        <v>-0.44411547002221052</v>
      </c>
      <c r="P28" s="31">
        <v>125</v>
      </c>
      <c r="Q28" s="31">
        <v>152.78</v>
      </c>
      <c r="R28" s="31">
        <v>137.19999999999999</v>
      </c>
      <c r="S28" s="58">
        <v>12.4</v>
      </c>
    </row>
    <row r="29" spans="1:19">
      <c r="A29" s="18" t="s">
        <v>444</v>
      </c>
      <c r="B29" s="28">
        <v>0.13592000000000001</v>
      </c>
      <c r="C29" s="13">
        <v>8.0599999999999995E-3</v>
      </c>
      <c r="D29" s="25">
        <v>2.0809999999999999E-2</v>
      </c>
      <c r="E29" s="25">
        <v>8.0000000000000004E-4</v>
      </c>
      <c r="F29" s="25">
        <f t="shared" si="0"/>
        <v>0.6482853848419412</v>
      </c>
      <c r="G29" s="25">
        <v>4.7410000000000001E-2</v>
      </c>
      <c r="H29" s="25">
        <v>2.9399999999999999E-3</v>
      </c>
      <c r="I29" s="25">
        <v>6.4000000000000003E-3</v>
      </c>
      <c r="J29" s="25">
        <v>5.4000000000000001E-4</v>
      </c>
      <c r="K29" s="57">
        <v>129.4</v>
      </c>
      <c r="L29" s="31">
        <v>7.2</v>
      </c>
      <c r="M29" s="31">
        <v>132.69999999999999</v>
      </c>
      <c r="N29" s="31">
        <v>5.12</v>
      </c>
      <c r="O29" s="31">
        <f t="shared" si="1"/>
        <v>-2.5502318392581103</v>
      </c>
      <c r="P29" s="31">
        <v>69.3</v>
      </c>
      <c r="Q29" s="31">
        <v>145.82</v>
      </c>
      <c r="R29" s="31">
        <v>129</v>
      </c>
      <c r="S29" s="58">
        <v>10.94</v>
      </c>
    </row>
    <row r="30" spans="1:19">
      <c r="A30" s="18" t="s">
        <v>445</v>
      </c>
      <c r="B30" s="28">
        <v>0.14029</v>
      </c>
      <c r="C30" s="13">
        <v>8.9800000000000001E-3</v>
      </c>
      <c r="D30" s="25">
        <v>2.1360000000000001E-2</v>
      </c>
      <c r="E30" s="25">
        <v>8.4000000000000003E-4</v>
      </c>
      <c r="F30" s="25">
        <f t="shared" si="0"/>
        <v>0.61436775856460046</v>
      </c>
      <c r="G30" s="25">
        <v>4.7669999999999997E-2</v>
      </c>
      <c r="H30" s="25">
        <v>3.2000000000000002E-3</v>
      </c>
      <c r="I30" s="25">
        <v>6.4799999999999996E-3</v>
      </c>
      <c r="J30" s="25">
        <v>6.4000000000000005E-4</v>
      </c>
      <c r="K30" s="57">
        <v>133.30000000000001</v>
      </c>
      <c r="L30" s="31">
        <v>7.98</v>
      </c>
      <c r="M30" s="31">
        <v>136.19999999999999</v>
      </c>
      <c r="N30" s="31">
        <v>5.36</v>
      </c>
      <c r="O30" s="31">
        <f t="shared" si="1"/>
        <v>-2.175543885971476</v>
      </c>
      <c r="P30" s="31">
        <v>82</v>
      </c>
      <c r="Q30" s="31">
        <v>157.1</v>
      </c>
      <c r="R30" s="31">
        <v>130.6</v>
      </c>
      <c r="S30" s="58">
        <v>12.7</v>
      </c>
    </row>
    <row r="31" spans="1:19">
      <c r="A31" s="18" t="s">
        <v>446</v>
      </c>
      <c r="B31" s="28">
        <v>0.14754999999999999</v>
      </c>
      <c r="C31" s="13">
        <v>1.0919999999999999E-2</v>
      </c>
      <c r="D31" s="25">
        <v>2.1350000000000001E-2</v>
      </c>
      <c r="E31" s="25">
        <v>8.8000000000000003E-4</v>
      </c>
      <c r="F31" s="25">
        <f t="shared" si="0"/>
        <v>0.55693096910895501</v>
      </c>
      <c r="G31" s="25">
        <v>5.0160000000000003E-2</v>
      </c>
      <c r="H31" s="25">
        <v>3.8999999999999998E-3</v>
      </c>
      <c r="I31" s="25">
        <v>7.1300000000000001E-3</v>
      </c>
      <c r="J31" s="25">
        <v>8.4000000000000003E-4</v>
      </c>
      <c r="K31" s="57">
        <v>139.69999999999999</v>
      </c>
      <c r="L31" s="31">
        <v>9.66</v>
      </c>
      <c r="M31" s="31">
        <v>136.19999999999999</v>
      </c>
      <c r="N31" s="31">
        <v>5.62</v>
      </c>
      <c r="O31" s="31">
        <f t="shared" si="1"/>
        <v>2.5053686471009362</v>
      </c>
      <c r="P31" s="31">
        <v>202.6</v>
      </c>
      <c r="Q31" s="31">
        <v>175.56</v>
      </c>
      <c r="R31" s="31">
        <v>143.5</v>
      </c>
      <c r="S31" s="58">
        <v>16.760000000000002</v>
      </c>
    </row>
    <row r="32" spans="1:19">
      <c r="A32" s="18" t="s">
        <v>447</v>
      </c>
      <c r="B32" s="28">
        <v>0.13838</v>
      </c>
      <c r="C32" s="13">
        <v>8.8199999999999997E-3</v>
      </c>
      <c r="D32" s="25">
        <v>2.0830000000000001E-2</v>
      </c>
      <c r="E32" s="25">
        <v>8.1999999999999998E-4</v>
      </c>
      <c r="F32" s="25">
        <f t="shared" si="0"/>
        <v>0.61763133802088599</v>
      </c>
      <c r="G32" s="25">
        <v>4.8230000000000002E-2</v>
      </c>
      <c r="H32" s="25">
        <v>3.2200000000000002E-3</v>
      </c>
      <c r="I32" s="25">
        <v>6.6299999999999996E-3</v>
      </c>
      <c r="J32" s="25">
        <v>6.2E-4</v>
      </c>
      <c r="K32" s="57">
        <v>131.6</v>
      </c>
      <c r="L32" s="31">
        <v>7.86</v>
      </c>
      <c r="M32" s="31">
        <v>132.9</v>
      </c>
      <c r="N32" s="31">
        <v>5.22</v>
      </c>
      <c r="O32" s="31">
        <f t="shared" si="1"/>
        <v>-0.98784194528875879</v>
      </c>
      <c r="P32" s="31">
        <v>110.4</v>
      </c>
      <c r="Q32" s="31">
        <v>154.06</v>
      </c>
      <c r="R32" s="31">
        <v>133.5</v>
      </c>
      <c r="S32" s="58">
        <v>12.48</v>
      </c>
    </row>
    <row r="33" spans="1:19">
      <c r="A33" s="18" t="s">
        <v>448</v>
      </c>
      <c r="B33" s="28">
        <v>0.14435000000000001</v>
      </c>
      <c r="C33" s="13">
        <v>9.0799999999999995E-3</v>
      </c>
      <c r="D33" s="25">
        <v>2.102E-2</v>
      </c>
      <c r="E33" s="25">
        <v>8.4000000000000003E-4</v>
      </c>
      <c r="F33" s="25">
        <f t="shared" si="0"/>
        <v>0.63529803795001216</v>
      </c>
      <c r="G33" s="25">
        <v>4.9799999999999997E-2</v>
      </c>
      <c r="H33" s="25">
        <v>3.2799999999999999E-3</v>
      </c>
      <c r="I33" s="25">
        <v>6.7000000000000002E-3</v>
      </c>
      <c r="J33" s="25">
        <v>6.4000000000000005E-4</v>
      </c>
      <c r="K33" s="57">
        <v>136.9</v>
      </c>
      <c r="L33" s="31">
        <v>8.06</v>
      </c>
      <c r="M33" s="31">
        <v>134.1</v>
      </c>
      <c r="N33" s="31">
        <v>5.26</v>
      </c>
      <c r="O33" s="31">
        <f t="shared" si="1"/>
        <v>2.0452885317750247</v>
      </c>
      <c r="P33" s="31">
        <v>185.8</v>
      </c>
      <c r="Q33" s="31">
        <v>150.12</v>
      </c>
      <c r="R33" s="31">
        <v>135.1</v>
      </c>
      <c r="S33" s="58">
        <v>12.68</v>
      </c>
    </row>
    <row r="34" spans="1:19">
      <c r="A34" s="18" t="s">
        <v>83</v>
      </c>
      <c r="B34" s="28">
        <v>0.15562000000000001</v>
      </c>
      <c r="C34" s="13">
        <v>1.068E-2</v>
      </c>
      <c r="D34" s="25">
        <v>2.2259999999999999E-2</v>
      </c>
      <c r="E34" s="25">
        <v>8.9999999999999998E-4</v>
      </c>
      <c r="F34" s="25">
        <f t="shared" si="0"/>
        <v>0.58913050062085481</v>
      </c>
      <c r="G34" s="25">
        <v>5.0700000000000002E-2</v>
      </c>
      <c r="H34" s="25">
        <v>3.64E-3</v>
      </c>
      <c r="I34" s="25">
        <v>7.0699999999999999E-3</v>
      </c>
      <c r="J34" s="25">
        <v>8.1999999999999998E-4</v>
      </c>
      <c r="K34" s="57">
        <v>146.9</v>
      </c>
      <c r="L34" s="31">
        <v>9.3800000000000008</v>
      </c>
      <c r="M34" s="31">
        <v>141.9</v>
      </c>
      <c r="N34" s="31">
        <v>5.7</v>
      </c>
      <c r="O34" s="31">
        <f t="shared" si="1"/>
        <v>3.4036759700476482</v>
      </c>
      <c r="P34" s="31">
        <v>227.4</v>
      </c>
      <c r="Q34" s="31">
        <v>162.02000000000001</v>
      </c>
      <c r="R34" s="31">
        <v>142.4</v>
      </c>
      <c r="S34" s="58">
        <v>16.52</v>
      </c>
    </row>
    <row r="35" spans="1:19">
      <c r="A35" s="18" t="s">
        <v>84</v>
      </c>
      <c r="B35" s="28">
        <v>0.14469000000000001</v>
      </c>
      <c r="C35" s="13">
        <v>1.0240000000000001E-2</v>
      </c>
      <c r="D35" s="25">
        <v>2.1180000000000001E-2</v>
      </c>
      <c r="E35" s="25">
        <v>8.5999999999999998E-4</v>
      </c>
      <c r="F35" s="25">
        <f t="shared" si="0"/>
        <v>0.57373461844900853</v>
      </c>
      <c r="G35" s="25">
        <v>4.9549999999999997E-2</v>
      </c>
      <c r="H35" s="25">
        <v>3.6800000000000001E-3</v>
      </c>
      <c r="I35" s="25">
        <v>6.1500000000000001E-3</v>
      </c>
      <c r="J35" s="25">
        <v>7.2000000000000005E-4</v>
      </c>
      <c r="K35" s="57">
        <v>137.19999999999999</v>
      </c>
      <c r="L35" s="31">
        <v>9.08</v>
      </c>
      <c r="M35" s="31">
        <v>135.1</v>
      </c>
      <c r="N35" s="31">
        <v>5.46</v>
      </c>
      <c r="O35" s="31">
        <f t="shared" si="1"/>
        <v>1.5306122448979553</v>
      </c>
      <c r="P35" s="31">
        <v>173.7</v>
      </c>
      <c r="Q35" s="31">
        <v>168.64</v>
      </c>
      <c r="R35" s="31">
        <v>123.9</v>
      </c>
      <c r="S35" s="58">
        <v>14.42</v>
      </c>
    </row>
    <row r="36" spans="1:19">
      <c r="A36" s="18" t="s">
        <v>87</v>
      </c>
      <c r="B36" s="28">
        <v>0.14718999999999999</v>
      </c>
      <c r="C36" s="13">
        <v>9.9399999999999992E-3</v>
      </c>
      <c r="D36" s="25">
        <v>2.1309999999999999E-2</v>
      </c>
      <c r="E36" s="25">
        <v>8.5999999999999998E-4</v>
      </c>
      <c r="F36" s="25">
        <f t="shared" si="0"/>
        <v>0.59759495499510429</v>
      </c>
      <c r="G36" s="25">
        <v>5.0110000000000002E-2</v>
      </c>
      <c r="H36" s="25">
        <v>3.5599999999999998E-3</v>
      </c>
      <c r="I36" s="25">
        <v>6.6E-3</v>
      </c>
      <c r="J36" s="25">
        <v>6.9999999999999999E-4</v>
      </c>
      <c r="K36" s="57">
        <v>139.4</v>
      </c>
      <c r="L36" s="31">
        <v>8.8000000000000007</v>
      </c>
      <c r="M36" s="31">
        <v>135.9</v>
      </c>
      <c r="N36" s="31">
        <v>5.44</v>
      </c>
      <c r="O36" s="31">
        <f t="shared" si="1"/>
        <v>2.5107604017216678</v>
      </c>
      <c r="P36" s="31">
        <v>199.9</v>
      </c>
      <c r="Q36" s="31">
        <v>160.52000000000001</v>
      </c>
      <c r="R36" s="31">
        <v>132.9</v>
      </c>
      <c r="S36" s="58">
        <v>14.06</v>
      </c>
    </row>
    <row r="37" spans="1:19">
      <c r="A37" s="18" t="s">
        <v>111</v>
      </c>
      <c r="B37" s="28">
        <v>0.14360999999999999</v>
      </c>
      <c r="C37" s="13">
        <v>1.0019999999999999E-2</v>
      </c>
      <c r="D37" s="25">
        <v>2.121E-2</v>
      </c>
      <c r="E37" s="25">
        <v>8.5999999999999998E-4</v>
      </c>
      <c r="F37" s="25">
        <f t="shared" si="0"/>
        <v>0.58113193697470689</v>
      </c>
      <c r="G37" s="25">
        <v>4.9119999999999997E-2</v>
      </c>
      <c r="H37" s="25">
        <v>3.5799999999999998E-3</v>
      </c>
      <c r="I37" s="25">
        <v>6.45E-3</v>
      </c>
      <c r="J37" s="25">
        <v>7.2000000000000005E-4</v>
      </c>
      <c r="K37" s="57">
        <v>136.30000000000001</v>
      </c>
      <c r="L37" s="31">
        <v>8.9</v>
      </c>
      <c r="M37" s="31">
        <v>135.30000000000001</v>
      </c>
      <c r="N37" s="31">
        <v>5.44</v>
      </c>
      <c r="O37" s="31">
        <f t="shared" si="1"/>
        <v>0.73367571533382581</v>
      </c>
      <c r="P37" s="31">
        <v>153.30000000000001</v>
      </c>
      <c r="Q37" s="31">
        <v>166.66</v>
      </c>
      <c r="R37" s="31">
        <v>129.9</v>
      </c>
      <c r="S37" s="58">
        <v>14.46</v>
      </c>
    </row>
    <row r="38" spans="1:19">
      <c r="A38" s="18" t="s">
        <v>112</v>
      </c>
      <c r="B38" s="28">
        <v>0.13211000000000001</v>
      </c>
      <c r="C38" s="13">
        <v>8.4600000000000005E-3</v>
      </c>
      <c r="D38" s="25">
        <v>2.0140000000000002E-2</v>
      </c>
      <c r="E38" s="25">
        <v>8.0000000000000004E-4</v>
      </c>
      <c r="F38" s="25">
        <f t="shared" si="0"/>
        <v>0.62029152903669593</v>
      </c>
      <c r="G38" s="25">
        <v>4.7579999999999997E-2</v>
      </c>
      <c r="H38" s="25">
        <v>3.1800000000000001E-3</v>
      </c>
      <c r="I38" s="25">
        <v>6.4999999999999997E-3</v>
      </c>
      <c r="J38" s="25">
        <v>6.2E-4</v>
      </c>
      <c r="K38" s="57">
        <v>126</v>
      </c>
      <c r="L38" s="31">
        <v>7.58</v>
      </c>
      <c r="M38" s="31">
        <v>128.5</v>
      </c>
      <c r="N38" s="31">
        <v>5.0599999999999996</v>
      </c>
      <c r="O38" s="31">
        <f t="shared" si="1"/>
        <v>-1.9841269841269771</v>
      </c>
      <c r="P38" s="31">
        <v>77.599999999999994</v>
      </c>
      <c r="Q38" s="31">
        <v>156.41999999999999</v>
      </c>
      <c r="R38" s="31">
        <v>130.9</v>
      </c>
      <c r="S38" s="58">
        <v>12.52</v>
      </c>
    </row>
    <row r="39" spans="1:19">
      <c r="A39" s="18" t="s">
        <v>113</v>
      </c>
      <c r="B39" s="28">
        <v>0.14635999999999999</v>
      </c>
      <c r="C39" s="13">
        <v>1.0800000000000001E-2</v>
      </c>
      <c r="D39" s="25">
        <v>2.172E-2</v>
      </c>
      <c r="E39" s="25">
        <v>8.9999999999999998E-4</v>
      </c>
      <c r="F39" s="25">
        <f t="shared" si="0"/>
        <v>0.56154082259054616</v>
      </c>
      <c r="G39" s="25">
        <v>4.8860000000000001E-2</v>
      </c>
      <c r="H39" s="25">
        <v>3.7599999999999999E-3</v>
      </c>
      <c r="I39" s="25">
        <v>6.7099999999999998E-3</v>
      </c>
      <c r="J39" s="25">
        <v>8.1999999999999998E-4</v>
      </c>
      <c r="K39" s="57">
        <v>138.69999999999999</v>
      </c>
      <c r="L39" s="31">
        <v>9.56</v>
      </c>
      <c r="M39" s="31">
        <v>138.5</v>
      </c>
      <c r="N39" s="31">
        <v>5.72</v>
      </c>
      <c r="O39" s="31">
        <f t="shared" si="1"/>
        <v>0.14419610670510785</v>
      </c>
      <c r="P39" s="31">
        <v>141.19999999999999</v>
      </c>
      <c r="Q39" s="31">
        <v>176.18</v>
      </c>
      <c r="R39" s="31">
        <v>135.1</v>
      </c>
      <c r="S39" s="58">
        <v>16.38</v>
      </c>
    </row>
    <row r="40" spans="1:19">
      <c r="A40" s="18" t="s">
        <v>114</v>
      </c>
      <c r="B40" s="28">
        <v>0.13902999999999999</v>
      </c>
      <c r="C40" s="13">
        <v>7.9799999999999992E-3</v>
      </c>
      <c r="D40" s="25">
        <v>2.0899999999999998E-2</v>
      </c>
      <c r="E40" s="25">
        <v>8.1999999999999998E-4</v>
      </c>
      <c r="F40" s="25">
        <f t="shared" si="0"/>
        <v>0.68355458023048055</v>
      </c>
      <c r="G40" s="25">
        <v>4.8230000000000002E-2</v>
      </c>
      <c r="H40" s="25">
        <v>2.8999999999999998E-3</v>
      </c>
      <c r="I40" s="25">
        <v>6.4200000000000004E-3</v>
      </c>
      <c r="J40" s="25">
        <v>5.5999999999999995E-4</v>
      </c>
      <c r="K40" s="57">
        <v>132.19999999999999</v>
      </c>
      <c r="L40" s="31">
        <v>7.12</v>
      </c>
      <c r="M40" s="31">
        <v>133.4</v>
      </c>
      <c r="N40" s="31">
        <v>5.14</v>
      </c>
      <c r="O40" s="31">
        <f t="shared" si="1"/>
        <v>-0.90771558245084094</v>
      </c>
      <c r="P40" s="31">
        <v>110.7</v>
      </c>
      <c r="Q40" s="31">
        <v>138.56</v>
      </c>
      <c r="R40" s="31">
        <v>129.30000000000001</v>
      </c>
      <c r="S40" s="58">
        <v>11.18</v>
      </c>
    </row>
    <row r="41" spans="1:19">
      <c r="A41" s="59" t="s">
        <v>116</v>
      </c>
      <c r="B41" s="50"/>
      <c r="C41" s="51"/>
      <c r="D41" s="51"/>
      <c r="E41" s="51"/>
      <c r="F41" s="51"/>
      <c r="G41" s="51"/>
      <c r="H41" s="51"/>
      <c r="I41" s="51"/>
      <c r="J41" s="51"/>
      <c r="K41" s="50"/>
      <c r="L41" s="51"/>
      <c r="M41" s="51"/>
      <c r="N41" s="51"/>
      <c r="O41" s="51"/>
      <c r="P41" s="51"/>
      <c r="Q41" s="51"/>
      <c r="R41" s="51"/>
      <c r="S41" s="52"/>
    </row>
    <row r="42" spans="1:19">
      <c r="A42" s="18" t="s">
        <v>117</v>
      </c>
      <c r="B42" s="28">
        <v>0.16372999999999999</v>
      </c>
      <c r="C42" s="13">
        <v>7.3200000000000001E-3</v>
      </c>
      <c r="D42" s="25">
        <v>2.5000000000000001E-2</v>
      </c>
      <c r="E42" s="25">
        <v>9.3999999999999997E-4</v>
      </c>
      <c r="F42" s="25">
        <f t="shared" si="0"/>
        <v>0.84101748633879758</v>
      </c>
      <c r="G42" s="25">
        <v>4.7509999999999997E-2</v>
      </c>
      <c r="H42" s="25">
        <v>2.2200000000000002E-3</v>
      </c>
      <c r="I42" s="25">
        <v>8.0400000000000003E-3</v>
      </c>
      <c r="J42" s="25">
        <v>5.4000000000000001E-4</v>
      </c>
      <c r="K42" s="57">
        <v>154</v>
      </c>
      <c r="L42" s="31">
        <v>6.4</v>
      </c>
      <c r="M42" s="31">
        <v>159.19999999999999</v>
      </c>
      <c r="N42" s="31">
        <v>5.92</v>
      </c>
      <c r="O42" s="31">
        <f t="shared" si="1"/>
        <v>-3.3766233766233666</v>
      </c>
      <c r="P42" s="31">
        <v>74.2</v>
      </c>
      <c r="Q42" s="31">
        <v>110.18</v>
      </c>
      <c r="R42" s="31">
        <v>161.9</v>
      </c>
      <c r="S42" s="58">
        <v>10.94</v>
      </c>
    </row>
    <row r="43" spans="1:19">
      <c r="A43" s="18" t="s">
        <v>121</v>
      </c>
      <c r="B43" s="28">
        <v>0.16893</v>
      </c>
      <c r="C43" s="13">
        <v>8.2199999999999999E-3</v>
      </c>
      <c r="D43" s="25">
        <v>2.4719999999999999E-2</v>
      </c>
      <c r="E43" s="25">
        <v>9.3999999999999997E-4</v>
      </c>
      <c r="F43" s="25">
        <f t="shared" si="0"/>
        <v>0.78147367302104742</v>
      </c>
      <c r="G43" s="25">
        <v>4.956E-2</v>
      </c>
      <c r="H43" s="25">
        <v>2.5200000000000001E-3</v>
      </c>
      <c r="I43" s="25">
        <v>7.9500000000000005E-3</v>
      </c>
      <c r="J43" s="25">
        <v>5.0000000000000001E-4</v>
      </c>
      <c r="K43" s="57">
        <v>158.5</v>
      </c>
      <c r="L43" s="31">
        <v>7.14</v>
      </c>
      <c r="M43" s="31">
        <v>157.4</v>
      </c>
      <c r="N43" s="31">
        <v>5.9</v>
      </c>
      <c r="O43" s="31">
        <f t="shared" si="1"/>
        <v>0.69400630914826511</v>
      </c>
      <c r="P43" s="31">
        <v>174.3</v>
      </c>
      <c r="Q43" s="31">
        <v>116.64</v>
      </c>
      <c r="R43" s="31">
        <v>160</v>
      </c>
      <c r="S43" s="58">
        <v>10.02</v>
      </c>
    </row>
    <row r="44" spans="1:19">
      <c r="A44" s="18" t="s">
        <v>122</v>
      </c>
      <c r="B44" s="28">
        <v>0.16241</v>
      </c>
      <c r="C44" s="13">
        <v>7.8600000000000007E-3</v>
      </c>
      <c r="D44" s="25">
        <v>2.495E-2</v>
      </c>
      <c r="E44" s="25">
        <v>9.3999999999999997E-4</v>
      </c>
      <c r="F44" s="25">
        <f t="shared" si="0"/>
        <v>0.77848011544717932</v>
      </c>
      <c r="G44" s="25">
        <v>4.7210000000000002E-2</v>
      </c>
      <c r="H44" s="25">
        <v>2.3800000000000002E-3</v>
      </c>
      <c r="I44" s="25">
        <v>7.7200000000000003E-3</v>
      </c>
      <c r="J44" s="25">
        <v>4.8000000000000001E-4</v>
      </c>
      <c r="K44" s="57">
        <v>152.80000000000001</v>
      </c>
      <c r="L44" s="31">
        <v>6.88</v>
      </c>
      <c r="M44" s="31">
        <v>158.80000000000001</v>
      </c>
      <c r="N44" s="31">
        <v>5.94</v>
      </c>
      <c r="O44" s="31">
        <f t="shared" si="1"/>
        <v>-3.9267015706806241</v>
      </c>
      <c r="P44" s="31">
        <v>59.5</v>
      </c>
      <c r="Q44" s="31">
        <v>119.32</v>
      </c>
      <c r="R44" s="31">
        <v>155.4</v>
      </c>
      <c r="S44" s="58">
        <v>9.5399999999999991</v>
      </c>
    </row>
    <row r="45" spans="1:19">
      <c r="A45" s="18" t="s">
        <v>123</v>
      </c>
      <c r="B45" s="28">
        <v>0.16658999999999999</v>
      </c>
      <c r="C45" s="13">
        <v>7.3600000000000002E-3</v>
      </c>
      <c r="D45" s="25">
        <v>2.4420000000000001E-2</v>
      </c>
      <c r="E45" s="25">
        <v>9.2000000000000003E-4</v>
      </c>
      <c r="F45" s="25">
        <f t="shared" si="0"/>
        <v>0.85273341523341517</v>
      </c>
      <c r="G45" s="25">
        <v>4.947E-2</v>
      </c>
      <c r="H45" s="25">
        <v>2.2799999999999999E-3</v>
      </c>
      <c r="I45" s="25">
        <v>7.7400000000000004E-3</v>
      </c>
      <c r="J45" s="25">
        <v>4.0000000000000002E-4</v>
      </c>
      <c r="K45" s="57">
        <v>156.5</v>
      </c>
      <c r="L45" s="31">
        <v>6.4</v>
      </c>
      <c r="M45" s="31">
        <v>155.5</v>
      </c>
      <c r="N45" s="31">
        <v>5.74</v>
      </c>
      <c r="O45" s="31">
        <f t="shared" si="1"/>
        <v>0.6389776357827448</v>
      </c>
      <c r="P45" s="31">
        <v>170.3</v>
      </c>
      <c r="Q45" s="31">
        <v>106.14</v>
      </c>
      <c r="R45" s="31">
        <v>155.80000000000001</v>
      </c>
      <c r="S45" s="58">
        <v>7.98</v>
      </c>
    </row>
    <row r="46" spans="1:19">
      <c r="A46" s="18" t="s">
        <v>124</v>
      </c>
      <c r="B46" s="28">
        <v>0.16275999999999999</v>
      </c>
      <c r="C46" s="13">
        <v>6.8799999999999998E-3</v>
      </c>
      <c r="D46" s="25">
        <v>2.443E-2</v>
      </c>
      <c r="E46" s="25">
        <v>8.9999999999999998E-4</v>
      </c>
      <c r="F46" s="25">
        <f t="shared" si="0"/>
        <v>0.87152186122666553</v>
      </c>
      <c r="G46" s="25">
        <v>4.8300000000000003E-2</v>
      </c>
      <c r="H46" s="25">
        <v>2.14E-3</v>
      </c>
      <c r="I46" s="25">
        <v>7.77E-3</v>
      </c>
      <c r="J46" s="25">
        <v>3.8000000000000002E-4</v>
      </c>
      <c r="K46" s="57">
        <v>153.1</v>
      </c>
      <c r="L46" s="31">
        <v>6.02</v>
      </c>
      <c r="M46" s="31">
        <v>155.6</v>
      </c>
      <c r="N46" s="31">
        <v>5.7</v>
      </c>
      <c r="O46" s="31">
        <f t="shared" si="1"/>
        <v>-1.6329196603527052</v>
      </c>
      <c r="P46" s="31">
        <v>114.1</v>
      </c>
      <c r="Q46" s="31">
        <v>102.86</v>
      </c>
      <c r="R46" s="31">
        <v>156.5</v>
      </c>
      <c r="S46" s="58">
        <v>7.56</v>
      </c>
    </row>
    <row r="47" spans="1:19">
      <c r="A47" s="18" t="s">
        <v>125</v>
      </c>
      <c r="B47" s="28">
        <v>0.1681</v>
      </c>
      <c r="C47" s="13">
        <v>7.7000000000000002E-3</v>
      </c>
      <c r="D47" s="25">
        <v>2.4500000000000001E-2</v>
      </c>
      <c r="E47" s="25">
        <v>9.2000000000000003E-4</v>
      </c>
      <c r="F47" s="25">
        <f t="shared" si="0"/>
        <v>0.81978266631327856</v>
      </c>
      <c r="G47" s="25">
        <v>4.9759999999999999E-2</v>
      </c>
      <c r="H47" s="25">
        <v>2.3800000000000002E-3</v>
      </c>
      <c r="I47" s="25">
        <v>7.8100000000000001E-3</v>
      </c>
      <c r="J47" s="25">
        <v>4.4000000000000002E-4</v>
      </c>
      <c r="K47" s="57">
        <v>157.80000000000001</v>
      </c>
      <c r="L47" s="31">
        <v>6.7</v>
      </c>
      <c r="M47" s="31">
        <v>156</v>
      </c>
      <c r="N47" s="31">
        <v>5.78</v>
      </c>
      <c r="O47" s="31">
        <f t="shared" si="1"/>
        <v>1.1406844106463976</v>
      </c>
      <c r="P47" s="31">
        <v>183.6</v>
      </c>
      <c r="Q47" s="31">
        <v>109.92</v>
      </c>
      <c r="R47" s="31">
        <v>157.19999999999999</v>
      </c>
      <c r="S47" s="58">
        <v>8.86</v>
      </c>
    </row>
    <row r="48" spans="1:19">
      <c r="A48" s="18" t="s">
        <v>126</v>
      </c>
      <c r="B48" s="28">
        <v>0.16678000000000001</v>
      </c>
      <c r="C48" s="13">
        <v>7.8799999999999999E-3</v>
      </c>
      <c r="D48" s="25">
        <v>2.5839999999999998E-2</v>
      </c>
      <c r="E48" s="25">
        <v>9.7999999999999997E-4</v>
      </c>
      <c r="F48" s="25">
        <f t="shared" si="0"/>
        <v>0.80269640583992086</v>
      </c>
      <c r="G48" s="25">
        <v>4.6800000000000001E-2</v>
      </c>
      <c r="H48" s="25">
        <v>2.32E-3</v>
      </c>
      <c r="I48" s="25">
        <v>8.3599999999999994E-3</v>
      </c>
      <c r="J48" s="25">
        <v>5.4000000000000001E-4</v>
      </c>
      <c r="K48" s="57">
        <v>156.6</v>
      </c>
      <c r="L48" s="31">
        <v>6.86</v>
      </c>
      <c r="M48" s="31">
        <v>164.4</v>
      </c>
      <c r="N48" s="31">
        <v>6.1</v>
      </c>
      <c r="O48" s="31">
        <f t="shared" si="1"/>
        <v>-4.9808429118773923</v>
      </c>
      <c r="P48" s="31">
        <v>39</v>
      </c>
      <c r="Q48" s="31">
        <v>114.32</v>
      </c>
      <c r="R48" s="31">
        <v>168.2</v>
      </c>
      <c r="S48" s="58">
        <v>10.98</v>
      </c>
    </row>
    <row r="49" spans="1:19">
      <c r="A49" s="18" t="s">
        <v>127</v>
      </c>
      <c r="B49" s="28">
        <v>0.16531000000000001</v>
      </c>
      <c r="C49" s="13">
        <v>7.0600000000000003E-3</v>
      </c>
      <c r="D49" s="25">
        <v>2.4709999999999999E-2</v>
      </c>
      <c r="E49" s="25">
        <v>9.2000000000000003E-4</v>
      </c>
      <c r="F49" s="25">
        <f t="shared" si="0"/>
        <v>0.87178522991345508</v>
      </c>
      <c r="G49" s="25">
        <v>4.8509999999999998E-2</v>
      </c>
      <c r="H49" s="25">
        <v>2.1800000000000001E-3</v>
      </c>
      <c r="I49" s="25">
        <v>8.1700000000000002E-3</v>
      </c>
      <c r="J49" s="25">
        <v>4.4000000000000002E-4</v>
      </c>
      <c r="K49" s="57">
        <v>155.30000000000001</v>
      </c>
      <c r="L49" s="31">
        <v>6.16</v>
      </c>
      <c r="M49" s="31">
        <v>157.30000000000001</v>
      </c>
      <c r="N49" s="31">
        <v>5.76</v>
      </c>
      <c r="O49" s="31">
        <f t="shared" si="1"/>
        <v>-1.2878300064391501</v>
      </c>
      <c r="P49" s="31">
        <v>124.5</v>
      </c>
      <c r="Q49" s="31">
        <v>103.8</v>
      </c>
      <c r="R49" s="31">
        <v>164.4</v>
      </c>
      <c r="S49" s="58">
        <v>8.64</v>
      </c>
    </row>
    <row r="50" spans="1:19">
      <c r="A50" s="18" t="s">
        <v>128</v>
      </c>
      <c r="B50" s="28">
        <v>0.1714</v>
      </c>
      <c r="C50" s="13">
        <v>7.9399999999999991E-3</v>
      </c>
      <c r="D50" s="25">
        <v>2.479E-2</v>
      </c>
      <c r="E50" s="25">
        <v>9.3999999999999997E-4</v>
      </c>
      <c r="F50" s="25">
        <f t="shared" si="0"/>
        <v>0.81854326976324054</v>
      </c>
      <c r="G50" s="25">
        <v>5.0139999999999997E-2</v>
      </c>
      <c r="H50" s="25">
        <v>2.4399999999999999E-3</v>
      </c>
      <c r="I50" s="25">
        <v>7.9799999999999992E-3</v>
      </c>
      <c r="J50" s="25">
        <v>4.8000000000000001E-4</v>
      </c>
      <c r="K50" s="57">
        <v>160.6</v>
      </c>
      <c r="L50" s="31">
        <v>6.9</v>
      </c>
      <c r="M50" s="31">
        <v>157.80000000000001</v>
      </c>
      <c r="N50" s="31">
        <v>5.86</v>
      </c>
      <c r="O50" s="31">
        <f t="shared" si="1"/>
        <v>1.7434620174346049</v>
      </c>
      <c r="P50" s="31">
        <v>201.3</v>
      </c>
      <c r="Q50" s="31">
        <v>110.94</v>
      </c>
      <c r="R50" s="31">
        <v>160.6</v>
      </c>
      <c r="S50" s="58">
        <v>9.76</v>
      </c>
    </row>
    <row r="51" spans="1:19">
      <c r="A51" s="18" t="s">
        <v>449</v>
      </c>
      <c r="B51" s="28">
        <v>0.16592000000000001</v>
      </c>
      <c r="C51" s="13">
        <v>7.2399999999999999E-3</v>
      </c>
      <c r="D51" s="25">
        <v>2.4500000000000001E-2</v>
      </c>
      <c r="E51" s="25">
        <v>8.9999999999999998E-4</v>
      </c>
      <c r="F51" s="25">
        <f t="shared" si="0"/>
        <v>0.8418536475363626</v>
      </c>
      <c r="G51" s="25">
        <v>4.9099999999999998E-2</v>
      </c>
      <c r="H51" s="25">
        <v>2.2799999999999999E-3</v>
      </c>
      <c r="I51" s="25">
        <v>7.5700000000000003E-3</v>
      </c>
      <c r="J51" s="25">
        <v>4.0000000000000002E-4</v>
      </c>
      <c r="K51" s="57">
        <v>155.9</v>
      </c>
      <c r="L51" s="31">
        <v>6.3</v>
      </c>
      <c r="M51" s="31">
        <v>156.1</v>
      </c>
      <c r="N51" s="31">
        <v>5.62</v>
      </c>
      <c r="O51" s="31">
        <f t="shared" si="1"/>
        <v>-0.12828736369467908</v>
      </c>
      <c r="P51" s="31">
        <v>152.80000000000001</v>
      </c>
      <c r="Q51" s="31">
        <v>106.56</v>
      </c>
      <c r="R51" s="31">
        <v>152.5</v>
      </c>
      <c r="S51" s="58">
        <v>8.1</v>
      </c>
    </row>
    <row r="52" spans="1:19">
      <c r="A52" s="18" t="s">
        <v>450</v>
      </c>
      <c r="B52" s="28">
        <v>0.16178000000000001</v>
      </c>
      <c r="C52" s="13">
        <v>7.0000000000000001E-3</v>
      </c>
      <c r="D52" s="25">
        <v>2.4240000000000001E-2</v>
      </c>
      <c r="E52" s="25">
        <v>8.8000000000000003E-4</v>
      </c>
      <c r="F52" s="25">
        <f t="shared" si="0"/>
        <v>0.83902876001885907</v>
      </c>
      <c r="G52" s="25">
        <v>4.8390000000000002E-2</v>
      </c>
      <c r="H52" s="25">
        <v>2.2200000000000002E-3</v>
      </c>
      <c r="I52" s="25">
        <v>7.62E-3</v>
      </c>
      <c r="J52" s="25">
        <v>4.0000000000000002E-4</v>
      </c>
      <c r="K52" s="57">
        <v>152.30000000000001</v>
      </c>
      <c r="L52" s="31">
        <v>6.12</v>
      </c>
      <c r="M52" s="31">
        <v>154.4</v>
      </c>
      <c r="N52" s="31">
        <v>5.56</v>
      </c>
      <c r="O52" s="31">
        <f t="shared" si="1"/>
        <v>-1.3788575180564644</v>
      </c>
      <c r="P52" s="31">
        <v>118.4</v>
      </c>
      <c r="Q52" s="31">
        <v>106.4</v>
      </c>
      <c r="R52" s="31">
        <v>153.5</v>
      </c>
      <c r="S52" s="58">
        <v>7.82</v>
      </c>
    </row>
    <row r="53" spans="1:19">
      <c r="A53" s="18" t="s">
        <v>451</v>
      </c>
      <c r="B53" s="28">
        <v>0.16259000000000001</v>
      </c>
      <c r="C53" s="13">
        <v>7.1399999999999996E-3</v>
      </c>
      <c r="D53" s="25">
        <v>2.4160000000000001E-2</v>
      </c>
      <c r="E53" s="25">
        <v>8.8000000000000003E-4</v>
      </c>
      <c r="F53" s="25">
        <f t="shared" si="0"/>
        <v>0.82943309774240837</v>
      </c>
      <c r="G53" s="25">
        <v>4.8809999999999999E-2</v>
      </c>
      <c r="H53" s="25">
        <v>2.2799999999999999E-3</v>
      </c>
      <c r="I53" s="25">
        <v>7.0899999999999999E-3</v>
      </c>
      <c r="J53" s="25">
        <v>3.6000000000000002E-4</v>
      </c>
      <c r="K53" s="57">
        <v>153</v>
      </c>
      <c r="L53" s="31">
        <v>6.24</v>
      </c>
      <c r="M53" s="31">
        <v>153.9</v>
      </c>
      <c r="N53" s="31">
        <v>5.56</v>
      </c>
      <c r="O53" s="31">
        <f t="shared" si="1"/>
        <v>-0.58823529411764497</v>
      </c>
      <c r="P53" s="31">
        <v>138.69999999999999</v>
      </c>
      <c r="Q53" s="31">
        <v>107.68</v>
      </c>
      <c r="R53" s="31">
        <v>142.80000000000001</v>
      </c>
      <c r="S53" s="58">
        <v>7.38</v>
      </c>
    </row>
    <row r="54" spans="1:19">
      <c r="A54" s="18" t="s">
        <v>452</v>
      </c>
      <c r="B54" s="28">
        <v>0.16183</v>
      </c>
      <c r="C54" s="13">
        <v>7.1999999999999998E-3</v>
      </c>
      <c r="D54" s="25">
        <v>2.4369999999999999E-2</v>
      </c>
      <c r="E54" s="25">
        <v>8.9999999999999998E-4</v>
      </c>
      <c r="F54" s="25">
        <f t="shared" si="0"/>
        <v>0.8300677061961429</v>
      </c>
      <c r="G54" s="25">
        <v>4.8160000000000001E-2</v>
      </c>
      <c r="H54" s="25">
        <v>2.2799999999999999E-3</v>
      </c>
      <c r="I54" s="25">
        <v>7.0000000000000001E-3</v>
      </c>
      <c r="J54" s="25">
        <v>3.8000000000000002E-4</v>
      </c>
      <c r="K54" s="57">
        <v>152.30000000000001</v>
      </c>
      <c r="L54" s="31">
        <v>6.3</v>
      </c>
      <c r="M54" s="31">
        <v>155.19999999999999</v>
      </c>
      <c r="N54" s="31">
        <v>5.6</v>
      </c>
      <c r="O54" s="31">
        <f t="shared" si="1"/>
        <v>-1.9041365725541493</v>
      </c>
      <c r="P54" s="31">
        <v>107.1</v>
      </c>
      <c r="Q54" s="31">
        <v>109.66</v>
      </c>
      <c r="R54" s="31">
        <v>141.1</v>
      </c>
      <c r="S54" s="58">
        <v>7.7</v>
      </c>
    </row>
    <row r="55" spans="1:19">
      <c r="A55" s="18" t="s">
        <v>129</v>
      </c>
      <c r="B55" s="28">
        <v>0.16947000000000001</v>
      </c>
      <c r="C55" s="13">
        <v>7.4000000000000003E-3</v>
      </c>
      <c r="D55" s="25">
        <v>2.4119999999999999E-2</v>
      </c>
      <c r="E55" s="25">
        <v>8.8000000000000003E-4</v>
      </c>
      <c r="F55" s="25">
        <f t="shared" si="0"/>
        <v>0.83553852359822511</v>
      </c>
      <c r="G55" s="25">
        <v>5.0959999999999998E-2</v>
      </c>
      <c r="H55" s="25">
        <v>2.3600000000000001E-3</v>
      </c>
      <c r="I55" s="25">
        <v>7.1799999999999998E-3</v>
      </c>
      <c r="J55" s="25">
        <v>4.0000000000000002E-4</v>
      </c>
      <c r="K55" s="57">
        <v>159</v>
      </c>
      <c r="L55" s="31">
        <v>6.42</v>
      </c>
      <c r="M55" s="31">
        <v>153.6</v>
      </c>
      <c r="N55" s="31">
        <v>5.54</v>
      </c>
      <c r="O55" s="31">
        <f t="shared" si="1"/>
        <v>3.3962264150943389</v>
      </c>
      <c r="P55" s="31">
        <v>239</v>
      </c>
      <c r="Q55" s="31">
        <v>105.14</v>
      </c>
      <c r="R55" s="31">
        <v>144.6</v>
      </c>
      <c r="S55" s="58">
        <v>7.94</v>
      </c>
    </row>
    <row r="56" spans="1:19">
      <c r="A56" s="18" t="s">
        <v>163</v>
      </c>
      <c r="B56" s="28">
        <v>0.16819000000000001</v>
      </c>
      <c r="C56" s="13">
        <v>9.2599999999999991E-3</v>
      </c>
      <c r="D56" s="25">
        <v>2.4289999999999999E-2</v>
      </c>
      <c r="E56" s="25">
        <v>9.2000000000000003E-4</v>
      </c>
      <c r="F56" s="25">
        <f t="shared" si="0"/>
        <v>0.68793831199144262</v>
      </c>
      <c r="G56" s="25">
        <v>5.0220000000000001E-2</v>
      </c>
      <c r="H56" s="25">
        <v>2.9199999999999999E-3</v>
      </c>
      <c r="I56" s="25">
        <v>7.5399999999999998E-3</v>
      </c>
      <c r="J56" s="25">
        <v>6.2E-4</v>
      </c>
      <c r="K56" s="57">
        <v>157.9</v>
      </c>
      <c r="L56" s="31">
        <v>8.06</v>
      </c>
      <c r="M56" s="31">
        <v>154.69999999999999</v>
      </c>
      <c r="N56" s="31">
        <v>5.8</v>
      </c>
      <c r="O56" s="31">
        <f t="shared" si="1"/>
        <v>2.0265991133629035</v>
      </c>
      <c r="P56" s="31">
        <v>205.1</v>
      </c>
      <c r="Q56" s="31">
        <v>132.22</v>
      </c>
      <c r="R56" s="31">
        <v>151.9</v>
      </c>
      <c r="S56" s="58">
        <v>12.54</v>
      </c>
    </row>
    <row r="57" spans="1:19">
      <c r="A57" s="18" t="s">
        <v>130</v>
      </c>
      <c r="B57" s="28">
        <v>0.16814999999999999</v>
      </c>
      <c r="C57" s="13">
        <v>6.8999999999999999E-3</v>
      </c>
      <c r="D57" s="25">
        <v>2.494E-2</v>
      </c>
      <c r="E57" s="25">
        <v>8.9999999999999998E-4</v>
      </c>
      <c r="F57" s="25">
        <f t="shared" si="0"/>
        <v>0.87941494369094519</v>
      </c>
      <c r="G57" s="25">
        <v>4.8899999999999999E-2</v>
      </c>
      <c r="H57" s="25">
        <v>2.14E-3</v>
      </c>
      <c r="I57" s="25">
        <v>7.1199999999999996E-3</v>
      </c>
      <c r="J57" s="25">
        <v>3.8000000000000002E-4</v>
      </c>
      <c r="K57" s="57">
        <v>157.80000000000001</v>
      </c>
      <c r="L57" s="31">
        <v>6</v>
      </c>
      <c r="M57" s="31">
        <v>158.80000000000001</v>
      </c>
      <c r="N57" s="31">
        <v>5.66</v>
      </c>
      <c r="O57" s="31">
        <f t="shared" si="1"/>
        <v>-0.63371356147021718</v>
      </c>
      <c r="P57" s="31">
        <v>143.30000000000001</v>
      </c>
      <c r="Q57" s="31">
        <v>100.9</v>
      </c>
      <c r="R57" s="31">
        <v>143.4</v>
      </c>
      <c r="S57" s="58">
        <v>7.74</v>
      </c>
    </row>
    <row r="58" spans="1:19">
      <c r="A58" s="18" t="s">
        <v>131</v>
      </c>
      <c r="B58" s="28">
        <v>0.17016999999999999</v>
      </c>
      <c r="C58" s="13">
        <v>6.96E-3</v>
      </c>
      <c r="D58" s="25">
        <v>2.486E-2</v>
      </c>
      <c r="E58" s="25">
        <v>8.9999999999999998E-4</v>
      </c>
      <c r="F58" s="25">
        <f t="shared" si="0"/>
        <v>0.88514647543484881</v>
      </c>
      <c r="G58" s="25">
        <v>4.965E-2</v>
      </c>
      <c r="H58" s="25">
        <v>2.16E-3</v>
      </c>
      <c r="I58" s="25">
        <v>6.9100000000000003E-3</v>
      </c>
      <c r="J58" s="25">
        <v>3.8000000000000002E-4</v>
      </c>
      <c r="K58" s="57">
        <v>159.6</v>
      </c>
      <c r="L58" s="31">
        <v>6.04</v>
      </c>
      <c r="M58" s="31">
        <v>158.30000000000001</v>
      </c>
      <c r="N58" s="31">
        <v>5.64</v>
      </c>
      <c r="O58" s="31">
        <f t="shared" si="1"/>
        <v>0.81453634085212334</v>
      </c>
      <c r="P58" s="31">
        <v>178.5</v>
      </c>
      <c r="Q58" s="31">
        <v>100.12</v>
      </c>
      <c r="R58" s="31">
        <v>139.1</v>
      </c>
      <c r="S58" s="58">
        <v>7.62</v>
      </c>
    </row>
    <row r="59" spans="1:19">
      <c r="A59" s="18" t="s">
        <v>132</v>
      </c>
      <c r="B59" s="28">
        <v>0.16979</v>
      </c>
      <c r="C59" s="13">
        <v>6.8799999999999998E-3</v>
      </c>
      <c r="D59" s="25">
        <v>2.4719999999999999E-2</v>
      </c>
      <c r="E59" s="25">
        <v>8.8000000000000003E-4</v>
      </c>
      <c r="F59" s="25">
        <f t="shared" si="0"/>
        <v>0.87853258824414837</v>
      </c>
      <c r="G59" s="25">
        <v>4.9820000000000003E-2</v>
      </c>
      <c r="H59" s="25">
        <v>2.16E-3</v>
      </c>
      <c r="I59" s="25">
        <v>7.0400000000000003E-3</v>
      </c>
      <c r="J59" s="25">
        <v>3.8000000000000002E-4</v>
      </c>
      <c r="K59" s="57">
        <v>159.19999999999999</v>
      </c>
      <c r="L59" s="31">
        <v>5.96</v>
      </c>
      <c r="M59" s="31">
        <v>157.4</v>
      </c>
      <c r="N59" s="31">
        <v>5.6</v>
      </c>
      <c r="O59" s="31">
        <f t="shared" si="1"/>
        <v>1.1306532663316493</v>
      </c>
      <c r="P59" s="31">
        <v>186.5</v>
      </c>
      <c r="Q59" s="31">
        <v>99.02</v>
      </c>
      <c r="R59" s="31">
        <v>141.69999999999999</v>
      </c>
      <c r="S59" s="58">
        <v>7.58</v>
      </c>
    </row>
    <row r="60" spans="1:19">
      <c r="A60" s="18" t="s">
        <v>133</v>
      </c>
      <c r="B60" s="28">
        <v>0.16911000000000001</v>
      </c>
      <c r="C60" s="13">
        <v>6.8799999999999998E-3</v>
      </c>
      <c r="D60" s="25">
        <v>2.4719999999999999E-2</v>
      </c>
      <c r="E60" s="25">
        <v>8.8000000000000003E-4</v>
      </c>
      <c r="F60" s="25">
        <f t="shared" si="0"/>
        <v>0.87501411153759323</v>
      </c>
      <c r="G60" s="25">
        <v>4.9619999999999997E-2</v>
      </c>
      <c r="H60" s="25">
        <v>2.16E-3</v>
      </c>
      <c r="I60" s="25">
        <v>7.2899999999999996E-3</v>
      </c>
      <c r="J60" s="25">
        <v>4.0000000000000002E-4</v>
      </c>
      <c r="K60" s="57">
        <v>158.6</v>
      </c>
      <c r="L60" s="31">
        <v>5.98</v>
      </c>
      <c r="M60" s="31">
        <v>157.4</v>
      </c>
      <c r="N60" s="31">
        <v>5.6</v>
      </c>
      <c r="O60" s="31">
        <f t="shared" si="1"/>
        <v>0.75662042875156432</v>
      </c>
      <c r="P60" s="31">
        <v>177.3</v>
      </c>
      <c r="Q60" s="31">
        <v>99.66</v>
      </c>
      <c r="R60" s="31">
        <v>146.80000000000001</v>
      </c>
      <c r="S60" s="58">
        <v>8.02</v>
      </c>
    </row>
    <row r="61" spans="1:19">
      <c r="A61" s="18" t="s">
        <v>134</v>
      </c>
      <c r="B61" s="28">
        <v>0.16546</v>
      </c>
      <c r="C61" s="13">
        <v>6.7999999999999996E-3</v>
      </c>
      <c r="D61" s="25">
        <v>2.4379999999999999E-2</v>
      </c>
      <c r="E61" s="25">
        <v>8.8000000000000003E-4</v>
      </c>
      <c r="F61" s="25">
        <f t="shared" si="0"/>
        <v>0.87828017178979889</v>
      </c>
      <c r="G61" s="25">
        <v>4.9230000000000003E-2</v>
      </c>
      <c r="H61" s="25">
        <v>2.16E-3</v>
      </c>
      <c r="I61" s="25">
        <v>7.0800000000000004E-3</v>
      </c>
      <c r="J61" s="25">
        <v>4.0000000000000002E-4</v>
      </c>
      <c r="K61" s="57">
        <v>155.5</v>
      </c>
      <c r="L61" s="31">
        <v>5.94</v>
      </c>
      <c r="M61" s="31">
        <v>155.30000000000001</v>
      </c>
      <c r="N61" s="31">
        <v>5.5</v>
      </c>
      <c r="O61" s="31">
        <f t="shared" si="1"/>
        <v>0.12861736334404128</v>
      </c>
      <c r="P61" s="31">
        <v>158.69999999999999</v>
      </c>
      <c r="Q61" s="31">
        <v>101.38</v>
      </c>
      <c r="R61" s="31">
        <v>142.6</v>
      </c>
      <c r="S61" s="58">
        <v>8.0399999999999991</v>
      </c>
    </row>
    <row r="62" spans="1:19">
      <c r="A62" s="18" t="s">
        <v>136</v>
      </c>
      <c r="B62" s="28">
        <v>0.16932</v>
      </c>
      <c r="C62" s="13">
        <v>7.4000000000000003E-3</v>
      </c>
      <c r="D62" s="25">
        <v>2.4989999999999998E-2</v>
      </c>
      <c r="E62" s="25">
        <v>9.2000000000000003E-4</v>
      </c>
      <c r="F62" s="25">
        <f t="shared" si="0"/>
        <v>0.84236072807501394</v>
      </c>
      <c r="G62" s="25">
        <v>4.9149999999999999E-2</v>
      </c>
      <c r="H62" s="25">
        <v>2.2599999999999999E-3</v>
      </c>
      <c r="I62" s="25">
        <v>7.4599999999999996E-3</v>
      </c>
      <c r="J62" s="25">
        <v>4.6000000000000001E-4</v>
      </c>
      <c r="K62" s="57">
        <v>158.80000000000001</v>
      </c>
      <c r="L62" s="31">
        <v>6.42</v>
      </c>
      <c r="M62" s="31">
        <v>159.1</v>
      </c>
      <c r="N62" s="31">
        <v>5.8</v>
      </c>
      <c r="O62" s="31">
        <f t="shared" si="1"/>
        <v>-0.18891687657429657</v>
      </c>
      <c r="P62" s="31">
        <v>155.1</v>
      </c>
      <c r="Q62" s="31">
        <v>105.86</v>
      </c>
      <c r="R62" s="31">
        <v>150.30000000000001</v>
      </c>
      <c r="S62" s="58">
        <v>9.3000000000000007</v>
      </c>
    </row>
    <row r="63" spans="1:19">
      <c r="A63" s="18" t="s">
        <v>137</v>
      </c>
      <c r="B63" s="28">
        <v>0.16603000000000001</v>
      </c>
      <c r="C63" s="13">
        <v>7.4400000000000004E-3</v>
      </c>
      <c r="D63" s="25">
        <v>2.487E-2</v>
      </c>
      <c r="E63" s="25">
        <v>9.2000000000000003E-4</v>
      </c>
      <c r="F63" s="25">
        <f t="shared" si="0"/>
        <v>0.82551634088658876</v>
      </c>
      <c r="G63" s="25">
        <v>4.8430000000000001E-2</v>
      </c>
      <c r="H63" s="25">
        <v>2.2799999999999999E-3</v>
      </c>
      <c r="I63" s="25">
        <v>7.6600000000000001E-3</v>
      </c>
      <c r="J63" s="25">
        <v>5.0000000000000001E-4</v>
      </c>
      <c r="K63" s="57">
        <v>156</v>
      </c>
      <c r="L63" s="31">
        <v>6.48</v>
      </c>
      <c r="M63" s="31">
        <v>158.4</v>
      </c>
      <c r="N63" s="31">
        <v>5.78</v>
      </c>
      <c r="O63" s="31">
        <f t="shared" si="1"/>
        <v>-1.538461538461533</v>
      </c>
      <c r="P63" s="31">
        <v>120.1</v>
      </c>
      <c r="Q63" s="31">
        <v>109.32</v>
      </c>
      <c r="R63" s="31">
        <v>154.30000000000001</v>
      </c>
      <c r="S63" s="58">
        <v>10.08</v>
      </c>
    </row>
    <row r="64" spans="1:19">
      <c r="A64" s="18" t="s">
        <v>138</v>
      </c>
      <c r="B64" s="28">
        <v>0.17133999999999999</v>
      </c>
      <c r="C64" s="13">
        <v>7.9600000000000001E-3</v>
      </c>
      <c r="D64" s="25">
        <v>2.5479999999999999E-2</v>
      </c>
      <c r="E64" s="25">
        <v>9.3999999999999997E-4</v>
      </c>
      <c r="F64" s="25">
        <f t="shared" si="0"/>
        <v>0.79409804122654071</v>
      </c>
      <c r="G64" s="25">
        <v>4.8800000000000003E-2</v>
      </c>
      <c r="H64" s="25">
        <v>2.3800000000000002E-3</v>
      </c>
      <c r="I64" s="25">
        <v>8.26E-3</v>
      </c>
      <c r="J64" s="25">
        <v>3.8000000000000002E-4</v>
      </c>
      <c r="K64" s="57">
        <v>160.6</v>
      </c>
      <c r="L64" s="31">
        <v>6.9</v>
      </c>
      <c r="M64" s="31">
        <v>162.19999999999999</v>
      </c>
      <c r="N64" s="31">
        <v>5.96</v>
      </c>
      <c r="O64" s="31">
        <f t="shared" si="1"/>
        <v>-0.99626400996264408</v>
      </c>
      <c r="P64" s="31">
        <v>138.1</v>
      </c>
      <c r="Q64" s="31">
        <v>112.72</v>
      </c>
      <c r="R64" s="31">
        <v>166.2</v>
      </c>
      <c r="S64" s="58">
        <v>7.62</v>
      </c>
    </row>
    <row r="65" spans="1:19">
      <c r="A65" s="18" t="s">
        <v>139</v>
      </c>
      <c r="B65" s="28">
        <v>0.16758999999999999</v>
      </c>
      <c r="C65" s="13">
        <v>7.3600000000000002E-3</v>
      </c>
      <c r="D65" s="25">
        <v>2.52E-2</v>
      </c>
      <c r="E65" s="25">
        <v>9.2000000000000003E-4</v>
      </c>
      <c r="F65" s="25">
        <f t="shared" si="0"/>
        <v>0.83129960317460316</v>
      </c>
      <c r="G65" s="25">
        <v>4.8250000000000001E-2</v>
      </c>
      <c r="H65" s="25">
        <v>2.2200000000000002E-3</v>
      </c>
      <c r="I65" s="25">
        <v>7.0000000000000001E-3</v>
      </c>
      <c r="J65" s="25">
        <v>3.2000000000000003E-4</v>
      </c>
      <c r="K65" s="57">
        <v>157.30000000000001</v>
      </c>
      <c r="L65" s="31">
        <v>6.4</v>
      </c>
      <c r="M65" s="31">
        <v>160.4</v>
      </c>
      <c r="N65" s="31">
        <v>5.84</v>
      </c>
      <c r="O65" s="31">
        <f t="shared" si="1"/>
        <v>-1.9707565162110585</v>
      </c>
      <c r="P65" s="31">
        <v>111.7</v>
      </c>
      <c r="Q65" s="31">
        <v>107.3</v>
      </c>
      <c r="R65" s="31">
        <v>140.9</v>
      </c>
      <c r="S65" s="58">
        <v>6.54</v>
      </c>
    </row>
    <row r="66" spans="1:19">
      <c r="A66" s="18" t="s">
        <v>140</v>
      </c>
      <c r="B66" s="28">
        <v>0.16575000000000001</v>
      </c>
      <c r="C66" s="13">
        <v>7.0600000000000003E-3</v>
      </c>
      <c r="D66" s="25">
        <v>2.4729999999999999E-2</v>
      </c>
      <c r="E66" s="25">
        <v>8.9999999999999998E-4</v>
      </c>
      <c r="F66" s="25">
        <f t="shared" si="0"/>
        <v>0.85441178323628897</v>
      </c>
      <c r="G66" s="25">
        <v>4.8640000000000003E-2</v>
      </c>
      <c r="H66" s="25">
        <v>2.1800000000000001E-3</v>
      </c>
      <c r="I66" s="25">
        <v>7.0600000000000003E-3</v>
      </c>
      <c r="J66" s="25">
        <v>4.4000000000000002E-4</v>
      </c>
      <c r="K66" s="57">
        <v>155.69999999999999</v>
      </c>
      <c r="L66" s="31">
        <v>6.16</v>
      </c>
      <c r="M66" s="31">
        <v>157.5</v>
      </c>
      <c r="N66" s="31">
        <v>5.72</v>
      </c>
      <c r="O66" s="31">
        <f t="shared" si="1"/>
        <v>-1.1560693641618602</v>
      </c>
      <c r="P66" s="31">
        <v>130.30000000000001</v>
      </c>
      <c r="Q66" s="31">
        <v>103.9</v>
      </c>
      <c r="R66" s="31">
        <v>142.1</v>
      </c>
      <c r="S66" s="58">
        <v>8.66</v>
      </c>
    </row>
    <row r="67" spans="1:19">
      <c r="A67" s="18" t="s">
        <v>141</v>
      </c>
      <c r="B67" s="28">
        <v>0.16683999999999999</v>
      </c>
      <c r="C67" s="13">
        <v>8.2000000000000007E-3</v>
      </c>
      <c r="D67" s="25">
        <v>2.4889999999999999E-2</v>
      </c>
      <c r="E67" s="25">
        <v>9.3999999999999997E-4</v>
      </c>
      <c r="F67" s="25">
        <f t="shared" si="0"/>
        <v>0.76840341404619339</v>
      </c>
      <c r="G67" s="25">
        <v>4.863E-2</v>
      </c>
      <c r="H67" s="25">
        <v>2.5200000000000001E-3</v>
      </c>
      <c r="I67" s="25">
        <v>7.26E-3</v>
      </c>
      <c r="J67" s="25">
        <v>5.1999999999999995E-4</v>
      </c>
      <c r="K67" s="57">
        <v>156.69999999999999</v>
      </c>
      <c r="L67" s="31">
        <v>7.12</v>
      </c>
      <c r="M67" s="31">
        <v>158.5</v>
      </c>
      <c r="N67" s="31">
        <v>5.88</v>
      </c>
      <c r="O67" s="31">
        <f t="shared" si="1"/>
        <v>-1.1486917677089981</v>
      </c>
      <c r="P67" s="31">
        <v>130.1</v>
      </c>
      <c r="Q67" s="31">
        <v>119.24</v>
      </c>
      <c r="R67" s="31">
        <v>146.1</v>
      </c>
      <c r="S67" s="58">
        <v>10.36</v>
      </c>
    </row>
    <row r="68" spans="1:19">
      <c r="A68" s="18" t="s">
        <v>142</v>
      </c>
      <c r="B68" s="28">
        <v>0.16469</v>
      </c>
      <c r="C68" s="13">
        <v>7.1399999999999996E-3</v>
      </c>
      <c r="D68" s="25">
        <v>2.528E-2</v>
      </c>
      <c r="E68" s="25">
        <v>9.3999999999999997E-4</v>
      </c>
      <c r="F68" s="25">
        <f t="shared" si="0"/>
        <v>0.85766917526504272</v>
      </c>
      <c r="G68" s="25">
        <v>4.7260000000000003E-2</v>
      </c>
      <c r="H68" s="25">
        <v>2.16E-3</v>
      </c>
      <c r="I68" s="25">
        <v>7.2700000000000004E-3</v>
      </c>
      <c r="J68" s="25">
        <v>4.8000000000000001E-4</v>
      </c>
      <c r="K68" s="57">
        <v>154.80000000000001</v>
      </c>
      <c r="L68" s="31">
        <v>6.24</v>
      </c>
      <c r="M68" s="31">
        <v>161</v>
      </c>
      <c r="N68" s="31">
        <v>5.86</v>
      </c>
      <c r="O68" s="31">
        <f t="shared" si="1"/>
        <v>-4.0051679586563305</v>
      </c>
      <c r="P68" s="31">
        <v>62.1</v>
      </c>
      <c r="Q68" s="31">
        <v>108.08</v>
      </c>
      <c r="R68" s="31">
        <v>146.5</v>
      </c>
      <c r="S68" s="58">
        <v>9.5</v>
      </c>
    </row>
    <row r="69" spans="1:19">
      <c r="A69" s="18" t="s">
        <v>143</v>
      </c>
      <c r="B69" s="28">
        <v>0.16727</v>
      </c>
      <c r="C69" s="13">
        <v>7.7600000000000004E-3</v>
      </c>
      <c r="D69" s="25">
        <v>2.496E-2</v>
      </c>
      <c r="E69" s="25">
        <v>9.2000000000000003E-4</v>
      </c>
      <c r="F69" s="25">
        <f t="shared" si="0"/>
        <v>0.79451039188474759</v>
      </c>
      <c r="G69" s="25">
        <v>4.8640000000000003E-2</v>
      </c>
      <c r="H69" s="25">
        <v>2.3800000000000002E-3</v>
      </c>
      <c r="I69" s="25">
        <v>7.26E-3</v>
      </c>
      <c r="J69" s="25">
        <v>4.0000000000000002E-4</v>
      </c>
      <c r="K69" s="57">
        <v>157.1</v>
      </c>
      <c r="L69" s="31">
        <v>6.76</v>
      </c>
      <c r="M69" s="31">
        <v>158.9</v>
      </c>
      <c r="N69" s="31">
        <v>5.84</v>
      </c>
      <c r="O69" s="31">
        <f t="shared" si="1"/>
        <v>-1.1457670273711029</v>
      </c>
      <c r="P69" s="31">
        <v>130.30000000000001</v>
      </c>
      <c r="Q69" s="31">
        <v>112.98</v>
      </c>
      <c r="R69" s="31">
        <v>146.19999999999999</v>
      </c>
      <c r="S69" s="58">
        <v>8.1199999999999992</v>
      </c>
    </row>
    <row r="70" spans="1:19">
      <c r="A70" s="18" t="s">
        <v>144</v>
      </c>
      <c r="B70" s="28">
        <v>0.16644</v>
      </c>
      <c r="C70" s="13">
        <v>7.26E-3</v>
      </c>
      <c r="D70" s="25">
        <v>2.4830000000000001E-2</v>
      </c>
      <c r="E70" s="25">
        <v>9.2000000000000003E-4</v>
      </c>
      <c r="F70" s="25">
        <f t="shared" si="0"/>
        <v>0.84943899508392606</v>
      </c>
      <c r="G70" s="25">
        <v>4.8640000000000003E-2</v>
      </c>
      <c r="H70" s="25">
        <v>2.2399999999999998E-3</v>
      </c>
      <c r="I70" s="25">
        <v>7.4400000000000004E-3</v>
      </c>
      <c r="J70" s="25">
        <v>4.6000000000000001E-4</v>
      </c>
      <c r="K70" s="57">
        <v>156.30000000000001</v>
      </c>
      <c r="L70" s="31">
        <v>6.32</v>
      </c>
      <c r="M70" s="31">
        <v>158.1</v>
      </c>
      <c r="N70" s="31">
        <v>5.76</v>
      </c>
      <c r="O70" s="31">
        <f t="shared" si="1"/>
        <v>-1.1516314779270509</v>
      </c>
      <c r="P70" s="31">
        <v>130.30000000000001</v>
      </c>
      <c r="Q70" s="31">
        <v>106.42</v>
      </c>
      <c r="R70" s="31">
        <v>149.80000000000001</v>
      </c>
      <c r="S70" s="58">
        <v>9.3000000000000007</v>
      </c>
    </row>
    <row r="71" spans="1:19">
      <c r="A71" s="18" t="s">
        <v>145</v>
      </c>
      <c r="B71" s="28">
        <v>0.16471</v>
      </c>
      <c r="C71" s="13">
        <v>7.3000000000000001E-3</v>
      </c>
      <c r="D71" s="25">
        <v>2.4740000000000002E-2</v>
      </c>
      <c r="E71" s="25">
        <v>9.2000000000000003E-4</v>
      </c>
      <c r="F71" s="25">
        <f t="shared" si="0"/>
        <v>0.83904497181648041</v>
      </c>
      <c r="G71" s="25">
        <v>4.8309999999999999E-2</v>
      </c>
      <c r="H71" s="25">
        <v>2.2599999999999999E-3</v>
      </c>
      <c r="I71" s="25">
        <v>7.0699999999999999E-3</v>
      </c>
      <c r="J71" s="25">
        <v>4.6000000000000001E-4</v>
      </c>
      <c r="K71" s="57">
        <v>154.80000000000001</v>
      </c>
      <c r="L71" s="31">
        <v>6.36</v>
      </c>
      <c r="M71" s="31">
        <v>157.5</v>
      </c>
      <c r="N71" s="31">
        <v>5.76</v>
      </c>
      <c r="O71" s="31">
        <f t="shared" si="1"/>
        <v>-1.744186046511631</v>
      </c>
      <c r="P71" s="31">
        <v>114.6</v>
      </c>
      <c r="Q71" s="31">
        <v>108.18</v>
      </c>
      <c r="R71" s="31">
        <v>142.4</v>
      </c>
      <c r="S71" s="58">
        <v>9.16</v>
      </c>
    </row>
    <row r="72" spans="1:19">
      <c r="A72" s="18" t="s">
        <v>146</v>
      </c>
      <c r="B72" s="28">
        <v>0.16921</v>
      </c>
      <c r="C72" s="13">
        <v>7.6600000000000001E-3</v>
      </c>
      <c r="D72" s="25">
        <v>2.4969999999999999E-2</v>
      </c>
      <c r="E72" s="25">
        <v>9.2000000000000003E-4</v>
      </c>
      <c r="F72" s="25">
        <f t="shared" si="0"/>
        <v>0.81389155236937072</v>
      </c>
      <c r="G72" s="25">
        <v>4.9180000000000001E-2</v>
      </c>
      <c r="H72" s="25">
        <v>2.3400000000000001E-3</v>
      </c>
      <c r="I72" s="25">
        <v>7.3400000000000002E-3</v>
      </c>
      <c r="J72" s="25">
        <v>5.0000000000000001E-4</v>
      </c>
      <c r="K72" s="57">
        <v>158.69999999999999</v>
      </c>
      <c r="L72" s="31">
        <v>6.66</v>
      </c>
      <c r="M72" s="31">
        <v>159</v>
      </c>
      <c r="N72" s="31">
        <v>5.84</v>
      </c>
      <c r="O72" s="31">
        <f t="shared" si="1"/>
        <v>-0.1890359168241984</v>
      </c>
      <c r="P72" s="31">
        <v>156.19999999999999</v>
      </c>
      <c r="Q72" s="31">
        <v>109.76</v>
      </c>
      <c r="R72" s="31">
        <v>147.69999999999999</v>
      </c>
      <c r="S72" s="58">
        <v>10.119999999999999</v>
      </c>
    </row>
    <row r="73" spans="1:19">
      <c r="A73" s="18" t="s">
        <v>149</v>
      </c>
      <c r="B73" s="28">
        <v>0.16522000000000001</v>
      </c>
      <c r="C73" s="13">
        <v>7.0600000000000003E-3</v>
      </c>
      <c r="D73" s="25">
        <v>2.4479999999999998E-2</v>
      </c>
      <c r="E73" s="25">
        <v>8.9999999999999998E-4</v>
      </c>
      <c r="F73" s="25">
        <f t="shared" si="0"/>
        <v>0.86037743709381764</v>
      </c>
      <c r="G73" s="25">
        <v>4.895E-2</v>
      </c>
      <c r="H73" s="25">
        <v>2.2000000000000001E-3</v>
      </c>
      <c r="I73" s="25">
        <v>7.5500000000000003E-3</v>
      </c>
      <c r="J73" s="25">
        <v>3.8000000000000002E-4</v>
      </c>
      <c r="K73" s="57">
        <v>155.30000000000001</v>
      </c>
      <c r="L73" s="31">
        <v>6.16</v>
      </c>
      <c r="M73" s="31">
        <v>155.9</v>
      </c>
      <c r="N73" s="31">
        <v>5.68</v>
      </c>
      <c r="O73" s="31">
        <f t="shared" si="1"/>
        <v>-0.3863490019317517</v>
      </c>
      <c r="P73" s="31">
        <v>145.19999999999999</v>
      </c>
      <c r="Q73" s="31">
        <v>103.66</v>
      </c>
      <c r="R73" s="31">
        <v>152.1</v>
      </c>
      <c r="S73" s="58">
        <v>7.48</v>
      </c>
    </row>
    <row r="74" spans="1:19">
      <c r="A74" s="18" t="s">
        <v>150</v>
      </c>
      <c r="B74" s="28">
        <v>0.16616</v>
      </c>
      <c r="C74" s="13">
        <v>6.96E-3</v>
      </c>
      <c r="D74" s="25">
        <v>2.4490000000000001E-2</v>
      </c>
      <c r="E74" s="25">
        <v>8.9999999999999998E-4</v>
      </c>
      <c r="F74" s="25">
        <f t="shared" si="0"/>
        <v>0.87734613705805331</v>
      </c>
      <c r="G74" s="25">
        <v>4.9209999999999997E-2</v>
      </c>
      <c r="H74" s="25">
        <v>2.16E-3</v>
      </c>
      <c r="I74" s="25">
        <v>7.3899999999999999E-3</v>
      </c>
      <c r="J74" s="25">
        <v>4.0000000000000002E-4</v>
      </c>
      <c r="K74" s="57">
        <v>156.1</v>
      </c>
      <c r="L74" s="31">
        <v>6.06</v>
      </c>
      <c r="M74" s="31">
        <v>156</v>
      </c>
      <c r="N74" s="31">
        <v>5.68</v>
      </c>
      <c r="O74" s="31">
        <f t="shared" si="1"/>
        <v>6.4061499039069769E-2</v>
      </c>
      <c r="P74" s="31">
        <v>157.80000000000001</v>
      </c>
      <c r="Q74" s="31">
        <v>101.22</v>
      </c>
      <c r="R74" s="31">
        <v>148.69999999999999</v>
      </c>
      <c r="S74" s="58">
        <v>7.86</v>
      </c>
    </row>
    <row r="75" spans="1:19">
      <c r="A75" s="18" t="s">
        <v>171</v>
      </c>
      <c r="B75" s="28">
        <v>0.16169</v>
      </c>
      <c r="C75" s="13">
        <v>6.8199999999999997E-3</v>
      </c>
      <c r="D75" s="25">
        <v>2.4049999999999998E-2</v>
      </c>
      <c r="E75" s="25">
        <v>8.8000000000000003E-4</v>
      </c>
      <c r="F75" s="25">
        <f t="shared" si="0"/>
        <v>0.86749379652605463</v>
      </c>
      <c r="G75" s="25">
        <v>4.8770000000000001E-2</v>
      </c>
      <c r="H75" s="25">
        <v>2.16E-3</v>
      </c>
      <c r="I75" s="25">
        <v>7.3899999999999999E-3</v>
      </c>
      <c r="J75" s="25">
        <v>3.8000000000000002E-4</v>
      </c>
      <c r="K75" s="57">
        <v>152.19999999999999</v>
      </c>
      <c r="L75" s="31">
        <v>5.96</v>
      </c>
      <c r="M75" s="31">
        <v>153.19999999999999</v>
      </c>
      <c r="N75" s="31">
        <v>5.58</v>
      </c>
      <c r="O75" s="31">
        <f t="shared" si="1"/>
        <v>-0.65703022339027584</v>
      </c>
      <c r="P75" s="31">
        <v>136.6</v>
      </c>
      <c r="Q75" s="31">
        <v>102.42</v>
      </c>
      <c r="R75" s="31">
        <v>148.80000000000001</v>
      </c>
      <c r="S75" s="58">
        <v>7.64</v>
      </c>
    </row>
    <row r="76" spans="1:19">
      <c r="A76" s="18" t="s">
        <v>151</v>
      </c>
      <c r="B76" s="28">
        <v>0.16494</v>
      </c>
      <c r="C76" s="13">
        <v>6.8399999999999997E-3</v>
      </c>
      <c r="D76" s="25">
        <v>2.418E-2</v>
      </c>
      <c r="E76" s="25">
        <v>8.9999999999999998E-4</v>
      </c>
      <c r="F76" s="25">
        <f t="shared" si="0"/>
        <v>0.89754473031213278</v>
      </c>
      <c r="G76" s="25">
        <v>4.9480000000000003E-2</v>
      </c>
      <c r="H76" s="25">
        <v>2.16E-3</v>
      </c>
      <c r="I76" s="25">
        <v>7.3099999999999997E-3</v>
      </c>
      <c r="J76" s="25">
        <v>3.4000000000000002E-4</v>
      </c>
      <c r="K76" s="57">
        <v>155</v>
      </c>
      <c r="L76" s="31">
        <v>5.96</v>
      </c>
      <c r="M76" s="31">
        <v>154</v>
      </c>
      <c r="N76" s="31">
        <v>5.6</v>
      </c>
      <c r="O76" s="31">
        <f t="shared" si="1"/>
        <v>0.64516129032258229</v>
      </c>
      <c r="P76" s="31">
        <v>170.7</v>
      </c>
      <c r="Q76" s="31">
        <v>100.1</v>
      </c>
      <c r="R76" s="31">
        <v>147.30000000000001</v>
      </c>
      <c r="S76" s="58">
        <v>6.84</v>
      </c>
    </row>
    <row r="77" spans="1:19">
      <c r="A77" s="18" t="s">
        <v>152</v>
      </c>
      <c r="B77" s="28">
        <v>0.16774</v>
      </c>
      <c r="C77" s="13">
        <v>7.1799999999999998E-3</v>
      </c>
      <c r="D77" s="25">
        <v>2.4219999999999998E-2</v>
      </c>
      <c r="E77" s="25">
        <v>8.9999999999999998E-4</v>
      </c>
      <c r="F77" s="25">
        <f t="shared" si="0"/>
        <v>0.86812160580012843</v>
      </c>
      <c r="G77" s="25">
        <v>5.0220000000000001E-2</v>
      </c>
      <c r="H77" s="25">
        <v>2.2599999999999999E-3</v>
      </c>
      <c r="I77" s="25">
        <v>7.4900000000000001E-3</v>
      </c>
      <c r="J77" s="25">
        <v>3.8000000000000002E-4</v>
      </c>
      <c r="K77" s="57">
        <v>157.5</v>
      </c>
      <c r="L77" s="31">
        <v>6.24</v>
      </c>
      <c r="M77" s="31">
        <v>154.30000000000001</v>
      </c>
      <c r="N77" s="31">
        <v>5.64</v>
      </c>
      <c r="O77" s="31">
        <f t="shared" si="1"/>
        <v>2.031746031746029</v>
      </c>
      <c r="P77" s="31">
        <v>205.3</v>
      </c>
      <c r="Q77" s="31">
        <v>102.38</v>
      </c>
      <c r="R77" s="31">
        <v>150.80000000000001</v>
      </c>
      <c r="S77" s="58">
        <v>7.78</v>
      </c>
    </row>
    <row r="78" spans="1:19">
      <c r="A78" s="18" t="s">
        <v>153</v>
      </c>
      <c r="B78" s="28">
        <v>0.16181999999999999</v>
      </c>
      <c r="C78" s="13">
        <v>7.7000000000000002E-3</v>
      </c>
      <c r="D78" s="25">
        <v>2.426E-2</v>
      </c>
      <c r="E78" s="25">
        <v>9.2000000000000003E-4</v>
      </c>
      <c r="F78" s="25">
        <f t="shared" si="0"/>
        <v>0.79696362993972214</v>
      </c>
      <c r="G78" s="25">
        <v>4.8379999999999999E-2</v>
      </c>
      <c r="H78" s="25">
        <v>2.4199999999999998E-3</v>
      </c>
      <c r="I78" s="25">
        <v>7.6E-3</v>
      </c>
      <c r="J78" s="25">
        <v>5.8E-4</v>
      </c>
      <c r="K78" s="57">
        <v>152.30000000000001</v>
      </c>
      <c r="L78" s="31">
        <v>6.72</v>
      </c>
      <c r="M78" s="31">
        <v>154.5</v>
      </c>
      <c r="N78" s="31">
        <v>5.74</v>
      </c>
      <c r="O78" s="31">
        <f t="shared" si="1"/>
        <v>-1.4445173998686833</v>
      </c>
      <c r="P78" s="31">
        <v>118.1</v>
      </c>
      <c r="Q78" s="31">
        <v>115.4</v>
      </c>
      <c r="R78" s="31">
        <v>153.1</v>
      </c>
      <c r="S78" s="58">
        <v>11.68</v>
      </c>
    </row>
    <row r="79" spans="1:19">
      <c r="A79" s="18" t="s">
        <v>154</v>
      </c>
      <c r="B79" s="28">
        <v>0.16339999999999999</v>
      </c>
      <c r="C79" s="13">
        <v>7.2199999999999999E-3</v>
      </c>
      <c r="D79" s="25">
        <v>2.4469999999999999E-2</v>
      </c>
      <c r="E79" s="25">
        <v>8.9999999999999998E-4</v>
      </c>
      <c r="F79" s="25">
        <f t="shared" si="0"/>
        <v>0.83238336953950054</v>
      </c>
      <c r="G79" s="25">
        <v>4.8439999999999997E-2</v>
      </c>
      <c r="H79" s="25">
        <v>2.2399999999999998E-3</v>
      </c>
      <c r="I79" s="25">
        <v>7.5799999999999999E-3</v>
      </c>
      <c r="J79" s="25">
        <v>5.4000000000000001E-4</v>
      </c>
      <c r="K79" s="57">
        <v>153.69999999999999</v>
      </c>
      <c r="L79" s="31">
        <v>6.3</v>
      </c>
      <c r="M79" s="31">
        <v>155.80000000000001</v>
      </c>
      <c r="N79" s="31">
        <v>5.72</v>
      </c>
      <c r="O79" s="31">
        <f t="shared" si="1"/>
        <v>-1.3662979830839417</v>
      </c>
      <c r="P79" s="31">
        <v>120.7</v>
      </c>
      <c r="Q79" s="31">
        <v>107.2</v>
      </c>
      <c r="R79" s="31">
        <v>152.69999999999999</v>
      </c>
      <c r="S79" s="58">
        <v>10.64</v>
      </c>
    </row>
    <row r="80" spans="1:19">
      <c r="A80" s="18" t="s">
        <v>155</v>
      </c>
      <c r="B80" s="28">
        <v>0.16342000000000001</v>
      </c>
      <c r="C80" s="13">
        <v>8.0999999999999996E-3</v>
      </c>
      <c r="D80" s="25">
        <v>2.4590000000000001E-2</v>
      </c>
      <c r="E80" s="25">
        <v>9.3999999999999997E-4</v>
      </c>
      <c r="F80" s="25">
        <f t="shared" si="0"/>
        <v>0.77123993995350915</v>
      </c>
      <c r="G80" s="25">
        <v>4.82E-2</v>
      </c>
      <c r="H80" s="25">
        <v>2.5000000000000001E-3</v>
      </c>
      <c r="I80" s="25">
        <v>7.6600000000000001E-3</v>
      </c>
      <c r="J80" s="25">
        <v>6.4000000000000005E-4</v>
      </c>
      <c r="K80" s="57">
        <v>153.69999999999999</v>
      </c>
      <c r="L80" s="31">
        <v>7.08</v>
      </c>
      <c r="M80" s="31">
        <v>156.6</v>
      </c>
      <c r="N80" s="31">
        <v>5.86</v>
      </c>
      <c r="O80" s="31">
        <f t="shared" si="1"/>
        <v>-1.8867924528301883</v>
      </c>
      <c r="P80" s="31">
        <v>109.2</v>
      </c>
      <c r="Q80" s="31">
        <v>120.38</v>
      </c>
      <c r="R80" s="31">
        <v>154.19999999999999</v>
      </c>
      <c r="S80" s="58">
        <v>12.7</v>
      </c>
    </row>
    <row r="81" spans="1:19">
      <c r="A81" s="18" t="s">
        <v>156</v>
      </c>
      <c r="B81" s="28">
        <v>0.16474</v>
      </c>
      <c r="C81" s="13">
        <v>7.3600000000000002E-3</v>
      </c>
      <c r="D81" s="25">
        <v>2.4629999999999999E-2</v>
      </c>
      <c r="E81" s="25">
        <v>9.2000000000000003E-4</v>
      </c>
      <c r="F81" s="25">
        <f t="shared" si="0"/>
        <v>0.83607389362565987</v>
      </c>
      <c r="G81" s="25">
        <v>4.8520000000000001E-2</v>
      </c>
      <c r="H81" s="25">
        <v>2.2799999999999999E-3</v>
      </c>
      <c r="I81" s="25">
        <v>7.6099999999999996E-3</v>
      </c>
      <c r="J81" s="25">
        <v>4.4000000000000002E-4</v>
      </c>
      <c r="K81" s="57">
        <v>154.80000000000001</v>
      </c>
      <c r="L81" s="31">
        <v>6.42</v>
      </c>
      <c r="M81" s="31">
        <v>156.80000000000001</v>
      </c>
      <c r="N81" s="31">
        <v>5.78</v>
      </c>
      <c r="O81" s="31">
        <f t="shared" si="1"/>
        <v>-1.2919896640826822</v>
      </c>
      <c r="P81" s="31">
        <v>124.7</v>
      </c>
      <c r="Q81" s="31">
        <v>108.4</v>
      </c>
      <c r="R81" s="31">
        <v>153.19999999999999</v>
      </c>
      <c r="S81" s="58">
        <v>8.68</v>
      </c>
    </row>
    <row r="82" spans="1:19">
      <c r="A82" s="18" t="s">
        <v>157</v>
      </c>
      <c r="B82" s="28">
        <v>0.16469</v>
      </c>
      <c r="C82" s="13">
        <v>7.3800000000000003E-3</v>
      </c>
      <c r="D82" s="25">
        <v>2.4639999999999999E-2</v>
      </c>
      <c r="E82" s="25">
        <v>9.2000000000000003E-4</v>
      </c>
      <c r="F82" s="25">
        <f t="shared" si="0"/>
        <v>0.83321674937528611</v>
      </c>
      <c r="G82" s="25">
        <v>4.8480000000000002E-2</v>
      </c>
      <c r="H82" s="25">
        <v>2.2799999999999999E-3</v>
      </c>
      <c r="I82" s="25">
        <v>7.7099999999999998E-3</v>
      </c>
      <c r="J82" s="25">
        <v>4.2000000000000002E-4</v>
      </c>
      <c r="K82" s="57">
        <v>154.80000000000001</v>
      </c>
      <c r="L82" s="31">
        <v>6.44</v>
      </c>
      <c r="M82" s="31">
        <v>156.9</v>
      </c>
      <c r="N82" s="31">
        <v>5.78</v>
      </c>
      <c r="O82" s="31">
        <f t="shared" si="1"/>
        <v>-1.3565891472868241</v>
      </c>
      <c r="P82" s="31">
        <v>122.9</v>
      </c>
      <c r="Q82" s="31">
        <v>108.72</v>
      </c>
      <c r="R82" s="31">
        <v>155.19999999999999</v>
      </c>
      <c r="S82" s="58">
        <v>8.44</v>
      </c>
    </row>
    <row r="83" spans="1:19">
      <c r="A83" s="18" t="s">
        <v>158</v>
      </c>
      <c r="B83" s="28">
        <v>0.16327</v>
      </c>
      <c r="C83" s="13">
        <v>7.4999999999999997E-3</v>
      </c>
      <c r="D83" s="25">
        <v>2.4369999999999999E-2</v>
      </c>
      <c r="E83" s="25">
        <v>9.2000000000000003E-4</v>
      </c>
      <c r="F83" s="25">
        <f t="shared" si="0"/>
        <v>0.82182136506633829</v>
      </c>
      <c r="G83" s="25">
        <v>4.8579999999999998E-2</v>
      </c>
      <c r="H83" s="25">
        <v>2.3400000000000001E-3</v>
      </c>
      <c r="I83" s="25">
        <v>7.2199999999999999E-3</v>
      </c>
      <c r="J83" s="25">
        <v>3.8000000000000002E-4</v>
      </c>
      <c r="K83" s="57">
        <v>153.6</v>
      </c>
      <c r="L83" s="31">
        <v>6.56</v>
      </c>
      <c r="M83" s="31">
        <v>155.19999999999999</v>
      </c>
      <c r="N83" s="31">
        <v>5.74</v>
      </c>
      <c r="O83" s="31">
        <f t="shared" si="1"/>
        <v>-1.0416666666666741</v>
      </c>
      <c r="P83" s="31">
        <v>127.8</v>
      </c>
      <c r="Q83" s="31">
        <v>111.24</v>
      </c>
      <c r="R83" s="31">
        <v>145.30000000000001</v>
      </c>
      <c r="S83" s="58">
        <v>7.62</v>
      </c>
    </row>
    <row r="84" spans="1:19">
      <c r="A84" s="18" t="s">
        <v>159</v>
      </c>
      <c r="B84" s="28">
        <v>0.16017000000000001</v>
      </c>
      <c r="C84" s="13">
        <v>7.28E-3</v>
      </c>
      <c r="D84" s="25">
        <v>2.4469999999999999E-2</v>
      </c>
      <c r="E84" s="25">
        <v>9.2000000000000003E-4</v>
      </c>
      <c r="F84" s="25">
        <f t="shared" si="0"/>
        <v>0.82718691198462357</v>
      </c>
      <c r="G84" s="25">
        <v>4.7460000000000002E-2</v>
      </c>
      <c r="H84" s="25">
        <v>2.2599999999999999E-3</v>
      </c>
      <c r="I84" s="25">
        <v>7.2399999999999999E-3</v>
      </c>
      <c r="J84" s="25">
        <v>4.2000000000000002E-4</v>
      </c>
      <c r="K84" s="57">
        <v>150.9</v>
      </c>
      <c r="L84" s="31">
        <v>6.38</v>
      </c>
      <c r="M84" s="31">
        <v>155.9</v>
      </c>
      <c r="N84" s="31">
        <v>5.76</v>
      </c>
      <c r="O84" s="31">
        <f t="shared" si="1"/>
        <v>-3.3134526176275658</v>
      </c>
      <c r="P84" s="31">
        <v>71.900000000000006</v>
      </c>
      <c r="Q84" s="31">
        <v>112.46</v>
      </c>
      <c r="R84" s="31">
        <v>145.69999999999999</v>
      </c>
      <c r="S84" s="58">
        <v>8.2799999999999994</v>
      </c>
    </row>
    <row r="85" spans="1:19">
      <c r="A85" s="18" t="s">
        <v>160</v>
      </c>
      <c r="B85" s="28">
        <v>0.16658999999999999</v>
      </c>
      <c r="C85" s="13">
        <v>7.7200000000000003E-3</v>
      </c>
      <c r="D85" s="25">
        <v>2.4629999999999999E-2</v>
      </c>
      <c r="E85" s="25">
        <v>9.2000000000000003E-4</v>
      </c>
      <c r="F85" s="25">
        <f t="shared" si="0"/>
        <v>0.80603712141770745</v>
      </c>
      <c r="G85" s="25">
        <v>4.9050000000000003E-2</v>
      </c>
      <c r="H85" s="25">
        <v>2.3800000000000002E-3</v>
      </c>
      <c r="I85" s="25">
        <v>7.0400000000000003E-3</v>
      </c>
      <c r="J85" s="25">
        <v>4.0000000000000002E-4</v>
      </c>
      <c r="K85" s="57">
        <v>156.5</v>
      </c>
      <c r="L85" s="31">
        <v>6.72</v>
      </c>
      <c r="M85" s="31">
        <v>156.9</v>
      </c>
      <c r="N85" s="31">
        <v>5.82</v>
      </c>
      <c r="O85" s="31">
        <f t="shared" si="1"/>
        <v>-0.25559105431309792</v>
      </c>
      <c r="P85" s="31">
        <v>150.30000000000001</v>
      </c>
      <c r="Q85" s="31">
        <v>111.54</v>
      </c>
      <c r="R85" s="31">
        <v>141.9</v>
      </c>
      <c r="S85" s="58">
        <v>7.98</v>
      </c>
    </row>
    <row r="86" spans="1:19">
      <c r="A86" s="18" t="s">
        <v>161</v>
      </c>
      <c r="B86" s="28">
        <v>0.16470000000000001</v>
      </c>
      <c r="C86" s="13">
        <v>7.4000000000000003E-3</v>
      </c>
      <c r="D86" s="25">
        <v>2.478E-2</v>
      </c>
      <c r="E86" s="25">
        <v>9.2000000000000003E-4</v>
      </c>
      <c r="F86" s="25">
        <f t="shared" si="0"/>
        <v>0.82632026699823313</v>
      </c>
      <c r="G86" s="25">
        <v>4.8210000000000003E-2</v>
      </c>
      <c r="H86" s="25">
        <v>2.2599999999999999E-3</v>
      </c>
      <c r="I86" s="25">
        <v>7.7400000000000004E-3</v>
      </c>
      <c r="J86" s="25">
        <v>4.0000000000000002E-4</v>
      </c>
      <c r="K86" s="57">
        <v>154.80000000000001</v>
      </c>
      <c r="L86" s="31">
        <v>6.46</v>
      </c>
      <c r="M86" s="31">
        <v>157.80000000000001</v>
      </c>
      <c r="N86" s="31">
        <v>5.82</v>
      </c>
      <c r="O86" s="31">
        <f t="shared" si="1"/>
        <v>-1.9379844961240345</v>
      </c>
      <c r="P86" s="31">
        <v>109.5</v>
      </c>
      <c r="Q86" s="31">
        <v>109</v>
      </c>
      <c r="R86" s="31">
        <v>155.9</v>
      </c>
      <c r="S86" s="58">
        <v>8.0399999999999991</v>
      </c>
    </row>
    <row r="87" spans="1:19">
      <c r="A87" s="18" t="s">
        <v>162</v>
      </c>
      <c r="B87" s="28">
        <v>0.17136999999999999</v>
      </c>
      <c r="C87" s="13">
        <v>7.1599999999999997E-3</v>
      </c>
      <c r="D87" s="25">
        <v>2.5680000000000001E-2</v>
      </c>
      <c r="E87" s="25">
        <v>9.6000000000000002E-4</v>
      </c>
      <c r="F87" s="25">
        <f t="shared" si="0"/>
        <v>0.8947423380149323</v>
      </c>
      <c r="G87" s="25">
        <v>4.8399999999999999E-2</v>
      </c>
      <c r="H87" s="25">
        <v>2.1199999999999999E-3</v>
      </c>
      <c r="I87" s="25">
        <v>8.0499999999999999E-3</v>
      </c>
      <c r="J87" s="25">
        <v>3.8000000000000002E-4</v>
      </c>
      <c r="K87" s="57">
        <v>160.6</v>
      </c>
      <c r="L87" s="31">
        <v>6.2</v>
      </c>
      <c r="M87" s="31">
        <v>163.4</v>
      </c>
      <c r="N87" s="31">
        <v>5.98</v>
      </c>
      <c r="O87" s="31">
        <f t="shared" si="1"/>
        <v>-1.7434620174346271</v>
      </c>
      <c r="P87" s="31">
        <v>119.1</v>
      </c>
      <c r="Q87" s="31">
        <v>101.26</v>
      </c>
      <c r="R87" s="31">
        <v>162.1</v>
      </c>
      <c r="S87" s="58">
        <v>7.66</v>
      </c>
    </row>
    <row r="88" spans="1:19" ht="28">
      <c r="A88" s="60" t="s">
        <v>435</v>
      </c>
      <c r="B88" s="53"/>
      <c r="C88" s="2"/>
      <c r="D88" s="2"/>
      <c r="E88" s="2"/>
      <c r="F88" s="2"/>
      <c r="G88" s="2"/>
      <c r="H88" s="2"/>
      <c r="I88" s="2"/>
      <c r="J88" s="2"/>
      <c r="K88" s="53"/>
      <c r="L88" s="2"/>
      <c r="M88" s="2"/>
      <c r="N88" s="2"/>
      <c r="O88" s="2"/>
      <c r="P88" s="2"/>
      <c r="Q88" s="2"/>
      <c r="R88" s="2"/>
      <c r="S88" s="54"/>
    </row>
    <row r="89" spans="1:19">
      <c r="A89" s="18" t="s">
        <v>118</v>
      </c>
      <c r="B89" s="28">
        <v>0.16367999999999999</v>
      </c>
      <c r="C89" s="13">
        <v>1.11E-2</v>
      </c>
      <c r="D89" s="25">
        <v>2.4629999999999999E-2</v>
      </c>
      <c r="E89" s="25">
        <v>1E-3</v>
      </c>
      <c r="F89" s="25">
        <f t="shared" si="0"/>
        <v>0.59869857677409433</v>
      </c>
      <c r="G89" s="25">
        <v>4.8210000000000003E-2</v>
      </c>
      <c r="H89" s="25">
        <v>3.4199999999999999E-3</v>
      </c>
      <c r="I89" s="25">
        <v>8.3400000000000002E-3</v>
      </c>
      <c r="J89" s="25">
        <v>1.2199999999999999E-3</v>
      </c>
      <c r="K89" s="57">
        <v>153.9</v>
      </c>
      <c r="L89" s="31">
        <v>9.6999999999999993</v>
      </c>
      <c r="M89" s="31">
        <v>156.80000000000001</v>
      </c>
      <c r="N89" s="31">
        <v>6.34</v>
      </c>
      <c r="O89" s="31">
        <f t="shared" si="1"/>
        <v>-1.8843404808317032</v>
      </c>
      <c r="P89" s="31">
        <v>109.4</v>
      </c>
      <c r="Q89" s="31">
        <v>162.97999999999999</v>
      </c>
      <c r="R89" s="31">
        <v>167.9</v>
      </c>
      <c r="S89" s="58">
        <v>24.4</v>
      </c>
    </row>
    <row r="90" spans="1:19">
      <c r="A90" s="18" t="s">
        <v>119</v>
      </c>
      <c r="B90" s="28">
        <v>0.16500000000000001</v>
      </c>
      <c r="C90" s="13">
        <v>1.242E-2</v>
      </c>
      <c r="D90" s="25">
        <v>2.4230000000000002E-2</v>
      </c>
      <c r="E90" s="25">
        <v>1.0200000000000001E-3</v>
      </c>
      <c r="F90" s="25">
        <f t="shared" si="0"/>
        <v>0.55925400898395206</v>
      </c>
      <c r="G90" s="25">
        <v>4.9390000000000003E-2</v>
      </c>
      <c r="H90" s="25">
        <v>3.8800000000000002E-3</v>
      </c>
      <c r="I90" s="25">
        <v>8.0999999999999996E-3</v>
      </c>
      <c r="J90" s="25">
        <v>9.7999999999999997E-4</v>
      </c>
      <c r="K90" s="57">
        <v>155.1</v>
      </c>
      <c r="L90" s="31">
        <v>10.82</v>
      </c>
      <c r="M90" s="31">
        <v>154.30000000000001</v>
      </c>
      <c r="N90" s="31">
        <v>6.42</v>
      </c>
      <c r="O90" s="31">
        <f t="shared" si="1"/>
        <v>0.51579626047709715</v>
      </c>
      <c r="P90" s="31">
        <v>166.4</v>
      </c>
      <c r="Q90" s="31">
        <v>178.72</v>
      </c>
      <c r="R90" s="31">
        <v>163.1</v>
      </c>
      <c r="S90" s="58">
        <v>19.84</v>
      </c>
    </row>
    <row r="91" spans="1:19">
      <c r="A91" s="18" t="s">
        <v>120</v>
      </c>
      <c r="B91" s="28">
        <v>0.17097000000000001</v>
      </c>
      <c r="C91" s="13">
        <v>1.15E-2</v>
      </c>
      <c r="D91" s="25">
        <v>2.436E-2</v>
      </c>
      <c r="E91" s="25">
        <v>1E-3</v>
      </c>
      <c r="F91" s="25">
        <f t="shared" si="0"/>
        <v>0.61030199186121226</v>
      </c>
      <c r="G91" s="25">
        <v>5.0900000000000001E-2</v>
      </c>
      <c r="H91" s="25">
        <v>3.5799999999999998E-3</v>
      </c>
      <c r="I91" s="25">
        <v>8.0000000000000002E-3</v>
      </c>
      <c r="J91" s="25">
        <v>8.4000000000000003E-4</v>
      </c>
      <c r="K91" s="57">
        <v>160.30000000000001</v>
      </c>
      <c r="L91" s="31">
        <v>9.9600000000000009</v>
      </c>
      <c r="M91" s="31">
        <v>155.1</v>
      </c>
      <c r="N91" s="31">
        <v>6.26</v>
      </c>
      <c r="O91" s="31">
        <f t="shared" si="1"/>
        <v>3.2439176543980097</v>
      </c>
      <c r="P91" s="31">
        <v>236.4</v>
      </c>
      <c r="Q91" s="31">
        <v>158.18</v>
      </c>
      <c r="R91" s="31">
        <v>161</v>
      </c>
      <c r="S91" s="58">
        <v>17</v>
      </c>
    </row>
    <row r="92" spans="1:19">
      <c r="A92" s="18" t="s">
        <v>164</v>
      </c>
      <c r="B92" s="28">
        <v>0.16439999999999999</v>
      </c>
      <c r="C92" s="13">
        <v>7.9600000000000001E-3</v>
      </c>
      <c r="D92" s="25">
        <v>2.4379999999999999E-2</v>
      </c>
      <c r="E92" s="25">
        <v>8.9999999999999998E-4</v>
      </c>
      <c r="F92" s="25">
        <f t="shared" si="0"/>
        <v>0.76242574645170058</v>
      </c>
      <c r="G92" s="25">
        <v>4.8910000000000002E-2</v>
      </c>
      <c r="H92" s="25">
        <v>2.5000000000000001E-3</v>
      </c>
      <c r="I92" s="25">
        <v>7.3400000000000002E-3</v>
      </c>
      <c r="J92" s="25">
        <v>4.4000000000000002E-4</v>
      </c>
      <c r="K92" s="57">
        <v>154.5</v>
      </c>
      <c r="L92" s="31">
        <v>6.94</v>
      </c>
      <c r="M92" s="31">
        <v>155.30000000000001</v>
      </c>
      <c r="N92" s="31">
        <v>5.66</v>
      </c>
      <c r="O92" s="31">
        <f t="shared" si="1"/>
        <v>-0.51779935275082511</v>
      </c>
      <c r="P92" s="31">
        <v>143.4</v>
      </c>
      <c r="Q92" s="31">
        <v>118.2</v>
      </c>
      <c r="R92" s="31">
        <v>147.80000000000001</v>
      </c>
      <c r="S92" s="58">
        <v>8.66</v>
      </c>
    </row>
    <row r="93" spans="1:19">
      <c r="A93" s="18" t="s">
        <v>135</v>
      </c>
      <c r="B93" s="28">
        <v>0.15758</v>
      </c>
      <c r="C93" s="13">
        <v>1.082E-2</v>
      </c>
      <c r="D93" s="25">
        <v>2.4459999999999999E-2</v>
      </c>
      <c r="E93" s="25">
        <v>9.7999999999999997E-4</v>
      </c>
      <c r="F93" s="25">
        <f t="shared" si="0"/>
        <v>0.5835034905530625</v>
      </c>
      <c r="G93" s="25">
        <v>4.6730000000000001E-2</v>
      </c>
      <c r="H93" s="25">
        <v>3.3600000000000001E-3</v>
      </c>
      <c r="I93" s="25">
        <v>7.3200000000000001E-3</v>
      </c>
      <c r="J93" s="25">
        <v>7.6000000000000004E-4</v>
      </c>
      <c r="K93" s="57">
        <v>148.6</v>
      </c>
      <c r="L93" s="31">
        <v>9.48</v>
      </c>
      <c r="M93" s="31">
        <v>155.80000000000001</v>
      </c>
      <c r="N93" s="31">
        <v>6.2</v>
      </c>
      <c r="O93" s="31">
        <f t="shared" si="1"/>
        <v>-4.8452220726783457</v>
      </c>
      <c r="P93" s="31">
        <v>35.5</v>
      </c>
      <c r="Q93" s="31">
        <v>167.94</v>
      </c>
      <c r="R93" s="31">
        <v>147.4</v>
      </c>
      <c r="S93" s="58">
        <v>15.3</v>
      </c>
    </row>
    <row r="94" spans="1:19">
      <c r="A94" s="18" t="s">
        <v>165</v>
      </c>
      <c r="B94" s="28">
        <v>0.16930999999999999</v>
      </c>
      <c r="C94" s="13">
        <v>8.7399999999999995E-3</v>
      </c>
      <c r="D94" s="25">
        <v>2.375E-2</v>
      </c>
      <c r="E94" s="25">
        <v>8.9999999999999998E-4</v>
      </c>
      <c r="F94" s="25">
        <f t="shared" si="0"/>
        <v>0.7340912923039864</v>
      </c>
      <c r="G94" s="25">
        <v>5.1729999999999998E-2</v>
      </c>
      <c r="H94" s="25">
        <v>2.8E-3</v>
      </c>
      <c r="I94" s="25">
        <v>7.1799999999999998E-3</v>
      </c>
      <c r="J94" s="25">
        <v>5.1999999999999995E-4</v>
      </c>
      <c r="K94" s="57">
        <v>158.80000000000001</v>
      </c>
      <c r="L94" s="31">
        <v>7.58</v>
      </c>
      <c r="M94" s="31">
        <v>151.30000000000001</v>
      </c>
      <c r="N94" s="31">
        <v>5.68</v>
      </c>
      <c r="O94" s="31">
        <f t="shared" si="1"/>
        <v>4.7229219143576806</v>
      </c>
      <c r="P94" s="31">
        <v>273.3</v>
      </c>
      <c r="Q94" s="31">
        <v>121.94</v>
      </c>
      <c r="R94" s="31">
        <v>144.6</v>
      </c>
      <c r="S94" s="58">
        <v>10.28</v>
      </c>
    </row>
    <row r="95" spans="1:19">
      <c r="A95" s="18" t="s">
        <v>147</v>
      </c>
      <c r="B95" s="28">
        <v>0.16663</v>
      </c>
      <c r="C95" s="13">
        <v>8.5199999999999998E-3</v>
      </c>
      <c r="D95" s="25">
        <v>2.5020000000000001E-2</v>
      </c>
      <c r="E95" s="25">
        <v>9.3999999999999997E-4</v>
      </c>
      <c r="F95" s="25">
        <f t="shared" ref="F95:F101" si="2">(E95/D95)/(C95/B95)</f>
        <v>0.73477462161726015</v>
      </c>
      <c r="G95" s="25">
        <v>4.8340000000000001E-2</v>
      </c>
      <c r="H95" s="25">
        <v>2.5999999999999999E-3</v>
      </c>
      <c r="I95" s="25">
        <v>7.9500000000000005E-3</v>
      </c>
      <c r="J95" s="25">
        <v>5.0000000000000001E-4</v>
      </c>
      <c r="K95" s="57">
        <v>156.5</v>
      </c>
      <c r="L95" s="31">
        <v>7.42</v>
      </c>
      <c r="M95" s="31">
        <v>159.30000000000001</v>
      </c>
      <c r="N95" s="31">
        <v>5.96</v>
      </c>
      <c r="O95" s="31">
        <f t="shared" ref="O95:O101" si="3">(1-M95/K95)*100</f>
        <v>-1.7891373801917076</v>
      </c>
      <c r="P95" s="31">
        <v>115.9</v>
      </c>
      <c r="Q95" s="31">
        <v>124.34</v>
      </c>
      <c r="R95" s="31">
        <v>160</v>
      </c>
      <c r="S95" s="58">
        <v>9.98</v>
      </c>
    </row>
    <row r="96" spans="1:19">
      <c r="A96" s="18" t="s">
        <v>148</v>
      </c>
      <c r="B96" s="28">
        <v>0.16725000000000001</v>
      </c>
      <c r="C96" s="13">
        <v>8.4799999999999997E-3</v>
      </c>
      <c r="D96" s="25">
        <v>2.504E-2</v>
      </c>
      <c r="E96" s="25">
        <v>9.3999999999999997E-4</v>
      </c>
      <c r="F96" s="25">
        <f t="shared" si="2"/>
        <v>0.7403955557899814</v>
      </c>
      <c r="G96" s="25">
        <v>4.8480000000000002E-2</v>
      </c>
      <c r="H96" s="25">
        <v>2.5799999999999998E-3</v>
      </c>
      <c r="I96" s="25">
        <v>7.6600000000000001E-3</v>
      </c>
      <c r="J96" s="25">
        <v>5.4000000000000001E-4</v>
      </c>
      <c r="K96" s="57">
        <v>157</v>
      </c>
      <c r="L96" s="31">
        <v>7.38</v>
      </c>
      <c r="M96" s="31">
        <v>159.4</v>
      </c>
      <c r="N96" s="31">
        <v>5.96</v>
      </c>
      <c r="O96" s="31">
        <f t="shared" si="3"/>
        <v>-1.5286624203821653</v>
      </c>
      <c r="P96" s="31">
        <v>122.6</v>
      </c>
      <c r="Q96" s="31">
        <v>123.26</v>
      </c>
      <c r="R96" s="31">
        <v>154.19999999999999</v>
      </c>
      <c r="S96" s="58">
        <v>11</v>
      </c>
    </row>
    <row r="97" spans="1:19">
      <c r="A97" s="18" t="s">
        <v>166</v>
      </c>
      <c r="B97" s="28">
        <v>0.1535</v>
      </c>
      <c r="C97" s="13">
        <v>9.1800000000000007E-3</v>
      </c>
      <c r="D97" s="25">
        <v>2.333E-2</v>
      </c>
      <c r="E97" s="25">
        <v>9.2000000000000003E-4</v>
      </c>
      <c r="F97" s="25">
        <f t="shared" si="2"/>
        <v>0.65938458061702554</v>
      </c>
      <c r="G97" s="25">
        <v>4.7759999999999997E-2</v>
      </c>
      <c r="H97" s="25">
        <v>3.0000000000000001E-3</v>
      </c>
      <c r="I97" s="25">
        <v>7.0099999999999997E-3</v>
      </c>
      <c r="J97" s="25">
        <v>5.4000000000000001E-4</v>
      </c>
      <c r="K97" s="57">
        <v>145</v>
      </c>
      <c r="L97" s="31">
        <v>8.08</v>
      </c>
      <c r="M97" s="31">
        <v>148.69999999999999</v>
      </c>
      <c r="N97" s="31">
        <v>5.74</v>
      </c>
      <c r="O97" s="31">
        <f t="shared" si="3"/>
        <v>-2.5517241379310329</v>
      </c>
      <c r="P97" s="31">
        <v>86.3</v>
      </c>
      <c r="Q97" s="31">
        <v>147.52000000000001</v>
      </c>
      <c r="R97" s="31">
        <v>141.19999999999999</v>
      </c>
      <c r="S97" s="58">
        <v>10.72</v>
      </c>
    </row>
    <row r="98" spans="1:19">
      <c r="A98" s="18" t="s">
        <v>167</v>
      </c>
      <c r="B98" s="28">
        <v>0.15719</v>
      </c>
      <c r="C98" s="13">
        <v>9.2999999999999992E-3</v>
      </c>
      <c r="D98" s="25">
        <v>2.3259999999999999E-2</v>
      </c>
      <c r="E98" s="25">
        <v>8.9999999999999998E-4</v>
      </c>
      <c r="F98" s="25">
        <f t="shared" si="2"/>
        <v>0.65399550661526085</v>
      </c>
      <c r="G98" s="25">
        <v>4.9050000000000003E-2</v>
      </c>
      <c r="H98" s="25">
        <v>3.0400000000000002E-3</v>
      </c>
      <c r="I98" s="25">
        <v>7.1399999999999996E-3</v>
      </c>
      <c r="J98" s="25">
        <v>6.2E-4</v>
      </c>
      <c r="K98" s="57">
        <v>148.19999999999999</v>
      </c>
      <c r="L98" s="31">
        <v>8.16</v>
      </c>
      <c r="M98" s="31">
        <v>148.19999999999999</v>
      </c>
      <c r="N98" s="31">
        <v>5.72</v>
      </c>
      <c r="O98" s="31">
        <f t="shared" si="3"/>
        <v>0</v>
      </c>
      <c r="P98" s="31">
        <v>150.30000000000001</v>
      </c>
      <c r="Q98" s="31">
        <v>142.52000000000001</v>
      </c>
      <c r="R98" s="31">
        <v>143.9</v>
      </c>
      <c r="S98" s="58">
        <v>12.28</v>
      </c>
    </row>
    <row r="99" spans="1:19">
      <c r="A99" s="18" t="s">
        <v>99</v>
      </c>
      <c r="B99" s="28">
        <v>0.16603000000000001</v>
      </c>
      <c r="C99" s="13">
        <v>1.4279999999999999E-2</v>
      </c>
      <c r="D99" s="25">
        <v>2.4680000000000001E-2</v>
      </c>
      <c r="E99" s="25">
        <v>1.08E-3</v>
      </c>
      <c r="F99" s="25">
        <f t="shared" si="2"/>
        <v>0.50878811816460789</v>
      </c>
      <c r="G99" s="25">
        <v>4.879E-2</v>
      </c>
      <c r="H99" s="25">
        <v>4.4000000000000003E-3</v>
      </c>
      <c r="I99" s="25">
        <v>7.8300000000000002E-3</v>
      </c>
      <c r="J99" s="25">
        <v>9.3999999999999997E-4</v>
      </c>
      <c r="K99" s="57">
        <v>156</v>
      </c>
      <c r="L99" s="31">
        <v>12.44</v>
      </c>
      <c r="M99" s="31">
        <v>157.19999999999999</v>
      </c>
      <c r="N99" s="31">
        <v>6.8</v>
      </c>
      <c r="O99" s="31">
        <f t="shared" si="3"/>
        <v>-0.7692307692307665</v>
      </c>
      <c r="P99" s="31">
        <v>137.80000000000001</v>
      </c>
      <c r="Q99" s="31">
        <v>204.8</v>
      </c>
      <c r="R99" s="31">
        <v>157.6</v>
      </c>
      <c r="S99" s="58">
        <v>19.02</v>
      </c>
    </row>
    <row r="100" spans="1:19">
      <c r="A100" s="18" t="s">
        <v>168</v>
      </c>
      <c r="B100" s="28">
        <v>0.16195999999999999</v>
      </c>
      <c r="C100" s="13">
        <v>1.0059999999999999E-2</v>
      </c>
      <c r="D100" s="25">
        <v>2.3140000000000001E-2</v>
      </c>
      <c r="E100" s="25">
        <v>9.2000000000000003E-4</v>
      </c>
      <c r="F100" s="25">
        <f t="shared" si="2"/>
        <v>0.64008000398645293</v>
      </c>
      <c r="G100" s="25">
        <v>5.076E-2</v>
      </c>
      <c r="H100" s="25">
        <v>3.3E-3</v>
      </c>
      <c r="I100" s="25">
        <v>7.3899999999999999E-3</v>
      </c>
      <c r="J100" s="25">
        <v>6.8000000000000005E-4</v>
      </c>
      <c r="K100" s="57">
        <v>152.4</v>
      </c>
      <c r="L100" s="31">
        <v>8.7799999999999994</v>
      </c>
      <c r="M100" s="31">
        <v>147.5</v>
      </c>
      <c r="N100" s="31">
        <v>5.78</v>
      </c>
      <c r="O100" s="31">
        <f t="shared" si="3"/>
        <v>3.2152230971128626</v>
      </c>
      <c r="P100" s="31">
        <v>229.9</v>
      </c>
      <c r="Q100" s="31">
        <v>147.04</v>
      </c>
      <c r="R100" s="31">
        <v>148.9</v>
      </c>
      <c r="S100" s="58">
        <v>13.66</v>
      </c>
    </row>
    <row r="101" spans="1:19">
      <c r="A101" s="18" t="s">
        <v>170</v>
      </c>
      <c r="B101" s="28">
        <v>0.16805999999999999</v>
      </c>
      <c r="C101" s="13">
        <v>1.278E-2</v>
      </c>
      <c r="D101" s="25">
        <v>2.545E-2</v>
      </c>
      <c r="E101" s="25">
        <v>1.06E-3</v>
      </c>
      <c r="F101" s="25">
        <f t="shared" si="2"/>
        <v>0.54771115231006207</v>
      </c>
      <c r="G101" s="25">
        <v>4.7890000000000002E-2</v>
      </c>
      <c r="H101" s="25">
        <v>3.8E-3</v>
      </c>
      <c r="I101" s="25">
        <v>8.6800000000000002E-3</v>
      </c>
      <c r="J101" s="25">
        <v>1.06E-3</v>
      </c>
      <c r="K101" s="57">
        <v>157.69999999999999</v>
      </c>
      <c r="L101" s="31">
        <v>11.12</v>
      </c>
      <c r="M101" s="31">
        <v>162</v>
      </c>
      <c r="N101" s="31">
        <v>6.68</v>
      </c>
      <c r="O101" s="31">
        <f t="shared" si="3"/>
        <v>-2.7266962587190857</v>
      </c>
      <c r="P101" s="31">
        <v>92.8</v>
      </c>
      <c r="Q101" s="31">
        <v>185.24</v>
      </c>
      <c r="R101" s="31">
        <v>174.7</v>
      </c>
      <c r="S101" s="58">
        <v>21.24</v>
      </c>
    </row>
    <row r="102" spans="1:19">
      <c r="A102" s="104" t="s">
        <v>432</v>
      </c>
      <c r="B102" s="104"/>
      <c r="C102" s="104"/>
      <c r="D102" s="104"/>
      <c r="E102" s="104"/>
      <c r="F102" s="104"/>
      <c r="G102" s="104"/>
      <c r="H102" s="104"/>
      <c r="I102" s="104"/>
      <c r="J102" s="104"/>
      <c r="K102" s="104"/>
      <c r="L102" s="104"/>
      <c r="M102" s="104"/>
      <c r="N102" s="104"/>
      <c r="O102" s="104"/>
      <c r="P102" s="104"/>
      <c r="Q102" s="104"/>
      <c r="R102" s="104"/>
      <c r="S102" s="104"/>
    </row>
    <row r="103" spans="1:19">
      <c r="A103" s="18" t="s">
        <v>101</v>
      </c>
      <c r="B103" s="28">
        <v>0.13425000000000001</v>
      </c>
      <c r="C103" s="13">
        <v>6.62E-3</v>
      </c>
      <c r="D103" s="25">
        <v>2.1059999999999999E-2</v>
      </c>
      <c r="E103" s="25">
        <v>8.0000000000000004E-4</v>
      </c>
      <c r="F103" s="25">
        <f t="shared" ref="F103:F122" si="4">(E103/D103)/(C103/B103)</f>
        <v>0.77034971294790044</v>
      </c>
      <c r="G103" s="25">
        <v>4.6249999999999999E-2</v>
      </c>
      <c r="H103" s="25">
        <v>2.3600000000000001E-3</v>
      </c>
      <c r="I103" s="25">
        <v>6.7400000000000003E-3</v>
      </c>
      <c r="J103" s="25">
        <v>3.4000000000000002E-4</v>
      </c>
      <c r="K103" s="57">
        <v>127.9</v>
      </c>
      <c r="L103" s="31">
        <v>5.92</v>
      </c>
      <c r="M103" s="31">
        <v>134.4</v>
      </c>
      <c r="N103" s="31">
        <v>5.0999999999999996</v>
      </c>
      <c r="O103" s="31">
        <f t="shared" ref="O103:O122" si="5">(1-M103/K103)*100</f>
        <v>-5.0820953870211127</v>
      </c>
      <c r="P103" s="31">
        <v>10.8</v>
      </c>
      <c r="Q103" s="31">
        <v>119.5</v>
      </c>
      <c r="R103" s="31">
        <v>135.80000000000001</v>
      </c>
      <c r="S103" s="58">
        <v>6.92</v>
      </c>
    </row>
    <row r="104" spans="1:19">
      <c r="A104" s="18" t="s">
        <v>97</v>
      </c>
      <c r="B104" s="28">
        <v>0.16697999999999999</v>
      </c>
      <c r="C104" s="13">
        <v>1.0160000000000001E-2</v>
      </c>
      <c r="D104" s="25">
        <v>2.1309999999999999E-2</v>
      </c>
      <c r="E104" s="25">
        <v>8.5999999999999998E-4</v>
      </c>
      <c r="F104" s="25">
        <f t="shared" si="4"/>
        <v>0.66326296847807198</v>
      </c>
      <c r="G104" s="25">
        <v>5.6840000000000002E-2</v>
      </c>
      <c r="H104" s="25">
        <v>3.62E-3</v>
      </c>
      <c r="I104" s="25">
        <v>7.1900000000000002E-3</v>
      </c>
      <c r="J104" s="25">
        <v>6.4000000000000005E-4</v>
      </c>
      <c r="K104" s="57">
        <v>156.80000000000001</v>
      </c>
      <c r="L104" s="31">
        <v>8.84</v>
      </c>
      <c r="M104" s="31">
        <v>135.9</v>
      </c>
      <c r="N104" s="31">
        <v>5.44</v>
      </c>
      <c r="O104" s="31">
        <f t="shared" si="5"/>
        <v>13.329081632653061</v>
      </c>
      <c r="P104" s="31">
        <v>484.7</v>
      </c>
      <c r="Q104" s="31">
        <v>138.96</v>
      </c>
      <c r="R104" s="31">
        <v>144.69999999999999</v>
      </c>
      <c r="S104" s="58">
        <v>12.88</v>
      </c>
    </row>
    <row r="105" spans="1:19">
      <c r="A105" s="18" t="s">
        <v>453</v>
      </c>
      <c r="B105" s="28">
        <v>0.17366000000000001</v>
      </c>
      <c r="C105" s="13">
        <v>1.4579999999999999E-2</v>
      </c>
      <c r="D105" s="25">
        <v>2.1760000000000002E-2</v>
      </c>
      <c r="E105" s="25">
        <v>9.6000000000000002E-4</v>
      </c>
      <c r="F105" s="25">
        <f t="shared" si="4"/>
        <v>0.52547809247155652</v>
      </c>
      <c r="G105" s="25">
        <v>5.7889999999999997E-2</v>
      </c>
      <c r="H105" s="25">
        <v>5.1399999999999996E-3</v>
      </c>
      <c r="I105" s="25">
        <v>6.79E-3</v>
      </c>
      <c r="J105" s="25">
        <v>1.0200000000000001E-3</v>
      </c>
      <c r="K105" s="57">
        <v>162.6</v>
      </c>
      <c r="L105" s="31">
        <v>12.62</v>
      </c>
      <c r="M105" s="31">
        <v>138.69999999999999</v>
      </c>
      <c r="N105" s="31">
        <v>6.04</v>
      </c>
      <c r="O105" s="31">
        <f t="shared" si="5"/>
        <v>14.698646986469866</v>
      </c>
      <c r="P105" s="31">
        <v>525.20000000000005</v>
      </c>
      <c r="Q105" s="31">
        <v>189.3</v>
      </c>
      <c r="R105" s="31">
        <v>136.69999999999999</v>
      </c>
      <c r="S105" s="58">
        <v>20.38</v>
      </c>
    </row>
    <row r="106" spans="1:19">
      <c r="A106" s="18" t="s">
        <v>454</v>
      </c>
      <c r="B106" s="28">
        <v>0.16278999999999999</v>
      </c>
      <c r="C106" s="13">
        <v>8.8400000000000006E-3</v>
      </c>
      <c r="D106" s="25">
        <v>2.0480000000000002E-2</v>
      </c>
      <c r="E106" s="25">
        <v>7.7999999999999999E-4</v>
      </c>
      <c r="F106" s="25">
        <f t="shared" si="4"/>
        <v>0.70135857077205865</v>
      </c>
      <c r="G106" s="25">
        <v>5.765E-2</v>
      </c>
      <c r="H106" s="25">
        <v>3.32E-3</v>
      </c>
      <c r="I106" s="25">
        <v>6.6E-3</v>
      </c>
      <c r="J106" s="25">
        <v>5.0000000000000001E-4</v>
      </c>
      <c r="K106" s="57">
        <v>153.1</v>
      </c>
      <c r="L106" s="31">
        <v>7.72</v>
      </c>
      <c r="M106" s="31">
        <v>130.69999999999999</v>
      </c>
      <c r="N106" s="31">
        <v>4.92</v>
      </c>
      <c r="O106" s="31">
        <f t="shared" si="5"/>
        <v>14.630960156760286</v>
      </c>
      <c r="P106" s="31">
        <v>516</v>
      </c>
      <c r="Q106" s="31">
        <v>124.78</v>
      </c>
      <c r="R106" s="31">
        <v>133</v>
      </c>
      <c r="S106" s="58">
        <v>9.9600000000000009</v>
      </c>
    </row>
    <row r="107" spans="1:19">
      <c r="A107" s="18" t="s">
        <v>455</v>
      </c>
      <c r="B107" s="28">
        <v>0.19781000000000001</v>
      </c>
      <c r="C107" s="13">
        <v>8.8599999999999998E-3</v>
      </c>
      <c r="D107" s="25">
        <v>2.3800000000000002E-2</v>
      </c>
      <c r="E107" s="25">
        <v>8.5999999999999998E-4</v>
      </c>
      <c r="F107" s="25">
        <f t="shared" si="4"/>
        <v>0.80674450367054273</v>
      </c>
      <c r="G107" s="25">
        <v>6.0269999999999997E-2</v>
      </c>
      <c r="H107" s="25">
        <v>2.8800000000000002E-3</v>
      </c>
      <c r="I107" s="25">
        <v>8.0400000000000003E-3</v>
      </c>
      <c r="J107" s="25">
        <v>4.4000000000000002E-4</v>
      </c>
      <c r="K107" s="57">
        <v>183.3</v>
      </c>
      <c r="L107" s="31">
        <v>7.52</v>
      </c>
      <c r="M107" s="31">
        <v>151.6</v>
      </c>
      <c r="N107" s="31">
        <v>5.48</v>
      </c>
      <c r="O107" s="31">
        <f t="shared" si="5"/>
        <v>17.294053464266234</v>
      </c>
      <c r="P107" s="31">
        <v>613.29999999999995</v>
      </c>
      <c r="Q107" s="31">
        <v>101.82</v>
      </c>
      <c r="R107" s="31">
        <v>161.9</v>
      </c>
      <c r="S107" s="58">
        <v>8.74</v>
      </c>
    </row>
    <row r="108" spans="1:19">
      <c r="A108" s="18" t="s">
        <v>456</v>
      </c>
      <c r="B108" s="28">
        <v>0.21381</v>
      </c>
      <c r="C108" s="13">
        <v>1.044E-2</v>
      </c>
      <c r="D108" s="25">
        <v>2.3599999999999999E-2</v>
      </c>
      <c r="E108" s="25">
        <v>8.8000000000000003E-4</v>
      </c>
      <c r="F108" s="25">
        <f t="shared" si="4"/>
        <v>0.76365673095655573</v>
      </c>
      <c r="G108" s="25">
        <v>6.5720000000000001E-2</v>
      </c>
      <c r="H108" s="25">
        <v>3.4399999999999999E-3</v>
      </c>
      <c r="I108" s="25">
        <v>8.8900000000000003E-3</v>
      </c>
      <c r="J108" s="25">
        <v>6.4000000000000005E-4</v>
      </c>
      <c r="K108" s="57">
        <v>196.7</v>
      </c>
      <c r="L108" s="31">
        <v>8.74</v>
      </c>
      <c r="M108" s="31">
        <v>150.30000000000001</v>
      </c>
      <c r="N108" s="31">
        <v>5.54</v>
      </c>
      <c r="O108" s="31">
        <f t="shared" si="5"/>
        <v>23.589222165734615</v>
      </c>
      <c r="P108" s="31">
        <v>797.4</v>
      </c>
      <c r="Q108" s="31">
        <v>107.62</v>
      </c>
      <c r="R108" s="31">
        <v>178.9</v>
      </c>
      <c r="S108" s="58">
        <v>12.98</v>
      </c>
    </row>
    <row r="109" spans="1:19">
      <c r="A109" s="18" t="s">
        <v>457</v>
      </c>
      <c r="B109" s="28">
        <v>0.33987000000000001</v>
      </c>
      <c r="C109" s="13">
        <v>1.822E-2</v>
      </c>
      <c r="D109" s="25">
        <v>2.5219999999999999E-2</v>
      </c>
      <c r="E109" s="25">
        <v>1E-3</v>
      </c>
      <c r="F109" s="25">
        <f t="shared" si="4"/>
        <v>0.73963827429487694</v>
      </c>
      <c r="G109" s="25">
        <v>9.7750000000000004E-2</v>
      </c>
      <c r="H109" s="25">
        <v>5.6800000000000002E-3</v>
      </c>
      <c r="I109" s="25">
        <v>1.076E-2</v>
      </c>
      <c r="J109" s="25">
        <v>9.7999999999999997E-4</v>
      </c>
      <c r="K109" s="57">
        <v>297.10000000000002</v>
      </c>
      <c r="L109" s="31">
        <v>13.82</v>
      </c>
      <c r="M109" s="31">
        <v>160.5</v>
      </c>
      <c r="N109" s="31">
        <v>6.26</v>
      </c>
      <c r="O109" s="31">
        <f t="shared" si="5"/>
        <v>45.977785257489067</v>
      </c>
      <c r="P109" s="31">
        <v>1581.7</v>
      </c>
      <c r="Q109" s="31">
        <v>106.8</v>
      </c>
      <c r="R109" s="31">
        <v>216.4</v>
      </c>
      <c r="S109" s="58">
        <v>19.68</v>
      </c>
    </row>
    <row r="110" spans="1:19">
      <c r="A110" s="18" t="s">
        <v>458</v>
      </c>
      <c r="B110" s="28">
        <v>0.19333</v>
      </c>
      <c r="C110" s="13">
        <v>7.8399999999999997E-3</v>
      </c>
      <c r="D110" s="25">
        <v>2.4209999999999999E-2</v>
      </c>
      <c r="E110" s="25">
        <v>8.5999999999999998E-4</v>
      </c>
      <c r="F110" s="25">
        <f t="shared" si="4"/>
        <v>0.87596519400821038</v>
      </c>
      <c r="G110" s="25">
        <v>5.7910000000000003E-2</v>
      </c>
      <c r="H110" s="25">
        <v>2.5200000000000001E-3</v>
      </c>
      <c r="I110" s="25">
        <v>7.8499999999999993E-3</v>
      </c>
      <c r="J110" s="25">
        <v>4.2000000000000002E-4</v>
      </c>
      <c r="K110" s="57">
        <v>179.5</v>
      </c>
      <c r="L110" s="31">
        <v>6.68</v>
      </c>
      <c r="M110" s="31">
        <v>154.19999999999999</v>
      </c>
      <c r="N110" s="31">
        <v>5.46</v>
      </c>
      <c r="O110" s="31">
        <f t="shared" si="5"/>
        <v>14.094707520891369</v>
      </c>
      <c r="P110" s="31">
        <v>525.9</v>
      </c>
      <c r="Q110" s="31">
        <v>94.66</v>
      </c>
      <c r="R110" s="31">
        <v>158.1</v>
      </c>
      <c r="S110" s="58">
        <v>8.42</v>
      </c>
    </row>
    <row r="111" spans="1:19">
      <c r="A111" s="18" t="s">
        <v>459</v>
      </c>
      <c r="B111" s="28">
        <v>0.25836999999999999</v>
      </c>
      <c r="C111" s="13">
        <v>1.3339999999999999E-2</v>
      </c>
      <c r="D111" s="25">
        <v>2.1860000000000001E-2</v>
      </c>
      <c r="E111" s="25">
        <v>8.5999999999999998E-4</v>
      </c>
      <c r="F111" s="25">
        <f t="shared" si="4"/>
        <v>0.76196416887622065</v>
      </c>
      <c r="G111" s="25">
        <v>8.5750000000000007E-2</v>
      </c>
      <c r="H111" s="25">
        <v>4.7200000000000002E-3</v>
      </c>
      <c r="I111" s="25">
        <v>9.1299999999999992E-3</v>
      </c>
      <c r="J111" s="25">
        <v>7.2000000000000005E-4</v>
      </c>
      <c r="K111" s="57">
        <v>233.4</v>
      </c>
      <c r="L111" s="31">
        <v>10.78</v>
      </c>
      <c r="M111" s="31">
        <v>139.4</v>
      </c>
      <c r="N111" s="31">
        <v>5.4</v>
      </c>
      <c r="O111" s="31">
        <f t="shared" si="5"/>
        <v>40.274207369323044</v>
      </c>
      <c r="P111" s="31">
        <v>1332.4</v>
      </c>
      <c r="Q111" s="31">
        <v>104.94</v>
      </c>
      <c r="R111" s="31">
        <v>183.7</v>
      </c>
      <c r="S111" s="58">
        <v>14.6</v>
      </c>
    </row>
    <row r="112" spans="1:19">
      <c r="A112" s="18" t="s">
        <v>460</v>
      </c>
      <c r="B112" s="28">
        <v>0.32704</v>
      </c>
      <c r="C112" s="13">
        <v>2.2280000000000001E-2</v>
      </c>
      <c r="D112" s="25">
        <v>2.1780000000000001E-2</v>
      </c>
      <c r="E112" s="25">
        <v>9.7999999999999997E-4</v>
      </c>
      <c r="F112" s="25">
        <f t="shared" si="4"/>
        <v>0.66047120462005393</v>
      </c>
      <c r="G112" s="25">
        <v>0.10895000000000001</v>
      </c>
      <c r="H112" s="25">
        <v>8.0599999999999995E-3</v>
      </c>
      <c r="I112" s="25">
        <v>9.8399999999999998E-3</v>
      </c>
      <c r="J112" s="25">
        <v>1.1800000000000001E-3</v>
      </c>
      <c r="K112" s="57">
        <v>287.3</v>
      </c>
      <c r="L112" s="31">
        <v>17.04</v>
      </c>
      <c r="M112" s="31">
        <v>138.9</v>
      </c>
      <c r="N112" s="31">
        <v>6.22</v>
      </c>
      <c r="O112" s="31">
        <f t="shared" si="5"/>
        <v>51.653324051514105</v>
      </c>
      <c r="P112" s="31">
        <v>1781.9</v>
      </c>
      <c r="Q112" s="31">
        <v>132.16</v>
      </c>
      <c r="R112" s="31">
        <v>197.9</v>
      </c>
      <c r="S112" s="58">
        <v>23.66</v>
      </c>
    </row>
    <row r="113" spans="1:19">
      <c r="A113" s="18" t="s">
        <v>461</v>
      </c>
      <c r="B113" s="28">
        <v>0.21462999999999999</v>
      </c>
      <c r="C113" s="13">
        <v>1.1900000000000001E-2</v>
      </c>
      <c r="D113" s="25">
        <v>2.3460000000000002E-2</v>
      </c>
      <c r="E113" s="25">
        <v>9.2000000000000003E-4</v>
      </c>
      <c r="F113" s="25">
        <f t="shared" si="4"/>
        <v>0.70729939034437295</v>
      </c>
      <c r="G113" s="25">
        <v>6.6379999999999995E-2</v>
      </c>
      <c r="H113" s="25">
        <v>3.8999999999999998E-3</v>
      </c>
      <c r="I113" s="25">
        <v>8.0999999999999996E-3</v>
      </c>
      <c r="J113" s="25">
        <v>5.8E-4</v>
      </c>
      <c r="K113" s="57">
        <v>197.4</v>
      </c>
      <c r="L113" s="31">
        <v>9.94</v>
      </c>
      <c r="M113" s="31">
        <v>149.5</v>
      </c>
      <c r="N113" s="31">
        <v>5.82</v>
      </c>
      <c r="O113" s="31">
        <f t="shared" si="5"/>
        <v>24.265450861195546</v>
      </c>
      <c r="P113" s="31">
        <v>818.4</v>
      </c>
      <c r="Q113" s="31">
        <v>120.36</v>
      </c>
      <c r="R113" s="31">
        <v>163</v>
      </c>
      <c r="S113" s="58">
        <v>11.56</v>
      </c>
    </row>
    <row r="114" spans="1:19">
      <c r="A114" s="18" t="s">
        <v>462</v>
      </c>
      <c r="B114" s="28">
        <v>0.20884</v>
      </c>
      <c r="C114" s="13">
        <v>1.1339999999999999E-2</v>
      </c>
      <c r="D114" s="25">
        <v>2.1649999999999999E-2</v>
      </c>
      <c r="E114" s="25">
        <v>8.5999999999999998E-4</v>
      </c>
      <c r="F114" s="25">
        <f t="shared" si="4"/>
        <v>0.73154522607948325</v>
      </c>
      <c r="G114" s="25">
        <v>7.0019999999999999E-2</v>
      </c>
      <c r="H114" s="25">
        <v>4.0400000000000002E-3</v>
      </c>
      <c r="I114" s="25">
        <v>9.0299999999999998E-3</v>
      </c>
      <c r="J114" s="25">
        <v>6.9999999999999999E-4</v>
      </c>
      <c r="K114" s="57">
        <v>192.6</v>
      </c>
      <c r="L114" s="31">
        <v>9.5399999999999991</v>
      </c>
      <c r="M114" s="31">
        <v>138.1</v>
      </c>
      <c r="N114" s="31">
        <v>5.38</v>
      </c>
      <c r="O114" s="31">
        <f t="shared" si="5"/>
        <v>28.296988577362413</v>
      </c>
      <c r="P114" s="31">
        <v>928.9</v>
      </c>
      <c r="Q114" s="31">
        <v>116.84</v>
      </c>
      <c r="R114" s="31">
        <v>181.7</v>
      </c>
      <c r="S114" s="58">
        <v>14.06</v>
      </c>
    </row>
    <row r="115" spans="1:19">
      <c r="A115" s="18" t="s">
        <v>463</v>
      </c>
      <c r="B115" s="28">
        <v>0.14596000000000001</v>
      </c>
      <c r="C115" s="13">
        <v>1.048E-2</v>
      </c>
      <c r="D115" s="25">
        <v>2.0209999999999999E-2</v>
      </c>
      <c r="E115" s="25">
        <v>8.4000000000000003E-4</v>
      </c>
      <c r="F115" s="25">
        <f t="shared" si="4"/>
        <v>0.57887600046836474</v>
      </c>
      <c r="G115" s="25">
        <v>5.2389999999999999E-2</v>
      </c>
      <c r="H115" s="25">
        <v>3.9399999999999999E-3</v>
      </c>
      <c r="I115" s="25">
        <v>6.8700000000000002E-3</v>
      </c>
      <c r="J115" s="25">
        <v>8.9999999999999998E-4</v>
      </c>
      <c r="K115" s="57">
        <v>138.30000000000001</v>
      </c>
      <c r="L115" s="31">
        <v>9.2799999999999994</v>
      </c>
      <c r="M115" s="31">
        <v>129</v>
      </c>
      <c r="N115" s="31">
        <v>5.26</v>
      </c>
      <c r="O115" s="31">
        <f t="shared" si="5"/>
        <v>6.7245119305856864</v>
      </c>
      <c r="P115" s="31">
        <v>302.39999999999998</v>
      </c>
      <c r="Q115" s="31">
        <v>167.1</v>
      </c>
      <c r="R115" s="31">
        <v>138.5</v>
      </c>
      <c r="S115" s="58">
        <v>17.88</v>
      </c>
    </row>
    <row r="116" spans="1:19">
      <c r="A116" s="18" t="s">
        <v>85</v>
      </c>
      <c r="B116" s="28">
        <v>0.15021999999999999</v>
      </c>
      <c r="C116" s="13">
        <v>1.2019999999999999E-2</v>
      </c>
      <c r="D116" s="25">
        <v>2.1069999999999998E-2</v>
      </c>
      <c r="E116" s="25">
        <v>8.9999999999999998E-4</v>
      </c>
      <c r="F116" s="25">
        <f t="shared" si="4"/>
        <v>0.53382789481539628</v>
      </c>
      <c r="G116" s="25">
        <v>5.1700000000000003E-2</v>
      </c>
      <c r="H116" s="25">
        <v>4.3400000000000001E-3</v>
      </c>
      <c r="I116" s="25">
        <v>6.4799999999999996E-3</v>
      </c>
      <c r="J116" s="25">
        <v>8.9999999999999998E-4</v>
      </c>
      <c r="K116" s="57">
        <v>142.1</v>
      </c>
      <c r="L116" s="31">
        <v>10.6</v>
      </c>
      <c r="M116" s="31">
        <v>134.4</v>
      </c>
      <c r="N116" s="31">
        <v>5.7</v>
      </c>
      <c r="O116" s="31">
        <f t="shared" si="5"/>
        <v>5.418719211822653</v>
      </c>
      <c r="P116" s="31">
        <v>272.3</v>
      </c>
      <c r="Q116" s="31">
        <v>186.52</v>
      </c>
      <c r="R116" s="31">
        <v>130.6</v>
      </c>
      <c r="S116" s="58">
        <v>18.100000000000001</v>
      </c>
    </row>
    <row r="117" spans="1:19">
      <c r="A117" s="18" t="s">
        <v>86</v>
      </c>
      <c r="B117" s="28">
        <v>0.17999000000000001</v>
      </c>
      <c r="C117" s="13">
        <v>1.226E-2</v>
      </c>
      <c r="D117" s="25">
        <v>2.1350000000000001E-2</v>
      </c>
      <c r="E117" s="25">
        <v>8.8000000000000003E-4</v>
      </c>
      <c r="F117" s="25">
        <f t="shared" si="4"/>
        <v>0.6051216614263174</v>
      </c>
      <c r="G117" s="25">
        <v>6.1159999999999999E-2</v>
      </c>
      <c r="H117" s="25">
        <v>4.4000000000000003E-3</v>
      </c>
      <c r="I117" s="25">
        <v>7.4999999999999997E-3</v>
      </c>
      <c r="J117" s="25">
        <v>8.5999999999999998E-4</v>
      </c>
      <c r="K117" s="57">
        <v>168.1</v>
      </c>
      <c r="L117" s="31">
        <v>10.54</v>
      </c>
      <c r="M117" s="31">
        <v>136.19999999999999</v>
      </c>
      <c r="N117" s="31">
        <v>5.56</v>
      </c>
      <c r="O117" s="31">
        <f t="shared" si="5"/>
        <v>18.976799524092801</v>
      </c>
      <c r="P117" s="31">
        <v>644.9</v>
      </c>
      <c r="Q117" s="31">
        <v>150.74</v>
      </c>
      <c r="R117" s="31">
        <v>151</v>
      </c>
      <c r="S117" s="58">
        <v>17.46</v>
      </c>
    </row>
    <row r="118" spans="1:19">
      <c r="A118" s="18" t="s">
        <v>98</v>
      </c>
      <c r="B118" s="28">
        <v>0.22691</v>
      </c>
      <c r="C118" s="13">
        <v>1.3100000000000001E-2</v>
      </c>
      <c r="D118" s="25">
        <v>2.4729999999999999E-2</v>
      </c>
      <c r="E118" s="25">
        <v>9.7999999999999997E-4</v>
      </c>
      <c r="F118" s="25">
        <f t="shared" si="4"/>
        <v>0.6864111025024463</v>
      </c>
      <c r="G118" s="25">
        <v>6.6540000000000002E-2</v>
      </c>
      <c r="H118" s="25">
        <v>4.0600000000000002E-3</v>
      </c>
      <c r="I118" s="25">
        <v>9.3399999999999993E-3</v>
      </c>
      <c r="J118" s="25">
        <v>8.1999999999999998E-4</v>
      </c>
      <c r="K118" s="57">
        <v>207.6</v>
      </c>
      <c r="L118" s="31">
        <v>10.84</v>
      </c>
      <c r="M118" s="31">
        <v>157.5</v>
      </c>
      <c r="N118" s="31">
        <v>6.18</v>
      </c>
      <c r="O118" s="31">
        <f t="shared" si="5"/>
        <v>24.132947976878615</v>
      </c>
      <c r="P118" s="31">
        <v>823.6</v>
      </c>
      <c r="Q118" s="31">
        <v>124.86</v>
      </c>
      <c r="R118" s="31">
        <v>187.9</v>
      </c>
      <c r="S118" s="58">
        <v>16.46</v>
      </c>
    </row>
    <row r="119" spans="1:19">
      <c r="A119" s="18" t="s">
        <v>169</v>
      </c>
      <c r="B119" s="28">
        <v>0.17818999999999999</v>
      </c>
      <c r="C119" s="13">
        <v>1.2319999999999999E-2</v>
      </c>
      <c r="D119" s="25">
        <v>2.3439999999999999E-2</v>
      </c>
      <c r="E119" s="25">
        <v>9.6000000000000002E-4</v>
      </c>
      <c r="F119" s="25">
        <f t="shared" si="4"/>
        <v>0.59236071096139364</v>
      </c>
      <c r="G119" s="25">
        <v>5.5149999999999998E-2</v>
      </c>
      <c r="H119" s="25">
        <v>4.0000000000000001E-3</v>
      </c>
      <c r="I119" s="25">
        <v>8.0599999999999995E-3</v>
      </c>
      <c r="J119" s="25">
        <v>8.9999999999999998E-4</v>
      </c>
      <c r="K119" s="57">
        <v>166.5</v>
      </c>
      <c r="L119" s="31">
        <v>10.62</v>
      </c>
      <c r="M119" s="31">
        <v>149.30000000000001</v>
      </c>
      <c r="N119" s="31">
        <v>6.08</v>
      </c>
      <c r="O119" s="31">
        <f t="shared" si="5"/>
        <v>10.330330330330328</v>
      </c>
      <c r="P119" s="31">
        <v>418</v>
      </c>
      <c r="Q119" s="31">
        <v>157.46</v>
      </c>
      <c r="R119" s="31">
        <v>162.19999999999999</v>
      </c>
      <c r="S119" s="58">
        <v>18</v>
      </c>
    </row>
    <row r="120" spans="1:19">
      <c r="A120" s="18" t="s">
        <v>172</v>
      </c>
      <c r="B120" s="28">
        <v>0.19292999999999999</v>
      </c>
      <c r="C120" s="13">
        <v>1.0800000000000001E-2</v>
      </c>
      <c r="D120" s="25">
        <v>2.6360000000000001E-2</v>
      </c>
      <c r="E120" s="25">
        <v>1.0200000000000001E-3</v>
      </c>
      <c r="F120" s="25">
        <f t="shared" si="4"/>
        <v>0.69124304501770351</v>
      </c>
      <c r="G120" s="25">
        <v>5.3080000000000002E-2</v>
      </c>
      <c r="H120" s="25">
        <v>3.1199999999999999E-3</v>
      </c>
      <c r="I120" s="25">
        <v>8.5299999999999994E-3</v>
      </c>
      <c r="J120" s="25">
        <v>7.3999999999999999E-4</v>
      </c>
      <c r="K120" s="57">
        <v>179.1</v>
      </c>
      <c r="L120" s="31">
        <v>9.1999999999999993</v>
      </c>
      <c r="M120" s="31">
        <v>167.7</v>
      </c>
      <c r="N120" s="31">
        <v>6.46</v>
      </c>
      <c r="O120" s="31">
        <f t="shared" si="5"/>
        <v>6.3651591289782257</v>
      </c>
      <c r="P120" s="31">
        <v>332.3</v>
      </c>
      <c r="Q120" s="31">
        <v>130.44</v>
      </c>
      <c r="R120" s="31">
        <v>171.6</v>
      </c>
      <c r="S120" s="58">
        <v>14.82</v>
      </c>
    </row>
    <row r="121" spans="1:19">
      <c r="A121" s="18" t="s">
        <v>115</v>
      </c>
      <c r="B121" s="28">
        <v>0.13363</v>
      </c>
      <c r="C121" s="13">
        <v>7.1000000000000004E-3</v>
      </c>
      <c r="D121" s="25">
        <v>2.1049999999999999E-2</v>
      </c>
      <c r="E121" s="25">
        <v>8.0000000000000004E-4</v>
      </c>
      <c r="F121" s="25">
        <f t="shared" si="4"/>
        <v>0.7152922284299621</v>
      </c>
      <c r="G121" s="25">
        <v>4.6039999999999998E-2</v>
      </c>
      <c r="H121" s="25">
        <v>2.5600000000000002E-3</v>
      </c>
      <c r="I121" s="25">
        <v>6.4000000000000003E-3</v>
      </c>
      <c r="J121" s="25">
        <v>5.5999999999999995E-4</v>
      </c>
      <c r="K121" s="57">
        <v>127.4</v>
      </c>
      <c r="L121" s="31">
        <v>6.36</v>
      </c>
      <c r="M121" s="31">
        <v>134.30000000000001</v>
      </c>
      <c r="N121" s="31">
        <v>5.0999999999999996</v>
      </c>
      <c r="O121" s="31">
        <f t="shared" si="5"/>
        <v>-5.4160125588696983</v>
      </c>
      <c r="P121" s="31">
        <v>0.1</v>
      </c>
      <c r="Q121" s="31">
        <v>129.5</v>
      </c>
      <c r="R121" s="31">
        <v>129</v>
      </c>
      <c r="S121" s="58">
        <v>11.3</v>
      </c>
    </row>
    <row r="122" spans="1:19">
      <c r="A122" s="18" t="s">
        <v>173</v>
      </c>
      <c r="B122" s="28">
        <v>3.0023</v>
      </c>
      <c r="C122" s="13">
        <v>0.11484</v>
      </c>
      <c r="D122" s="25">
        <v>4.4139999999999999E-2</v>
      </c>
      <c r="E122" s="25">
        <v>1.72E-3</v>
      </c>
      <c r="F122" s="25">
        <f t="shared" si="4"/>
        <v>1.0187251323604307</v>
      </c>
      <c r="G122" s="25">
        <v>0.49325000000000002</v>
      </c>
      <c r="H122" s="25">
        <v>2.0539999999999999E-2</v>
      </c>
      <c r="I122" s="25">
        <v>8.7410000000000002E-2</v>
      </c>
      <c r="J122" s="25">
        <v>3.8400000000000001E-3</v>
      </c>
      <c r="K122" s="57">
        <v>1408.2</v>
      </c>
      <c r="L122" s="31">
        <v>29.14</v>
      </c>
      <c r="M122" s="31">
        <v>278.5</v>
      </c>
      <c r="N122" s="31">
        <v>10.58</v>
      </c>
      <c r="O122" s="31">
        <f t="shared" si="5"/>
        <v>80.222979690384889</v>
      </c>
      <c r="P122" s="31">
        <v>4221.2</v>
      </c>
      <c r="Q122" s="31">
        <v>60.76</v>
      </c>
      <c r="R122" s="31">
        <v>1693.7</v>
      </c>
      <c r="S122" s="58">
        <v>71.48</v>
      </c>
    </row>
    <row r="123" spans="1:19">
      <c r="A123" s="99" t="s">
        <v>436</v>
      </c>
      <c r="B123" s="99"/>
      <c r="C123" s="99"/>
      <c r="D123" s="99"/>
      <c r="E123" s="99"/>
      <c r="F123" s="99"/>
      <c r="G123" s="99"/>
      <c r="H123" s="99"/>
      <c r="I123" s="99"/>
      <c r="J123" s="99"/>
      <c r="K123" s="99"/>
      <c r="L123" s="99"/>
      <c r="M123" s="99"/>
      <c r="N123" s="99"/>
      <c r="O123" s="99"/>
      <c r="P123" s="99"/>
      <c r="Q123" s="99"/>
      <c r="R123" s="99"/>
      <c r="S123" s="99"/>
    </row>
  </sheetData>
  <mergeCells count="3">
    <mergeCell ref="A3:S3"/>
    <mergeCell ref="A123:S123"/>
    <mergeCell ref="A102:S102"/>
  </mergeCells>
  <phoneticPr fontId="2"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18B974-BD90-4530-BDB9-46E605D27515}">
  <dimension ref="A1:V43"/>
  <sheetViews>
    <sheetView zoomScaleNormal="100" workbookViewId="0">
      <selection sqref="A1:A2"/>
    </sheetView>
  </sheetViews>
  <sheetFormatPr baseColWidth="10" defaultColWidth="8.83203125" defaultRowHeight="15"/>
  <cols>
    <col min="1" max="1" width="8.83203125" style="18"/>
    <col min="2" max="2" width="5.6640625" style="18" bestFit="1" customWidth="1"/>
    <col min="3" max="3" width="6.6640625" style="18" bestFit="1" customWidth="1"/>
    <col min="4" max="4" width="5.6640625" style="18" bestFit="1" customWidth="1"/>
    <col min="5" max="5" width="9" style="18" bestFit="1" customWidth="1"/>
    <col min="6" max="6" width="8.33203125" style="18" bestFit="1" customWidth="1"/>
    <col min="7" max="7" width="9" style="18" bestFit="1" customWidth="1"/>
    <col min="8" max="8" width="8.33203125" style="18" bestFit="1" customWidth="1"/>
    <col min="9" max="9" width="4.33203125" style="18" bestFit="1" customWidth="1"/>
    <col min="10" max="10" width="10" style="18" bestFit="1" customWidth="1"/>
    <col min="11" max="11" width="8.33203125" style="18" bestFit="1" customWidth="1"/>
    <col min="12" max="12" width="9.83203125" style="18" bestFit="1" customWidth="1"/>
    <col min="13" max="13" width="8.33203125" style="18" bestFit="1" customWidth="1"/>
    <col min="14" max="14" width="9" style="18" bestFit="1" customWidth="1"/>
    <col min="15" max="15" width="8.33203125" style="18" bestFit="1" customWidth="1"/>
    <col min="16" max="16" width="9" style="18" bestFit="1" customWidth="1"/>
    <col min="17" max="17" width="8.33203125" style="18" bestFit="1" customWidth="1"/>
    <col min="18" max="18" width="5.6640625" style="18" bestFit="1" customWidth="1"/>
    <col min="19" max="19" width="10" style="18" bestFit="1" customWidth="1"/>
    <col min="20" max="20" width="8.33203125" style="18" bestFit="1" customWidth="1"/>
    <col min="21" max="21" width="9.83203125" style="18" bestFit="1" customWidth="1"/>
    <col min="22" max="22" width="8.33203125" style="18" bestFit="1" customWidth="1"/>
  </cols>
  <sheetData>
    <row r="1" spans="1:22">
      <c r="A1" s="37" t="s">
        <v>611</v>
      </c>
    </row>
    <row r="2" spans="1:22" ht="16" thickBot="1">
      <c r="A2" s="37" t="s">
        <v>612</v>
      </c>
    </row>
    <row r="3" spans="1:22" s="19" customFormat="1" ht="16" thickBot="1">
      <c r="A3" s="105" t="s">
        <v>428</v>
      </c>
      <c r="B3" s="105"/>
      <c r="C3" s="105"/>
      <c r="D3" s="105"/>
      <c r="E3" s="105"/>
      <c r="F3" s="105"/>
      <c r="G3" s="105"/>
      <c r="H3" s="105"/>
      <c r="I3" s="105"/>
      <c r="J3" s="105"/>
      <c r="K3" s="105"/>
      <c r="L3" s="105"/>
      <c r="M3" s="105"/>
      <c r="N3" s="105"/>
      <c r="O3" s="105"/>
      <c r="P3" s="105"/>
      <c r="Q3" s="105"/>
      <c r="R3" s="105"/>
      <c r="S3" s="105"/>
      <c r="T3" s="105"/>
      <c r="U3" s="105"/>
      <c r="V3" s="105"/>
    </row>
    <row r="4" spans="1:22" s="19" customFormat="1">
      <c r="A4" s="18"/>
      <c r="B4" s="18"/>
      <c r="C4" s="18"/>
      <c r="D4" s="18"/>
      <c r="E4" s="106" t="s">
        <v>174</v>
      </c>
      <c r="F4" s="107"/>
      <c r="G4" s="107"/>
      <c r="H4" s="107"/>
      <c r="I4" s="107"/>
      <c r="J4" s="107"/>
      <c r="K4" s="107"/>
      <c r="L4" s="107"/>
      <c r="M4" s="108"/>
      <c r="N4" s="106" t="s">
        <v>175</v>
      </c>
      <c r="O4" s="107"/>
      <c r="P4" s="107"/>
      <c r="Q4" s="107"/>
      <c r="R4" s="107"/>
      <c r="S4" s="107"/>
      <c r="T4" s="107"/>
      <c r="U4" s="107"/>
      <c r="V4" s="107"/>
    </row>
    <row r="5" spans="1:22" ht="16" thickBot="1">
      <c r="A5" s="29" t="s">
        <v>67</v>
      </c>
      <c r="B5" s="29" t="s">
        <v>364</v>
      </c>
      <c r="C5" s="29" t="s">
        <v>363</v>
      </c>
      <c r="D5" s="29" t="s">
        <v>365</v>
      </c>
      <c r="E5" s="30" t="s">
        <v>492</v>
      </c>
      <c r="F5" s="29" t="s">
        <v>320</v>
      </c>
      <c r="G5" s="29" t="s">
        <v>493</v>
      </c>
      <c r="H5" s="29" t="s">
        <v>320</v>
      </c>
      <c r="I5" s="29" t="s">
        <v>321</v>
      </c>
      <c r="J5" s="29" t="s">
        <v>494</v>
      </c>
      <c r="K5" s="29" t="s">
        <v>320</v>
      </c>
      <c r="L5" s="29" t="s">
        <v>495</v>
      </c>
      <c r="M5" s="29" t="s">
        <v>320</v>
      </c>
      <c r="N5" s="30" t="s">
        <v>492</v>
      </c>
      <c r="O5" s="29" t="s">
        <v>320</v>
      </c>
      <c r="P5" s="29" t="s">
        <v>493</v>
      </c>
      <c r="Q5" s="29" t="s">
        <v>320</v>
      </c>
      <c r="R5" s="29" t="s">
        <v>322</v>
      </c>
      <c r="S5" s="29" t="s">
        <v>494</v>
      </c>
      <c r="T5" s="29" t="s">
        <v>320</v>
      </c>
      <c r="U5" s="29" t="s">
        <v>495</v>
      </c>
      <c r="V5" s="29" t="s">
        <v>320</v>
      </c>
    </row>
    <row r="6" spans="1:22">
      <c r="A6" s="18" t="s">
        <v>323</v>
      </c>
      <c r="B6" s="26">
        <v>894.29591174561983</v>
      </c>
      <c r="C6" s="26">
        <v>21147.9558728099</v>
      </c>
      <c r="D6" s="26">
        <v>433.58147306943545</v>
      </c>
      <c r="E6" s="28">
        <v>10.657400000000001</v>
      </c>
      <c r="F6" s="13">
        <v>0.39029999999999998</v>
      </c>
      <c r="G6" s="13">
        <v>0.11138000000000001</v>
      </c>
      <c r="H6" s="13">
        <v>4.1799999999999997E-3</v>
      </c>
      <c r="I6" s="31">
        <f t="shared" ref="I6:I43" si="0">(H6/G6)/(F6/E6)</f>
        <v>1.0247590991215554</v>
      </c>
      <c r="J6" s="13">
        <v>0.69394999999999996</v>
      </c>
      <c r="K6" s="13">
        <v>2.656E-2</v>
      </c>
      <c r="L6" s="13">
        <v>1.567E-2</v>
      </c>
      <c r="M6" s="25">
        <v>5.0000000000000001E-4</v>
      </c>
      <c r="N6" s="27">
        <v>2493.6999999999998</v>
      </c>
      <c r="O6" s="26">
        <v>34</v>
      </c>
      <c r="P6" s="26">
        <v>680.8</v>
      </c>
      <c r="Q6" s="26">
        <v>24.24</v>
      </c>
      <c r="R6" s="26">
        <f t="shared" ref="R6:R43" si="1">(1-P6/N6)*100</f>
        <v>72.699201989012323</v>
      </c>
      <c r="S6" s="26">
        <v>4718.2</v>
      </c>
      <c r="T6" s="26">
        <v>54.46</v>
      </c>
      <c r="U6" s="26">
        <v>314.2</v>
      </c>
      <c r="V6" s="26">
        <v>9.7799999999999994</v>
      </c>
    </row>
    <row r="7" spans="1:22">
      <c r="A7" s="18" t="s">
        <v>176</v>
      </c>
      <c r="B7" s="26">
        <v>1062.2355613238158</v>
      </c>
      <c r="C7" s="26">
        <v>17277.741726151849</v>
      </c>
      <c r="D7" s="26">
        <v>552.46892277741733</v>
      </c>
      <c r="E7" s="28">
        <v>11.85328</v>
      </c>
      <c r="F7" s="13">
        <v>0.43643999999999999</v>
      </c>
      <c r="G7" s="13">
        <v>0.12345</v>
      </c>
      <c r="H7" s="13">
        <v>4.7200000000000002E-3</v>
      </c>
      <c r="I7" s="31">
        <f t="shared" si="0"/>
        <v>1.0384005291311094</v>
      </c>
      <c r="J7" s="13">
        <v>0.69638</v>
      </c>
      <c r="K7" s="13">
        <v>2.7099999999999999E-2</v>
      </c>
      <c r="L7" s="13">
        <v>1.9429999999999999E-2</v>
      </c>
      <c r="M7" s="25">
        <v>6.4000000000000005E-4</v>
      </c>
      <c r="N7" s="27">
        <v>2592.9</v>
      </c>
      <c r="O7" s="26">
        <v>34.479999999999997</v>
      </c>
      <c r="P7" s="26">
        <v>750.4</v>
      </c>
      <c r="Q7" s="26">
        <v>27.04</v>
      </c>
      <c r="R7" s="26">
        <f t="shared" si="1"/>
        <v>71.059431524547819</v>
      </c>
      <c r="S7" s="26">
        <v>4723.3</v>
      </c>
      <c r="T7" s="26">
        <v>55.36</v>
      </c>
      <c r="U7" s="26">
        <v>389</v>
      </c>
      <c r="V7" s="26">
        <v>12.5</v>
      </c>
    </row>
    <row r="8" spans="1:22">
      <c r="A8" s="18" t="s">
        <v>177</v>
      </c>
      <c r="B8" s="26">
        <v>924.70473718364701</v>
      </c>
      <c r="C8" s="26">
        <v>18798.182998053213</v>
      </c>
      <c r="D8" s="26">
        <v>393.77632057105774</v>
      </c>
      <c r="E8" s="28">
        <v>7.4676</v>
      </c>
      <c r="F8" s="13">
        <v>0.27723999999999999</v>
      </c>
      <c r="G8" s="13">
        <v>8.3809999999999996E-2</v>
      </c>
      <c r="H8" s="13">
        <v>3.3E-3</v>
      </c>
      <c r="I8" s="31">
        <f t="shared" si="0"/>
        <v>1.0605795676891505</v>
      </c>
      <c r="J8" s="13">
        <v>0.64617000000000002</v>
      </c>
      <c r="K8" s="13">
        <v>2.6020000000000001E-2</v>
      </c>
      <c r="L8" s="13">
        <v>1.4330000000000001E-2</v>
      </c>
      <c r="M8" s="25">
        <v>4.8000000000000001E-4</v>
      </c>
      <c r="N8" s="27">
        <v>2169.1</v>
      </c>
      <c r="O8" s="26">
        <v>33.24</v>
      </c>
      <c r="P8" s="26">
        <v>518.79999999999995</v>
      </c>
      <c r="Q8" s="26">
        <v>19.66</v>
      </c>
      <c r="R8" s="26">
        <f t="shared" si="1"/>
        <v>76.082246092849573</v>
      </c>
      <c r="S8" s="26">
        <v>4615.3999999999996</v>
      </c>
      <c r="T8" s="26">
        <v>57.58</v>
      </c>
      <c r="U8" s="26">
        <v>287.60000000000002</v>
      </c>
      <c r="V8" s="26">
        <v>9.58</v>
      </c>
    </row>
    <row r="9" spans="1:22">
      <c r="A9" s="18" t="s">
        <v>178</v>
      </c>
      <c r="B9" s="26">
        <v>943.36469824789106</v>
      </c>
      <c r="C9" s="26">
        <v>20456.846203763791</v>
      </c>
      <c r="D9" s="26">
        <v>418.69531635301757</v>
      </c>
      <c r="E9" s="28">
        <v>10.11078</v>
      </c>
      <c r="F9" s="13">
        <v>0.37009999999999998</v>
      </c>
      <c r="G9" s="13">
        <v>0.10734</v>
      </c>
      <c r="H9" s="13">
        <v>4.0400000000000002E-3</v>
      </c>
      <c r="I9" s="31">
        <f t="shared" si="0"/>
        <v>1.0282183489755237</v>
      </c>
      <c r="J9" s="13">
        <v>0.68313000000000001</v>
      </c>
      <c r="K9" s="13">
        <v>2.6239999999999999E-2</v>
      </c>
      <c r="L9" s="13">
        <v>1.6199999999999999E-2</v>
      </c>
      <c r="M9" s="25">
        <v>5.1999999999999995E-4</v>
      </c>
      <c r="N9" s="27">
        <v>2445</v>
      </c>
      <c r="O9" s="26">
        <v>33.82</v>
      </c>
      <c r="P9" s="26">
        <v>657.3</v>
      </c>
      <c r="Q9" s="26">
        <v>23.5</v>
      </c>
      <c r="R9" s="26">
        <f t="shared" si="1"/>
        <v>73.116564417177912</v>
      </c>
      <c r="S9" s="26">
        <v>4695.6000000000004</v>
      </c>
      <c r="T9" s="26">
        <v>54.7</v>
      </c>
      <c r="U9" s="26">
        <v>324.8</v>
      </c>
      <c r="V9" s="26">
        <v>10.18</v>
      </c>
    </row>
    <row r="10" spans="1:22">
      <c r="A10" s="18" t="s">
        <v>179</v>
      </c>
      <c r="B10" s="26">
        <v>1293.0661907852045</v>
      </c>
      <c r="C10" s="26">
        <v>14616.969500324465</v>
      </c>
      <c r="D10" s="26">
        <v>139.30614665801428</v>
      </c>
      <c r="E10" s="28">
        <v>0.59936</v>
      </c>
      <c r="F10" s="13">
        <v>2.2499999999999999E-2</v>
      </c>
      <c r="G10" s="13">
        <v>2.8510000000000001E-2</v>
      </c>
      <c r="H10" s="13">
        <v>1.1000000000000001E-3</v>
      </c>
      <c r="I10" s="31">
        <f t="shared" si="0"/>
        <v>1.0277812853189916</v>
      </c>
      <c r="J10" s="13">
        <v>0.15246000000000001</v>
      </c>
      <c r="K10" s="13">
        <v>6.1199999999999996E-3</v>
      </c>
      <c r="L10" s="13">
        <v>8.4100000000000008E-3</v>
      </c>
      <c r="M10" s="25">
        <v>2.7999999999999998E-4</v>
      </c>
      <c r="N10" s="27">
        <v>476.8</v>
      </c>
      <c r="O10" s="26">
        <v>14.28</v>
      </c>
      <c r="P10" s="26">
        <v>181.2</v>
      </c>
      <c r="Q10" s="26">
        <v>6.84</v>
      </c>
      <c r="R10" s="26">
        <f t="shared" si="1"/>
        <v>61.996644295302019</v>
      </c>
      <c r="S10" s="26">
        <v>2373.6999999999998</v>
      </c>
      <c r="T10" s="26">
        <v>67.58</v>
      </c>
      <c r="U10" s="26">
        <v>169.3</v>
      </c>
      <c r="V10" s="26">
        <v>5.5</v>
      </c>
    </row>
    <row r="11" spans="1:22">
      <c r="A11" s="18" t="s">
        <v>180</v>
      </c>
      <c r="B11" s="26">
        <v>1051.1778066190786</v>
      </c>
      <c r="C11" s="26">
        <v>17802.985074626868</v>
      </c>
      <c r="D11" s="26">
        <v>144.82085626216741</v>
      </c>
      <c r="E11" s="28">
        <v>0.62556</v>
      </c>
      <c r="F11" s="13">
        <v>2.3619999999999999E-2</v>
      </c>
      <c r="G11" s="13">
        <v>2.7369999999999998E-2</v>
      </c>
      <c r="H11" s="13">
        <v>1.06E-3</v>
      </c>
      <c r="I11" s="31">
        <f t="shared" si="0"/>
        <v>1.0256995041141297</v>
      </c>
      <c r="J11" s="13">
        <v>0.16575000000000001</v>
      </c>
      <c r="K11" s="13">
        <v>6.7400000000000003E-3</v>
      </c>
      <c r="L11" s="13">
        <v>7.8300000000000002E-3</v>
      </c>
      <c r="M11" s="25">
        <v>2.5999999999999998E-4</v>
      </c>
      <c r="N11" s="27">
        <v>493.3</v>
      </c>
      <c r="O11" s="26">
        <v>14.76</v>
      </c>
      <c r="P11" s="26">
        <v>174.1</v>
      </c>
      <c r="Q11" s="26">
        <v>6.66</v>
      </c>
      <c r="R11" s="26">
        <f t="shared" si="1"/>
        <v>64.707074802351514</v>
      </c>
      <c r="S11" s="26">
        <v>2515.1999999999998</v>
      </c>
      <c r="T11" s="26">
        <v>67.62</v>
      </c>
      <c r="U11" s="26">
        <v>157.6</v>
      </c>
      <c r="V11" s="26">
        <v>5.0999999999999996</v>
      </c>
    </row>
    <row r="12" spans="1:22">
      <c r="A12" s="18" t="s">
        <v>181</v>
      </c>
      <c r="B12" s="26">
        <v>1482.4302401038287</v>
      </c>
      <c r="C12" s="26">
        <v>14658.436080467231</v>
      </c>
      <c r="D12" s="26">
        <v>133.61168634003897</v>
      </c>
      <c r="E12" s="28">
        <v>0.22746</v>
      </c>
      <c r="F12" s="13">
        <v>9.1199999999999996E-3</v>
      </c>
      <c r="G12" s="13">
        <v>2.5250000000000002E-2</v>
      </c>
      <c r="H12" s="13">
        <v>9.7999999999999997E-4</v>
      </c>
      <c r="I12" s="31">
        <f t="shared" si="0"/>
        <v>0.9679989577905157</v>
      </c>
      <c r="J12" s="13">
        <v>6.5339999999999995E-2</v>
      </c>
      <c r="K12" s="13">
        <v>2.82E-3</v>
      </c>
      <c r="L12" s="13">
        <v>8.4200000000000004E-3</v>
      </c>
      <c r="M12" s="25">
        <v>2.7999999999999998E-4</v>
      </c>
      <c r="N12" s="27">
        <v>208.1</v>
      </c>
      <c r="O12" s="26">
        <v>7.54</v>
      </c>
      <c r="P12" s="26">
        <v>160.69999999999999</v>
      </c>
      <c r="Q12" s="26">
        <v>6.18</v>
      </c>
      <c r="R12" s="26">
        <f t="shared" si="1"/>
        <v>22.777510812109568</v>
      </c>
      <c r="S12" s="26">
        <v>785.4</v>
      </c>
      <c r="T12" s="26">
        <v>89.08</v>
      </c>
      <c r="U12" s="26">
        <v>169.4</v>
      </c>
      <c r="V12" s="26">
        <v>5.66</v>
      </c>
    </row>
    <row r="13" spans="1:22">
      <c r="A13" s="18" t="s">
        <v>182</v>
      </c>
      <c r="B13" s="26">
        <v>1516.9857235561326</v>
      </c>
      <c r="C13" s="26">
        <v>18010.317975340688</v>
      </c>
      <c r="D13" s="26">
        <v>193.85018040233621</v>
      </c>
      <c r="E13" s="28">
        <v>1.57148</v>
      </c>
      <c r="F13" s="13">
        <v>5.7979999999999997E-2</v>
      </c>
      <c r="G13" s="13">
        <v>3.5720000000000002E-2</v>
      </c>
      <c r="H13" s="13">
        <v>1.3600000000000001E-3</v>
      </c>
      <c r="I13" s="31">
        <f t="shared" si="0"/>
        <v>1.0319486929693871</v>
      </c>
      <c r="J13" s="13">
        <v>0.31908999999999998</v>
      </c>
      <c r="K13" s="13">
        <v>1.2579999999999999E-2</v>
      </c>
      <c r="L13" s="13">
        <v>9.7599999999999996E-3</v>
      </c>
      <c r="M13" s="25">
        <v>3.2000000000000003E-4</v>
      </c>
      <c r="N13" s="27">
        <v>959</v>
      </c>
      <c r="O13" s="26">
        <v>22.9</v>
      </c>
      <c r="P13" s="26">
        <v>226.2</v>
      </c>
      <c r="Q13" s="26">
        <v>8.5</v>
      </c>
      <c r="R13" s="26">
        <f t="shared" si="1"/>
        <v>76.412930135557872</v>
      </c>
      <c r="S13" s="26">
        <v>3565.4</v>
      </c>
      <c r="T13" s="26">
        <v>60.04</v>
      </c>
      <c r="U13" s="26">
        <v>196.4</v>
      </c>
      <c r="V13" s="26">
        <v>6.42</v>
      </c>
    </row>
    <row r="14" spans="1:22">
      <c r="A14" s="18" t="s">
        <v>183</v>
      </c>
      <c r="B14" s="26">
        <v>1203.221933809215</v>
      </c>
      <c r="C14" s="26">
        <v>15757.300454250488</v>
      </c>
      <c r="D14" s="26">
        <v>128.4922776443868</v>
      </c>
      <c r="E14" s="28">
        <v>0.32715</v>
      </c>
      <c r="F14" s="13">
        <v>1.376E-2</v>
      </c>
      <c r="G14" s="13">
        <v>2.7799999999999998E-2</v>
      </c>
      <c r="H14" s="13">
        <v>1.14E-3</v>
      </c>
      <c r="I14" s="31">
        <f t="shared" si="0"/>
        <v>0.97496392420946976</v>
      </c>
      <c r="J14" s="13">
        <v>8.5330000000000003E-2</v>
      </c>
      <c r="K14" s="13">
        <v>3.98E-3</v>
      </c>
      <c r="L14" s="13">
        <v>8.5100000000000002E-3</v>
      </c>
      <c r="M14" s="25">
        <v>2.9999999999999997E-4</v>
      </c>
      <c r="N14" s="27">
        <v>287.39999999999998</v>
      </c>
      <c r="O14" s="26">
        <v>10.52</v>
      </c>
      <c r="P14" s="26">
        <v>176.8</v>
      </c>
      <c r="Q14" s="26">
        <v>7.16</v>
      </c>
      <c r="R14" s="26">
        <f t="shared" si="1"/>
        <v>38.482950591510075</v>
      </c>
      <c r="S14" s="26">
        <v>1323</v>
      </c>
      <c r="T14" s="26">
        <v>89.14</v>
      </c>
      <c r="U14" s="26">
        <v>171.2</v>
      </c>
      <c r="V14" s="26">
        <v>6.04</v>
      </c>
    </row>
    <row r="15" spans="1:22">
      <c r="A15" s="18" t="s">
        <v>324</v>
      </c>
      <c r="B15" s="26">
        <v>798.92277741726161</v>
      </c>
      <c r="C15" s="26">
        <v>21562.621674237511</v>
      </c>
      <c r="D15" s="26">
        <v>192.14072063595069</v>
      </c>
      <c r="E15" s="28">
        <v>1.64991</v>
      </c>
      <c r="F15" s="13">
        <v>6.1359999999999998E-2</v>
      </c>
      <c r="G15" s="13">
        <v>3.6299999999999999E-2</v>
      </c>
      <c r="H15" s="13">
        <v>1.42E-3</v>
      </c>
      <c r="I15" s="31">
        <f t="shared" si="0"/>
        <v>1.0518568103699077</v>
      </c>
      <c r="J15" s="13">
        <v>0.32967999999999997</v>
      </c>
      <c r="K15" s="13">
        <v>1.35E-2</v>
      </c>
      <c r="L15" s="13">
        <v>8.7899999999999992E-3</v>
      </c>
      <c r="M15" s="25">
        <v>2.9999999999999997E-4</v>
      </c>
      <c r="N15" s="27">
        <v>989.5</v>
      </c>
      <c r="O15" s="26">
        <v>23.52</v>
      </c>
      <c r="P15" s="26">
        <v>229.8</v>
      </c>
      <c r="Q15" s="26">
        <v>8.86</v>
      </c>
      <c r="R15" s="26">
        <f t="shared" si="1"/>
        <v>76.776149570490148</v>
      </c>
      <c r="S15" s="26">
        <v>3615.6</v>
      </c>
      <c r="T15" s="26">
        <v>62.08</v>
      </c>
      <c r="U15" s="26">
        <v>176.9</v>
      </c>
      <c r="V15" s="26">
        <v>5.82</v>
      </c>
    </row>
    <row r="16" spans="1:22">
      <c r="A16" s="18" t="s">
        <v>184</v>
      </c>
      <c r="B16" s="26">
        <v>1070.5288773523687</v>
      </c>
      <c r="C16" s="26">
        <v>20443.024010382869</v>
      </c>
      <c r="D16" s="26">
        <v>209.57562070084361</v>
      </c>
      <c r="E16" s="28">
        <v>1.9042600000000001</v>
      </c>
      <c r="F16" s="13">
        <v>7.0779999999999996E-2</v>
      </c>
      <c r="G16" s="13">
        <v>3.884E-2</v>
      </c>
      <c r="H16" s="13">
        <v>1.5200000000000001E-3</v>
      </c>
      <c r="I16" s="31">
        <f t="shared" si="0"/>
        <v>1.0528828539659159</v>
      </c>
      <c r="J16" s="13">
        <v>0.35561999999999999</v>
      </c>
      <c r="K16" s="13">
        <v>1.46E-2</v>
      </c>
      <c r="L16" s="13">
        <v>9.4199999999999996E-3</v>
      </c>
      <c r="M16" s="25">
        <v>3.2000000000000003E-4</v>
      </c>
      <c r="N16" s="27">
        <v>1082.5999999999999</v>
      </c>
      <c r="O16" s="26">
        <v>24.74</v>
      </c>
      <c r="P16" s="26">
        <v>245.6</v>
      </c>
      <c r="Q16" s="26">
        <v>9.5</v>
      </c>
      <c r="R16" s="26">
        <f t="shared" si="1"/>
        <v>77.313874007020132</v>
      </c>
      <c r="S16" s="26">
        <v>3731.2</v>
      </c>
      <c r="T16" s="26">
        <v>61.72</v>
      </c>
      <c r="U16" s="26">
        <v>189.5</v>
      </c>
      <c r="V16" s="26">
        <v>6.34</v>
      </c>
    </row>
    <row r="17" spans="1:22">
      <c r="A17" s="18" t="s">
        <v>197</v>
      </c>
      <c r="B17" s="26">
        <v>674.52303698896822</v>
      </c>
      <c r="C17" s="26">
        <v>27782.608695652176</v>
      </c>
      <c r="D17" s="26">
        <v>1054.0528228423107</v>
      </c>
      <c r="E17" s="28">
        <v>38.386870000000002</v>
      </c>
      <c r="F17" s="13">
        <v>1.3992199999999999</v>
      </c>
      <c r="G17" s="13">
        <v>0.34209000000000001</v>
      </c>
      <c r="H17" s="13">
        <v>1.2760000000000001E-2</v>
      </c>
      <c r="I17" s="31">
        <f t="shared" si="0"/>
        <v>1.023309469668495</v>
      </c>
      <c r="J17" s="13">
        <v>0.81383000000000005</v>
      </c>
      <c r="K17" s="13">
        <v>3.108E-2</v>
      </c>
      <c r="L17" s="13">
        <v>2.3189999999999999E-2</v>
      </c>
      <c r="M17" s="25">
        <v>7.3999999999999999E-4</v>
      </c>
      <c r="N17" s="27">
        <v>3729.9</v>
      </c>
      <c r="O17" s="26">
        <v>36.08</v>
      </c>
      <c r="P17" s="26">
        <v>1896.7</v>
      </c>
      <c r="Q17" s="26">
        <v>61.32</v>
      </c>
      <c r="R17" s="26">
        <f t="shared" si="1"/>
        <v>49.148770744523986</v>
      </c>
      <c r="S17" s="26">
        <v>4946.1000000000004</v>
      </c>
      <c r="T17" s="26">
        <v>53.78</v>
      </c>
      <c r="U17" s="26">
        <v>463.3</v>
      </c>
      <c r="V17" s="26">
        <v>14.62</v>
      </c>
    </row>
    <row r="18" spans="1:22">
      <c r="A18" s="18" t="s">
        <v>185</v>
      </c>
      <c r="B18" s="26">
        <v>315.83711875405584</v>
      </c>
      <c r="C18" s="26">
        <v>22184.620376378978</v>
      </c>
      <c r="D18" s="26">
        <v>218.30081116158343</v>
      </c>
      <c r="E18" s="28">
        <v>15.668699999999999</v>
      </c>
      <c r="F18" s="13">
        <v>0.58169999999999999</v>
      </c>
      <c r="G18" s="13">
        <v>0.15518000000000001</v>
      </c>
      <c r="H18" s="13">
        <v>6.1599999999999997E-3</v>
      </c>
      <c r="I18" s="31">
        <f t="shared" si="0"/>
        <v>1.0692490332642699</v>
      </c>
      <c r="J18" s="13">
        <v>0.73229</v>
      </c>
      <c r="K18" s="13">
        <v>2.964E-2</v>
      </c>
      <c r="L18" s="13">
        <v>1.145E-2</v>
      </c>
      <c r="M18" s="25">
        <v>3.8000000000000002E-4</v>
      </c>
      <c r="N18" s="27">
        <v>2856.8</v>
      </c>
      <c r="O18" s="26">
        <v>35.44</v>
      </c>
      <c r="P18" s="26">
        <v>929.9</v>
      </c>
      <c r="Q18" s="26">
        <v>34.36</v>
      </c>
      <c r="R18" s="26">
        <f t="shared" si="1"/>
        <v>67.449593951274153</v>
      </c>
      <c r="S18" s="26">
        <v>4795.3999999999996</v>
      </c>
      <c r="T18" s="26">
        <v>57.38</v>
      </c>
      <c r="U18" s="26">
        <v>230</v>
      </c>
      <c r="V18" s="26">
        <v>7.6</v>
      </c>
    </row>
    <row r="19" spans="1:22">
      <c r="A19" s="18" t="s">
        <v>198</v>
      </c>
      <c r="B19" s="26">
        <v>328.27709279688514</v>
      </c>
      <c r="C19" s="26">
        <v>29233.93900064893</v>
      </c>
      <c r="D19" s="26">
        <v>165.46786129136925</v>
      </c>
      <c r="E19" s="28">
        <v>1.2271700000000001</v>
      </c>
      <c r="F19" s="13">
        <v>4.8239999999999998E-2</v>
      </c>
      <c r="G19" s="13">
        <v>2.9690000000000001E-2</v>
      </c>
      <c r="H19" s="13">
        <v>1.2999999999999999E-3</v>
      </c>
      <c r="I19" s="31">
        <f t="shared" si="0"/>
        <v>1.1138599413396697</v>
      </c>
      <c r="J19" s="13">
        <v>0.29975000000000002</v>
      </c>
      <c r="K19" s="13">
        <v>1.406E-2</v>
      </c>
      <c r="L19" s="13">
        <v>6.7400000000000003E-3</v>
      </c>
      <c r="M19" s="25">
        <v>2.2000000000000001E-4</v>
      </c>
      <c r="N19" s="27">
        <v>813</v>
      </c>
      <c r="O19" s="26">
        <v>22</v>
      </c>
      <c r="P19" s="26">
        <v>188.6</v>
      </c>
      <c r="Q19" s="26">
        <v>8.16</v>
      </c>
      <c r="R19" s="26">
        <f t="shared" si="1"/>
        <v>76.801968019680203</v>
      </c>
      <c r="S19" s="26">
        <v>3468.9</v>
      </c>
      <c r="T19" s="26">
        <v>71.760000000000005</v>
      </c>
      <c r="U19" s="26">
        <v>135.80000000000001</v>
      </c>
      <c r="V19" s="26">
        <v>4.46</v>
      </c>
    </row>
    <row r="20" spans="1:22">
      <c r="A20" s="18" t="s">
        <v>186</v>
      </c>
      <c r="B20" s="26">
        <v>851.44711226476318</v>
      </c>
      <c r="C20" s="26">
        <v>22122.420506164828</v>
      </c>
      <c r="D20" s="26">
        <v>403.77460415314732</v>
      </c>
      <c r="E20" s="28">
        <v>10.457879999999999</v>
      </c>
      <c r="F20" s="13">
        <v>0.37863999999999998</v>
      </c>
      <c r="G20" s="13">
        <v>0.10896</v>
      </c>
      <c r="H20" s="13">
        <v>4.0400000000000002E-3</v>
      </c>
      <c r="I20" s="31">
        <f t="shared" si="0"/>
        <v>1.0240742197207535</v>
      </c>
      <c r="J20" s="13">
        <v>0.69610000000000005</v>
      </c>
      <c r="K20" s="13">
        <v>2.6579999999999999E-2</v>
      </c>
      <c r="L20" s="13">
        <v>1.5049999999999999E-2</v>
      </c>
      <c r="M20" s="25">
        <v>4.8000000000000001E-4</v>
      </c>
      <c r="N20" s="27">
        <v>2476.1999999999998</v>
      </c>
      <c r="O20" s="26">
        <v>33.56</v>
      </c>
      <c r="P20" s="26">
        <v>666.7</v>
      </c>
      <c r="Q20" s="26">
        <v>23.48</v>
      </c>
      <c r="R20" s="26">
        <f t="shared" si="1"/>
        <v>73.075680478152009</v>
      </c>
      <c r="S20" s="26">
        <v>4722.7</v>
      </c>
      <c r="T20" s="26">
        <v>54.34</v>
      </c>
      <c r="U20" s="26">
        <v>301.89999999999998</v>
      </c>
      <c r="V20" s="26">
        <v>9.5399999999999991</v>
      </c>
    </row>
    <row r="21" spans="1:22">
      <c r="A21" s="18" t="s">
        <v>187</v>
      </c>
      <c r="B21" s="26">
        <v>1002.1090201168073</v>
      </c>
      <c r="C21" s="26">
        <v>20657.268007787152</v>
      </c>
      <c r="D21" s="26">
        <v>226.18360804672298</v>
      </c>
      <c r="E21" s="28">
        <v>3.03145</v>
      </c>
      <c r="F21" s="13">
        <v>0.11018</v>
      </c>
      <c r="G21" s="13">
        <v>4.7820000000000001E-2</v>
      </c>
      <c r="H21" s="13">
        <v>1.8E-3</v>
      </c>
      <c r="I21" s="31">
        <f t="shared" si="0"/>
        <v>1.0356441939538654</v>
      </c>
      <c r="J21" s="13">
        <v>0.45978000000000002</v>
      </c>
      <c r="K21" s="13">
        <v>1.7840000000000002E-2</v>
      </c>
      <c r="L21" s="13">
        <v>9.8099999999999993E-3</v>
      </c>
      <c r="M21" s="25">
        <v>3.2000000000000003E-4</v>
      </c>
      <c r="N21" s="27">
        <v>1415.6</v>
      </c>
      <c r="O21" s="26">
        <v>27.74</v>
      </c>
      <c r="P21" s="26">
        <v>301.10000000000002</v>
      </c>
      <c r="Q21" s="26">
        <v>11.04</v>
      </c>
      <c r="R21" s="26">
        <f t="shared" si="1"/>
        <v>78.729867194122633</v>
      </c>
      <c r="S21" s="26">
        <v>4117.2</v>
      </c>
      <c r="T21" s="26">
        <v>57.02</v>
      </c>
      <c r="U21" s="26">
        <v>197.2</v>
      </c>
      <c r="V21" s="26">
        <v>6.34</v>
      </c>
    </row>
    <row r="22" spans="1:22">
      <c r="A22" s="18" t="s">
        <v>188</v>
      </c>
      <c r="B22" s="26">
        <v>724.97404282933167</v>
      </c>
      <c r="C22" s="26">
        <v>23981.505515898767</v>
      </c>
      <c r="D22" s="26">
        <v>203.17103828682676</v>
      </c>
      <c r="E22" s="28">
        <v>1.19573</v>
      </c>
      <c r="F22" s="13">
        <v>4.4179999999999997E-2</v>
      </c>
      <c r="G22" s="13">
        <v>3.449E-2</v>
      </c>
      <c r="H22" s="13">
        <v>1.32E-3</v>
      </c>
      <c r="I22" s="31">
        <f t="shared" si="0"/>
        <v>1.0358292028931959</v>
      </c>
      <c r="J22" s="13">
        <v>0.25145000000000001</v>
      </c>
      <c r="K22" s="13">
        <v>1.01E-2</v>
      </c>
      <c r="L22" s="13">
        <v>8.7799999999999996E-3</v>
      </c>
      <c r="M22" s="25">
        <v>2.7999999999999998E-4</v>
      </c>
      <c r="N22" s="27">
        <v>798.6</v>
      </c>
      <c r="O22" s="26">
        <v>20.420000000000002</v>
      </c>
      <c r="P22" s="26">
        <v>218.6</v>
      </c>
      <c r="Q22" s="26">
        <v>8.24</v>
      </c>
      <c r="R22" s="26">
        <f t="shared" si="1"/>
        <v>72.627097420485853</v>
      </c>
      <c r="S22" s="26">
        <v>3193.9</v>
      </c>
      <c r="T22" s="26">
        <v>62.8</v>
      </c>
      <c r="U22" s="26">
        <v>176.6</v>
      </c>
      <c r="V22" s="26">
        <v>5.66</v>
      </c>
    </row>
    <row r="23" spans="1:22">
      <c r="A23" s="18" t="s">
        <v>189</v>
      </c>
      <c r="B23" s="26">
        <v>689.0363400389358</v>
      </c>
      <c r="C23" s="26">
        <v>22412.686567164179</v>
      </c>
      <c r="D23" s="26">
        <v>173.77551784555484</v>
      </c>
      <c r="E23" s="28">
        <v>1.0062800000000001</v>
      </c>
      <c r="F23" s="13">
        <v>3.7519999999999998E-2</v>
      </c>
      <c r="G23" s="13">
        <v>3.3009999999999998E-2</v>
      </c>
      <c r="H23" s="13">
        <v>1.2800000000000001E-3</v>
      </c>
      <c r="I23" s="31">
        <f t="shared" si="0"/>
        <v>1.0399691506547415</v>
      </c>
      <c r="J23" s="13">
        <v>0.22108</v>
      </c>
      <c r="K23" s="13">
        <v>9.0200000000000002E-3</v>
      </c>
      <c r="L23" s="13">
        <v>8.3300000000000006E-3</v>
      </c>
      <c r="M23" s="25">
        <v>2.7999999999999998E-4</v>
      </c>
      <c r="N23" s="27">
        <v>707</v>
      </c>
      <c r="O23" s="26">
        <v>18.98</v>
      </c>
      <c r="P23" s="26">
        <v>209.4</v>
      </c>
      <c r="Q23" s="26">
        <v>7.98</v>
      </c>
      <c r="R23" s="26">
        <f t="shared" si="1"/>
        <v>70.381895332390386</v>
      </c>
      <c r="S23" s="26">
        <v>2988.5</v>
      </c>
      <c r="T23" s="26">
        <v>64.94</v>
      </c>
      <c r="U23" s="26">
        <v>167.8</v>
      </c>
      <c r="V23" s="26">
        <v>5.42</v>
      </c>
    </row>
    <row r="24" spans="1:22">
      <c r="A24" s="18" t="s">
        <v>190</v>
      </c>
      <c r="B24" s="26">
        <v>884.62037637897481</v>
      </c>
      <c r="C24" s="26">
        <v>26953.277092796889</v>
      </c>
      <c r="D24" s="26">
        <v>305.38180434782612</v>
      </c>
      <c r="E24" s="28">
        <v>3.7008200000000002</v>
      </c>
      <c r="F24" s="13">
        <v>0.14118</v>
      </c>
      <c r="G24" s="13">
        <v>5.3850000000000002E-2</v>
      </c>
      <c r="H24" s="13">
        <v>2.0799999999999998E-3</v>
      </c>
      <c r="I24" s="31">
        <f t="shared" si="0"/>
        <v>1.0125172064136958</v>
      </c>
      <c r="J24" s="13">
        <v>0.49841999999999997</v>
      </c>
      <c r="K24" s="13">
        <v>2.0240000000000001E-2</v>
      </c>
      <c r="L24" s="13">
        <v>9.9500000000000005E-3</v>
      </c>
      <c r="M24" s="25">
        <v>3.4000000000000002E-4</v>
      </c>
      <c r="N24" s="27">
        <v>1571.5</v>
      </c>
      <c r="O24" s="26">
        <v>30.5</v>
      </c>
      <c r="P24" s="26">
        <v>338.1</v>
      </c>
      <c r="Q24" s="26">
        <v>12.7</v>
      </c>
      <c r="R24" s="26">
        <f t="shared" si="1"/>
        <v>78.485523385300667</v>
      </c>
      <c r="S24" s="26">
        <v>4236.5</v>
      </c>
      <c r="T24" s="26">
        <v>59.22</v>
      </c>
      <c r="U24" s="26">
        <v>200.1</v>
      </c>
      <c r="V24" s="26">
        <v>6.68</v>
      </c>
    </row>
    <row r="25" spans="1:22">
      <c r="A25" s="18" t="s">
        <v>88</v>
      </c>
      <c r="B25" s="26">
        <v>1051.8689162881246</v>
      </c>
      <c r="C25" s="26">
        <v>23483.906554185596</v>
      </c>
      <c r="D25" s="26">
        <v>272.68872323166778</v>
      </c>
      <c r="E25" s="28">
        <v>2.5477599999999998</v>
      </c>
      <c r="F25" s="13">
        <v>0.10174</v>
      </c>
      <c r="G25" s="13">
        <v>4.385E-2</v>
      </c>
      <c r="H25" s="13">
        <v>1.74E-3</v>
      </c>
      <c r="I25" s="31">
        <f t="shared" si="0"/>
        <v>0.9936797331898175</v>
      </c>
      <c r="J25" s="13">
        <v>0.42141000000000001</v>
      </c>
      <c r="K25" s="13">
        <v>1.8280000000000001E-2</v>
      </c>
      <c r="L25" s="13">
        <v>9.2700000000000005E-3</v>
      </c>
      <c r="M25" s="25">
        <v>3.4000000000000002E-4</v>
      </c>
      <c r="N25" s="27">
        <v>1285.8</v>
      </c>
      <c r="O25" s="26">
        <v>29.12</v>
      </c>
      <c r="P25" s="26">
        <v>276.60000000000002</v>
      </c>
      <c r="Q25" s="26">
        <v>10.78</v>
      </c>
      <c r="R25" s="26">
        <f t="shared" si="1"/>
        <v>78.488100793280452</v>
      </c>
      <c r="S25" s="26">
        <v>3987.3</v>
      </c>
      <c r="T25" s="26">
        <v>64.16</v>
      </c>
      <c r="U25" s="26">
        <v>186.5</v>
      </c>
      <c r="V25" s="26">
        <v>6.7</v>
      </c>
    </row>
    <row r="26" spans="1:22">
      <c r="A26" s="18" t="s">
        <v>89</v>
      </c>
      <c r="B26" s="26">
        <v>956.49578195976642</v>
      </c>
      <c r="C26" s="26">
        <v>26711.388708630762</v>
      </c>
      <c r="D26" s="26">
        <v>248.17960386112915</v>
      </c>
      <c r="E26" s="28">
        <v>1.96536</v>
      </c>
      <c r="F26" s="13">
        <v>7.6759999999999995E-2</v>
      </c>
      <c r="G26" s="13">
        <v>3.9649999999999998E-2</v>
      </c>
      <c r="H26" s="13">
        <v>1.5399999999999999E-3</v>
      </c>
      <c r="I26" s="31">
        <f t="shared" si="0"/>
        <v>0.99445394728627989</v>
      </c>
      <c r="J26" s="13">
        <v>0.35948999999999998</v>
      </c>
      <c r="K26" s="13">
        <v>1.502E-2</v>
      </c>
      <c r="L26" s="13">
        <v>8.7399999999999995E-3</v>
      </c>
      <c r="M26" s="25">
        <v>2.9999999999999997E-4</v>
      </c>
      <c r="N26" s="27">
        <v>1103.7</v>
      </c>
      <c r="O26" s="26">
        <v>26.28</v>
      </c>
      <c r="P26" s="26">
        <v>250.7</v>
      </c>
      <c r="Q26" s="26">
        <v>9.52</v>
      </c>
      <c r="R26" s="26">
        <f t="shared" si="1"/>
        <v>77.285494246624992</v>
      </c>
      <c r="S26" s="26">
        <v>3747.7</v>
      </c>
      <c r="T26" s="26">
        <v>62.72</v>
      </c>
      <c r="U26" s="26">
        <v>175.9</v>
      </c>
      <c r="V26" s="26">
        <v>5.84</v>
      </c>
    </row>
    <row r="27" spans="1:22">
      <c r="A27" s="18" t="s">
        <v>90</v>
      </c>
      <c r="B27" s="26">
        <v>918.48475016223233</v>
      </c>
      <c r="C27" s="26">
        <v>28542.829331602858</v>
      </c>
      <c r="D27" s="26">
        <v>258.2875181700195</v>
      </c>
      <c r="E27" s="28">
        <v>2.20018</v>
      </c>
      <c r="F27" s="13">
        <v>9.3060000000000004E-2</v>
      </c>
      <c r="G27" s="13">
        <v>4.2590000000000003E-2</v>
      </c>
      <c r="H27" s="13">
        <v>1.7600000000000001E-3</v>
      </c>
      <c r="I27" s="31">
        <f t="shared" si="0"/>
        <v>0.97701266182529878</v>
      </c>
      <c r="J27" s="13">
        <v>0.37462000000000001</v>
      </c>
      <c r="K27" s="13">
        <v>1.754E-2</v>
      </c>
      <c r="L27" s="13">
        <v>8.94E-3</v>
      </c>
      <c r="M27" s="25">
        <v>3.2000000000000003E-4</v>
      </c>
      <c r="N27" s="27">
        <v>1181.0999999999999</v>
      </c>
      <c r="O27" s="26">
        <v>29.52</v>
      </c>
      <c r="P27" s="26">
        <v>268.89999999999998</v>
      </c>
      <c r="Q27" s="26">
        <v>10.9</v>
      </c>
      <c r="R27" s="26">
        <f t="shared" si="1"/>
        <v>77.233087799508922</v>
      </c>
      <c r="S27" s="26">
        <v>3810.2</v>
      </c>
      <c r="T27" s="26">
        <v>69.94</v>
      </c>
      <c r="U27" s="26">
        <v>179.9</v>
      </c>
      <c r="V27" s="26">
        <v>6.6</v>
      </c>
    </row>
    <row r="28" spans="1:22">
      <c r="A28" s="18" t="s">
        <v>69</v>
      </c>
      <c r="B28" s="26">
        <v>1183.1797534068787</v>
      </c>
      <c r="C28" s="26">
        <v>24140.460739779366</v>
      </c>
      <c r="D28" s="26">
        <v>630.1814406229721</v>
      </c>
      <c r="E28" s="28">
        <v>12.136419999999999</v>
      </c>
      <c r="F28" s="13">
        <v>0.44779999999999998</v>
      </c>
      <c r="G28" s="13">
        <v>0.12173</v>
      </c>
      <c r="H28" s="13">
        <v>4.5599999999999998E-3</v>
      </c>
      <c r="I28" s="31">
        <f t="shared" si="0"/>
        <v>1.015251708224445</v>
      </c>
      <c r="J28" s="13">
        <v>0.72306999999999999</v>
      </c>
      <c r="K28" s="13">
        <v>2.7879999999999999E-2</v>
      </c>
      <c r="L28" s="13">
        <v>1.8749999999999999E-2</v>
      </c>
      <c r="M28" s="25">
        <v>5.9999999999999995E-4</v>
      </c>
      <c r="N28" s="27">
        <v>2615</v>
      </c>
      <c r="O28" s="26">
        <v>34.619999999999997</v>
      </c>
      <c r="P28" s="26">
        <v>740.5</v>
      </c>
      <c r="Q28" s="26">
        <v>26.22</v>
      </c>
      <c r="R28" s="26">
        <f t="shared" si="1"/>
        <v>71.682600382409177</v>
      </c>
      <c r="S28" s="26">
        <v>4777.3</v>
      </c>
      <c r="T28" s="26">
        <v>54.74</v>
      </c>
      <c r="U28" s="26">
        <v>375.4</v>
      </c>
      <c r="V28" s="26">
        <v>12.06</v>
      </c>
    </row>
    <row r="29" spans="1:22">
      <c r="A29" s="18" t="s">
        <v>71</v>
      </c>
      <c r="B29" s="26">
        <v>911.57365347177165</v>
      </c>
      <c r="C29" s="26">
        <v>26510.966904607401</v>
      </c>
      <c r="D29" s="26">
        <v>676.31093770279051</v>
      </c>
      <c r="E29" s="28">
        <v>16.995529999999999</v>
      </c>
      <c r="F29" s="13">
        <v>0.63024000000000002</v>
      </c>
      <c r="G29" s="13">
        <v>0.16195999999999999</v>
      </c>
      <c r="H29" s="13">
        <v>6.1199999999999996E-3</v>
      </c>
      <c r="I29" s="31">
        <f t="shared" si="0"/>
        <v>1.0189958212769432</v>
      </c>
      <c r="J29" s="13">
        <v>0.76104000000000005</v>
      </c>
      <c r="K29" s="13">
        <v>2.9579999999999999E-2</v>
      </c>
      <c r="L29" s="13">
        <v>2.1489999999999999E-2</v>
      </c>
      <c r="M29" s="25">
        <v>7.2000000000000005E-4</v>
      </c>
      <c r="N29" s="27">
        <v>2934.6</v>
      </c>
      <c r="O29" s="26">
        <v>35.56</v>
      </c>
      <c r="P29" s="26">
        <v>967.7</v>
      </c>
      <c r="Q29" s="26">
        <v>33.92</v>
      </c>
      <c r="R29" s="26">
        <f t="shared" si="1"/>
        <v>67.024466707558091</v>
      </c>
      <c r="S29" s="26">
        <v>4850.5</v>
      </c>
      <c r="T29" s="26">
        <v>54.98</v>
      </c>
      <c r="U29" s="26">
        <v>429.8</v>
      </c>
      <c r="V29" s="26">
        <v>14.1</v>
      </c>
    </row>
    <row r="30" spans="1:22">
      <c r="A30" s="18" t="s">
        <v>72</v>
      </c>
      <c r="B30" s="26">
        <v>960.64243997404287</v>
      </c>
      <c r="C30" s="26">
        <v>24810.837118754058</v>
      </c>
      <c r="D30" s="26">
        <v>197.67766323815704</v>
      </c>
      <c r="E30" s="28">
        <v>0.61326999999999998</v>
      </c>
      <c r="F30" s="13">
        <v>2.6100000000000002E-2</v>
      </c>
      <c r="G30" s="13">
        <v>2.878E-2</v>
      </c>
      <c r="H30" s="13">
        <v>1.1199999999999999E-3</v>
      </c>
      <c r="I30" s="31">
        <f t="shared" si="0"/>
        <v>0.9144046924881315</v>
      </c>
      <c r="J30" s="13">
        <v>0.15456</v>
      </c>
      <c r="K30" s="13">
        <v>7.0000000000000001E-3</v>
      </c>
      <c r="L30" s="13">
        <v>7.92E-3</v>
      </c>
      <c r="M30" s="25">
        <v>2.5999999999999998E-4</v>
      </c>
      <c r="N30" s="27">
        <v>485.6</v>
      </c>
      <c r="O30" s="26">
        <v>16.420000000000002</v>
      </c>
      <c r="P30" s="26">
        <v>182.9</v>
      </c>
      <c r="Q30" s="26">
        <v>7</v>
      </c>
      <c r="R30" s="26">
        <f t="shared" si="1"/>
        <v>62.335255354200989</v>
      </c>
      <c r="S30" s="26">
        <v>2397</v>
      </c>
      <c r="T30" s="26">
        <v>75.94</v>
      </c>
      <c r="U30" s="26">
        <v>159.4</v>
      </c>
      <c r="V30" s="26">
        <v>5.3</v>
      </c>
    </row>
    <row r="31" spans="1:22">
      <c r="A31" s="18" t="s">
        <v>73</v>
      </c>
      <c r="B31" s="26">
        <v>957.18689162881253</v>
      </c>
      <c r="C31" s="26">
        <v>31721.933809214799</v>
      </c>
      <c r="D31" s="26">
        <v>381.34394873458797</v>
      </c>
      <c r="E31" s="28">
        <v>3.6319699999999999</v>
      </c>
      <c r="F31" s="13">
        <v>0.13930000000000001</v>
      </c>
      <c r="G31" s="13">
        <v>5.4510000000000003E-2</v>
      </c>
      <c r="H31" s="13">
        <v>2.0999999999999999E-3</v>
      </c>
      <c r="I31" s="31">
        <f t="shared" si="0"/>
        <v>1.004463705428629</v>
      </c>
      <c r="J31" s="13">
        <v>0.48325000000000001</v>
      </c>
      <c r="K31" s="13">
        <v>1.9859999999999999E-2</v>
      </c>
      <c r="L31" s="13">
        <v>9.5899999999999996E-3</v>
      </c>
      <c r="M31" s="25">
        <v>3.2000000000000003E-4</v>
      </c>
      <c r="N31" s="27">
        <v>1556.6</v>
      </c>
      <c r="O31" s="26">
        <v>30.54</v>
      </c>
      <c r="P31" s="26">
        <v>342.1</v>
      </c>
      <c r="Q31" s="26">
        <v>12.9</v>
      </c>
      <c r="R31" s="26">
        <f t="shared" si="1"/>
        <v>78.022613388153658</v>
      </c>
      <c r="S31" s="26">
        <v>4190.8999999999996</v>
      </c>
      <c r="T31" s="26">
        <v>60.1</v>
      </c>
      <c r="U31" s="26">
        <v>192.9</v>
      </c>
      <c r="V31" s="26">
        <v>6.44</v>
      </c>
    </row>
    <row r="32" spans="1:22">
      <c r="A32" s="18" t="s">
        <v>91</v>
      </c>
      <c r="B32" s="26">
        <v>979.30240103828692</v>
      </c>
      <c r="C32" s="26">
        <v>25985.723556132383</v>
      </c>
      <c r="D32" s="26">
        <v>389.72296236210258</v>
      </c>
      <c r="E32" s="28">
        <v>6.0180999999999996</v>
      </c>
      <c r="F32" s="13">
        <v>0.22953999999999999</v>
      </c>
      <c r="G32" s="13">
        <v>7.3910000000000003E-2</v>
      </c>
      <c r="H32" s="13">
        <v>2.8800000000000002E-3</v>
      </c>
      <c r="I32" s="31">
        <f t="shared" si="0"/>
        <v>1.0216221681743891</v>
      </c>
      <c r="J32" s="13">
        <v>0.59048999999999996</v>
      </c>
      <c r="K32" s="13">
        <v>2.418E-2</v>
      </c>
      <c r="L32" s="13">
        <v>1.299E-2</v>
      </c>
      <c r="M32" s="25">
        <v>4.6000000000000001E-4</v>
      </c>
      <c r="N32" s="27">
        <v>1978.5</v>
      </c>
      <c r="O32" s="26">
        <v>33.22</v>
      </c>
      <c r="P32" s="26">
        <v>459.7</v>
      </c>
      <c r="Q32" s="26">
        <v>17.22</v>
      </c>
      <c r="R32" s="26">
        <f t="shared" si="1"/>
        <v>76.765226181450601</v>
      </c>
      <c r="S32" s="26">
        <v>4484.8</v>
      </c>
      <c r="T32" s="26">
        <v>58.94</v>
      </c>
      <c r="U32" s="26">
        <v>260.8</v>
      </c>
      <c r="V32" s="26">
        <v>9.06</v>
      </c>
    </row>
    <row r="33" spans="1:22">
      <c r="A33" s="18" t="s">
        <v>191</v>
      </c>
      <c r="B33" s="26">
        <v>1363.559377027904</v>
      </c>
      <c r="C33" s="26">
        <v>22668.397144711227</v>
      </c>
      <c r="D33" s="26">
        <v>371.79972420506169</v>
      </c>
      <c r="E33" s="28">
        <v>4.5140700000000002</v>
      </c>
      <c r="F33" s="13">
        <v>0.17884</v>
      </c>
      <c r="G33" s="13">
        <v>6.0510000000000001E-2</v>
      </c>
      <c r="H33" s="13">
        <v>2.4399999999999999E-3</v>
      </c>
      <c r="I33" s="31">
        <f t="shared" si="0"/>
        <v>1.0178090347457038</v>
      </c>
      <c r="J33" s="13">
        <v>0.54107000000000005</v>
      </c>
      <c r="K33" s="13">
        <v>2.3539999999999998E-2</v>
      </c>
      <c r="L33" s="13">
        <v>1.2930000000000001E-2</v>
      </c>
      <c r="M33" s="25">
        <v>5.0000000000000001E-4</v>
      </c>
      <c r="N33" s="27">
        <v>1733.6</v>
      </c>
      <c r="O33" s="26">
        <v>32.94</v>
      </c>
      <c r="P33" s="26">
        <v>378.7</v>
      </c>
      <c r="Q33" s="26">
        <v>14.8</v>
      </c>
      <c r="R33" s="26">
        <f t="shared" si="1"/>
        <v>78.155283802491923</v>
      </c>
      <c r="S33" s="26">
        <v>4357.2</v>
      </c>
      <c r="T33" s="26">
        <v>63</v>
      </c>
      <c r="U33" s="26">
        <v>259.8</v>
      </c>
      <c r="V33" s="26">
        <v>9.9</v>
      </c>
    </row>
    <row r="34" spans="1:22">
      <c r="A34" s="18" t="s">
        <v>74</v>
      </c>
      <c r="B34" s="26">
        <v>966.86242699545755</v>
      </c>
      <c r="C34" s="26">
        <v>25225.502920181701</v>
      </c>
      <c r="D34" s="26">
        <v>375.64968883841664</v>
      </c>
      <c r="E34" s="28">
        <v>6.6942899999999996</v>
      </c>
      <c r="F34" s="13">
        <v>0.24786</v>
      </c>
      <c r="G34" s="13">
        <v>7.8280000000000002E-2</v>
      </c>
      <c r="H34" s="13">
        <v>2.9399999999999999E-3</v>
      </c>
      <c r="I34" s="31">
        <f t="shared" si="0"/>
        <v>1.0143657815138771</v>
      </c>
      <c r="J34" s="13">
        <v>0.62021999999999999</v>
      </c>
      <c r="K34" s="13">
        <v>2.4340000000000001E-2</v>
      </c>
      <c r="L34" s="13">
        <v>1.243E-2</v>
      </c>
      <c r="M34" s="25">
        <v>4.2000000000000002E-4</v>
      </c>
      <c r="N34" s="27">
        <v>2071.9</v>
      </c>
      <c r="O34" s="26">
        <v>32.700000000000003</v>
      </c>
      <c r="P34" s="26">
        <v>485.8</v>
      </c>
      <c r="Q34" s="26">
        <v>17.600000000000001</v>
      </c>
      <c r="R34" s="26">
        <f t="shared" si="1"/>
        <v>76.552922438341625</v>
      </c>
      <c r="S34" s="26">
        <v>4556.1000000000004</v>
      </c>
      <c r="T34" s="26">
        <v>56.28</v>
      </c>
      <c r="U34" s="26">
        <v>249.7</v>
      </c>
      <c r="V34" s="26">
        <v>8.24</v>
      </c>
    </row>
    <row r="35" spans="1:22">
      <c r="A35" s="18" t="s">
        <v>75</v>
      </c>
      <c r="B35" s="26">
        <v>1058.0889033095393</v>
      </c>
      <c r="C35" s="26">
        <v>23359.506813757303</v>
      </c>
      <c r="D35" s="26">
        <v>191.74690561323814</v>
      </c>
      <c r="E35" s="28">
        <v>0.43118000000000001</v>
      </c>
      <c r="F35" s="13">
        <v>1.9599999999999999E-2</v>
      </c>
      <c r="G35" s="13">
        <v>2.6880000000000001E-2</v>
      </c>
      <c r="H35" s="13">
        <v>1.0399999999999999E-3</v>
      </c>
      <c r="I35" s="31">
        <f t="shared" si="0"/>
        <v>0.85115099611273071</v>
      </c>
      <c r="J35" s="13">
        <v>0.11634</v>
      </c>
      <c r="K35" s="13">
        <v>5.64E-3</v>
      </c>
      <c r="L35" s="13">
        <v>8.2900000000000005E-3</v>
      </c>
      <c r="M35" s="25">
        <v>2.7999999999999998E-4</v>
      </c>
      <c r="N35" s="27">
        <v>364</v>
      </c>
      <c r="O35" s="26">
        <v>13.92</v>
      </c>
      <c r="P35" s="26">
        <v>171</v>
      </c>
      <c r="Q35" s="26">
        <v>6.58</v>
      </c>
      <c r="R35" s="26">
        <f t="shared" si="1"/>
        <v>53.021978021978022</v>
      </c>
      <c r="S35" s="26">
        <v>1900.7</v>
      </c>
      <c r="T35" s="26">
        <v>85.78</v>
      </c>
      <c r="U35" s="26">
        <v>166.8</v>
      </c>
      <c r="V35" s="26">
        <v>5.72</v>
      </c>
    </row>
    <row r="36" spans="1:22">
      <c r="A36" s="18" t="s">
        <v>76</v>
      </c>
      <c r="B36" s="26">
        <v>1080.8955223880598</v>
      </c>
      <c r="C36" s="26">
        <v>23691.239454899416</v>
      </c>
      <c r="D36" s="26">
        <v>236.92393608046726</v>
      </c>
      <c r="E36" s="28">
        <v>1.7855399999999999</v>
      </c>
      <c r="F36" s="13">
        <v>6.862E-2</v>
      </c>
      <c r="G36" s="13">
        <v>3.7859999999999998E-2</v>
      </c>
      <c r="H36" s="13">
        <v>1.4400000000000001E-3</v>
      </c>
      <c r="I36" s="31">
        <f t="shared" si="0"/>
        <v>0.9896935787757839</v>
      </c>
      <c r="J36" s="13">
        <v>0.34203</v>
      </c>
      <c r="K36" s="13">
        <v>1.4080000000000001E-2</v>
      </c>
      <c r="L36" s="13">
        <v>9.3299999999999998E-3</v>
      </c>
      <c r="M36" s="25">
        <v>3.2000000000000003E-4</v>
      </c>
      <c r="N36" s="27">
        <v>1040.2</v>
      </c>
      <c r="O36" s="26">
        <v>25.02</v>
      </c>
      <c r="P36" s="26">
        <v>239.6</v>
      </c>
      <c r="Q36" s="26">
        <v>8.9600000000000009</v>
      </c>
      <c r="R36" s="26">
        <f t="shared" si="1"/>
        <v>76.965968083060957</v>
      </c>
      <c r="S36" s="26">
        <v>3671.9</v>
      </c>
      <c r="T36" s="26">
        <v>62.14</v>
      </c>
      <c r="U36" s="26">
        <v>187.8</v>
      </c>
      <c r="V36" s="26">
        <v>6.3</v>
      </c>
    </row>
    <row r="37" spans="1:22">
      <c r="A37" s="18" t="s">
        <v>92</v>
      </c>
      <c r="B37" s="26">
        <v>1040.1200519143415</v>
      </c>
      <c r="C37" s="26">
        <v>31307.268007787152</v>
      </c>
      <c r="D37" s="26">
        <v>242.05977936404938</v>
      </c>
      <c r="E37" s="28">
        <v>0.59480999999999995</v>
      </c>
      <c r="F37" s="13">
        <v>2.7480000000000001E-2</v>
      </c>
      <c r="G37" s="13">
        <v>2.7969999999999998E-2</v>
      </c>
      <c r="H37" s="13">
        <v>1.1199999999999999E-3</v>
      </c>
      <c r="I37" s="31">
        <f t="shared" si="0"/>
        <v>0.86673650651899314</v>
      </c>
      <c r="J37" s="13">
        <v>0.15425</v>
      </c>
      <c r="K37" s="13">
        <v>7.7000000000000002E-3</v>
      </c>
      <c r="L37" s="13">
        <v>7.8700000000000003E-3</v>
      </c>
      <c r="M37" s="25">
        <v>2.7999999999999998E-4</v>
      </c>
      <c r="N37" s="27">
        <v>473.9</v>
      </c>
      <c r="O37" s="26">
        <v>17.5</v>
      </c>
      <c r="P37" s="26">
        <v>177.8</v>
      </c>
      <c r="Q37" s="26">
        <v>7</v>
      </c>
      <c r="R37" s="26">
        <f t="shared" si="1"/>
        <v>62.481536189069416</v>
      </c>
      <c r="S37" s="26">
        <v>2393.6</v>
      </c>
      <c r="T37" s="26">
        <v>83.66</v>
      </c>
      <c r="U37" s="26">
        <v>158.4</v>
      </c>
      <c r="V37" s="26">
        <v>5.5</v>
      </c>
    </row>
    <row r="38" spans="1:22">
      <c r="A38" s="18" t="s">
        <v>77</v>
      </c>
      <c r="B38" s="26">
        <v>892.91369240752761</v>
      </c>
      <c r="C38" s="26">
        <v>36490.59052563271</v>
      </c>
      <c r="D38" s="26">
        <v>292.4061512005191</v>
      </c>
      <c r="E38" s="28">
        <v>1.4441600000000001</v>
      </c>
      <c r="F38" s="13">
        <v>5.8599999999999999E-2</v>
      </c>
      <c r="G38" s="13">
        <v>3.4419999999999999E-2</v>
      </c>
      <c r="H38" s="13">
        <v>1.3600000000000001E-3</v>
      </c>
      <c r="I38" s="31">
        <f t="shared" si="0"/>
        <v>0.97374611554120671</v>
      </c>
      <c r="J38" s="13">
        <v>0.30431000000000002</v>
      </c>
      <c r="K38" s="13">
        <v>1.3440000000000001E-2</v>
      </c>
      <c r="L38" s="13">
        <v>8.2400000000000008E-3</v>
      </c>
      <c r="M38" s="25">
        <v>2.7999999999999998E-4</v>
      </c>
      <c r="N38" s="27">
        <v>907.4</v>
      </c>
      <c r="O38" s="26">
        <v>24.34</v>
      </c>
      <c r="P38" s="26">
        <v>218.1</v>
      </c>
      <c r="Q38" s="26">
        <v>8.44</v>
      </c>
      <c r="R38" s="26">
        <f t="shared" si="1"/>
        <v>75.964293586070085</v>
      </c>
      <c r="S38" s="26">
        <v>3492.3</v>
      </c>
      <c r="T38" s="26">
        <v>67.5</v>
      </c>
      <c r="U38" s="26">
        <v>166</v>
      </c>
      <c r="V38" s="26">
        <v>5.58</v>
      </c>
    </row>
    <row r="39" spans="1:22">
      <c r="A39" s="18" t="s">
        <v>192</v>
      </c>
      <c r="B39" s="26">
        <v>1056.7066839714471</v>
      </c>
      <c r="C39" s="26">
        <v>24603.504218040234</v>
      </c>
      <c r="D39" s="26">
        <v>233.23638221933811</v>
      </c>
      <c r="E39" s="28">
        <v>1.61652</v>
      </c>
      <c r="F39" s="13">
        <v>6.25E-2</v>
      </c>
      <c r="G39" s="13">
        <v>3.6819999999999999E-2</v>
      </c>
      <c r="H39" s="13">
        <v>1.4E-3</v>
      </c>
      <c r="I39" s="31">
        <f t="shared" si="0"/>
        <v>0.98343422053231933</v>
      </c>
      <c r="J39" s="13">
        <v>0.31840000000000002</v>
      </c>
      <c r="K39" s="13">
        <v>1.3220000000000001E-2</v>
      </c>
      <c r="L39" s="13">
        <v>8.8800000000000007E-3</v>
      </c>
      <c r="M39" s="25">
        <v>2.9999999999999997E-4</v>
      </c>
      <c r="N39" s="27">
        <v>976.6</v>
      </c>
      <c r="O39" s="26">
        <v>24.26</v>
      </c>
      <c r="P39" s="26">
        <v>233.1</v>
      </c>
      <c r="Q39" s="26">
        <v>8.74</v>
      </c>
      <c r="R39" s="26">
        <f t="shared" si="1"/>
        <v>76.131476551300437</v>
      </c>
      <c r="S39" s="26">
        <v>3562.1</v>
      </c>
      <c r="T39" s="26">
        <v>63.14</v>
      </c>
      <c r="U39" s="26">
        <v>178.7</v>
      </c>
      <c r="V39" s="26">
        <v>6.04</v>
      </c>
    </row>
    <row r="40" spans="1:22">
      <c r="A40" s="18" t="s">
        <v>193</v>
      </c>
      <c r="B40" s="26">
        <v>1235.0129785853344</v>
      </c>
      <c r="C40" s="26">
        <v>26580.077871512007</v>
      </c>
      <c r="D40" s="26">
        <v>238.38839746917589</v>
      </c>
      <c r="E40" s="28">
        <v>1.13228</v>
      </c>
      <c r="F40" s="13">
        <v>4.6179999999999999E-2</v>
      </c>
      <c r="G40" s="13">
        <v>3.1510000000000003E-2</v>
      </c>
      <c r="H40" s="13">
        <v>1.2199999999999999E-3</v>
      </c>
      <c r="I40" s="31">
        <f t="shared" si="0"/>
        <v>0.94931716838295999</v>
      </c>
      <c r="J40" s="13">
        <v>0.26062999999999997</v>
      </c>
      <c r="K40" s="13">
        <v>1.1520000000000001E-2</v>
      </c>
      <c r="L40" s="13">
        <v>8.5199999999999998E-3</v>
      </c>
      <c r="M40" s="25">
        <v>2.9999999999999997E-4</v>
      </c>
      <c r="N40" s="27">
        <v>768.8</v>
      </c>
      <c r="O40" s="26">
        <v>21.98</v>
      </c>
      <c r="P40" s="26">
        <v>200</v>
      </c>
      <c r="Q40" s="26">
        <v>7.68</v>
      </c>
      <c r="R40" s="26">
        <f t="shared" si="1"/>
        <v>73.985431841831414</v>
      </c>
      <c r="S40" s="26">
        <v>3250.5</v>
      </c>
      <c r="T40" s="26">
        <v>68.78</v>
      </c>
      <c r="U40" s="26">
        <v>171.4</v>
      </c>
      <c r="V40" s="26">
        <v>6</v>
      </c>
    </row>
    <row r="41" spans="1:22">
      <c r="A41" s="18" t="s">
        <v>194</v>
      </c>
      <c r="B41" s="26">
        <v>290.26606099935111</v>
      </c>
      <c r="C41" s="26">
        <v>34417.261518494488</v>
      </c>
      <c r="D41" s="26">
        <v>213.31301739130436</v>
      </c>
      <c r="E41" s="28">
        <v>0.41066999999999998</v>
      </c>
      <c r="F41" s="13">
        <v>2.664E-2</v>
      </c>
      <c r="G41" s="13">
        <v>2.8119999999999999E-2</v>
      </c>
      <c r="H41" s="13">
        <v>1.24E-3</v>
      </c>
      <c r="I41" s="31">
        <f t="shared" si="0"/>
        <v>0.67977490292568532</v>
      </c>
      <c r="J41" s="13">
        <v>0.10593</v>
      </c>
      <c r="K41" s="13">
        <v>7.4000000000000003E-3</v>
      </c>
      <c r="L41" s="13">
        <v>7.0200000000000002E-3</v>
      </c>
      <c r="M41" s="25">
        <v>2.4000000000000001E-4</v>
      </c>
      <c r="N41" s="27">
        <v>349.4</v>
      </c>
      <c r="O41" s="26">
        <v>19.18</v>
      </c>
      <c r="P41" s="26">
        <v>178.7</v>
      </c>
      <c r="Q41" s="26">
        <v>7.78</v>
      </c>
      <c r="R41" s="26">
        <f t="shared" si="1"/>
        <v>48.855180309101321</v>
      </c>
      <c r="S41" s="26">
        <v>1730.6</v>
      </c>
      <c r="T41" s="26">
        <v>125.58</v>
      </c>
      <c r="U41" s="26">
        <v>141.30000000000001</v>
      </c>
      <c r="V41" s="26">
        <v>4.74</v>
      </c>
    </row>
    <row r="42" spans="1:22">
      <c r="A42" s="18" t="s">
        <v>195</v>
      </c>
      <c r="B42" s="26">
        <v>792.01168072680082</v>
      </c>
      <c r="C42" s="26">
        <v>41051.9143413368</v>
      </c>
      <c r="D42" s="26">
        <v>296.27568805970157</v>
      </c>
      <c r="E42" s="28">
        <v>0.318</v>
      </c>
      <c r="F42" s="13">
        <v>1.84E-2</v>
      </c>
      <c r="G42" s="13">
        <v>2.792E-2</v>
      </c>
      <c r="H42" s="13">
        <v>1.14E-3</v>
      </c>
      <c r="I42" s="31">
        <f t="shared" si="0"/>
        <v>0.7056652547651675</v>
      </c>
      <c r="J42" s="13">
        <v>8.2610000000000003E-2</v>
      </c>
      <c r="K42" s="13">
        <v>5.0800000000000003E-3</v>
      </c>
      <c r="L42" s="13">
        <v>8.09E-3</v>
      </c>
      <c r="M42" s="25">
        <v>2.7999999999999998E-4</v>
      </c>
      <c r="N42" s="27">
        <v>280.39999999999998</v>
      </c>
      <c r="O42" s="26">
        <v>14.18</v>
      </c>
      <c r="P42" s="26">
        <v>177.5</v>
      </c>
      <c r="Q42" s="26">
        <v>7.16</v>
      </c>
      <c r="R42" s="26">
        <f t="shared" si="1"/>
        <v>36.697574893009978</v>
      </c>
      <c r="S42" s="26">
        <v>1259.9000000000001</v>
      </c>
      <c r="T42" s="26">
        <v>117.72</v>
      </c>
      <c r="U42" s="26">
        <v>162.9</v>
      </c>
      <c r="V42" s="26">
        <v>5.5</v>
      </c>
    </row>
    <row r="43" spans="1:22">
      <c r="A43" s="18" t="s">
        <v>196</v>
      </c>
      <c r="B43" s="26">
        <v>771.96950032446466</v>
      </c>
      <c r="C43" s="26">
        <v>37941.920830629468</v>
      </c>
      <c r="D43" s="26">
        <v>283.89651784555491</v>
      </c>
      <c r="E43" s="28">
        <v>0.66874</v>
      </c>
      <c r="F43" s="13">
        <v>2.9600000000000001E-2</v>
      </c>
      <c r="G43" s="13">
        <v>3.0030000000000001E-2</v>
      </c>
      <c r="H43" s="13">
        <v>1.1800000000000001E-3</v>
      </c>
      <c r="I43" s="31">
        <f t="shared" si="0"/>
        <v>0.88775323775323767</v>
      </c>
      <c r="J43" s="13">
        <v>0.1615</v>
      </c>
      <c r="K43" s="13">
        <v>7.7000000000000002E-3</v>
      </c>
      <c r="L43" s="13">
        <v>8.0800000000000004E-3</v>
      </c>
      <c r="M43" s="25">
        <v>2.5999999999999998E-4</v>
      </c>
      <c r="N43" s="27">
        <v>519.9</v>
      </c>
      <c r="O43" s="26">
        <v>18</v>
      </c>
      <c r="P43" s="26">
        <v>190.7</v>
      </c>
      <c r="Q43" s="26">
        <v>7.38</v>
      </c>
      <c r="R43" s="26">
        <f t="shared" si="1"/>
        <v>63.319869205616463</v>
      </c>
      <c r="S43" s="26">
        <v>2471.4</v>
      </c>
      <c r="T43" s="26">
        <v>79.459999999999994</v>
      </c>
      <c r="U43" s="26">
        <v>162.6</v>
      </c>
      <c r="V43" s="26">
        <v>5.4</v>
      </c>
    </row>
  </sheetData>
  <mergeCells count="3">
    <mergeCell ref="A3:V3"/>
    <mergeCell ref="E4:M4"/>
    <mergeCell ref="N4:V4"/>
  </mergeCells>
  <phoneticPr fontId="2" type="noConversion"/>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10</vt:i4>
      </vt:variant>
    </vt:vector>
  </HeadingPairs>
  <TitlesOfParts>
    <vt:vector size="10" baseType="lpstr">
      <vt:lpstr>A1</vt:lpstr>
      <vt:lpstr>A2</vt:lpstr>
      <vt:lpstr>A3</vt:lpstr>
      <vt:lpstr>A4</vt:lpstr>
      <vt:lpstr>A5</vt:lpstr>
      <vt:lpstr>A6</vt:lpstr>
      <vt:lpstr>A7</vt:lpstr>
      <vt:lpstr>A8</vt:lpstr>
      <vt:lpstr>A9</vt:lpstr>
      <vt:lpstr>A10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89209</dc:creator>
  <cp:lastModifiedBy>Christine Elrod</cp:lastModifiedBy>
  <dcterms:created xsi:type="dcterms:W3CDTF">2015-06-05T18:19:34Z</dcterms:created>
  <dcterms:modified xsi:type="dcterms:W3CDTF">2023-10-13T21:16:56Z</dcterms:modified>
</cp:coreProperties>
</file>