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EditorialAssistant/Downloads/_deposits/AM-23-38217/"/>
    </mc:Choice>
  </mc:AlternateContent>
  <xr:revisionPtr revIDLastSave="0" documentId="13_ncr:1_{2B18ABD5-64E1-5145-A2BD-34E80C35E1CC}" xr6:coauthVersionLast="47" xr6:coauthVersionMax="47" xr10:uidLastSave="{00000000-0000-0000-0000-000000000000}"/>
  <bookViews>
    <workbookView xWindow="240" yWindow="500" windowWidth="24240" windowHeight="17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1" l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M55" i="1"/>
  <c r="K55" i="1"/>
  <c r="J55" i="1"/>
  <c r="I55" i="1"/>
  <c r="H55" i="1"/>
  <c r="G55" i="1"/>
  <c r="F55" i="1"/>
  <c r="E55" i="1"/>
  <c r="D55" i="1"/>
  <c r="C55" i="1"/>
  <c r="N54" i="1"/>
  <c r="N53" i="1"/>
  <c r="N52" i="1"/>
  <c r="N51" i="1"/>
  <c r="N50" i="1"/>
  <c r="N49" i="1"/>
  <c r="N48" i="1"/>
  <c r="N55" i="1" l="1"/>
  <c r="N66" i="1" l="1"/>
  <c r="N58" i="1"/>
  <c r="N59" i="1"/>
  <c r="N61" i="1"/>
  <c r="N62" i="1"/>
  <c r="N63" i="1"/>
  <c r="N64" i="1"/>
  <c r="N65" i="1"/>
  <c r="N67" i="1"/>
  <c r="O6" i="1"/>
</calcChain>
</file>

<file path=xl/sharedStrings.xml><?xml version="1.0" encoding="utf-8"?>
<sst xmlns="http://schemas.openxmlformats.org/spreadsheetml/2006/main" count="117" uniqueCount="37">
  <si>
    <t xml:space="preserve">Sample </t>
  </si>
  <si>
    <r>
      <t>SiO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 xml:space="preserve">   </t>
    </r>
  </si>
  <si>
    <r>
      <t>TiO</t>
    </r>
    <r>
      <rPr>
        <vertAlign val="subscript"/>
        <sz val="12"/>
        <rFont val="Times New Roman"/>
        <family val="1"/>
      </rPr>
      <t>2</t>
    </r>
  </si>
  <si>
    <r>
      <t>Al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3</t>
    </r>
  </si>
  <si>
    <r>
      <t>Cr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3</t>
    </r>
  </si>
  <si>
    <t>MnO</t>
  </si>
  <si>
    <t>MgO</t>
  </si>
  <si>
    <t>CaO</t>
  </si>
  <si>
    <t>NiO</t>
  </si>
  <si>
    <r>
      <t>Na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</si>
  <si>
    <t>Total</t>
  </si>
  <si>
    <t>Mg#</t>
  </si>
  <si>
    <t>Amphiboles</t>
  </si>
  <si>
    <t>316-5</t>
  </si>
  <si>
    <t>Olivine</t>
  </si>
  <si>
    <t>Ni ppm</t>
  </si>
  <si>
    <t>Cr#</t>
  </si>
  <si>
    <t>Spinel</t>
  </si>
  <si>
    <r>
      <t>K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</si>
  <si>
    <t>316/3</t>
  </si>
  <si>
    <t>316/5</t>
  </si>
  <si>
    <t>318/9</t>
  </si>
  <si>
    <r>
      <t>FeO</t>
    </r>
    <r>
      <rPr>
        <vertAlign val="subscript"/>
        <sz val="12"/>
        <rFont val="Times New Roman"/>
        <family val="1"/>
      </rPr>
      <t>Total</t>
    </r>
  </si>
  <si>
    <t>319/8</t>
  </si>
  <si>
    <t>Orthopyroxenes</t>
  </si>
  <si>
    <t>Clinopyroxenes</t>
  </si>
  <si>
    <t>324/4</t>
  </si>
  <si>
    <t>Magmatic</t>
  </si>
  <si>
    <t>Metamorphic</t>
  </si>
  <si>
    <t>Mg-Hbl</t>
  </si>
  <si>
    <t>Tr</t>
  </si>
  <si>
    <t>Tsch</t>
  </si>
  <si>
    <t xml:space="preserve">Notes: ppm Ni = wt% NiO*10000/1.273. Mg-Hbl =  Magnesio-hornblende, Tscher = Tschermakite, Tr = Tremolite </t>
  </si>
  <si>
    <t>331/19</t>
  </si>
  <si>
    <t xml:space="preserve">Table S1. Representative EMP analyses (wt%) and Ni contents (ppm) of olivines, spinels, ortho- and clinopyroxenes and Ca-amphiboles from Abu Dahr harzburgites </t>
  </si>
  <si>
    <t>American Mineralogist: March 2023 Online Materials AM-23-38217</t>
  </si>
  <si>
    <t xml:space="preserve">Abdel-Halim: Relationships among Fe-Ni-Co-O-S, fO2 and fS2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</si>
</sst>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>
    <font>
      <sz val="11"/>
      <color theme="1"/>
      <name val="Calibri"/>
      <family val="2"/>
      <charset val="178"/>
      <scheme val="minor"/>
    </font>
    <font>
      <sz val="10"/>
      <name val="Arial"/>
      <family val="2"/>
    </font>
    <font>
      <sz val="12"/>
      <name val="Times New Roman"/>
      <family val="1"/>
    </font>
    <font>
      <vertAlign val="subscript"/>
      <sz val="12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charset val="178"/>
      <scheme val="minor"/>
    </font>
    <font>
      <sz val="12"/>
      <name val="Calibri"/>
      <family val="2"/>
      <charset val="178"/>
      <scheme val="minor"/>
    </font>
    <font>
      <sz val="10"/>
      <name val="MS Sans Serif"/>
      <family val="2"/>
      <charset val="17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5" fillId="0" borderId="0"/>
    <xf numFmtId="0" fontId="8" fillId="0" borderId="0"/>
  </cellStyleXfs>
  <cellXfs count="42">
    <xf numFmtId="0" fontId="0" fillId="0" borderId="0" xfId="0"/>
    <xf numFmtId="164" fontId="0" fillId="0" borderId="0" xfId="0" applyNumberFormat="1"/>
    <xf numFmtId="0" fontId="8" fillId="0" borderId="0" xfId="4"/>
    <xf numFmtId="0" fontId="2" fillId="0" borderId="3" xfId="1" applyFont="1" applyBorder="1" applyAlignment="1">
      <alignment horizontal="left"/>
    </xf>
    <xf numFmtId="0" fontId="2" fillId="0" borderId="3" xfId="1" applyFont="1" applyBorder="1" applyAlignment="1">
      <alignment horizontal="right"/>
    </xf>
    <xf numFmtId="164" fontId="2" fillId="0" borderId="3" xfId="1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1" fontId="7" fillId="0" borderId="0" xfId="0" applyNumberFormat="1" applyFont="1"/>
    <xf numFmtId="0" fontId="6" fillId="0" borderId="0" xfId="0" applyFont="1"/>
    <xf numFmtId="164" fontId="2" fillId="0" borderId="0" xfId="4" applyNumberFormat="1" applyFont="1"/>
    <xf numFmtId="2" fontId="2" fillId="0" borderId="0" xfId="4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6" fillId="0" borderId="0" xfId="0" applyNumberFormat="1" applyFont="1"/>
    <xf numFmtId="164" fontId="2" fillId="0" borderId="0" xfId="1" applyNumberFormat="1" applyFont="1"/>
    <xf numFmtId="2" fontId="2" fillId="0" borderId="0" xfId="0" applyNumberFormat="1" applyFont="1"/>
    <xf numFmtId="1" fontId="2" fillId="0" borderId="0" xfId="0" applyNumberFormat="1" applyFont="1"/>
    <xf numFmtId="2" fontId="6" fillId="0" borderId="0" xfId="0" applyNumberFormat="1" applyFont="1"/>
    <xf numFmtId="0" fontId="2" fillId="0" borderId="0" xfId="0" applyFont="1" applyAlignment="1">
      <alignment vertical="center"/>
    </xf>
    <xf numFmtId="164" fontId="7" fillId="0" borderId="0" xfId="0" applyNumberFormat="1" applyFont="1"/>
    <xf numFmtId="1" fontId="6" fillId="0" borderId="0" xfId="0" applyNumberFormat="1" applyFont="1"/>
    <xf numFmtId="1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vertical="center"/>
    </xf>
    <xf numFmtId="2" fontId="2" fillId="0" borderId="1" xfId="0" applyNumberFormat="1" applyFont="1" applyBorder="1"/>
    <xf numFmtId="1" fontId="2" fillId="0" borderId="1" xfId="0" applyNumberFormat="1" applyFont="1" applyBorder="1"/>
    <xf numFmtId="164" fontId="7" fillId="0" borderId="1" xfId="0" applyNumberFormat="1" applyFont="1" applyBorder="1"/>
    <xf numFmtId="1" fontId="6" fillId="0" borderId="1" xfId="0" applyNumberFormat="1" applyFont="1" applyBorder="1"/>
    <xf numFmtId="0" fontId="6" fillId="0" borderId="1" xfId="0" applyFont="1" applyBorder="1"/>
    <xf numFmtId="2" fontId="2" fillId="0" borderId="0" xfId="4" applyNumberFormat="1" applyFont="1"/>
    <xf numFmtId="164" fontId="8" fillId="0" borderId="0" xfId="4" applyNumberFormat="1"/>
    <xf numFmtId="164" fontId="2" fillId="0" borderId="0" xfId="4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164" fontId="2" fillId="0" borderId="0" xfId="0" applyNumberFormat="1" applyFont="1"/>
    <xf numFmtId="0" fontId="2" fillId="0" borderId="3" xfId="0" applyFont="1" applyBorder="1" applyAlignment="1">
      <alignment vertical="center"/>
    </xf>
    <xf numFmtId="0" fontId="6" fillId="0" borderId="3" xfId="0" applyFont="1" applyBorder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2" fillId="0" borderId="2" xfId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2" fillId="0" borderId="0" xfId="1" applyFont="1" applyAlignment="1">
      <alignment horizontal="center"/>
    </xf>
    <xf numFmtId="0" fontId="0" fillId="0" borderId="0" xfId="0" applyFont="1"/>
  </cellXfs>
  <cellStyles count="5">
    <cellStyle name="Normal" xfId="0" builtinId="0"/>
    <cellStyle name="Normal 2" xfId="1" xr:uid="{00000000-0005-0000-0000-000001000000}"/>
    <cellStyle name="Normal 3" xfId="3" xr:uid="{00000000-0005-0000-0000-000002000000}"/>
    <cellStyle name="Normal 4" xfId="4" xr:uid="{00000000-0005-0000-0000-000003000000}"/>
    <cellStyle name="常规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8"/>
  <sheetViews>
    <sheetView tabSelected="1" zoomScaleNormal="100" workbookViewId="0">
      <selection activeCell="A2" sqref="A1:A2"/>
    </sheetView>
  </sheetViews>
  <sheetFormatPr baseColWidth="10" defaultColWidth="8.83203125" defaultRowHeight="15"/>
  <cols>
    <col min="1" max="1" width="11.5" customWidth="1"/>
    <col min="2" max="2" width="12.5" customWidth="1"/>
    <col min="3" max="13" width="7.6640625" customWidth="1"/>
    <col min="14" max="16" width="7.6640625" style="1" customWidth="1"/>
    <col min="17" max="17" width="7.6640625" customWidth="1"/>
  </cols>
  <sheetData>
    <row r="1" spans="1:17">
      <c r="A1" s="41" t="s">
        <v>35</v>
      </c>
      <c r="I1" s="41"/>
    </row>
    <row r="2" spans="1:17">
      <c r="A2" s="41" t="s">
        <v>36</v>
      </c>
    </row>
    <row r="3" spans="1:17" ht="39" customHeight="1">
      <c r="A3" s="36" t="s">
        <v>34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7"/>
    </row>
    <row r="4" spans="1:17" ht="18">
      <c r="A4" s="3" t="s">
        <v>0</v>
      </c>
      <c r="B4" s="3"/>
      <c r="C4" s="4" t="s">
        <v>1</v>
      </c>
      <c r="D4" s="4" t="s">
        <v>2</v>
      </c>
      <c r="E4" s="4" t="s">
        <v>3</v>
      </c>
      <c r="F4" s="4" t="s">
        <v>4</v>
      </c>
      <c r="G4" s="4" t="s">
        <v>22</v>
      </c>
      <c r="H4" s="4" t="s">
        <v>5</v>
      </c>
      <c r="I4" s="4" t="s">
        <v>6</v>
      </c>
      <c r="J4" s="4" t="s">
        <v>7</v>
      </c>
      <c r="K4" s="4" t="s">
        <v>9</v>
      </c>
      <c r="L4" s="4" t="s">
        <v>18</v>
      </c>
      <c r="M4" s="4" t="s">
        <v>8</v>
      </c>
      <c r="N4" s="5" t="s">
        <v>10</v>
      </c>
      <c r="O4" s="5" t="s">
        <v>15</v>
      </c>
      <c r="P4" s="4" t="s">
        <v>11</v>
      </c>
      <c r="Q4" s="4" t="s">
        <v>16</v>
      </c>
    </row>
    <row r="5" spans="1:17" ht="16">
      <c r="A5" s="38" t="s">
        <v>14</v>
      </c>
      <c r="B5" s="38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</row>
    <row r="6" spans="1:17" ht="16">
      <c r="A6" s="6" t="s">
        <v>19</v>
      </c>
      <c r="B6" s="6" t="s">
        <v>27</v>
      </c>
      <c r="C6" s="27">
        <v>40.880000000000003</v>
      </c>
      <c r="D6" s="27">
        <v>0</v>
      </c>
      <c r="E6" s="27">
        <v>0</v>
      </c>
      <c r="F6" s="27">
        <v>0</v>
      </c>
      <c r="G6" s="27">
        <v>8.2200000000000006</v>
      </c>
      <c r="H6" s="27">
        <v>7.0000000000000007E-2</v>
      </c>
      <c r="I6" s="27">
        <v>50.44</v>
      </c>
      <c r="J6" s="27">
        <v>0</v>
      </c>
      <c r="K6" s="27">
        <v>0</v>
      </c>
      <c r="L6" s="27">
        <v>0</v>
      </c>
      <c r="M6" s="27">
        <v>0.54</v>
      </c>
      <c r="N6" s="9">
        <v>100.15</v>
      </c>
      <c r="O6" s="7">
        <f>(M6*10000)/1.273</f>
        <v>4241.9481539670078</v>
      </c>
      <c r="P6" s="9">
        <v>91.558788135490644</v>
      </c>
      <c r="Q6" s="8"/>
    </row>
    <row r="7" spans="1:17" ht="16">
      <c r="A7" s="6" t="s">
        <v>19</v>
      </c>
      <c r="B7" s="6" t="s">
        <v>27</v>
      </c>
      <c r="C7" s="27">
        <v>40.950000000000003</v>
      </c>
      <c r="D7" s="27">
        <v>0</v>
      </c>
      <c r="E7" s="27">
        <v>0</v>
      </c>
      <c r="F7" s="27">
        <v>0</v>
      </c>
      <c r="G7" s="27">
        <v>8.51</v>
      </c>
      <c r="H7" s="27">
        <v>0.02</v>
      </c>
      <c r="I7" s="27">
        <v>50.08</v>
      </c>
      <c r="J7" s="27">
        <v>0.01</v>
      </c>
      <c r="K7" s="27">
        <v>0</v>
      </c>
      <c r="L7" s="27">
        <v>0</v>
      </c>
      <c r="M7" s="27">
        <v>0.36</v>
      </c>
      <c r="N7" s="9">
        <v>99.93</v>
      </c>
      <c r="O7" s="7">
        <f t="shared" ref="O7:O20" si="0">(M7*10000)/1.273</f>
        <v>2827.9654359780047</v>
      </c>
      <c r="P7" s="9">
        <v>91.279354970236653</v>
      </c>
      <c r="Q7" s="8"/>
    </row>
    <row r="8" spans="1:17" ht="16">
      <c r="A8" s="6" t="s">
        <v>19</v>
      </c>
      <c r="B8" s="6" t="s">
        <v>27</v>
      </c>
      <c r="C8" s="27">
        <v>41.04</v>
      </c>
      <c r="D8" s="27">
        <v>0</v>
      </c>
      <c r="E8" s="27">
        <v>0</v>
      </c>
      <c r="F8" s="27">
        <v>0</v>
      </c>
      <c r="G8" s="27">
        <v>8.2100000000000009</v>
      </c>
      <c r="H8" s="27">
        <v>7.0000000000000007E-2</v>
      </c>
      <c r="I8" s="27">
        <v>50.01</v>
      </c>
      <c r="J8" s="27">
        <v>0</v>
      </c>
      <c r="K8" s="27">
        <v>0</v>
      </c>
      <c r="L8" s="27">
        <v>0</v>
      </c>
      <c r="M8" s="27">
        <v>0.34</v>
      </c>
      <c r="N8" s="9">
        <v>99.67</v>
      </c>
      <c r="O8" s="7">
        <f t="shared" si="0"/>
        <v>2670.8562450903382</v>
      </c>
      <c r="P8" s="9">
        <v>91.501772407111901</v>
      </c>
      <c r="Q8" s="8"/>
    </row>
    <row r="9" spans="1:17" ht="16">
      <c r="A9" s="6" t="s">
        <v>20</v>
      </c>
      <c r="B9" s="6" t="s">
        <v>27</v>
      </c>
      <c r="C9" s="27">
        <v>41.11</v>
      </c>
      <c r="D9" s="27">
        <v>0</v>
      </c>
      <c r="E9" s="27">
        <v>0</v>
      </c>
      <c r="F9" s="27">
        <v>0</v>
      </c>
      <c r="G9" s="27">
        <v>7.86</v>
      </c>
      <c r="H9" s="27">
        <v>0.11</v>
      </c>
      <c r="I9" s="27">
        <v>50.66</v>
      </c>
      <c r="J9" s="27">
        <v>0.06</v>
      </c>
      <c r="K9" s="27">
        <v>0</v>
      </c>
      <c r="L9" s="27">
        <v>0</v>
      </c>
      <c r="M9" s="27">
        <v>0.44</v>
      </c>
      <c r="N9" s="9">
        <v>100.24</v>
      </c>
      <c r="O9" s="7">
        <f t="shared" si="0"/>
        <v>3456.4021995286726</v>
      </c>
      <c r="P9" s="9">
        <v>91.890073958045178</v>
      </c>
      <c r="Q9" s="8"/>
    </row>
    <row r="10" spans="1:17" ht="16">
      <c r="A10" s="6" t="s">
        <v>20</v>
      </c>
      <c r="B10" s="6" t="s">
        <v>27</v>
      </c>
      <c r="C10" s="27">
        <v>40.68</v>
      </c>
      <c r="D10" s="27">
        <v>0</v>
      </c>
      <c r="E10" s="27">
        <v>0</v>
      </c>
      <c r="F10" s="27">
        <v>0</v>
      </c>
      <c r="G10" s="27">
        <v>7.88</v>
      </c>
      <c r="H10" s="27">
        <v>0.25</v>
      </c>
      <c r="I10" s="27">
        <v>50.47</v>
      </c>
      <c r="J10" s="27">
        <v>0.11</v>
      </c>
      <c r="K10" s="27">
        <v>0</v>
      </c>
      <c r="L10" s="27">
        <v>0</v>
      </c>
      <c r="M10" s="27">
        <v>0.33</v>
      </c>
      <c r="N10" s="9">
        <v>99.72</v>
      </c>
      <c r="O10" s="7">
        <f t="shared" si="0"/>
        <v>2592.3016496465043</v>
      </c>
      <c r="P10" s="9">
        <v>91.710543472461467</v>
      </c>
      <c r="Q10" s="8"/>
    </row>
    <row r="11" spans="1:17" ht="16">
      <c r="A11" s="6" t="s">
        <v>21</v>
      </c>
      <c r="B11" s="6" t="s">
        <v>27</v>
      </c>
      <c r="C11" s="27">
        <v>41.69</v>
      </c>
      <c r="D11" s="27">
        <v>0</v>
      </c>
      <c r="E11" s="27">
        <v>0</v>
      </c>
      <c r="F11" s="27">
        <v>0</v>
      </c>
      <c r="G11" s="27">
        <v>7.92</v>
      </c>
      <c r="H11" s="27">
        <v>0.22</v>
      </c>
      <c r="I11" s="27">
        <v>50.49</v>
      </c>
      <c r="J11" s="27">
        <v>0</v>
      </c>
      <c r="K11" s="27">
        <v>0</v>
      </c>
      <c r="L11" s="27">
        <v>0</v>
      </c>
      <c r="M11" s="27">
        <v>0.42</v>
      </c>
      <c r="N11" s="9">
        <v>100.74</v>
      </c>
      <c r="O11" s="7">
        <f t="shared" si="0"/>
        <v>3299.2930086410056</v>
      </c>
      <c r="P11" s="9">
        <v>91.704571301628064</v>
      </c>
      <c r="Q11" s="8"/>
    </row>
    <row r="12" spans="1:17" ht="16">
      <c r="A12" s="6" t="s">
        <v>21</v>
      </c>
      <c r="B12" s="6" t="s">
        <v>27</v>
      </c>
      <c r="C12" s="27">
        <v>41.32</v>
      </c>
      <c r="D12" s="27">
        <v>0</v>
      </c>
      <c r="E12" s="27">
        <v>0</v>
      </c>
      <c r="F12" s="27">
        <v>0</v>
      </c>
      <c r="G12" s="27">
        <v>7.59</v>
      </c>
      <c r="H12" s="27">
        <v>7.0000000000000007E-2</v>
      </c>
      <c r="I12" s="27">
        <v>50.78</v>
      </c>
      <c r="J12" s="27">
        <v>0</v>
      </c>
      <c r="K12" s="27">
        <v>0</v>
      </c>
      <c r="L12" s="27">
        <v>0</v>
      </c>
      <c r="M12" s="27">
        <v>0.42</v>
      </c>
      <c r="N12" s="9">
        <v>100.17999999999999</v>
      </c>
      <c r="O12" s="7">
        <f t="shared" si="0"/>
        <v>3299.2930086410056</v>
      </c>
      <c r="P12" s="9">
        <v>92.198317871968527</v>
      </c>
      <c r="Q12" s="8"/>
    </row>
    <row r="13" spans="1:17" ht="16">
      <c r="A13" s="6" t="s">
        <v>21</v>
      </c>
      <c r="B13" s="6" t="s">
        <v>27</v>
      </c>
      <c r="C13" s="27">
        <v>40.81</v>
      </c>
      <c r="D13" s="27">
        <v>0</v>
      </c>
      <c r="E13" s="27">
        <v>0</v>
      </c>
      <c r="F13" s="27">
        <v>0</v>
      </c>
      <c r="G13" s="27">
        <v>8.67</v>
      </c>
      <c r="H13" s="27">
        <v>0.08</v>
      </c>
      <c r="I13" s="27">
        <v>49.94</v>
      </c>
      <c r="J13" s="27">
        <v>0</v>
      </c>
      <c r="K13" s="27">
        <v>0</v>
      </c>
      <c r="L13" s="27">
        <v>0</v>
      </c>
      <c r="M13" s="27">
        <v>0.34</v>
      </c>
      <c r="N13" s="9">
        <v>99.84</v>
      </c>
      <c r="O13" s="7">
        <f t="shared" si="0"/>
        <v>2670.8562450903382</v>
      </c>
      <c r="P13" s="9">
        <v>91.051020026775305</v>
      </c>
      <c r="Q13" s="8"/>
    </row>
    <row r="14" spans="1:17" ht="16">
      <c r="A14" s="6" t="s">
        <v>21</v>
      </c>
      <c r="B14" s="6" t="s">
        <v>27</v>
      </c>
      <c r="C14" s="27">
        <v>41.21</v>
      </c>
      <c r="D14" s="27">
        <v>0</v>
      </c>
      <c r="E14" s="27">
        <v>0</v>
      </c>
      <c r="F14" s="27">
        <v>0</v>
      </c>
      <c r="G14" s="27">
        <v>8.48</v>
      </c>
      <c r="H14" s="27">
        <v>0.13</v>
      </c>
      <c r="I14" s="27">
        <v>50.22</v>
      </c>
      <c r="J14" s="27">
        <v>0</v>
      </c>
      <c r="K14" s="27">
        <v>0</v>
      </c>
      <c r="L14" s="27">
        <v>0</v>
      </c>
      <c r="M14" s="27">
        <v>0.38</v>
      </c>
      <c r="N14" s="9">
        <v>100.41999999999999</v>
      </c>
      <c r="O14" s="7">
        <f t="shared" si="0"/>
        <v>2985.0746268656717</v>
      </c>
      <c r="P14" s="9">
        <v>91.225818893404039</v>
      </c>
      <c r="Q14" s="8"/>
    </row>
    <row r="15" spans="1:17" ht="16">
      <c r="A15" s="6" t="s">
        <v>21</v>
      </c>
      <c r="B15" s="6" t="s">
        <v>27</v>
      </c>
      <c r="C15" s="27">
        <v>41.42</v>
      </c>
      <c r="D15" s="27">
        <v>0</v>
      </c>
      <c r="E15" s="27">
        <v>0</v>
      </c>
      <c r="F15" s="27">
        <v>0</v>
      </c>
      <c r="G15" s="27">
        <v>8.2799999999999994</v>
      </c>
      <c r="H15" s="27">
        <v>0.15</v>
      </c>
      <c r="I15" s="27">
        <v>50.15</v>
      </c>
      <c r="J15" s="27">
        <v>0.02</v>
      </c>
      <c r="K15" s="27">
        <v>0</v>
      </c>
      <c r="L15" s="27">
        <v>0</v>
      </c>
      <c r="M15" s="27">
        <v>0.37</v>
      </c>
      <c r="N15" s="9">
        <v>100.39</v>
      </c>
      <c r="O15" s="7">
        <f t="shared" si="0"/>
        <v>2906.5200314218382</v>
      </c>
      <c r="P15" s="9">
        <v>91.382214025036674</v>
      </c>
      <c r="Q15" s="8"/>
    </row>
    <row r="16" spans="1:17" ht="16">
      <c r="A16" s="6" t="s">
        <v>26</v>
      </c>
      <c r="B16" s="6" t="s">
        <v>27</v>
      </c>
      <c r="C16" s="27">
        <v>41.18</v>
      </c>
      <c r="D16" s="27">
        <v>0</v>
      </c>
      <c r="E16" s="27">
        <v>0</v>
      </c>
      <c r="F16" s="27">
        <v>0</v>
      </c>
      <c r="G16" s="27">
        <v>8.14</v>
      </c>
      <c r="H16" s="27">
        <v>0.18</v>
      </c>
      <c r="I16" s="27">
        <v>51.3</v>
      </c>
      <c r="J16" s="27">
        <v>0.02</v>
      </c>
      <c r="K16" s="27">
        <v>0</v>
      </c>
      <c r="L16" s="27">
        <v>0</v>
      </c>
      <c r="M16" s="27">
        <v>0.5</v>
      </c>
      <c r="N16" s="9">
        <v>101.32</v>
      </c>
      <c r="O16" s="7">
        <f t="shared" si="0"/>
        <v>3927.7297721916734</v>
      </c>
      <c r="P16" s="9">
        <v>91.659673526354368</v>
      </c>
      <c r="Q16" s="8"/>
    </row>
    <row r="17" spans="1:19" ht="16">
      <c r="A17" s="6" t="s">
        <v>26</v>
      </c>
      <c r="B17" s="6" t="s">
        <v>27</v>
      </c>
      <c r="C17" s="27">
        <v>41.45</v>
      </c>
      <c r="D17" s="27">
        <v>0</v>
      </c>
      <c r="E17" s="27">
        <v>0</v>
      </c>
      <c r="F17" s="27">
        <v>0</v>
      </c>
      <c r="G17" s="27">
        <v>7.85</v>
      </c>
      <c r="H17" s="27">
        <v>0.14000000000000001</v>
      </c>
      <c r="I17" s="27">
        <v>50.92</v>
      </c>
      <c r="J17" s="27">
        <v>0</v>
      </c>
      <c r="K17" s="27">
        <v>0</v>
      </c>
      <c r="L17" s="27">
        <v>0</v>
      </c>
      <c r="M17" s="27">
        <v>0.36</v>
      </c>
      <c r="N17" s="9">
        <v>100.72000000000001</v>
      </c>
      <c r="O17" s="7">
        <f t="shared" si="0"/>
        <v>2827.9654359780047</v>
      </c>
      <c r="P17" s="9">
        <v>91.909169488017426</v>
      </c>
      <c r="Q17" s="8"/>
    </row>
    <row r="18" spans="1:19" ht="16">
      <c r="A18" s="6" t="s">
        <v>26</v>
      </c>
      <c r="B18" s="6" t="s">
        <v>28</v>
      </c>
      <c r="C18" s="27">
        <v>39.17</v>
      </c>
      <c r="D18" s="27">
        <v>0</v>
      </c>
      <c r="E18" s="27">
        <v>0</v>
      </c>
      <c r="F18" s="27">
        <v>0</v>
      </c>
      <c r="G18" s="27">
        <v>12</v>
      </c>
      <c r="H18" s="27">
        <v>0.18</v>
      </c>
      <c r="I18" s="27">
        <v>45.33</v>
      </c>
      <c r="J18" s="27">
        <v>0.02</v>
      </c>
      <c r="K18" s="27">
        <v>0</v>
      </c>
      <c r="L18" s="27">
        <v>0</v>
      </c>
      <c r="M18" s="27">
        <v>0.26</v>
      </c>
      <c r="N18" s="9">
        <v>96.960000000000008</v>
      </c>
      <c r="O18" s="7">
        <f t="shared" si="0"/>
        <v>2042.4194815396702</v>
      </c>
      <c r="P18" s="9">
        <v>86.900769414143312</v>
      </c>
      <c r="Q18" s="8"/>
    </row>
    <row r="19" spans="1:19" ht="16">
      <c r="A19" s="6" t="s">
        <v>33</v>
      </c>
      <c r="B19" s="6" t="s">
        <v>28</v>
      </c>
      <c r="C19" s="27">
        <v>39.380000000000003</v>
      </c>
      <c r="D19" s="27">
        <v>0</v>
      </c>
      <c r="E19" s="27">
        <v>0</v>
      </c>
      <c r="F19" s="27">
        <v>0.02</v>
      </c>
      <c r="G19" s="27">
        <v>11.62</v>
      </c>
      <c r="H19" s="27">
        <v>0.26</v>
      </c>
      <c r="I19" s="27">
        <v>45.6</v>
      </c>
      <c r="J19" s="27">
        <v>0.01</v>
      </c>
      <c r="K19" s="27">
        <v>0</v>
      </c>
      <c r="L19" s="27">
        <v>0</v>
      </c>
      <c r="M19" s="27">
        <v>0.25</v>
      </c>
      <c r="N19" s="9">
        <v>97.14</v>
      </c>
      <c r="O19" s="7">
        <f t="shared" si="0"/>
        <v>1963.8648860958367</v>
      </c>
      <c r="P19" s="9">
        <v>87.247258193460453</v>
      </c>
      <c r="Q19" s="8"/>
    </row>
    <row r="20" spans="1:19" ht="16">
      <c r="A20" s="6" t="s">
        <v>33</v>
      </c>
      <c r="B20" s="6" t="s">
        <v>28</v>
      </c>
      <c r="C20" s="27">
        <v>38.83</v>
      </c>
      <c r="D20" s="27">
        <v>0</v>
      </c>
      <c r="E20" s="27">
        <v>0</v>
      </c>
      <c r="F20" s="27">
        <v>0.06</v>
      </c>
      <c r="G20" s="27">
        <v>11.85</v>
      </c>
      <c r="H20" s="27">
        <v>0.24</v>
      </c>
      <c r="I20" s="27">
        <v>45</v>
      </c>
      <c r="J20" s="27">
        <v>0.03</v>
      </c>
      <c r="K20" s="27">
        <v>0</v>
      </c>
      <c r="L20" s="27">
        <v>0</v>
      </c>
      <c r="M20" s="27">
        <v>0.17</v>
      </c>
      <c r="N20" s="9">
        <v>96.18</v>
      </c>
      <c r="O20" s="7">
        <f t="shared" si="0"/>
        <v>1335.4281225451691</v>
      </c>
      <c r="P20" s="9">
        <v>86.901281251070799</v>
      </c>
      <c r="Q20" s="8"/>
    </row>
    <row r="21" spans="1:19" ht="16">
      <c r="A21" s="34" t="s">
        <v>17</v>
      </c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</row>
    <row r="22" spans="1:19" ht="16">
      <c r="A22" s="6" t="s">
        <v>19</v>
      </c>
      <c r="B22" s="6"/>
      <c r="C22" s="10">
        <v>0.48</v>
      </c>
      <c r="D22" s="10">
        <v>0.01</v>
      </c>
      <c r="E22" s="10">
        <v>20.51</v>
      </c>
      <c r="F22" s="10">
        <v>45.82</v>
      </c>
      <c r="G22" s="10">
        <v>21.14</v>
      </c>
      <c r="H22" s="10">
        <v>0.11</v>
      </c>
      <c r="I22" s="10">
        <v>12.2</v>
      </c>
      <c r="J22" s="10">
        <v>0.06</v>
      </c>
      <c r="K22" s="10">
        <v>0</v>
      </c>
      <c r="L22" s="10">
        <v>0</v>
      </c>
      <c r="M22" s="10">
        <v>0</v>
      </c>
      <c r="N22" s="9">
        <v>100.33</v>
      </c>
      <c r="O22" s="8"/>
      <c r="P22" s="9">
        <v>55.736931713202388</v>
      </c>
      <c r="Q22" s="9">
        <v>59.978610426456136</v>
      </c>
      <c r="R22" s="2"/>
      <c r="S22" s="2"/>
    </row>
    <row r="23" spans="1:19" ht="16">
      <c r="A23" s="6" t="s">
        <v>19</v>
      </c>
      <c r="B23" s="6"/>
      <c r="C23" s="10">
        <v>0.45</v>
      </c>
      <c r="D23" s="10">
        <v>0.05</v>
      </c>
      <c r="E23" s="10">
        <v>19.96</v>
      </c>
      <c r="F23" s="10">
        <v>46.76</v>
      </c>
      <c r="G23" s="10">
        <v>20.61</v>
      </c>
      <c r="H23" s="10">
        <v>0.25</v>
      </c>
      <c r="I23" s="10">
        <v>12.36</v>
      </c>
      <c r="J23" s="10">
        <v>0.11</v>
      </c>
      <c r="K23" s="10">
        <v>0</v>
      </c>
      <c r="L23" s="10">
        <v>0</v>
      </c>
      <c r="M23" s="10">
        <v>0</v>
      </c>
      <c r="N23" s="9">
        <v>100.55</v>
      </c>
      <c r="O23" s="8"/>
      <c r="P23" s="9">
        <v>56.73077497465966</v>
      </c>
      <c r="Q23" s="9">
        <v>61.112978874223366</v>
      </c>
    </row>
    <row r="24" spans="1:19" ht="16">
      <c r="A24" s="6" t="s">
        <v>19</v>
      </c>
      <c r="B24" s="6"/>
      <c r="C24" s="10">
        <v>0.42</v>
      </c>
      <c r="D24" s="10">
        <v>0.03</v>
      </c>
      <c r="E24" s="10">
        <v>18.11</v>
      </c>
      <c r="F24" s="10">
        <v>48.14</v>
      </c>
      <c r="G24" s="10">
        <v>20.86</v>
      </c>
      <c r="H24" s="10">
        <v>0.27</v>
      </c>
      <c r="I24" s="10">
        <v>11.73</v>
      </c>
      <c r="J24" s="10">
        <v>0.05</v>
      </c>
      <c r="K24" s="10">
        <v>0</v>
      </c>
      <c r="L24" s="10">
        <v>0</v>
      </c>
      <c r="M24" s="10">
        <v>0</v>
      </c>
      <c r="N24" s="9">
        <v>99.61</v>
      </c>
      <c r="O24" s="8"/>
      <c r="P24" s="9">
        <v>54.912641620526159</v>
      </c>
      <c r="Q24" s="9">
        <v>64.070261884472401</v>
      </c>
    </row>
    <row r="25" spans="1:19" ht="16">
      <c r="A25" s="6" t="s">
        <v>19</v>
      </c>
      <c r="B25" s="6"/>
      <c r="C25" s="10">
        <v>0.34</v>
      </c>
      <c r="D25" s="10">
        <v>0.02</v>
      </c>
      <c r="E25" s="10">
        <v>18.78</v>
      </c>
      <c r="F25" s="10">
        <v>48.16</v>
      </c>
      <c r="G25" s="10">
        <v>20.23</v>
      </c>
      <c r="H25" s="10">
        <v>0.24</v>
      </c>
      <c r="I25" s="10">
        <v>11.8</v>
      </c>
      <c r="J25" s="10">
        <v>0</v>
      </c>
      <c r="K25" s="10">
        <v>0</v>
      </c>
      <c r="L25" s="10">
        <v>0</v>
      </c>
      <c r="M25" s="10">
        <v>0</v>
      </c>
      <c r="N25" s="9">
        <v>99.57</v>
      </c>
      <c r="O25" s="8"/>
      <c r="P25" s="9">
        <v>55.130219176871385</v>
      </c>
      <c r="Q25" s="9">
        <v>63.239429578159331</v>
      </c>
    </row>
    <row r="26" spans="1:19" ht="16">
      <c r="A26" s="6" t="s">
        <v>19</v>
      </c>
      <c r="B26" s="6"/>
      <c r="C26" s="10">
        <v>0.48</v>
      </c>
      <c r="D26" s="10">
        <v>0</v>
      </c>
      <c r="E26" s="10">
        <v>18.59</v>
      </c>
      <c r="F26" s="10">
        <v>48.92</v>
      </c>
      <c r="G26" s="10">
        <v>20.64</v>
      </c>
      <c r="H26" s="10">
        <v>0.27</v>
      </c>
      <c r="I26" s="10">
        <v>12.02</v>
      </c>
      <c r="J26" s="10">
        <v>0.09</v>
      </c>
      <c r="K26" s="10">
        <v>0</v>
      </c>
      <c r="L26" s="10">
        <v>0</v>
      </c>
      <c r="M26" s="10">
        <v>0.03</v>
      </c>
      <c r="N26" s="9">
        <v>101.04</v>
      </c>
      <c r="O26" s="8"/>
      <c r="P26" s="9">
        <v>55.430987656064659</v>
      </c>
      <c r="Q26" s="9">
        <v>63.837736339700371</v>
      </c>
    </row>
    <row r="27" spans="1:19" ht="16">
      <c r="A27" s="6" t="s">
        <v>20</v>
      </c>
      <c r="B27" s="6"/>
      <c r="C27" s="10">
        <v>0.44</v>
      </c>
      <c r="D27" s="10">
        <v>0.03</v>
      </c>
      <c r="E27" s="10">
        <v>18.649999999999999</v>
      </c>
      <c r="F27" s="10">
        <v>48.46</v>
      </c>
      <c r="G27" s="10">
        <v>20</v>
      </c>
      <c r="H27" s="10">
        <v>0.68</v>
      </c>
      <c r="I27" s="10">
        <v>11.96</v>
      </c>
      <c r="J27" s="10">
        <v>0.08</v>
      </c>
      <c r="K27" s="10">
        <v>0</v>
      </c>
      <c r="L27" s="10">
        <v>0</v>
      </c>
      <c r="M27" s="10">
        <v>0.16</v>
      </c>
      <c r="N27" s="9">
        <v>100.46</v>
      </c>
      <c r="O27" s="8"/>
      <c r="P27" s="9">
        <v>56.238366882316008</v>
      </c>
      <c r="Q27" s="9">
        <v>63.544738845776578</v>
      </c>
    </row>
    <row r="28" spans="1:19" ht="16">
      <c r="A28" s="6" t="s">
        <v>20</v>
      </c>
      <c r="B28" s="6"/>
      <c r="C28" s="10">
        <v>0.41</v>
      </c>
      <c r="D28" s="10">
        <v>0.06</v>
      </c>
      <c r="E28" s="10">
        <v>17.64</v>
      </c>
      <c r="F28" s="10">
        <v>49.44</v>
      </c>
      <c r="G28" s="10">
        <v>19.45</v>
      </c>
      <c r="H28" s="10">
        <v>0.37</v>
      </c>
      <c r="I28" s="10">
        <v>12.35</v>
      </c>
      <c r="J28" s="10">
        <v>0</v>
      </c>
      <c r="K28" s="10">
        <v>0</v>
      </c>
      <c r="L28" s="10">
        <v>0</v>
      </c>
      <c r="M28" s="10">
        <v>0</v>
      </c>
      <c r="N28" s="9">
        <v>99.72</v>
      </c>
      <c r="O28" s="8"/>
      <c r="P28" s="9">
        <v>57.690014809404367</v>
      </c>
      <c r="Q28" s="9">
        <v>65.279700637373239</v>
      </c>
    </row>
    <row r="29" spans="1:19" ht="16">
      <c r="A29" s="6" t="s">
        <v>20</v>
      </c>
      <c r="B29" s="6"/>
      <c r="C29" s="10">
        <v>0.25</v>
      </c>
      <c r="D29" s="10">
        <v>0.04</v>
      </c>
      <c r="E29" s="10">
        <v>17.760000000000002</v>
      </c>
      <c r="F29" s="10">
        <v>48.41</v>
      </c>
      <c r="G29" s="10">
        <v>19.53</v>
      </c>
      <c r="H29" s="10">
        <v>0.34</v>
      </c>
      <c r="I29" s="10">
        <v>12.06</v>
      </c>
      <c r="J29" s="10">
        <v>0.08</v>
      </c>
      <c r="K29" s="10">
        <v>0</v>
      </c>
      <c r="L29" s="10">
        <v>0</v>
      </c>
      <c r="M29" s="10">
        <v>0</v>
      </c>
      <c r="N29" s="9">
        <v>98.47</v>
      </c>
      <c r="O29" s="8"/>
      <c r="P29" s="28">
        <v>57.450886863502788</v>
      </c>
      <c r="Q29" s="9">
        <v>64.646201697238553</v>
      </c>
    </row>
    <row r="30" spans="1:19" ht="16">
      <c r="A30" s="6" t="s">
        <v>20</v>
      </c>
      <c r="B30" s="6"/>
      <c r="C30" s="10">
        <v>0.41</v>
      </c>
      <c r="D30" s="10">
        <v>0.16</v>
      </c>
      <c r="E30" s="10">
        <v>19.07</v>
      </c>
      <c r="F30" s="10">
        <v>46.48</v>
      </c>
      <c r="G30" s="10">
        <v>20.21</v>
      </c>
      <c r="H30" s="10">
        <v>0</v>
      </c>
      <c r="I30" s="10">
        <v>12.05</v>
      </c>
      <c r="J30" s="10">
        <v>0.02</v>
      </c>
      <c r="K30" s="10">
        <v>0</v>
      </c>
      <c r="L30" s="10">
        <v>0</v>
      </c>
      <c r="M30" s="10">
        <v>0</v>
      </c>
      <c r="N30" s="9">
        <v>98.4</v>
      </c>
      <c r="O30" s="8"/>
      <c r="P30" s="28">
        <v>56.043894214605238</v>
      </c>
      <c r="Q30" s="28">
        <v>62.050012608100602</v>
      </c>
    </row>
    <row r="31" spans="1:19" ht="16">
      <c r="A31" s="6" t="s">
        <v>20</v>
      </c>
      <c r="B31" s="6"/>
      <c r="C31" s="10">
        <v>0.34</v>
      </c>
      <c r="D31" s="10">
        <v>0.11</v>
      </c>
      <c r="E31" s="10">
        <v>20.52</v>
      </c>
      <c r="F31" s="10">
        <v>45.91</v>
      </c>
      <c r="G31" s="10">
        <v>20.03</v>
      </c>
      <c r="H31" s="10">
        <v>0.23</v>
      </c>
      <c r="I31" s="10">
        <v>12.54</v>
      </c>
      <c r="J31" s="10">
        <v>0.09</v>
      </c>
      <c r="K31" s="10">
        <v>0</v>
      </c>
      <c r="L31" s="10">
        <v>0</v>
      </c>
      <c r="M31" s="10">
        <v>0.13</v>
      </c>
      <c r="N31" s="29">
        <v>99.9</v>
      </c>
      <c r="O31" s="8"/>
      <c r="P31" s="28">
        <v>57.925860520331447</v>
      </c>
      <c r="Q31" s="28">
        <v>60.014007505610643</v>
      </c>
    </row>
    <row r="32" spans="1:19" ht="16">
      <c r="A32" s="6" t="s">
        <v>21</v>
      </c>
      <c r="B32" s="6"/>
      <c r="C32" s="10">
        <v>0.56999999999999995</v>
      </c>
      <c r="D32" s="10">
        <v>0.03</v>
      </c>
      <c r="E32" s="10">
        <v>16.62</v>
      </c>
      <c r="F32" s="10">
        <v>46.61</v>
      </c>
      <c r="G32" s="10">
        <v>25.04</v>
      </c>
      <c r="H32" s="10">
        <v>0.51</v>
      </c>
      <c r="I32" s="10">
        <v>8.7100000000000009</v>
      </c>
      <c r="J32" s="10">
        <v>0</v>
      </c>
      <c r="K32" s="10">
        <v>0</v>
      </c>
      <c r="L32" s="10">
        <v>0</v>
      </c>
      <c r="M32" s="10">
        <v>0.51</v>
      </c>
      <c r="N32" s="29">
        <v>98.600000000000009</v>
      </c>
      <c r="O32" s="8"/>
      <c r="P32" s="28">
        <v>42.786820978684148</v>
      </c>
      <c r="Q32" s="28">
        <v>65.293696466987768</v>
      </c>
    </row>
    <row r="33" spans="1:17" ht="16">
      <c r="A33" s="6" t="s">
        <v>21</v>
      </c>
      <c r="B33" s="6"/>
      <c r="C33" s="10">
        <v>0.39</v>
      </c>
      <c r="D33" s="10">
        <v>0.03</v>
      </c>
      <c r="E33" s="10">
        <v>16.559999999999999</v>
      </c>
      <c r="F33" s="10">
        <v>45.78</v>
      </c>
      <c r="G33" s="10">
        <v>23.86</v>
      </c>
      <c r="H33" s="10">
        <v>0.62</v>
      </c>
      <c r="I33" s="10">
        <v>9.25</v>
      </c>
      <c r="J33" s="10">
        <v>0.02</v>
      </c>
      <c r="K33" s="10">
        <v>0</v>
      </c>
      <c r="L33" s="10">
        <v>0</v>
      </c>
      <c r="M33" s="10">
        <v>0</v>
      </c>
      <c r="N33" s="29">
        <v>96.51</v>
      </c>
      <c r="O33" s="8"/>
      <c r="P33" s="28">
        <v>45.963149282096261</v>
      </c>
      <c r="Q33" s="28">
        <v>64.967774779547682</v>
      </c>
    </row>
    <row r="34" spans="1:17" ht="16">
      <c r="A34" s="40" t="s">
        <v>24</v>
      </c>
      <c r="B34" s="40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</row>
    <row r="35" spans="1:17" ht="16">
      <c r="A35" s="6" t="s">
        <v>19</v>
      </c>
      <c r="B35" s="6"/>
      <c r="C35" s="30">
        <v>57.51</v>
      </c>
      <c r="D35" s="30">
        <v>0</v>
      </c>
      <c r="E35" s="30">
        <v>0.54</v>
      </c>
      <c r="F35" s="30">
        <v>0.46</v>
      </c>
      <c r="G35" s="30">
        <v>5.41</v>
      </c>
      <c r="H35" s="30">
        <v>0.19</v>
      </c>
      <c r="I35" s="30">
        <v>34.75</v>
      </c>
      <c r="J35" s="30">
        <v>0.57999999999999996</v>
      </c>
      <c r="K35" s="30">
        <v>0.04</v>
      </c>
      <c r="L35" s="30">
        <v>0</v>
      </c>
      <c r="M35" s="30">
        <v>0</v>
      </c>
      <c r="N35" s="14">
        <v>99.48</v>
      </c>
      <c r="O35" s="8"/>
      <c r="P35" s="31">
        <v>91.969126390221348</v>
      </c>
      <c r="Q35" s="11"/>
    </row>
    <row r="36" spans="1:17" ht="16">
      <c r="A36" s="6" t="s">
        <v>19</v>
      </c>
      <c r="B36" s="6"/>
      <c r="C36" s="30">
        <v>56.66</v>
      </c>
      <c r="D36" s="30">
        <v>0</v>
      </c>
      <c r="E36" s="30">
        <v>1.07</v>
      </c>
      <c r="F36" s="30">
        <v>0.47</v>
      </c>
      <c r="G36" s="30">
        <v>5.62</v>
      </c>
      <c r="H36" s="30">
        <v>0.09</v>
      </c>
      <c r="I36" s="30">
        <v>35.26</v>
      </c>
      <c r="J36" s="30">
        <v>0.71</v>
      </c>
      <c r="K36" s="30">
        <v>0.04</v>
      </c>
      <c r="L36" s="30">
        <v>0</v>
      </c>
      <c r="M36" s="30">
        <v>0.09</v>
      </c>
      <c r="N36" s="14">
        <v>100.00999999999999</v>
      </c>
      <c r="O36" s="8"/>
      <c r="P36" s="31">
        <v>91.793738724751506</v>
      </c>
      <c r="Q36" s="8"/>
    </row>
    <row r="37" spans="1:17" ht="16">
      <c r="A37" s="6" t="s">
        <v>19</v>
      </c>
      <c r="B37" s="6"/>
      <c r="C37" s="30">
        <v>57.23</v>
      </c>
      <c r="D37" s="30">
        <v>0</v>
      </c>
      <c r="E37" s="30">
        <v>1.01</v>
      </c>
      <c r="F37" s="30">
        <v>0.51</v>
      </c>
      <c r="G37" s="30">
        <v>5.44</v>
      </c>
      <c r="H37" s="30">
        <v>0.12</v>
      </c>
      <c r="I37" s="30">
        <v>35.21</v>
      </c>
      <c r="J37" s="30">
        <v>0.45</v>
      </c>
      <c r="K37" s="30">
        <v>0.04</v>
      </c>
      <c r="L37" s="30">
        <v>0</v>
      </c>
      <c r="M37" s="30">
        <v>0</v>
      </c>
      <c r="N37" s="14">
        <v>100.01000000000002</v>
      </c>
      <c r="O37" s="12"/>
      <c r="P37" s="31">
        <v>92.025231801076046</v>
      </c>
      <c r="Q37" s="8"/>
    </row>
    <row r="38" spans="1:17" ht="16">
      <c r="A38" s="6" t="s">
        <v>19</v>
      </c>
      <c r="B38" s="6"/>
      <c r="C38" s="30">
        <v>57.17</v>
      </c>
      <c r="D38" s="30">
        <v>0</v>
      </c>
      <c r="E38" s="30">
        <v>0.87</v>
      </c>
      <c r="F38" s="30">
        <v>0.4</v>
      </c>
      <c r="G38" s="30">
        <v>5.64</v>
      </c>
      <c r="H38" s="30">
        <v>0.15</v>
      </c>
      <c r="I38" s="30">
        <v>35.11</v>
      </c>
      <c r="J38" s="30">
        <v>0.47</v>
      </c>
      <c r="K38" s="30">
        <v>0.04</v>
      </c>
      <c r="L38" s="30">
        <v>0</v>
      </c>
      <c r="M38" s="30">
        <v>0.13</v>
      </c>
      <c r="N38" s="14">
        <v>99.98</v>
      </c>
      <c r="O38" s="12"/>
      <c r="P38" s="31">
        <v>91.734672559874369</v>
      </c>
      <c r="Q38" s="8"/>
    </row>
    <row r="39" spans="1:17" ht="16">
      <c r="A39" s="6" t="s">
        <v>19</v>
      </c>
      <c r="B39" s="6"/>
      <c r="C39" s="30">
        <v>57.142499999999998</v>
      </c>
      <c r="D39" s="30">
        <v>0</v>
      </c>
      <c r="E39" s="30">
        <v>0.87250000000000005</v>
      </c>
      <c r="F39" s="30">
        <v>0.45999999999999996</v>
      </c>
      <c r="G39" s="30">
        <v>5.5275000000000007</v>
      </c>
      <c r="H39" s="30">
        <v>0.13750000000000001</v>
      </c>
      <c r="I39" s="30">
        <v>35.082499999999996</v>
      </c>
      <c r="J39" s="30">
        <v>0.55249999999999999</v>
      </c>
      <c r="K39" s="30">
        <v>0.04</v>
      </c>
      <c r="L39" s="30">
        <v>0</v>
      </c>
      <c r="M39" s="30">
        <v>5.5E-2</v>
      </c>
      <c r="N39" s="14">
        <v>99.87</v>
      </c>
      <c r="O39" s="12"/>
      <c r="P39" s="31">
        <v>91.88031868978895</v>
      </c>
      <c r="Q39" s="8"/>
    </row>
    <row r="40" spans="1:17" ht="16">
      <c r="A40" s="6" t="s">
        <v>13</v>
      </c>
      <c r="B40" s="6"/>
      <c r="C40" s="30">
        <v>57.98</v>
      </c>
      <c r="D40" s="30">
        <v>0.03</v>
      </c>
      <c r="E40" s="30">
        <v>0.59</v>
      </c>
      <c r="F40" s="30">
        <v>0.28999999999999998</v>
      </c>
      <c r="G40" s="30">
        <v>5.33</v>
      </c>
      <c r="H40" s="30">
        <v>0.09</v>
      </c>
      <c r="I40" s="30">
        <v>35.72</v>
      </c>
      <c r="J40" s="30">
        <v>0.47</v>
      </c>
      <c r="K40" s="30">
        <v>0.21</v>
      </c>
      <c r="L40" s="30">
        <v>0</v>
      </c>
      <c r="M40" s="30">
        <v>0.01</v>
      </c>
      <c r="N40" s="14">
        <v>100.72</v>
      </c>
      <c r="O40" s="12"/>
      <c r="P40" s="31">
        <v>92.27697596898696</v>
      </c>
      <c r="Q40" s="8"/>
    </row>
    <row r="41" spans="1:17" ht="16">
      <c r="A41" s="6" t="s">
        <v>13</v>
      </c>
      <c r="B41" s="6"/>
      <c r="C41" s="30">
        <v>58.21</v>
      </c>
      <c r="D41" s="30">
        <v>0.03</v>
      </c>
      <c r="E41" s="30">
        <v>0.83</v>
      </c>
      <c r="F41" s="30">
        <v>0.31</v>
      </c>
      <c r="G41" s="30">
        <v>5.32</v>
      </c>
      <c r="H41" s="30">
        <v>0.11</v>
      </c>
      <c r="I41" s="30">
        <v>35.53</v>
      </c>
      <c r="J41" s="30">
        <v>0.72</v>
      </c>
      <c r="K41" s="30">
        <v>0.21</v>
      </c>
      <c r="L41" s="30">
        <v>0</v>
      </c>
      <c r="M41" s="30">
        <v>0.11</v>
      </c>
      <c r="N41" s="14">
        <v>101.38</v>
      </c>
      <c r="O41" s="12"/>
      <c r="P41" s="31">
        <v>92.252314727399437</v>
      </c>
      <c r="Q41" s="8"/>
    </row>
    <row r="42" spans="1:17" ht="16">
      <c r="A42" s="6" t="s">
        <v>13</v>
      </c>
      <c r="B42" s="6"/>
      <c r="C42" s="30">
        <v>57.414642857142852</v>
      </c>
      <c r="D42" s="30">
        <v>8.5714285714285719E-3</v>
      </c>
      <c r="E42" s="30">
        <v>0.82607142857142868</v>
      </c>
      <c r="F42" s="30">
        <v>0.41428571428571426</v>
      </c>
      <c r="G42" s="30">
        <v>5.4696428571428575</v>
      </c>
      <c r="H42" s="30">
        <v>0.12678571428571428</v>
      </c>
      <c r="I42" s="30">
        <v>35.237499999999997</v>
      </c>
      <c r="J42" s="30">
        <v>0.56464285714285711</v>
      </c>
      <c r="K42" s="30">
        <v>8.8571428571428565E-2</v>
      </c>
      <c r="L42" s="30">
        <v>0</v>
      </c>
      <c r="M42" s="30">
        <v>5.6428571428571432E-2</v>
      </c>
      <c r="N42" s="14">
        <v>100.20714285714284</v>
      </c>
      <c r="O42" s="12"/>
      <c r="P42" s="31">
        <v>91.991013556842105</v>
      </c>
      <c r="Q42" s="8"/>
    </row>
    <row r="43" spans="1:17" ht="16">
      <c r="A43" s="6" t="s">
        <v>13</v>
      </c>
      <c r="B43" s="6"/>
      <c r="C43" s="30">
        <v>57.02</v>
      </c>
      <c r="D43" s="30">
        <v>0</v>
      </c>
      <c r="E43" s="30">
        <v>0.98333333333333339</v>
      </c>
      <c r="F43" s="30">
        <v>0.45999999999999996</v>
      </c>
      <c r="G43" s="30">
        <v>5.5666666666666664</v>
      </c>
      <c r="H43" s="30">
        <v>0.12</v>
      </c>
      <c r="I43" s="30">
        <v>35.193333333333335</v>
      </c>
      <c r="J43" s="30">
        <v>0.54333333333333333</v>
      </c>
      <c r="K43" s="30">
        <v>0.04</v>
      </c>
      <c r="L43" s="30">
        <v>0</v>
      </c>
      <c r="M43" s="30">
        <v>7.3333333333333334E-2</v>
      </c>
      <c r="N43" s="14">
        <v>100.00000000000001</v>
      </c>
      <c r="O43" s="12"/>
      <c r="P43" s="31">
        <v>91.851126531720269</v>
      </c>
      <c r="Q43" s="8"/>
    </row>
    <row r="44" spans="1:17" ht="16">
      <c r="A44" s="6" t="s">
        <v>13</v>
      </c>
      <c r="B44" s="6"/>
      <c r="C44" s="30">
        <v>57.656160714285711</v>
      </c>
      <c r="D44" s="30">
        <v>1.7142857142857144E-2</v>
      </c>
      <c r="E44" s="30">
        <v>0.80735119047619053</v>
      </c>
      <c r="F44" s="30">
        <v>0.36857142857142855</v>
      </c>
      <c r="G44" s="30">
        <v>5.4215773809523808</v>
      </c>
      <c r="H44" s="30">
        <v>0.11169642857142857</v>
      </c>
      <c r="I44" s="30">
        <v>35.420208333333335</v>
      </c>
      <c r="J44" s="30">
        <v>0.57449404761904765</v>
      </c>
      <c r="K44" s="30">
        <v>0.13714285714285715</v>
      </c>
      <c r="L44" s="30">
        <v>0</v>
      </c>
      <c r="M44" s="30">
        <v>6.2440476190476192E-2</v>
      </c>
      <c r="N44" s="14">
        <v>100.57678571428572</v>
      </c>
      <c r="O44" s="12"/>
      <c r="P44" s="31">
        <v>92.093541471500558</v>
      </c>
      <c r="Q44" s="8"/>
    </row>
    <row r="45" spans="1:17" ht="16">
      <c r="A45" s="6" t="s">
        <v>21</v>
      </c>
      <c r="B45" s="6"/>
      <c r="C45" s="14">
        <v>57.338080357142857</v>
      </c>
      <c r="D45" s="14">
        <v>8.5714285714285719E-3</v>
      </c>
      <c r="E45" s="14">
        <v>0.89534226190476196</v>
      </c>
      <c r="F45" s="14">
        <v>0.41428571428571426</v>
      </c>
      <c r="G45" s="14">
        <v>5.4941220238095241</v>
      </c>
      <c r="H45" s="14">
        <v>0.11584821428571429</v>
      </c>
      <c r="I45" s="14">
        <v>35.306770833333331</v>
      </c>
      <c r="J45" s="14">
        <v>0.55891369047619044</v>
      </c>
      <c r="K45" s="14">
        <v>8.8571428571428579E-2</v>
      </c>
      <c r="L45" s="14">
        <v>0</v>
      </c>
      <c r="M45" s="14">
        <v>6.7886904761904759E-2</v>
      </c>
      <c r="N45" s="14">
        <v>100.28839285714285</v>
      </c>
      <c r="O45" s="12"/>
      <c r="P45" s="31">
        <v>91.972563695810265</v>
      </c>
      <c r="Q45" s="8"/>
    </row>
    <row r="46" spans="1:17" ht="16">
      <c r="A46" s="6" t="s">
        <v>21</v>
      </c>
      <c r="B46" s="6"/>
      <c r="C46" s="14">
        <v>57.497120535714288</v>
      </c>
      <c r="D46" s="14">
        <v>1.2857142857142859E-2</v>
      </c>
      <c r="E46" s="14">
        <v>0.85134672619047624</v>
      </c>
      <c r="F46" s="14">
        <v>0.3914285714285714</v>
      </c>
      <c r="G46" s="14">
        <v>5.4578497023809529</v>
      </c>
      <c r="H46" s="14">
        <v>0.11377232142857144</v>
      </c>
      <c r="I46" s="14">
        <v>35.363489583333333</v>
      </c>
      <c r="J46" s="14">
        <v>0.56670386904761905</v>
      </c>
      <c r="K46" s="14">
        <v>0.11285714285714286</v>
      </c>
      <c r="L46" s="14">
        <v>0</v>
      </c>
      <c r="M46" s="14">
        <v>6.5163690476190472E-2</v>
      </c>
      <c r="N46" s="14">
        <v>100.43258928571429</v>
      </c>
      <c r="O46" s="12"/>
      <c r="P46" s="31">
        <v>92.033109844129143</v>
      </c>
      <c r="Q46" s="8"/>
    </row>
    <row r="47" spans="1:17" ht="16">
      <c r="A47" s="34" t="s">
        <v>25</v>
      </c>
      <c r="B47" s="34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</row>
    <row r="48" spans="1:17" ht="15.75" customHeight="1">
      <c r="A48" s="6" t="s">
        <v>19</v>
      </c>
      <c r="B48" s="6" t="s">
        <v>27</v>
      </c>
      <c r="C48" s="14">
        <v>54.55</v>
      </c>
      <c r="D48" s="14">
        <v>0.03</v>
      </c>
      <c r="E48" s="14">
        <v>0.96</v>
      </c>
      <c r="F48" s="14">
        <v>0.56000000000000005</v>
      </c>
      <c r="G48" s="30">
        <v>2.0699999999999998</v>
      </c>
      <c r="H48" s="14">
        <v>0.09</v>
      </c>
      <c r="I48" s="14">
        <v>18.53</v>
      </c>
      <c r="J48" s="14">
        <v>23.27</v>
      </c>
      <c r="K48" s="14">
        <v>0.11</v>
      </c>
      <c r="L48" s="14">
        <v>0</v>
      </c>
      <c r="M48" s="14">
        <v>0</v>
      </c>
      <c r="N48" s="31">
        <f t="shared" ref="N48:N55" si="1">SUM(C48:M48)</f>
        <v>100.17</v>
      </c>
      <c r="O48" s="13"/>
      <c r="P48" s="31">
        <v>94.103695818812739</v>
      </c>
      <c r="Q48" s="12"/>
    </row>
    <row r="49" spans="1:17" ht="16">
      <c r="A49" s="6" t="s">
        <v>19</v>
      </c>
      <c r="B49" s="6" t="s">
        <v>27</v>
      </c>
      <c r="C49" s="14">
        <v>54.85</v>
      </c>
      <c r="D49" s="14">
        <v>0.01</v>
      </c>
      <c r="E49" s="14">
        <v>1.1100000000000001</v>
      </c>
      <c r="F49" s="14">
        <v>0.66</v>
      </c>
      <c r="G49" s="14">
        <v>1.82</v>
      </c>
      <c r="H49" s="14">
        <v>0.12</v>
      </c>
      <c r="I49" s="14">
        <v>18.510000000000002</v>
      </c>
      <c r="J49" s="14">
        <v>23.41</v>
      </c>
      <c r="K49" s="14">
        <v>0.11</v>
      </c>
      <c r="L49" s="14">
        <v>0</v>
      </c>
      <c r="M49" s="14">
        <v>0.08</v>
      </c>
      <c r="N49" s="31">
        <f t="shared" si="1"/>
        <v>100.67999999999999</v>
      </c>
      <c r="O49" s="13"/>
      <c r="P49" s="31">
        <v>94.773280923145222</v>
      </c>
      <c r="Q49" s="8"/>
    </row>
    <row r="50" spans="1:17" ht="16">
      <c r="A50" s="6" t="s">
        <v>19</v>
      </c>
      <c r="B50" s="6" t="s">
        <v>27</v>
      </c>
      <c r="C50" s="14">
        <v>54.77</v>
      </c>
      <c r="D50" s="14">
        <v>0</v>
      </c>
      <c r="E50" s="14">
        <v>1.22</v>
      </c>
      <c r="F50" s="14">
        <v>0.65</v>
      </c>
      <c r="G50" s="14">
        <v>1.66</v>
      </c>
      <c r="H50" s="14">
        <v>0.12</v>
      </c>
      <c r="I50" s="14">
        <v>18.48</v>
      </c>
      <c r="J50" s="14">
        <v>23.96</v>
      </c>
      <c r="K50" s="14">
        <v>0.08</v>
      </c>
      <c r="L50" s="14">
        <v>0</v>
      </c>
      <c r="M50" s="14">
        <v>0.04</v>
      </c>
      <c r="N50" s="31">
        <f t="shared" si="1"/>
        <v>100.97999999999999</v>
      </c>
      <c r="O50" s="13"/>
      <c r="P50" s="31">
        <v>95.20336477171206</v>
      </c>
      <c r="Q50" s="8"/>
    </row>
    <row r="51" spans="1:17" ht="16">
      <c r="A51" s="6" t="s">
        <v>19</v>
      </c>
      <c r="B51" s="6" t="s">
        <v>27</v>
      </c>
      <c r="C51" s="14">
        <v>54.58</v>
      </c>
      <c r="D51" s="14">
        <v>0</v>
      </c>
      <c r="E51" s="14">
        <v>0.99</v>
      </c>
      <c r="F51" s="14">
        <v>0.57999999999999996</v>
      </c>
      <c r="G51" s="14">
        <v>2.06</v>
      </c>
      <c r="H51" s="14">
        <v>0.12</v>
      </c>
      <c r="I51" s="14">
        <v>18.62</v>
      </c>
      <c r="J51" s="14">
        <v>23.58</v>
      </c>
      <c r="K51" s="14">
        <v>0.16</v>
      </c>
      <c r="L51" s="14">
        <v>0</v>
      </c>
      <c r="M51" s="14">
        <v>0</v>
      </c>
      <c r="N51" s="31">
        <f t="shared" si="1"/>
        <v>100.69</v>
      </c>
      <c r="O51" s="13"/>
      <c r="P51" s="31">
        <v>94.157221129382435</v>
      </c>
      <c r="Q51" s="8"/>
    </row>
    <row r="52" spans="1:17" ht="16">
      <c r="A52" s="6" t="s">
        <v>19</v>
      </c>
      <c r="B52" s="6" t="s">
        <v>27</v>
      </c>
      <c r="C52" s="14">
        <v>53.97</v>
      </c>
      <c r="D52" s="14">
        <v>0</v>
      </c>
      <c r="E52" s="14">
        <v>1.01</v>
      </c>
      <c r="F52" s="14">
        <v>0.76</v>
      </c>
      <c r="G52" s="14">
        <v>2.04</v>
      </c>
      <c r="H52" s="14">
        <v>0.09</v>
      </c>
      <c r="I52" s="14">
        <v>18.47</v>
      </c>
      <c r="J52" s="14">
        <v>23.24</v>
      </c>
      <c r="K52" s="14">
        <v>0.11</v>
      </c>
      <c r="L52" s="14">
        <v>0</v>
      </c>
      <c r="M52" s="14">
        <v>0.11</v>
      </c>
      <c r="N52" s="31">
        <f t="shared" si="1"/>
        <v>99.8</v>
      </c>
      <c r="O52" s="13"/>
      <c r="P52" s="31">
        <v>94.166389042927207</v>
      </c>
      <c r="Q52" s="8"/>
    </row>
    <row r="53" spans="1:17" ht="16">
      <c r="A53" s="6" t="s">
        <v>13</v>
      </c>
      <c r="B53" s="6" t="s">
        <v>27</v>
      </c>
      <c r="C53" s="14">
        <v>54.15</v>
      </c>
      <c r="D53" s="14">
        <v>0.03</v>
      </c>
      <c r="E53" s="14">
        <v>0.93</v>
      </c>
      <c r="F53" s="14">
        <v>0.71</v>
      </c>
      <c r="G53" s="14">
        <v>1.79</v>
      </c>
      <c r="H53" s="14">
        <v>0.02</v>
      </c>
      <c r="I53" s="14">
        <v>18.55</v>
      </c>
      <c r="J53" s="14">
        <v>22.85</v>
      </c>
      <c r="K53" s="14">
        <v>0.21</v>
      </c>
      <c r="L53" s="14">
        <v>0</v>
      </c>
      <c r="M53" s="14">
        <v>0.18</v>
      </c>
      <c r="N53" s="31">
        <f t="shared" si="1"/>
        <v>99.42</v>
      </c>
      <c r="O53" s="13"/>
      <c r="P53" s="31">
        <v>94.865527673671991</v>
      </c>
      <c r="Q53" s="8"/>
    </row>
    <row r="54" spans="1:17" ht="16">
      <c r="A54" s="6" t="s">
        <v>13</v>
      </c>
      <c r="B54" s="6" t="s">
        <v>27</v>
      </c>
      <c r="C54" s="14">
        <v>54.11</v>
      </c>
      <c r="D54" s="14">
        <v>0.03</v>
      </c>
      <c r="E54" s="14">
        <v>0.65</v>
      </c>
      <c r="F54" s="14">
        <v>0.52</v>
      </c>
      <c r="G54" s="14">
        <v>1.67</v>
      </c>
      <c r="H54" s="14">
        <v>0</v>
      </c>
      <c r="I54" s="14">
        <v>18.53</v>
      </c>
      <c r="J54" s="14">
        <v>23.13</v>
      </c>
      <c r="K54" s="14">
        <v>0.21</v>
      </c>
      <c r="L54" s="14">
        <v>0</v>
      </c>
      <c r="M54" s="14">
        <v>0.06</v>
      </c>
      <c r="N54" s="31">
        <f t="shared" si="1"/>
        <v>98.91</v>
      </c>
      <c r="O54" s="13"/>
      <c r="P54" s="31">
        <v>95.188254080718153</v>
      </c>
      <c r="Q54" s="8"/>
    </row>
    <row r="55" spans="1:17" ht="16">
      <c r="A55" s="6" t="s">
        <v>13</v>
      </c>
      <c r="B55" s="6" t="s">
        <v>27</v>
      </c>
      <c r="C55" s="14">
        <f t="shared" ref="C55:K55" si="2">(C48+C49+C50+C51+C52+C53+C54)/7</f>
        <v>54.425714285714285</v>
      </c>
      <c r="D55" s="14">
        <f t="shared" si="2"/>
        <v>1.4285714285714287E-2</v>
      </c>
      <c r="E55" s="14">
        <f t="shared" si="2"/>
        <v>0.98142857142857143</v>
      </c>
      <c r="F55" s="14">
        <f t="shared" si="2"/>
        <v>0.63428571428571423</v>
      </c>
      <c r="G55" s="14">
        <f t="shared" si="2"/>
        <v>1.8728571428571426</v>
      </c>
      <c r="H55" s="14">
        <f t="shared" si="2"/>
        <v>7.9999999999999988E-2</v>
      </c>
      <c r="I55" s="14">
        <f t="shared" si="2"/>
        <v>18.527142857142856</v>
      </c>
      <c r="J55" s="14">
        <f t="shared" si="2"/>
        <v>23.348571428571429</v>
      </c>
      <c r="K55" s="14">
        <f t="shared" si="2"/>
        <v>0.1414285714285714</v>
      </c>
      <c r="L55" s="14">
        <v>0</v>
      </c>
      <c r="M55" s="14">
        <f>(M48+M49+M50+M51+M52+M53+M54)/7</f>
        <v>6.7142857142857143E-2</v>
      </c>
      <c r="N55" s="31">
        <f t="shared" si="1"/>
        <v>100.09285714285714</v>
      </c>
      <c r="O55" s="13"/>
      <c r="P55" s="31">
        <v>94.634339029790041</v>
      </c>
      <c r="Q55" s="8"/>
    </row>
    <row r="56" spans="1:17" ht="16">
      <c r="A56" s="6" t="s">
        <v>21</v>
      </c>
      <c r="B56" s="6" t="s">
        <v>27</v>
      </c>
      <c r="C56" s="14">
        <v>54.544000000000004</v>
      </c>
      <c r="D56" s="14">
        <v>8.0000000000000002E-3</v>
      </c>
      <c r="E56" s="14">
        <v>1.0580000000000001</v>
      </c>
      <c r="F56" s="14">
        <v>0.64200000000000002</v>
      </c>
      <c r="G56" s="14">
        <v>1.9299999999999997</v>
      </c>
      <c r="H56" s="14">
        <v>0.10799999999999998</v>
      </c>
      <c r="I56" s="14">
        <v>18.522000000000002</v>
      </c>
      <c r="J56" s="14">
        <v>23.491999999999997</v>
      </c>
      <c r="K56" s="14">
        <v>0.11399999999999999</v>
      </c>
      <c r="L56" s="14">
        <v>0</v>
      </c>
      <c r="M56" s="14">
        <v>4.5999999999999999E-2</v>
      </c>
      <c r="N56" s="14">
        <v>100.46400000000001</v>
      </c>
      <c r="O56" s="13"/>
      <c r="P56" s="31">
        <v>94.478216325933403</v>
      </c>
      <c r="Q56" s="8"/>
    </row>
    <row r="57" spans="1:17" ht="16">
      <c r="A57" s="6" t="s">
        <v>21</v>
      </c>
      <c r="B57" s="6" t="s">
        <v>27</v>
      </c>
      <c r="C57" s="14">
        <v>54.425714285714285</v>
      </c>
      <c r="D57" s="14">
        <v>1.4285714285714287E-2</v>
      </c>
      <c r="E57" s="14">
        <v>0.98142857142857143</v>
      </c>
      <c r="F57" s="14">
        <v>0.63428571428571423</v>
      </c>
      <c r="G57" s="14">
        <v>1.8728571428571426</v>
      </c>
      <c r="H57" s="14">
        <v>7.9999999999999988E-2</v>
      </c>
      <c r="I57" s="14">
        <v>18.527142857142856</v>
      </c>
      <c r="J57" s="14">
        <v>23.348571428571429</v>
      </c>
      <c r="K57" s="14">
        <v>0.1414285714285714</v>
      </c>
      <c r="L57" s="14">
        <v>0</v>
      </c>
      <c r="M57" s="14">
        <v>6.7142857142857143E-2</v>
      </c>
      <c r="N57" s="14">
        <v>100.09285714285714</v>
      </c>
      <c r="O57" s="13"/>
      <c r="P57" s="31">
        <v>94.634339029790041</v>
      </c>
      <c r="Q57" s="8"/>
    </row>
    <row r="58" spans="1:17" ht="16">
      <c r="A58" s="6" t="s">
        <v>26</v>
      </c>
      <c r="B58" s="6" t="s">
        <v>28</v>
      </c>
      <c r="C58" s="14">
        <v>55.05</v>
      </c>
      <c r="D58" s="14">
        <v>0</v>
      </c>
      <c r="E58" s="14">
        <v>0</v>
      </c>
      <c r="F58" s="14">
        <v>0.1</v>
      </c>
      <c r="G58" s="14">
        <v>0.67</v>
      </c>
      <c r="H58" s="14">
        <v>0.03</v>
      </c>
      <c r="I58" s="14">
        <v>18.86</v>
      </c>
      <c r="J58" s="14">
        <v>24.29</v>
      </c>
      <c r="K58" s="14">
        <v>0</v>
      </c>
      <c r="L58" s="14">
        <v>0</v>
      </c>
      <c r="M58" s="14">
        <v>0</v>
      </c>
      <c r="N58" s="15">
        <f t="shared" ref="N58:N59" si="3">SUM(C58:M58)</f>
        <v>99</v>
      </c>
      <c r="O58" s="13"/>
      <c r="P58" s="16">
        <v>98.082454458293384</v>
      </c>
      <c r="Q58" s="8"/>
    </row>
    <row r="59" spans="1:17" ht="16">
      <c r="A59" s="6" t="s">
        <v>26</v>
      </c>
      <c r="B59" s="6" t="s">
        <v>28</v>
      </c>
      <c r="C59" s="14">
        <v>55.11</v>
      </c>
      <c r="D59" s="14">
        <v>0</v>
      </c>
      <c r="E59" s="14">
        <v>0.02</v>
      </c>
      <c r="F59" s="14">
        <v>0.09</v>
      </c>
      <c r="G59" s="14">
        <v>0.68</v>
      </c>
      <c r="H59" s="14">
        <v>0.18</v>
      </c>
      <c r="I59" s="14">
        <v>18.55</v>
      </c>
      <c r="J59" s="14">
        <v>24.99</v>
      </c>
      <c r="K59" s="14">
        <v>0</v>
      </c>
      <c r="L59" s="14">
        <v>0</v>
      </c>
      <c r="M59" s="14">
        <v>0.13</v>
      </c>
      <c r="N59" s="15">
        <f t="shared" si="3"/>
        <v>99.75</v>
      </c>
      <c r="O59" s="13"/>
      <c r="P59" s="16">
        <v>97.94721407624634</v>
      </c>
      <c r="Q59" s="8"/>
    </row>
    <row r="60" spans="1:17" ht="16">
      <c r="A60" s="34" t="s">
        <v>12</v>
      </c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8"/>
    </row>
    <row r="61" spans="1:17" ht="16">
      <c r="A61" s="17" t="s">
        <v>13</v>
      </c>
      <c r="B61" s="17" t="s">
        <v>29</v>
      </c>
      <c r="C61" s="14">
        <v>51.49</v>
      </c>
      <c r="D61" s="14">
        <v>0.03</v>
      </c>
      <c r="E61" s="14">
        <v>7.99</v>
      </c>
      <c r="F61" s="14">
        <v>0</v>
      </c>
      <c r="G61" s="14">
        <v>2.59</v>
      </c>
      <c r="H61" s="14">
        <v>7.0000000000000007E-2</v>
      </c>
      <c r="I61" s="14">
        <v>21.04</v>
      </c>
      <c r="J61" s="14">
        <v>12.51</v>
      </c>
      <c r="K61" s="14">
        <v>1.6</v>
      </c>
      <c r="L61" s="14">
        <v>0</v>
      </c>
      <c r="M61" s="14">
        <v>0</v>
      </c>
      <c r="N61" s="15">
        <f t="shared" ref="N61:N67" si="4">SUM(C61:M61)</f>
        <v>97.320000000000007</v>
      </c>
      <c r="O61" s="18"/>
      <c r="P61" s="19">
        <v>93.532445208422857</v>
      </c>
      <c r="Q61" s="8"/>
    </row>
    <row r="62" spans="1:17" ht="16">
      <c r="A62" s="17" t="s">
        <v>13</v>
      </c>
      <c r="B62" s="17" t="s">
        <v>29</v>
      </c>
      <c r="C62" s="14">
        <v>51.93</v>
      </c>
      <c r="D62" s="14">
        <v>0.04</v>
      </c>
      <c r="E62" s="14">
        <v>7.85</v>
      </c>
      <c r="F62" s="14">
        <v>0</v>
      </c>
      <c r="G62" s="14">
        <v>2.4</v>
      </c>
      <c r="H62" s="14">
        <v>0.01</v>
      </c>
      <c r="I62" s="14">
        <v>21.39</v>
      </c>
      <c r="J62" s="14">
        <v>12.45</v>
      </c>
      <c r="K62" s="14">
        <v>1.51</v>
      </c>
      <c r="L62" s="14">
        <v>0</v>
      </c>
      <c r="M62" s="14">
        <v>0</v>
      </c>
      <c r="N62" s="15">
        <f t="shared" si="4"/>
        <v>97.580000000000013</v>
      </c>
      <c r="O62" s="18"/>
      <c r="P62" s="19">
        <v>94.082461012604142</v>
      </c>
      <c r="Q62" s="8"/>
    </row>
    <row r="63" spans="1:17" ht="16">
      <c r="A63" s="17" t="s">
        <v>13</v>
      </c>
      <c r="B63" s="17" t="s">
        <v>29</v>
      </c>
      <c r="C63" s="14">
        <v>51.51</v>
      </c>
      <c r="D63" s="14">
        <v>0.05</v>
      </c>
      <c r="E63" s="14">
        <v>0.13</v>
      </c>
      <c r="F63" s="14">
        <v>0</v>
      </c>
      <c r="G63" s="14">
        <v>1.33</v>
      </c>
      <c r="H63" s="14">
        <v>7.0000000000000007E-2</v>
      </c>
      <c r="I63" s="14">
        <v>21.01</v>
      </c>
      <c r="J63" s="14">
        <v>21.46</v>
      </c>
      <c r="K63" s="14">
        <v>1.51</v>
      </c>
      <c r="L63" s="14">
        <v>0</v>
      </c>
      <c r="M63" s="14">
        <v>0</v>
      </c>
      <c r="N63" s="15">
        <f t="shared" si="4"/>
        <v>97.070000000000007</v>
      </c>
      <c r="O63" s="18"/>
      <c r="P63" s="20">
        <v>96.542096219931281</v>
      </c>
      <c r="Q63" s="8"/>
    </row>
    <row r="64" spans="1:17" ht="16">
      <c r="A64" s="17" t="s">
        <v>21</v>
      </c>
      <c r="B64" s="17" t="s">
        <v>30</v>
      </c>
      <c r="C64" s="14">
        <v>57.65</v>
      </c>
      <c r="D64" s="14">
        <v>0.11</v>
      </c>
      <c r="E64" s="14">
        <v>0.93</v>
      </c>
      <c r="F64" s="14">
        <v>0</v>
      </c>
      <c r="G64" s="14">
        <v>1.57</v>
      </c>
      <c r="H64" s="14">
        <v>0.08</v>
      </c>
      <c r="I64" s="14">
        <v>23.98</v>
      </c>
      <c r="J64" s="14">
        <v>12.98</v>
      </c>
      <c r="K64" s="14">
        <v>0.2</v>
      </c>
      <c r="L64" s="14">
        <v>0.02</v>
      </c>
      <c r="M64" s="14">
        <v>0</v>
      </c>
      <c r="N64" s="15">
        <f t="shared" si="4"/>
        <v>97.52</v>
      </c>
      <c r="O64" s="18"/>
      <c r="P64" s="19">
        <v>96.463848281311726</v>
      </c>
      <c r="Q64" s="8"/>
    </row>
    <row r="65" spans="1:17" ht="16">
      <c r="A65" s="17" t="s">
        <v>21</v>
      </c>
      <c r="B65" s="17" t="s">
        <v>30</v>
      </c>
      <c r="C65" s="14">
        <v>58.29</v>
      </c>
      <c r="D65" s="14">
        <v>7.0000000000000007E-2</v>
      </c>
      <c r="E65" s="14">
        <v>7.0000000000000007E-2</v>
      </c>
      <c r="F65" s="14">
        <v>0</v>
      </c>
      <c r="G65" s="14">
        <v>1.51</v>
      </c>
      <c r="H65" s="14">
        <v>0</v>
      </c>
      <c r="I65" s="14">
        <v>24.79</v>
      </c>
      <c r="J65" s="14">
        <v>12.22</v>
      </c>
      <c r="K65" s="14">
        <v>0.14000000000000001</v>
      </c>
      <c r="L65" s="14">
        <v>0</v>
      </c>
      <c r="M65" s="14">
        <v>0</v>
      </c>
      <c r="N65" s="15">
        <f t="shared" si="4"/>
        <v>97.089999999999989</v>
      </c>
      <c r="O65" s="18"/>
      <c r="P65" s="19">
        <v>96.688361408882088</v>
      </c>
      <c r="Q65" s="8"/>
    </row>
    <row r="66" spans="1:17" ht="16">
      <c r="A66" s="17" t="s">
        <v>23</v>
      </c>
      <c r="B66" s="17" t="s">
        <v>31</v>
      </c>
      <c r="C66" s="14">
        <v>43.87</v>
      </c>
      <c r="D66" s="14">
        <v>0.91</v>
      </c>
      <c r="E66" s="14">
        <v>13.42</v>
      </c>
      <c r="F66" s="14">
        <v>0</v>
      </c>
      <c r="G66" s="14">
        <v>7.72</v>
      </c>
      <c r="H66" s="14">
        <v>0.04</v>
      </c>
      <c r="I66" s="14">
        <v>16.809999999999999</v>
      </c>
      <c r="J66" s="14">
        <v>11.83</v>
      </c>
      <c r="K66" s="14">
        <v>2.66</v>
      </c>
      <c r="L66" s="14">
        <v>0.65</v>
      </c>
      <c r="M66" s="14">
        <v>0</v>
      </c>
      <c r="N66" s="15">
        <f t="shared" si="4"/>
        <v>97.910000000000011</v>
      </c>
      <c r="O66" s="18"/>
      <c r="P66" s="19">
        <v>79.509825568558185</v>
      </c>
      <c r="Q66" s="8"/>
    </row>
    <row r="67" spans="1:17" ht="16">
      <c r="A67" s="21" t="s">
        <v>23</v>
      </c>
      <c r="B67" s="21" t="s">
        <v>31</v>
      </c>
      <c r="C67" s="22">
        <v>44.28</v>
      </c>
      <c r="D67" s="22">
        <v>1.0900000000000001</v>
      </c>
      <c r="E67" s="22">
        <v>13.56</v>
      </c>
      <c r="F67" s="22">
        <v>0</v>
      </c>
      <c r="G67" s="22">
        <v>7.74</v>
      </c>
      <c r="H67" s="22">
        <v>0.33</v>
      </c>
      <c r="I67" s="22">
        <v>15.69</v>
      </c>
      <c r="J67" s="22">
        <v>11.95</v>
      </c>
      <c r="K67" s="22">
        <v>2.69</v>
      </c>
      <c r="L67" s="22">
        <v>0.62</v>
      </c>
      <c r="M67" s="22">
        <v>0</v>
      </c>
      <c r="N67" s="23">
        <f t="shared" si="4"/>
        <v>97.95</v>
      </c>
      <c r="O67" s="24"/>
      <c r="P67" s="25">
        <v>78.316623921660067</v>
      </c>
      <c r="Q67" s="26"/>
    </row>
    <row r="68" spans="1:17" ht="25" customHeight="1">
      <c r="A68" s="32" t="s">
        <v>32</v>
      </c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</row>
  </sheetData>
  <sortState xmlns:xlrd2="http://schemas.microsoft.com/office/spreadsheetml/2017/richdata2" ref="Q53:Q61">
    <sortCondition ref="Q53"/>
  </sortState>
  <mergeCells count="7">
    <mergeCell ref="A68:Q68"/>
    <mergeCell ref="A60:P60"/>
    <mergeCell ref="A3:Q3"/>
    <mergeCell ref="A5:Q5"/>
    <mergeCell ref="A21:Q21"/>
    <mergeCell ref="A34:Q34"/>
    <mergeCell ref="A47:Q47"/>
  </mergeCells>
  <pageMargins left="0.7" right="0.7" top="0.75" bottom="0.75" header="0.3" footer="0.3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Christine Elrod</cp:lastModifiedBy>
  <dcterms:created xsi:type="dcterms:W3CDTF">2019-06-17T06:45:25Z</dcterms:created>
  <dcterms:modified xsi:type="dcterms:W3CDTF">2022-12-16T14:52:54Z</dcterms:modified>
</cp:coreProperties>
</file>