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9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39EA0F53-0602-5848-8A7E-2F69DF546B4F}" xr6:coauthVersionLast="47" xr6:coauthVersionMax="47" xr10:uidLastSave="{00000000-0000-0000-0000-000000000000}"/>
  <bookViews>
    <workbookView xWindow="0" yWindow="500" windowWidth="29040" windowHeight="15840" tabRatio="672" xr2:uid="{00000000-000D-0000-FFFF-FFFF00000000}"/>
  </bookViews>
  <sheets>
    <sheet name="Readme" sheetId="10" r:id="rId1"/>
    <sheet name="2.1" sheetId="2" r:id="rId2"/>
    <sheet name="2.2" sheetId="3" r:id="rId3"/>
    <sheet name="2.3" sheetId="5" r:id="rId4"/>
    <sheet name="2.4" sheetId="6" r:id="rId5"/>
    <sheet name="2.5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6" i="3" l="1"/>
  <c r="Z26" i="3"/>
  <c r="V26" i="3"/>
  <c r="G26" i="3"/>
  <c r="B26" i="3" l="1"/>
  <c r="K15" i="5" l="1"/>
  <c r="J15" i="5"/>
  <c r="S15" i="5" l="1"/>
  <c r="B18" i="2"/>
  <c r="AP40" i="2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G45" i="6"/>
  <c r="AH45" i="6"/>
  <c r="AI45" i="6"/>
  <c r="AJ45" i="6"/>
  <c r="AK45" i="6"/>
  <c r="AL45" i="6"/>
  <c r="AM45" i="6"/>
  <c r="AN45" i="6"/>
  <c r="AO45" i="6"/>
  <c r="AP45" i="6"/>
  <c r="AQ45" i="6"/>
  <c r="AS45" i="6"/>
  <c r="AT45" i="6"/>
  <c r="AU45" i="6"/>
  <c r="AV45" i="6"/>
  <c r="AW45" i="6"/>
  <c r="AX45" i="6"/>
  <c r="AY45" i="6"/>
  <c r="AZ45" i="6"/>
  <c r="BA45" i="6"/>
  <c r="BB45" i="6"/>
  <c r="B45" i="6"/>
  <c r="C40" i="2" l="1"/>
  <c r="D40" i="2"/>
  <c r="E40" i="2"/>
  <c r="F40" i="2"/>
  <c r="G40" i="2"/>
  <c r="H40" i="2"/>
  <c r="I40" i="2"/>
  <c r="K40" i="2"/>
  <c r="L40" i="2"/>
  <c r="M40" i="2"/>
  <c r="N40" i="2"/>
  <c r="O40" i="2"/>
  <c r="P40" i="2"/>
  <c r="Q40" i="2"/>
  <c r="R40" i="2"/>
  <c r="S40" i="2"/>
  <c r="T40" i="2"/>
  <c r="V40" i="2"/>
  <c r="W40" i="2"/>
  <c r="X40" i="2"/>
  <c r="Y40" i="2"/>
  <c r="Z40" i="2"/>
  <c r="AA40" i="2"/>
  <c r="AN40" i="2"/>
  <c r="AO40" i="2"/>
  <c r="AQ40" i="2"/>
  <c r="AR40" i="2"/>
  <c r="AS40" i="2"/>
  <c r="AT40" i="2"/>
  <c r="AU40" i="2"/>
  <c r="AV40" i="2"/>
  <c r="B40" i="2"/>
  <c r="C39" i="2"/>
  <c r="D39" i="2"/>
  <c r="E39" i="2"/>
  <c r="F39" i="2"/>
  <c r="G39" i="2"/>
  <c r="H39" i="2"/>
  <c r="I39" i="2"/>
  <c r="K39" i="2"/>
  <c r="L39" i="2"/>
  <c r="M39" i="2"/>
  <c r="N39" i="2"/>
  <c r="O39" i="2"/>
  <c r="P39" i="2"/>
  <c r="Q39" i="2"/>
  <c r="R39" i="2"/>
  <c r="S39" i="2"/>
  <c r="T39" i="2"/>
  <c r="V39" i="2"/>
  <c r="W39" i="2"/>
  <c r="X39" i="2"/>
  <c r="Y39" i="2"/>
  <c r="Z39" i="2"/>
  <c r="AA39" i="2"/>
  <c r="AN39" i="2"/>
  <c r="AO39" i="2"/>
  <c r="AP39" i="2"/>
  <c r="AQ39" i="2"/>
  <c r="AR39" i="2"/>
  <c r="AS39" i="2"/>
  <c r="AT39" i="2"/>
  <c r="AU39" i="2"/>
  <c r="AV39" i="2"/>
  <c r="B39" i="2"/>
  <c r="C10" i="7" l="1"/>
  <c r="D10" i="7"/>
  <c r="E10" i="7"/>
  <c r="G10" i="7"/>
  <c r="H10" i="7"/>
  <c r="I10" i="7"/>
  <c r="J10" i="7"/>
  <c r="K10" i="7"/>
  <c r="M10" i="7"/>
  <c r="N10" i="7"/>
  <c r="O10" i="7"/>
  <c r="P10" i="7"/>
  <c r="Q10" i="7"/>
  <c r="S10" i="7"/>
  <c r="T10" i="7"/>
  <c r="U10" i="7"/>
  <c r="V10" i="7"/>
  <c r="W10" i="7"/>
  <c r="X10" i="7"/>
  <c r="Y10" i="7"/>
  <c r="Z10" i="7"/>
  <c r="B10" i="7"/>
  <c r="AE15" i="5" l="1"/>
  <c r="AD15" i="5"/>
  <c r="AA15" i="5"/>
  <c r="Z15" i="5"/>
  <c r="W15" i="5"/>
  <c r="V15" i="5"/>
  <c r="R15" i="5"/>
  <c r="O15" i="5"/>
  <c r="N15" i="5"/>
  <c r="G15" i="5"/>
  <c r="F15" i="5"/>
  <c r="C15" i="5"/>
  <c r="B15" i="5"/>
  <c r="W26" i="3" l="1"/>
  <c r="S26" i="3"/>
  <c r="R26" i="3"/>
  <c r="O26" i="3"/>
  <c r="N26" i="3"/>
  <c r="K26" i="3"/>
  <c r="J26" i="3"/>
  <c r="F26" i="3"/>
  <c r="C26" i="3"/>
  <c r="C18" i="2" l="1"/>
  <c r="D18" i="2"/>
  <c r="E18" i="2"/>
  <c r="F18" i="2"/>
  <c r="G18" i="2"/>
  <c r="H18" i="2"/>
  <c r="I18" i="2"/>
  <c r="K18" i="2"/>
  <c r="L18" i="2"/>
  <c r="M18" i="2"/>
  <c r="N18" i="2"/>
  <c r="O18" i="2"/>
  <c r="P18" i="2"/>
  <c r="Q18" i="2"/>
  <c r="R18" i="2"/>
  <c r="S18" i="2"/>
  <c r="T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N18" i="2"/>
  <c r="AO18" i="2"/>
  <c r="AP18" i="2"/>
  <c r="AQ18" i="2"/>
  <c r="AR18" i="2"/>
  <c r="AS18" i="2"/>
  <c r="AT18" i="2"/>
  <c r="AU18" i="2"/>
  <c r="AV18" i="2"/>
</calcChain>
</file>

<file path=xl/sharedStrings.xml><?xml version="1.0" encoding="utf-8"?>
<sst xmlns="http://schemas.openxmlformats.org/spreadsheetml/2006/main" count="735" uniqueCount="443">
  <si>
    <t>FeO</t>
  </si>
  <si>
    <t>MnO</t>
  </si>
  <si>
    <t>MgO</t>
  </si>
  <si>
    <t>CaO</t>
  </si>
  <si>
    <t>B</t>
  </si>
  <si>
    <t>Li</t>
  </si>
  <si>
    <t>Cs</t>
  </si>
  <si>
    <t>Nb</t>
  </si>
  <si>
    <t>Ta</t>
  </si>
  <si>
    <t>Sn</t>
  </si>
  <si>
    <t>W</t>
  </si>
  <si>
    <t>Mn</t>
  </si>
  <si>
    <t>Biotite granite</t>
    <phoneticPr fontId="2" type="noConversion"/>
  </si>
  <si>
    <t>Two-mica granite</t>
    <phoneticPr fontId="2" type="noConversion"/>
  </si>
  <si>
    <t>Muscovite granite</t>
    <phoneticPr fontId="2" type="noConversion"/>
  </si>
  <si>
    <t>Albite granite</t>
    <phoneticPr fontId="2" type="noConversion"/>
  </si>
  <si>
    <t>Pegmatite</t>
    <phoneticPr fontId="2" type="noConversion"/>
  </si>
  <si>
    <t>Rock type</t>
    <phoneticPr fontId="2" type="noConversion"/>
  </si>
  <si>
    <t>Total</t>
    <phoneticPr fontId="2" type="noConversion"/>
  </si>
  <si>
    <t>F</t>
    <phoneticPr fontId="2" type="noConversion"/>
  </si>
  <si>
    <t>Li</t>
    <phoneticPr fontId="2" type="noConversion"/>
  </si>
  <si>
    <t>Rock</t>
  </si>
  <si>
    <t>Analysis</t>
  </si>
  <si>
    <t>BeO</t>
  </si>
  <si>
    <t>Calculated based on 18O</t>
  </si>
  <si>
    <t>Si</t>
  </si>
  <si>
    <t>Be</t>
  </si>
  <si>
    <t>sum</t>
  </si>
  <si>
    <t>Al</t>
  </si>
  <si>
    <t>Mg</t>
  </si>
  <si>
    <t>Ca</t>
  </si>
  <si>
    <t>Na</t>
  </si>
  <si>
    <t>K</t>
  </si>
  <si>
    <t>F</t>
  </si>
  <si>
    <t>Cl</t>
  </si>
  <si>
    <t>O=F,Cl</t>
  </si>
  <si>
    <t>Total</t>
  </si>
  <si>
    <t>Two-mica granite</t>
  </si>
  <si>
    <t>Muscovite granite</t>
  </si>
  <si>
    <t>Albite granite</t>
  </si>
  <si>
    <t>Biotite</t>
  </si>
  <si>
    <t>Muscovite</t>
  </si>
  <si>
    <t>44.88-45.72</t>
    <phoneticPr fontId="2" type="noConversion"/>
  </si>
  <si>
    <t>44.02-46.45</t>
    <phoneticPr fontId="2" type="noConversion"/>
  </si>
  <si>
    <t>0.01-3.12</t>
    <phoneticPr fontId="2" type="noConversion"/>
  </si>
  <si>
    <t>0.06-0.69</t>
    <phoneticPr fontId="2" type="noConversion"/>
  </si>
  <si>
    <t>0.00-0.91</t>
    <phoneticPr fontId="2" type="noConversion"/>
  </si>
  <si>
    <t>20.07-22.51</t>
    <phoneticPr fontId="2" type="noConversion"/>
  </si>
  <si>
    <t>34.21-36.05</t>
    <phoneticPr fontId="2" type="noConversion"/>
  </si>
  <si>
    <t>34.70-36.38</t>
    <phoneticPr fontId="2" type="noConversion"/>
  </si>
  <si>
    <t>32.70-35.73</t>
    <phoneticPr fontId="2" type="noConversion"/>
  </si>
  <si>
    <t>1.43-2.20</t>
    <phoneticPr fontId="2" type="noConversion"/>
  </si>
  <si>
    <t>1.53-2.50</t>
    <phoneticPr fontId="2" type="noConversion"/>
  </si>
  <si>
    <t>2.36-3.41</t>
    <phoneticPr fontId="2" type="noConversion"/>
  </si>
  <si>
    <t>0.00-0.06</t>
    <phoneticPr fontId="2" type="noConversion"/>
  </si>
  <si>
    <t>0.00-0.13</t>
    <phoneticPr fontId="2" type="noConversion"/>
  </si>
  <si>
    <t>0.03-0.11</t>
    <phoneticPr fontId="2" type="noConversion"/>
  </si>
  <si>
    <t>0.31-0.98</t>
    <phoneticPr fontId="2" type="noConversion"/>
  </si>
  <si>
    <t>0.30-0.83</t>
    <phoneticPr fontId="2" type="noConversion"/>
  </si>
  <si>
    <t>0.00-0.00</t>
    <phoneticPr fontId="2" type="noConversion"/>
  </si>
  <si>
    <t>0.00-0.02</t>
    <phoneticPr fontId="2" type="noConversion"/>
  </si>
  <si>
    <t>0.00-0.04</t>
    <phoneticPr fontId="2" type="noConversion"/>
  </si>
  <si>
    <t>0.08-0.17</t>
    <phoneticPr fontId="2" type="noConversion"/>
  </si>
  <si>
    <t>0.42-0.83</t>
    <phoneticPr fontId="2" type="noConversion"/>
  </si>
  <si>
    <t>0.41-0.86</t>
    <phoneticPr fontId="2" type="noConversion"/>
  </si>
  <si>
    <t>0.37-0.60</t>
    <phoneticPr fontId="2" type="noConversion"/>
  </si>
  <si>
    <t>9.70-11.11</t>
    <phoneticPr fontId="2" type="noConversion"/>
  </si>
  <si>
    <t>9.77-10.92</t>
    <phoneticPr fontId="2" type="noConversion"/>
  </si>
  <si>
    <t>9.96-10.98</t>
    <phoneticPr fontId="2" type="noConversion"/>
  </si>
  <si>
    <t>0.00-0.86</t>
    <phoneticPr fontId="2" type="noConversion"/>
  </si>
  <si>
    <t>0.39-0.82</t>
    <phoneticPr fontId="2" type="noConversion"/>
  </si>
  <si>
    <t>0.41-0.84</t>
    <phoneticPr fontId="2" type="noConversion"/>
  </si>
  <si>
    <t>0.00-0.03</t>
    <phoneticPr fontId="2" type="noConversion"/>
  </si>
  <si>
    <t>0.32-0.50</t>
    <phoneticPr fontId="2" type="noConversion"/>
  </si>
  <si>
    <t>0.00-0.10</t>
    <phoneticPr fontId="2" type="noConversion"/>
  </si>
  <si>
    <t>1507.82-2340.40</t>
    <phoneticPr fontId="2" type="noConversion"/>
  </si>
  <si>
    <t>77.50-202.50</t>
    <phoneticPr fontId="2" type="noConversion"/>
  </si>
  <si>
    <t>Sc</t>
  </si>
  <si>
    <t>12.05-55.15</t>
    <phoneticPr fontId="2" type="noConversion"/>
  </si>
  <si>
    <t>9.08-100.87</t>
    <phoneticPr fontId="2" type="noConversion"/>
  </si>
  <si>
    <t>11.43-38.70</t>
    <phoneticPr fontId="2" type="noConversion"/>
  </si>
  <si>
    <t>17.46-29.39</t>
    <phoneticPr fontId="2" type="noConversion"/>
  </si>
  <si>
    <t>5.12-152.51</t>
    <phoneticPr fontId="2" type="noConversion"/>
  </si>
  <si>
    <t>52.86-240.38</t>
    <phoneticPr fontId="2" type="noConversion"/>
  </si>
  <si>
    <t>5.28-49.92</t>
    <phoneticPr fontId="2" type="noConversion"/>
  </si>
  <si>
    <t>2.75-66.75</t>
    <phoneticPr fontId="2" type="noConversion"/>
  </si>
  <si>
    <t>168.35-652.50</t>
    <phoneticPr fontId="2" type="noConversion"/>
  </si>
  <si>
    <t>3.56-243.16</t>
    <phoneticPr fontId="2" type="noConversion"/>
  </si>
  <si>
    <t>17.60-95.54</t>
    <phoneticPr fontId="2" type="noConversion"/>
  </si>
  <si>
    <t>5.58-44.72</t>
    <phoneticPr fontId="2" type="noConversion"/>
  </si>
  <si>
    <t>44.83-46.26</t>
    <phoneticPr fontId="2" type="noConversion"/>
  </si>
  <si>
    <t>0.00-0.67</t>
    <phoneticPr fontId="2" type="noConversion"/>
  </si>
  <si>
    <t>0.72-1.13</t>
    <phoneticPr fontId="2" type="noConversion"/>
  </si>
  <si>
    <t>45.30-45.92</t>
    <phoneticPr fontId="2" type="noConversion"/>
  </si>
  <si>
    <t>0.34-1.34</t>
    <phoneticPr fontId="2" type="noConversion"/>
  </si>
  <si>
    <t>35.05-35.82</t>
    <phoneticPr fontId="2" type="noConversion"/>
  </si>
  <si>
    <t>0.89-1.17</t>
    <phoneticPr fontId="2" type="noConversion"/>
  </si>
  <si>
    <t>0.00-0.02</t>
    <phoneticPr fontId="2" type="noConversion"/>
  </si>
  <si>
    <t>0.72-0.79</t>
    <phoneticPr fontId="2" type="noConversion"/>
  </si>
  <si>
    <t>0.00-0.04</t>
    <phoneticPr fontId="2" type="noConversion"/>
  </si>
  <si>
    <t>0.60-0.81</t>
    <phoneticPr fontId="2" type="noConversion"/>
  </si>
  <si>
    <t>10.31-10.80</t>
    <phoneticPr fontId="2" type="noConversion"/>
  </si>
  <si>
    <t>0.19-0.36</t>
    <phoneticPr fontId="2" type="noConversion"/>
  </si>
  <si>
    <t>0.00-0.01</t>
    <phoneticPr fontId="2" type="noConversion"/>
  </si>
  <si>
    <t>34.12-34.64</t>
    <phoneticPr fontId="2" type="noConversion"/>
  </si>
  <si>
    <t>2.59-3.00</t>
    <phoneticPr fontId="2" type="noConversion"/>
  </si>
  <si>
    <t>19.64-20.31</t>
    <phoneticPr fontId="2" type="noConversion"/>
  </si>
  <si>
    <t>18.50-19.73</t>
    <phoneticPr fontId="2" type="noConversion"/>
  </si>
  <si>
    <t>0.26-0.30</t>
    <phoneticPr fontId="2" type="noConversion"/>
  </si>
  <si>
    <t>6.87-7.25</t>
    <phoneticPr fontId="2" type="noConversion"/>
  </si>
  <si>
    <t>0.00-0.00</t>
    <phoneticPr fontId="2" type="noConversion"/>
  </si>
  <si>
    <t>0.13-0.20</t>
    <phoneticPr fontId="2" type="noConversion"/>
  </si>
  <si>
    <t>9.77-9.94</t>
    <phoneticPr fontId="2" type="noConversion"/>
  </si>
  <si>
    <t>0.00-0.02</t>
    <phoneticPr fontId="2" type="noConversion"/>
  </si>
  <si>
    <t>0.05-0.26</t>
    <phoneticPr fontId="2" type="noConversion"/>
  </si>
  <si>
    <t>212.84-1218.30</t>
    <phoneticPr fontId="2" type="noConversion"/>
  </si>
  <si>
    <t>50.16-107.04</t>
    <phoneticPr fontId="2" type="noConversion"/>
  </si>
  <si>
    <t>8.58-66.31</t>
    <phoneticPr fontId="2" type="noConversion"/>
  </si>
  <si>
    <t>6.21-14.43</t>
    <phoneticPr fontId="2" type="noConversion"/>
  </si>
  <si>
    <t>19.43-73.28</t>
    <phoneticPr fontId="2" type="noConversion"/>
  </si>
  <si>
    <t>3.95-17.31</t>
    <phoneticPr fontId="2" type="noConversion"/>
  </si>
  <si>
    <t>65.54-198.17</t>
    <phoneticPr fontId="2" type="noConversion"/>
  </si>
  <si>
    <t>26.38-120.87</t>
    <phoneticPr fontId="2" type="noConversion"/>
  </si>
  <si>
    <t>0.06-0.20</t>
    <phoneticPr fontId="2" type="noConversion"/>
  </si>
  <si>
    <t>0.20-0.29</t>
    <phoneticPr fontId="2" type="noConversion"/>
  </si>
  <si>
    <t>296.22-951.56</t>
    <phoneticPr fontId="2" type="noConversion"/>
  </si>
  <si>
    <t>49.75-150.47</t>
    <phoneticPr fontId="2" type="noConversion"/>
  </si>
  <si>
    <t>5.77-19.55</t>
    <phoneticPr fontId="2" type="noConversion"/>
  </si>
  <si>
    <t>1,15-44.61</t>
    <phoneticPr fontId="2" type="noConversion"/>
  </si>
  <si>
    <t>65.11-329.60</t>
    <phoneticPr fontId="2" type="noConversion"/>
  </si>
  <si>
    <t>0.12-0.19</t>
    <phoneticPr fontId="2" type="noConversion"/>
  </si>
  <si>
    <t>554.01-869.97</t>
    <phoneticPr fontId="2" type="noConversion"/>
  </si>
  <si>
    <t>94.28-179.33</t>
    <phoneticPr fontId="2" type="noConversion"/>
  </si>
  <si>
    <t>20.81-72.8</t>
    <phoneticPr fontId="2" type="noConversion"/>
  </si>
  <si>
    <t>3.59-20.24</t>
    <phoneticPr fontId="2" type="noConversion"/>
  </si>
  <si>
    <t>70.21-210.75</t>
    <phoneticPr fontId="2" type="noConversion"/>
  </si>
  <si>
    <t>8.41-44.70</t>
    <phoneticPr fontId="2" type="noConversion"/>
  </si>
  <si>
    <t>51.65-454.79</t>
    <phoneticPr fontId="2" type="noConversion"/>
  </si>
  <si>
    <t>0.28-0.58</t>
    <phoneticPr fontId="2" type="noConversion"/>
  </si>
  <si>
    <t>1291.15-2680.60</t>
    <phoneticPr fontId="2" type="noConversion"/>
  </si>
  <si>
    <t>12.72-41.81</t>
    <phoneticPr fontId="2" type="noConversion"/>
  </si>
  <si>
    <t>1.79-15.41</t>
    <phoneticPr fontId="2" type="noConversion"/>
  </si>
  <si>
    <t>71.99-196.03</t>
    <phoneticPr fontId="2" type="noConversion"/>
  </si>
  <si>
    <t>4.54-43.35</t>
    <phoneticPr fontId="2" type="noConversion"/>
  </si>
  <si>
    <t>23.10-186.93</t>
    <phoneticPr fontId="2" type="noConversion"/>
  </si>
  <si>
    <t>0.75-17.64</t>
    <phoneticPr fontId="2" type="noConversion"/>
  </si>
  <si>
    <t>0.26-0.77</t>
    <phoneticPr fontId="2" type="noConversion"/>
  </si>
  <si>
    <t>1230.58-3567.70</t>
    <phoneticPr fontId="2" type="noConversion"/>
  </si>
  <si>
    <t>3.87-8.16</t>
    <phoneticPr fontId="2" type="noConversion"/>
  </si>
  <si>
    <t>85.30-184.06</t>
    <phoneticPr fontId="2" type="noConversion"/>
  </si>
  <si>
    <t>40.52-166.08</t>
    <phoneticPr fontId="2" type="noConversion"/>
  </si>
  <si>
    <t>3.92-33.63</t>
    <phoneticPr fontId="2" type="noConversion"/>
  </si>
  <si>
    <t>K-feldspar</t>
    <phoneticPr fontId="2" type="noConversion"/>
  </si>
  <si>
    <t>Oligaclase</t>
    <phoneticPr fontId="2" type="noConversion"/>
  </si>
  <si>
    <t>Albite/oligaclase</t>
    <phoneticPr fontId="2" type="noConversion"/>
  </si>
  <si>
    <t>Albite</t>
    <phoneticPr fontId="2" type="noConversion"/>
  </si>
  <si>
    <t>65.45-67.41</t>
    <phoneticPr fontId="2" type="noConversion"/>
  </si>
  <si>
    <t>63.03-65.88</t>
    <phoneticPr fontId="2" type="noConversion"/>
  </si>
  <si>
    <t>64.03-65.64</t>
    <phoneticPr fontId="2" type="noConversion"/>
  </si>
  <si>
    <t>65.23-67.12</t>
    <phoneticPr fontId="2" type="noConversion"/>
  </si>
  <si>
    <t>17.75-18.12</t>
    <phoneticPr fontId="2" type="noConversion"/>
  </si>
  <si>
    <t>18.58-19.77</t>
    <phoneticPr fontId="2" type="noConversion"/>
  </si>
  <si>
    <t>18.25-19.05</t>
    <phoneticPr fontId="2" type="noConversion"/>
  </si>
  <si>
    <t>18.43-19.14</t>
    <phoneticPr fontId="2" type="noConversion"/>
  </si>
  <si>
    <t>-</t>
    <phoneticPr fontId="2" type="noConversion"/>
  </si>
  <si>
    <t>-</t>
  </si>
  <si>
    <t>0.00-0.05</t>
    <phoneticPr fontId="2" type="noConversion"/>
  </si>
  <si>
    <t>0.31-0.93</t>
    <phoneticPr fontId="2" type="noConversion"/>
  </si>
  <si>
    <t>1.06-1.76</t>
    <phoneticPr fontId="2" type="noConversion"/>
  </si>
  <si>
    <t>9.18-11.99</t>
    <phoneticPr fontId="2" type="noConversion"/>
  </si>
  <si>
    <t>1.11-2.02</t>
    <phoneticPr fontId="2" type="noConversion"/>
  </si>
  <si>
    <t>0.57-1.20</t>
    <phoneticPr fontId="2" type="noConversion"/>
  </si>
  <si>
    <t>0.65-1.15</t>
    <phoneticPr fontId="2" type="noConversion"/>
  </si>
  <si>
    <t>10.89-12.48</t>
    <phoneticPr fontId="2" type="noConversion"/>
  </si>
  <si>
    <t>13.05-13.98</t>
    <phoneticPr fontId="2" type="noConversion"/>
  </si>
  <si>
    <t>0.24-0.56</t>
    <phoneticPr fontId="2" type="noConversion"/>
  </si>
  <si>
    <t>14.34-16.20</t>
    <phoneticPr fontId="2" type="noConversion"/>
  </si>
  <si>
    <t>13.99-16.01</t>
    <phoneticPr fontId="2" type="noConversion"/>
  </si>
  <si>
    <t>BaO</t>
  </si>
  <si>
    <t>0.09-0.16</t>
    <phoneticPr fontId="2" type="noConversion"/>
  </si>
  <si>
    <t>0.00-0.09</t>
    <phoneticPr fontId="2" type="noConversion"/>
  </si>
  <si>
    <t>0.00-0.19</t>
    <phoneticPr fontId="2" type="noConversion"/>
  </si>
  <si>
    <t>0.00-0.07</t>
    <phoneticPr fontId="2" type="noConversion"/>
  </si>
  <si>
    <t>0.00-0.08</t>
    <phoneticPr fontId="2" type="noConversion"/>
  </si>
  <si>
    <t>0.02-0.14</t>
    <phoneticPr fontId="2" type="noConversion"/>
  </si>
  <si>
    <t>0.04-0.14</t>
    <phoneticPr fontId="2" type="noConversion"/>
  </si>
  <si>
    <t xml:space="preserve">SrO   </t>
    <phoneticPr fontId="2" type="noConversion"/>
  </si>
  <si>
    <t>0.22-0.32</t>
    <phoneticPr fontId="2" type="noConversion"/>
  </si>
  <si>
    <t>0.22-0.34</t>
    <phoneticPr fontId="2" type="noConversion"/>
  </si>
  <si>
    <t>0.21-0.31</t>
    <phoneticPr fontId="2" type="noConversion"/>
  </si>
  <si>
    <t>0.16-0.31</t>
    <phoneticPr fontId="2" type="noConversion"/>
  </si>
  <si>
    <t>0.18-0.32</t>
    <phoneticPr fontId="2" type="noConversion"/>
  </si>
  <si>
    <t>0.17-0.30</t>
    <phoneticPr fontId="2" type="noConversion"/>
  </si>
  <si>
    <t>An</t>
  </si>
  <si>
    <t>0.03-0.24</t>
    <phoneticPr fontId="2" type="noConversion"/>
  </si>
  <si>
    <t>0.00-0.25</t>
    <phoneticPr fontId="2" type="noConversion"/>
  </si>
  <si>
    <t>0.00-0.18</t>
    <phoneticPr fontId="2" type="noConversion"/>
  </si>
  <si>
    <t>1.33-4.43</t>
    <phoneticPr fontId="2" type="noConversion"/>
  </si>
  <si>
    <t>Ab</t>
  </si>
  <si>
    <t>10.35-16.94</t>
    <phoneticPr fontId="2" type="noConversion"/>
  </si>
  <si>
    <t>9.76-17.44</t>
    <phoneticPr fontId="2" type="noConversion"/>
  </si>
  <si>
    <t>5.28-11.25</t>
    <phoneticPr fontId="2" type="noConversion"/>
  </si>
  <si>
    <t>5.77-10.19</t>
    <phoneticPr fontId="2" type="noConversion"/>
  </si>
  <si>
    <t>94.24-97.69</t>
    <phoneticPr fontId="2" type="noConversion"/>
  </si>
  <si>
    <t>Or</t>
  </si>
  <si>
    <t>82.82-89.57</t>
    <phoneticPr fontId="2" type="noConversion"/>
  </si>
  <si>
    <t>1.27-3.10</t>
    <phoneticPr fontId="2" type="noConversion"/>
  </si>
  <si>
    <t>82.42-90.21</t>
    <phoneticPr fontId="2" type="noConversion"/>
  </si>
  <si>
    <t>88.72-94.72</t>
    <phoneticPr fontId="2" type="noConversion"/>
  </si>
  <si>
    <t>89.68-94.23</t>
    <phoneticPr fontId="2" type="noConversion"/>
  </si>
  <si>
    <t>0.72-1.35</t>
    <phoneticPr fontId="2" type="noConversion"/>
  </si>
  <si>
    <t>19.07-108.91</t>
    <phoneticPr fontId="2" type="noConversion"/>
  </si>
  <si>
    <t>39.19-285.67</t>
    <phoneticPr fontId="2" type="noConversion"/>
  </si>
  <si>
    <t>13.78-65.49</t>
    <phoneticPr fontId="2" type="noConversion"/>
  </si>
  <si>
    <t>4.55-13.58</t>
    <phoneticPr fontId="2" type="noConversion"/>
  </si>
  <si>
    <t>1.25-2.21</t>
    <phoneticPr fontId="2" type="noConversion"/>
  </si>
  <si>
    <t>26.38-39.41</t>
    <phoneticPr fontId="2" type="noConversion"/>
  </si>
  <si>
    <t>21.79-49.52</t>
    <phoneticPr fontId="2" type="noConversion"/>
  </si>
  <si>
    <t>24.29-30.19</t>
    <phoneticPr fontId="2" type="noConversion"/>
  </si>
  <si>
    <t>0.00-0.15</t>
    <phoneticPr fontId="2" type="noConversion"/>
  </si>
  <si>
    <t>62.65-65.93</t>
    <phoneticPr fontId="2" type="noConversion"/>
  </si>
  <si>
    <t>13.70-15.78</t>
    <phoneticPr fontId="2" type="noConversion"/>
  </si>
  <si>
    <t>4.45-10.84</t>
    <phoneticPr fontId="2" type="noConversion"/>
  </si>
  <si>
    <t>6.11-15.25</t>
    <phoneticPr fontId="2" type="noConversion"/>
  </si>
  <si>
    <t>1.94-37.31</t>
    <phoneticPr fontId="2" type="noConversion"/>
  </si>
  <si>
    <t>0.15-33.29</t>
    <phoneticPr fontId="2" type="noConversion"/>
  </si>
  <si>
    <t>6.45-12.10</t>
    <phoneticPr fontId="2" type="noConversion"/>
  </si>
  <si>
    <t>22.01-48.92</t>
    <phoneticPr fontId="2" type="noConversion"/>
  </si>
  <si>
    <t>0.00-23.60</t>
    <phoneticPr fontId="2" type="noConversion"/>
  </si>
  <si>
    <t>6.09-19.80</t>
    <phoneticPr fontId="2" type="noConversion"/>
  </si>
  <si>
    <t>20.97-38.81</t>
    <phoneticPr fontId="2" type="noConversion"/>
  </si>
  <si>
    <t>16.11-63.01</t>
    <phoneticPr fontId="2" type="noConversion"/>
  </si>
  <si>
    <t>15.90-126.19</t>
    <phoneticPr fontId="2" type="noConversion"/>
  </si>
  <si>
    <t>15.67-37.96</t>
    <phoneticPr fontId="2" type="noConversion"/>
  </si>
  <si>
    <t>1.03-1.56</t>
    <phoneticPr fontId="2" type="noConversion"/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</si>
  <si>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2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</si>
  <si>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2" type="noConversion"/>
  </si>
  <si>
    <t>LA-ICP-MS (wt%)</t>
    <phoneticPr fontId="2" type="noConversion"/>
  </si>
  <si>
    <t>Rock</t>
    <phoneticPr fontId="2" type="noConversion"/>
  </si>
  <si>
    <t>Mineral</t>
    <phoneticPr fontId="2" type="noConversion"/>
  </si>
  <si>
    <t>Analysis</t>
    <phoneticPr fontId="2" type="noConversion"/>
  </si>
  <si>
    <t>-</t>
    <phoneticPr fontId="2" type="noConversion"/>
  </si>
  <si>
    <t>-: Below detection limit</t>
    <phoneticPr fontId="2" type="noConversion"/>
  </si>
  <si>
    <r>
      <t>SiO</t>
    </r>
    <r>
      <rPr>
        <vertAlign val="subscript"/>
        <sz val="9"/>
        <color theme="1"/>
        <rFont val="Times New Roman"/>
        <family val="1"/>
      </rPr>
      <t>2</t>
    </r>
    <phoneticPr fontId="2" type="noConversion"/>
  </si>
  <si>
    <r>
      <t>TiO</t>
    </r>
    <r>
      <rPr>
        <vertAlign val="subscript"/>
        <sz val="9"/>
        <color theme="1"/>
        <rFont val="Times New Roman"/>
        <family val="1"/>
      </rPr>
      <t>2</t>
    </r>
    <phoneticPr fontId="2" type="noConversion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</si>
  <si>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2" type="noConversion"/>
  </si>
  <si>
    <t>FeO</t>
    <phoneticPr fontId="2" type="noConversion"/>
  </si>
  <si>
    <t>MgO</t>
    <phoneticPr fontId="2" type="noConversion"/>
  </si>
  <si>
    <t>CaO</t>
    <phoneticPr fontId="2" type="noConversion"/>
  </si>
  <si>
    <t>MnO</t>
    <phoneticPr fontId="2" type="noConversion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</si>
  <si>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</si>
  <si>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</si>
  <si>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t>O=F</t>
    <phoneticPr fontId="2" type="noConversion"/>
  </si>
  <si>
    <r>
      <t>LA-ICP-MS</t>
    </r>
    <r>
      <rPr>
        <sz val="9"/>
        <color theme="1"/>
        <rFont val="宋体"/>
        <family val="2"/>
      </rPr>
      <t/>
    </r>
    <phoneticPr fontId="2" type="noConversion"/>
  </si>
  <si>
    <r>
      <t>Li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(wt%)</t>
    </r>
    <phoneticPr fontId="2" type="noConversion"/>
  </si>
  <si>
    <t>Biotite granite</t>
  </si>
  <si>
    <t>Total</t>
    <phoneticPr fontId="2" type="noConversion"/>
  </si>
  <si>
    <t>-</t>
    <phoneticPr fontId="2" type="noConversion"/>
  </si>
  <si>
    <r>
      <t>SiO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 xml:space="preserve"> </t>
    </r>
    <phoneticPr fontId="2" type="noConversion"/>
  </si>
  <si>
    <r>
      <t>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phoneticPr fontId="2" type="noConversion"/>
  </si>
  <si>
    <r>
      <t>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</si>
  <si>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r>
      <t>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</si>
  <si>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r>
      <t>Cs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</si>
  <si>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r>
      <t>Fe</t>
    </r>
    <r>
      <rPr>
        <vertAlign val="superscript"/>
        <sz val="9"/>
        <color theme="1"/>
        <rFont val="Times New Roman"/>
        <family val="1"/>
      </rPr>
      <t>2</t>
    </r>
    <phoneticPr fontId="2" type="noConversion"/>
  </si>
  <si>
    <r>
      <t>Li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</si>
  <si>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r>
      <t>SiO</t>
    </r>
    <r>
      <rPr>
        <vertAlign val="subscript"/>
        <sz val="9"/>
        <color theme="1"/>
        <rFont val="Times New Roman"/>
        <family val="1"/>
      </rPr>
      <t>2</t>
    </r>
    <phoneticPr fontId="2" type="noConversion"/>
  </si>
  <si>
    <r>
      <t>TiO</t>
    </r>
    <r>
      <rPr>
        <vertAlign val="subscript"/>
        <sz val="9"/>
        <color theme="1"/>
        <rFont val="Times New Roman"/>
        <family val="1"/>
      </rPr>
      <t>2</t>
    </r>
    <phoneticPr fontId="2" type="noConversion"/>
  </si>
  <si>
    <r>
      <t>Rb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phoneticPr fontId="2" type="noConversion"/>
  </si>
  <si>
    <r>
      <t>SiO</t>
    </r>
    <r>
      <rPr>
        <vertAlign val="subscript"/>
        <sz val="9"/>
        <rFont val="Times New Roman"/>
        <family val="1"/>
      </rPr>
      <t>2</t>
    </r>
    <phoneticPr fontId="2" type="noConversion"/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</si>
  <si>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2" type="noConversion"/>
  </si>
  <si>
    <r>
      <t>Rb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 xml:space="preserve">O  </t>
    </r>
    <phoneticPr fontId="2" type="noConversion"/>
  </si>
  <si>
    <t>EMPA (wt%)</t>
    <phoneticPr fontId="2" type="noConversion"/>
  </si>
  <si>
    <t>Detection Limits</t>
    <phoneticPr fontId="2" type="noConversion"/>
  </si>
  <si>
    <t>-</t>
    <phoneticPr fontId="2" type="noConversion"/>
  </si>
  <si>
    <t>Li</t>
    <phoneticPr fontId="2" type="noConversion"/>
  </si>
  <si>
    <t>Be</t>
    <phoneticPr fontId="2" type="noConversion"/>
  </si>
  <si>
    <t>Be</t>
    <phoneticPr fontId="2" type="noConversion"/>
  </si>
  <si>
    <t>-</t>
    <phoneticPr fontId="2" type="noConversion"/>
  </si>
  <si>
    <t>0.00-0.01-0</t>
    <phoneticPr fontId="2" type="noConversion"/>
  </si>
  <si>
    <t>0.00-1.67</t>
    <phoneticPr fontId="2" type="noConversion"/>
  </si>
  <si>
    <t>0.00-2.77</t>
    <phoneticPr fontId="2" type="noConversion"/>
  </si>
  <si>
    <t>1.38-5.18</t>
    <phoneticPr fontId="2" type="noConversion"/>
  </si>
  <si>
    <t>0.00-2.76</t>
    <phoneticPr fontId="2" type="noConversion"/>
  </si>
  <si>
    <t>0.00-39.57</t>
    <phoneticPr fontId="2" type="noConversion"/>
  </si>
  <si>
    <t>19.75-21.23</t>
    <phoneticPr fontId="2" type="noConversion"/>
  </si>
  <si>
    <t>0.13-0.25</t>
    <phoneticPr fontId="2" type="noConversion"/>
  </si>
  <si>
    <t>63.69-67.13</t>
    <phoneticPr fontId="2" type="noConversion"/>
  </si>
  <si>
    <t>20.10-222.92</t>
    <phoneticPr fontId="2" type="noConversion"/>
  </si>
  <si>
    <t>0.43-2.30</t>
    <phoneticPr fontId="2" type="noConversion"/>
  </si>
  <si>
    <t>10.22-12.37</t>
    <phoneticPr fontId="2" type="noConversion"/>
  </si>
  <si>
    <t>0.09-0.60</t>
    <phoneticPr fontId="2" type="noConversion"/>
  </si>
  <si>
    <t>1.89-10.87</t>
    <phoneticPr fontId="2" type="noConversion"/>
  </si>
  <si>
    <t>87.36-97.09</t>
    <phoneticPr fontId="2" type="noConversion"/>
  </si>
  <si>
    <t>0.50-3.11</t>
    <phoneticPr fontId="2" type="noConversion"/>
  </si>
  <si>
    <t>0.19-0.44</t>
    <phoneticPr fontId="2" type="noConversion"/>
  </si>
  <si>
    <t>1.03-2.44</t>
    <phoneticPr fontId="2" type="noConversion"/>
  </si>
  <si>
    <t>60.95-64.60</t>
    <phoneticPr fontId="2" type="noConversion"/>
  </si>
  <si>
    <t>20.98-24.30</t>
    <phoneticPr fontId="2" type="noConversion"/>
  </si>
  <si>
    <t>2.94-4.95</t>
    <phoneticPr fontId="2" type="noConversion"/>
  </si>
  <si>
    <t>8.81-9.88</t>
    <phoneticPr fontId="2" type="noConversion"/>
  </si>
  <si>
    <t>13.95-23.21</t>
    <phoneticPr fontId="2" type="noConversion"/>
  </si>
  <si>
    <t>74.74-84.72</t>
    <phoneticPr fontId="2" type="noConversion"/>
  </si>
  <si>
    <t>0.58-3.75</t>
    <phoneticPr fontId="2" type="noConversion"/>
  </si>
  <si>
    <t>20.25-23.30</t>
    <phoneticPr fontId="2" type="noConversion"/>
  </si>
  <si>
    <t>61.93-66.81</t>
    <phoneticPr fontId="2" type="noConversion"/>
  </si>
  <si>
    <t>2.55-18.15</t>
    <phoneticPr fontId="2" type="noConversion"/>
  </si>
  <si>
    <t>80.45-96.09</t>
    <phoneticPr fontId="2" type="noConversion"/>
  </si>
  <si>
    <t>-</t>
    <phoneticPr fontId="2" type="noConversion"/>
  </si>
  <si>
    <t>LA-ICP-MS (wt%)</t>
    <phoneticPr fontId="2" type="noConversion"/>
  </si>
  <si>
    <t>Average (n=6)</t>
    <phoneticPr fontId="2" type="noConversion"/>
  </si>
  <si>
    <t>Range (n=6)</t>
    <phoneticPr fontId="2" type="noConversion"/>
  </si>
  <si>
    <t>Average (n=10)</t>
    <phoneticPr fontId="2" type="noConversion"/>
  </si>
  <si>
    <t>Range (n=10)</t>
    <phoneticPr fontId="2" type="noConversion"/>
  </si>
  <si>
    <t>Average (n=7)</t>
    <phoneticPr fontId="2" type="noConversion"/>
  </si>
  <si>
    <t>Range (n=7)</t>
    <phoneticPr fontId="2" type="noConversion"/>
  </si>
  <si>
    <t>Average (n=5)</t>
    <phoneticPr fontId="2" type="noConversion"/>
  </si>
  <si>
    <t>Range (n=5)</t>
    <phoneticPr fontId="2" type="noConversion"/>
  </si>
  <si>
    <t>Average (n=21)</t>
    <phoneticPr fontId="2" type="noConversion"/>
  </si>
  <si>
    <t>Range (n=21)</t>
    <phoneticPr fontId="2" type="noConversion"/>
  </si>
  <si>
    <t>Average (n=24)</t>
    <phoneticPr fontId="2" type="noConversion"/>
  </si>
  <si>
    <t>Range (n=24)</t>
    <phoneticPr fontId="2" type="noConversion"/>
  </si>
  <si>
    <t>Average (n=20)</t>
    <phoneticPr fontId="2" type="noConversion"/>
  </si>
  <si>
    <t>Range (n=20)</t>
    <phoneticPr fontId="2" type="noConversion"/>
  </si>
  <si>
    <t>Average (n=12)</t>
    <phoneticPr fontId="2" type="noConversion"/>
  </si>
  <si>
    <t>Range (n=12)</t>
    <phoneticPr fontId="2" type="noConversion"/>
  </si>
  <si>
    <t>Average (n=9)</t>
    <phoneticPr fontId="2" type="noConversion"/>
  </si>
  <si>
    <t>Range (n=9)</t>
    <phoneticPr fontId="2" type="noConversion"/>
  </si>
  <si>
    <t>Average (n=16)</t>
    <phoneticPr fontId="2" type="noConversion"/>
  </si>
  <si>
    <t>Range (n=16)</t>
    <phoneticPr fontId="2" type="noConversion"/>
  </si>
  <si>
    <t>Average (n=18)</t>
    <phoneticPr fontId="2" type="noConversion"/>
  </si>
  <si>
    <t>Range (n=18)</t>
    <phoneticPr fontId="2" type="noConversion"/>
  </si>
  <si>
    <t>Average (n=4)</t>
    <phoneticPr fontId="2" type="noConversion"/>
  </si>
  <si>
    <t>Range (n=4)</t>
    <phoneticPr fontId="2" type="noConversion"/>
  </si>
  <si>
    <t>Average (n=25)</t>
    <phoneticPr fontId="2" type="noConversion"/>
  </si>
  <si>
    <t>Range (n=25)</t>
    <phoneticPr fontId="2" type="noConversion"/>
  </si>
  <si>
    <t>Average (n=15)</t>
    <phoneticPr fontId="2" type="noConversion"/>
  </si>
  <si>
    <t>Range (n=15)</t>
    <phoneticPr fontId="2" type="noConversion"/>
  </si>
  <si>
    <t>Average (n=22)</t>
    <phoneticPr fontId="2" type="noConversion"/>
  </si>
  <si>
    <t>Range (n=22)</t>
    <phoneticPr fontId="2" type="noConversion"/>
  </si>
  <si>
    <t>Average (n=11)</t>
    <phoneticPr fontId="2" type="noConversion"/>
  </si>
  <si>
    <t>Range (n=11)</t>
    <phoneticPr fontId="2" type="noConversion"/>
  </si>
  <si>
    <t>Average (n=14)</t>
    <phoneticPr fontId="2" type="noConversion"/>
  </si>
  <si>
    <t>Range (n=14)</t>
    <phoneticPr fontId="2" type="noConversion"/>
  </si>
  <si>
    <t>Mineral</t>
  </si>
  <si>
    <t>Sheets</t>
    <phoneticPr fontId="2" type="noConversion"/>
  </si>
  <si>
    <t>EMPA and LA-ICPMS analyses of beryl</t>
    <phoneticPr fontId="2" type="noConversion"/>
  </si>
  <si>
    <t>Representative EMPA and LA-ICPMS analyses of micas</t>
    <phoneticPr fontId="2" type="noConversion"/>
  </si>
  <si>
    <t>Representative EMPA and LA-ICPMS analyses of feldspars</t>
    <phoneticPr fontId="2" type="noConversion"/>
  </si>
  <si>
    <t xml:space="preserve">EMPA and LA-ICPMS analyses of tourmaline </t>
    <phoneticPr fontId="2" type="noConversion"/>
  </si>
  <si>
    <t xml:space="preserve">EMPA and LA-ICPMS analyses of quartz </t>
    <phoneticPr fontId="2" type="noConversion"/>
  </si>
  <si>
    <r>
      <t>H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perscript"/>
        <sz val="9"/>
        <color theme="1"/>
        <rFont val="Times New Roman"/>
        <family val="1"/>
      </rPr>
      <t>a</t>
    </r>
    <phoneticPr fontId="2" type="noConversion"/>
  </si>
  <si>
    <r>
      <t>B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vertAlign val="superscript"/>
        <sz val="9"/>
        <color theme="1"/>
        <rFont val="Times New Roman"/>
        <family val="1"/>
      </rPr>
      <t>b</t>
    </r>
    <phoneticPr fontId="2" type="noConversion"/>
  </si>
  <si>
    <t>Structural formula based on 31 anions (O, OH, F)</t>
    <phoneticPr fontId="2" type="noConversion"/>
  </si>
  <si>
    <t>Si (apfu)</t>
  </si>
  <si>
    <t>Ti</t>
  </si>
  <si>
    <t>Fe2+</t>
  </si>
  <si>
    <r>
      <t>Al</t>
    </r>
    <r>
      <rPr>
        <vertAlign val="superscript"/>
        <sz val="9"/>
        <color theme="1"/>
        <rFont val="Times New Roman"/>
        <family val="1"/>
      </rPr>
      <t>iv</t>
    </r>
    <phoneticPr fontId="2" type="noConversion"/>
  </si>
  <si>
    <r>
      <t>B</t>
    </r>
    <r>
      <rPr>
        <vertAlign val="superscript"/>
        <sz val="9"/>
        <color theme="1"/>
        <rFont val="Times New Roman"/>
        <family val="1"/>
      </rPr>
      <t>b</t>
    </r>
    <phoneticPr fontId="2" type="noConversion"/>
  </si>
  <si>
    <r>
      <t>Al</t>
    </r>
    <r>
      <rPr>
        <vertAlign val="superscript"/>
        <sz val="9"/>
        <color theme="1"/>
        <rFont val="Times New Roman"/>
        <family val="1"/>
      </rPr>
      <t>vi</t>
    </r>
    <r>
      <rPr>
        <sz val="9"/>
        <color theme="1"/>
        <rFont val="Times New Roman"/>
        <family val="1"/>
      </rPr>
      <t>Z</t>
    </r>
    <phoneticPr fontId="2" type="noConversion"/>
  </si>
  <si>
    <r>
      <t>Al</t>
    </r>
    <r>
      <rPr>
        <vertAlign val="superscript"/>
        <sz val="9"/>
        <color theme="1"/>
        <rFont val="Times New Roman"/>
        <family val="1"/>
      </rPr>
      <t>vi</t>
    </r>
    <r>
      <rPr>
        <sz val="9"/>
        <color theme="1"/>
        <rFont val="Times New Roman"/>
        <family val="1"/>
      </rPr>
      <t>Y</t>
    </r>
    <phoneticPr fontId="2" type="noConversion"/>
  </si>
  <si>
    <r>
      <t>OH</t>
    </r>
    <r>
      <rPr>
        <vertAlign val="superscript"/>
        <sz val="9"/>
        <color theme="1"/>
        <rFont val="Times New Roman"/>
        <family val="1"/>
      </rPr>
      <t>a</t>
    </r>
    <phoneticPr fontId="2" type="noConversion"/>
  </si>
  <si>
    <t>Mg/(Mg+Fe)</t>
    <phoneticPr fontId="2" type="noConversion"/>
  </si>
  <si>
    <t>F/(F+OH)</t>
    <phoneticPr fontId="2" type="noConversion"/>
  </si>
  <si>
    <t>Calculated on the base of 22 atoms</t>
    <phoneticPr fontId="2" type="noConversion"/>
  </si>
  <si>
    <t>Fe</t>
  </si>
  <si>
    <t>Rb</t>
  </si>
  <si>
    <r>
      <t>Al</t>
    </r>
    <r>
      <rPr>
        <vertAlign val="superscript"/>
        <sz val="9"/>
        <color theme="1"/>
        <rFont val="Times New Roman"/>
        <family val="1"/>
      </rPr>
      <t>iv</t>
    </r>
    <phoneticPr fontId="2" type="noConversion"/>
  </si>
  <si>
    <r>
      <t>Al</t>
    </r>
    <r>
      <rPr>
        <vertAlign val="superscript"/>
        <sz val="9"/>
        <color theme="1"/>
        <rFont val="Times New Roman"/>
        <family val="1"/>
      </rPr>
      <t>vi</t>
    </r>
    <phoneticPr fontId="2" type="noConversion"/>
  </si>
  <si>
    <t>Si (apfu)</t>
    <phoneticPr fontId="2" type="noConversion"/>
  </si>
  <si>
    <r>
      <t>OH</t>
    </r>
    <r>
      <rPr>
        <vertAlign val="superscript"/>
        <sz val="9"/>
        <color theme="1"/>
        <rFont val="Times New Roman"/>
        <family val="1"/>
      </rPr>
      <t>a</t>
    </r>
    <phoneticPr fontId="2" type="noConversion"/>
  </si>
  <si>
    <r>
      <rPr>
        <vertAlign val="superscript"/>
        <sz val="9"/>
        <color theme="1"/>
        <rFont val="Times New Roman"/>
        <family val="1"/>
      </rPr>
      <t>a</t>
    </r>
    <r>
      <rPr>
        <sz val="9"/>
        <color theme="1"/>
        <rFont val="Times New Roman"/>
        <family val="1"/>
      </rPr>
      <t>: calculated by OH (apfu) = 4 - F;</t>
    </r>
    <phoneticPr fontId="2" type="noConversion"/>
  </si>
  <si>
    <t xml:space="preserve"> -: Below detection limit;</t>
    <phoneticPr fontId="2" type="noConversion"/>
  </si>
  <si>
    <r>
      <rPr>
        <vertAlign val="superscript"/>
        <sz val="9"/>
        <color theme="1"/>
        <rFont val="Times New Roman"/>
        <family val="1"/>
      </rPr>
      <t>b</t>
    </r>
    <r>
      <rPr>
        <sz val="9"/>
        <color theme="1"/>
        <rFont val="Times New Roman"/>
        <family val="1"/>
      </rPr>
      <t>: Based on B (apfu) = 3;</t>
    </r>
    <phoneticPr fontId="2" type="noConversion"/>
  </si>
  <si>
    <r>
      <rPr>
        <vertAlign val="superscript"/>
        <sz val="9"/>
        <color theme="1"/>
        <rFont val="Times New Roman"/>
        <family val="1"/>
      </rPr>
      <t>a</t>
    </r>
    <r>
      <rPr>
        <sz val="9"/>
        <color theme="1"/>
        <rFont val="Times New Roman"/>
        <family val="1"/>
      </rPr>
      <t>: Calculated by OH (apfu) = 4 − (F + Cl);</t>
    </r>
    <phoneticPr fontId="2" type="noConversion"/>
  </si>
  <si>
    <t>-: Below detection limit;</t>
    <phoneticPr fontId="2" type="noConversion"/>
  </si>
  <si>
    <t>Pegmatite</t>
    <phoneticPr fontId="2" type="noConversion"/>
  </si>
  <si>
    <t>0.09-0.15</t>
    <phoneticPr fontId="2" type="noConversion"/>
  </si>
  <si>
    <t>0.01-0.02</t>
    <phoneticPr fontId="2" type="noConversion"/>
  </si>
  <si>
    <t>0.10-0.14</t>
    <phoneticPr fontId="2" type="noConversion"/>
  </si>
  <si>
    <t>0.01-0.03</t>
    <phoneticPr fontId="2" type="noConversion"/>
  </si>
  <si>
    <t>0.08-0.22</t>
    <phoneticPr fontId="2" type="noConversion"/>
  </si>
  <si>
    <t>0.32-0.58</t>
    <phoneticPr fontId="2" type="noConversion"/>
  </si>
  <si>
    <t>0.71-0.77</t>
    <phoneticPr fontId="2" type="noConversion"/>
  </si>
  <si>
    <t>0.03-0.03</t>
    <phoneticPr fontId="2" type="noConversion"/>
  </si>
  <si>
    <t>10.51-13.18</t>
    <phoneticPr fontId="2" type="noConversion"/>
  </si>
  <si>
    <t>625.29-779.78</t>
    <phoneticPr fontId="2" type="noConversion"/>
  </si>
  <si>
    <t>7.49-12.28</t>
    <phoneticPr fontId="2" type="noConversion"/>
  </si>
  <si>
    <t>208.86-234.05</t>
    <phoneticPr fontId="2" type="noConversion"/>
  </si>
  <si>
    <t>18.42-30.26</t>
    <phoneticPr fontId="2" type="noConversion"/>
  </si>
  <si>
    <t>5.40-6.58</t>
    <phoneticPr fontId="2" type="noConversion"/>
  </si>
  <si>
    <t>502.38-546.49</t>
    <phoneticPr fontId="2" type="noConversion"/>
  </si>
  <si>
    <t>1485.91-2675.17</t>
    <phoneticPr fontId="2" type="noConversion"/>
  </si>
  <si>
    <t>0.10-0.21</t>
    <phoneticPr fontId="2" type="noConversion"/>
  </si>
  <si>
    <t>0.00-0.17</t>
    <phoneticPr fontId="2" type="noConversion"/>
  </si>
  <si>
    <t>0.01-0.20</t>
    <phoneticPr fontId="2" type="noConversion"/>
  </si>
  <si>
    <t>0.12-0.25</t>
    <phoneticPr fontId="2" type="noConversion"/>
  </si>
  <si>
    <t>44.28-44.97</t>
    <phoneticPr fontId="2" type="noConversion"/>
  </si>
  <si>
    <t>0.02-0.31</t>
    <phoneticPr fontId="2" type="noConversion"/>
  </si>
  <si>
    <t>34.48-36.52</t>
    <phoneticPr fontId="2" type="noConversion"/>
  </si>
  <si>
    <t>1.24-2.79</t>
    <phoneticPr fontId="2" type="noConversion"/>
  </si>
  <si>
    <t>0.06-0.27</t>
    <phoneticPr fontId="2" type="noConversion"/>
  </si>
  <si>
    <t>0.01-0.39</t>
    <phoneticPr fontId="2" type="noConversion"/>
  </si>
  <si>
    <t>0.00-0.02</t>
    <phoneticPr fontId="2" type="noConversion"/>
  </si>
  <si>
    <t>0.48-0.61</t>
    <phoneticPr fontId="2" type="noConversion"/>
  </si>
  <si>
    <t>10.39-10.97</t>
    <phoneticPr fontId="2" type="noConversion"/>
  </si>
  <si>
    <t>0.78-1.12</t>
    <phoneticPr fontId="2" type="noConversion"/>
  </si>
  <si>
    <t>0.00-0.01</t>
    <phoneticPr fontId="2" type="noConversion"/>
  </si>
  <si>
    <t>Pegmatite</t>
    <phoneticPr fontId="2" type="noConversion"/>
  </si>
  <si>
    <t>LA-ICP-MS (µg/g)</t>
  </si>
  <si>
    <t>LA-ICP-MS (µg/g)</t>
    <phoneticPr fontId="2" type="noConversion"/>
  </si>
  <si>
    <t>280 (µg/g)</t>
  </si>
  <si>
    <t>1.02 (µg/g)</t>
  </si>
  <si>
    <t>0.47 (µg/g)</t>
  </si>
  <si>
    <t>287 (µg/g)</t>
  </si>
  <si>
    <t>0.74 (µg/g)</t>
  </si>
  <si>
    <t>0.34 (µg/g)</t>
  </si>
  <si>
    <t>383 (µg/g)</t>
  </si>
  <si>
    <t>0.35 (µg/g)</t>
  </si>
  <si>
    <t>370 (µg/g)</t>
  </si>
  <si>
    <t>1.09 (µg/g)</t>
  </si>
  <si>
    <t>Li (µg/g)</t>
  </si>
  <si>
    <t>0.51 (µg/g)</t>
  </si>
  <si>
    <t>481 (µg/g)</t>
  </si>
  <si>
    <t>LA-ICP-MS（µg/g）</t>
  </si>
  <si>
    <t>0.56 (µg/g)</t>
  </si>
  <si>
    <t>Supplemental Data 2 - Minerals Chemsitry</t>
    <phoneticPr fontId="2" type="noConversion"/>
  </si>
  <si>
    <t>Supplemental Data 2.1 EMPA and LA-ICPMS analyses of beryl</t>
    <phoneticPr fontId="2" type="noConversion"/>
  </si>
  <si>
    <t>Supplemental Data 2.2 Representative EMPA and LA-ICPMS analyses of micas</t>
    <phoneticPr fontId="2" type="noConversion"/>
  </si>
  <si>
    <t>Supplemental Data 2.3 Representative EMPA and LA-ICPMS analyses of feldspars</t>
    <phoneticPr fontId="2" type="noConversion"/>
  </si>
  <si>
    <t xml:space="preserve">Supplemental Data 2.4 EMPA and LA-ICPMS analyses of tourmaline </t>
    <phoneticPr fontId="2" type="noConversion"/>
  </si>
  <si>
    <t xml:space="preserve">Supplemental Data 2.5 EMPA and LA-ICPMS analyses of quartz </t>
    <phoneticPr fontId="2" type="noConversion"/>
  </si>
  <si>
    <t>33.97-35.17</t>
    <phoneticPr fontId="2" type="noConversion"/>
  </si>
  <si>
    <t>19.18-23.70</t>
    <phoneticPr fontId="2" type="noConversion"/>
  </si>
  <si>
    <t>0.00-1.18</t>
    <phoneticPr fontId="2" type="noConversion"/>
  </si>
  <si>
    <t>9.08-10.01</t>
    <phoneticPr fontId="2" type="noConversion"/>
  </si>
  <si>
    <t>4.81-6.70</t>
    <phoneticPr fontId="2" type="noConversion"/>
  </si>
  <si>
    <t>0.25-0.77</t>
    <phoneticPr fontId="2" type="noConversion"/>
  </si>
  <si>
    <r>
      <t>Li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perscript"/>
        <sz val="9"/>
        <color theme="1"/>
        <rFont val="Times New Roman"/>
        <family val="1"/>
      </rPr>
      <t>a</t>
    </r>
    <phoneticPr fontId="2" type="noConversion"/>
  </si>
  <si>
    <r>
      <t>BeO</t>
    </r>
    <r>
      <rPr>
        <vertAlign val="superscript"/>
        <sz val="9"/>
        <color theme="1"/>
        <rFont val="Times New Roman"/>
        <family val="1"/>
      </rPr>
      <t>b</t>
    </r>
    <phoneticPr fontId="2" type="noConversion"/>
  </si>
  <si>
    <r>
      <rPr>
        <vertAlign val="superscript"/>
        <sz val="9"/>
        <color theme="1"/>
        <rFont val="Times New Roman"/>
        <family val="1"/>
      </rPr>
      <t>a</t>
    </r>
    <r>
      <rPr>
        <sz val="9"/>
        <color theme="1"/>
        <rFont val="Times New Roman"/>
        <family val="1"/>
      </rPr>
      <t>: Li concentrations were estimated by stoichiometry assuming Li=1−(K+Na+Rb+Cs);</t>
    </r>
    <phoneticPr fontId="2" type="noConversion"/>
  </si>
  <si>
    <r>
      <rPr>
        <vertAlign val="superscript"/>
        <sz val="9"/>
        <color theme="1"/>
        <rFont val="Times New Roman"/>
        <family val="1"/>
      </rPr>
      <t>b</t>
    </r>
    <r>
      <rPr>
        <sz val="9"/>
        <color theme="1"/>
        <rFont val="Times New Roman"/>
        <family val="1"/>
      </rPr>
      <t xml:space="preserve">: Be concentrations were estimated by stoichiometry assuming Be=3−Li; </t>
    </r>
    <phoneticPr fontId="2" type="noConversion"/>
  </si>
  <si>
    <t>American Mineralogist: January 2023 Online Materials AM-23-18353</t>
  </si>
  <si>
    <t>Liu et al.: Continuous Be mineralization in Himalayan leucogranites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</si>
</sst>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_);[Red]\(0\)"/>
    <numFmt numFmtId="166" formatCode="0.0_);[Red]\(0.0\)"/>
  </numFmts>
  <fonts count="17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9"/>
      <name val="Calibri"/>
      <family val="3"/>
      <charset val="134"/>
      <scheme val="minor"/>
    </font>
    <font>
      <sz val="10"/>
      <name val="Arial"/>
      <family val="2"/>
    </font>
    <font>
      <sz val="9"/>
      <color theme="1"/>
      <name val="Times New Roman"/>
      <family val="1"/>
    </font>
    <font>
      <sz val="9"/>
      <name val="Times New Roman"/>
      <family val="1"/>
    </font>
    <font>
      <sz val="9"/>
      <color theme="1"/>
      <name val="Calibri"/>
      <family val="2"/>
      <scheme val="minor"/>
    </font>
    <font>
      <vertAlign val="subscript"/>
      <sz val="9"/>
      <name val="Times New Roman"/>
      <family val="1"/>
    </font>
    <font>
      <sz val="9"/>
      <color theme="1"/>
      <name val="宋体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Calibri"/>
      <family val="3"/>
      <charset val="134"/>
      <scheme val="minor"/>
    </font>
    <font>
      <sz val="9"/>
      <name val="Calibri"/>
      <family val="2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3" fillId="0" borderId="0"/>
    <xf numFmtId="0" fontId="14" fillId="0" borderId="0"/>
  </cellStyleXfs>
  <cellXfs count="81"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166" fontId="4" fillId="0" borderId="0" xfId="0" applyNumberFormat="1" applyFont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left" vertical="center"/>
    </xf>
    <xf numFmtId="0" fontId="6" fillId="0" borderId="0" xfId="0" applyNumberFormat="1" applyFont="1"/>
    <xf numFmtId="0" fontId="4" fillId="0" borderId="0" xfId="0" applyFont="1" applyAlignment="1">
      <alignment horizontal="left"/>
    </xf>
    <xf numFmtId="0" fontId="9" fillId="0" borderId="0" xfId="0" applyFont="1"/>
    <xf numFmtId="165" fontId="5" fillId="0" borderId="0" xfId="0" applyNumberFormat="1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10" fillId="0" borderId="0" xfId="0" applyFont="1"/>
    <xf numFmtId="0" fontId="4" fillId="0" borderId="0" xfId="0" quotePrefix="1" applyFont="1" applyAlignment="1">
      <alignment horizontal="left"/>
    </xf>
    <xf numFmtId="0" fontId="6" fillId="0" borderId="0" xfId="0" applyFont="1" applyBorder="1"/>
    <xf numFmtId="0" fontId="4" fillId="0" borderId="1" xfId="0" applyFont="1" applyBorder="1" applyAlignment="1">
      <alignment horizontal="left" vertical="center"/>
    </xf>
    <xf numFmtId="0" fontId="10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0" borderId="3" xfId="0" applyFont="1" applyBorder="1"/>
    <xf numFmtId="0" fontId="5" fillId="0" borderId="1" xfId="0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2" xfId="0" applyNumberFormat="1" applyFont="1" applyBorder="1"/>
    <xf numFmtId="0" fontId="6" fillId="0" borderId="2" xfId="0" applyFont="1" applyBorder="1"/>
    <xf numFmtId="0" fontId="9" fillId="0" borderId="2" xfId="0" applyFont="1" applyBorder="1"/>
    <xf numFmtId="0" fontId="9" fillId="0" borderId="3" xfId="0" applyFont="1" applyBorder="1"/>
    <xf numFmtId="0" fontId="4" fillId="0" borderId="0" xfId="0" applyFont="1" applyBorder="1" applyAlignment="1">
      <alignment horizontal="left"/>
    </xf>
    <xf numFmtId="166" fontId="1" fillId="0" borderId="0" xfId="0" applyNumberFormat="1" applyFont="1" applyAlignment="1">
      <alignment horizontal="left" vertical="center"/>
    </xf>
    <xf numFmtId="166" fontId="5" fillId="0" borderId="0" xfId="0" applyNumberFormat="1" applyFont="1" applyAlignment="1">
      <alignment horizontal="left" vertical="center"/>
    </xf>
    <xf numFmtId="166" fontId="4" fillId="0" borderId="2" xfId="0" applyNumberFormat="1" applyFont="1" applyBorder="1" applyAlignment="1">
      <alignment horizontal="left" vertical="center"/>
    </xf>
    <xf numFmtId="166" fontId="5" fillId="0" borderId="2" xfId="0" applyNumberFormat="1" applyFont="1" applyBorder="1" applyAlignment="1">
      <alignment horizontal="left" vertical="center"/>
    </xf>
    <xf numFmtId="165" fontId="5" fillId="0" borderId="2" xfId="0" applyNumberFormat="1" applyFont="1" applyBorder="1" applyAlignment="1">
      <alignment horizontal="left" vertical="center"/>
    </xf>
    <xf numFmtId="0" fontId="15" fillId="0" borderId="0" xfId="0" applyFont="1"/>
    <xf numFmtId="165" fontId="5" fillId="0" borderId="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left" vertical="center"/>
    </xf>
    <xf numFmtId="0" fontId="15" fillId="0" borderId="2" xfId="0" applyFont="1" applyBorder="1"/>
    <xf numFmtId="0" fontId="16" fillId="0" borderId="0" xfId="0" applyFont="1" applyAlignment="1">
      <alignment horizontal="left" vertical="center"/>
    </xf>
    <xf numFmtId="164" fontId="0" fillId="0" borderId="0" xfId="0" applyNumberFormat="1"/>
    <xf numFmtId="166" fontId="4" fillId="0" borderId="0" xfId="0" applyNumberFormat="1" applyFont="1" applyBorder="1" applyAlignment="1">
      <alignment horizontal="left" vertical="center"/>
    </xf>
    <xf numFmtId="165" fontId="6" fillId="0" borderId="0" xfId="0" applyNumberFormat="1" applyFont="1"/>
    <xf numFmtId="2" fontId="0" fillId="0" borderId="0" xfId="0" applyNumberFormat="1"/>
    <xf numFmtId="0" fontId="4" fillId="0" borderId="1" xfId="0" applyFont="1" applyBorder="1" applyAlignment="1">
      <alignment vertical="center"/>
    </xf>
    <xf numFmtId="166" fontId="0" fillId="0" borderId="0" xfId="0" applyNumberFormat="1"/>
    <xf numFmtId="164" fontId="4" fillId="0" borderId="1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64" fontId="5" fillId="0" borderId="2" xfId="0" applyNumberFormat="1" applyFont="1" applyBorder="1" applyAlignment="1">
      <alignment horizontal="left" vertical="center"/>
    </xf>
  </cellXfs>
  <cellStyles count="4">
    <cellStyle name="Normal" xfId="0" builtinId="0"/>
    <cellStyle name="常规 2" xfId="3" xr:uid="{00000000-0005-0000-0000-000001000000}"/>
    <cellStyle name="常规 2 2" xfId="1" xr:uid="{00000000-0005-0000-0000-000002000000}"/>
    <cellStyle name="常规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tabSelected="1" workbookViewId="0">
      <selection activeCell="B11" sqref="B11:B12"/>
    </sheetView>
  </sheetViews>
  <sheetFormatPr baseColWidth="10" defaultColWidth="8.6640625" defaultRowHeight="14"/>
  <cols>
    <col min="1" max="16384" width="8.6640625" style="42"/>
  </cols>
  <sheetData>
    <row r="2" spans="2:3">
      <c r="B2" s="62" t="s">
        <v>425</v>
      </c>
    </row>
    <row r="4" spans="2:3">
      <c r="B4" s="42" t="s">
        <v>344</v>
      </c>
    </row>
    <row r="5" spans="2:3">
      <c r="B5" s="42">
        <v>2.1</v>
      </c>
      <c r="C5" s="32" t="s">
        <v>345</v>
      </c>
    </row>
    <row r="6" spans="2:3">
      <c r="B6" s="42">
        <v>2.2000000000000002</v>
      </c>
      <c r="C6" s="32" t="s">
        <v>346</v>
      </c>
    </row>
    <row r="7" spans="2:3">
      <c r="B7" s="42">
        <v>2.2999999999999998</v>
      </c>
      <c r="C7" s="32" t="s">
        <v>347</v>
      </c>
    </row>
    <row r="8" spans="2:3">
      <c r="B8" s="42">
        <v>2.4</v>
      </c>
      <c r="C8" s="36" t="s">
        <v>348</v>
      </c>
    </row>
    <row r="9" spans="2:3">
      <c r="B9" s="42">
        <v>2.5</v>
      </c>
      <c r="C9" s="36" t="s">
        <v>349</v>
      </c>
    </row>
    <row r="11" spans="2:3">
      <c r="B11" s="42" t="s">
        <v>441</v>
      </c>
    </row>
    <row r="12" spans="2:3">
      <c r="B12" s="42" t="s">
        <v>442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46"/>
  <sheetViews>
    <sheetView zoomScaleNormal="100" workbookViewId="0">
      <pane xSplit="1" topLeftCell="B1" activePane="topRight" state="frozen"/>
      <selection pane="topRight" sqref="A1:A2"/>
    </sheetView>
  </sheetViews>
  <sheetFormatPr baseColWidth="10" defaultColWidth="8.83203125" defaultRowHeight="15"/>
  <cols>
    <col min="1" max="1" width="17.1640625" customWidth="1"/>
    <col min="2" max="9" width="8.6640625" style="1" customWidth="1"/>
    <col min="10" max="10" width="2.6640625" style="1" customWidth="1"/>
    <col min="11" max="20" width="8.6640625" style="1" customWidth="1"/>
    <col min="21" max="21" width="2.6640625" style="1" customWidth="1"/>
    <col min="22" max="38" width="8.6640625" style="1" customWidth="1"/>
    <col min="39" max="39" width="2.6640625" style="1" customWidth="1"/>
    <col min="40" max="48" width="8.6640625" style="1" customWidth="1"/>
    <col min="49" max="49" width="2.6640625" customWidth="1"/>
    <col min="50" max="50" width="8.6640625" style="42" customWidth="1"/>
  </cols>
  <sheetData>
    <row r="1" spans="1:50">
      <c r="A1" t="s">
        <v>441</v>
      </c>
    </row>
    <row r="2" spans="1:50">
      <c r="A2" t="s">
        <v>442</v>
      </c>
    </row>
    <row r="3" spans="1:50">
      <c r="A3" s="32" t="s">
        <v>426</v>
      </c>
    </row>
    <row r="4" spans="1:50" s="14" customFormat="1" ht="12">
      <c r="A4" s="20" t="s">
        <v>21</v>
      </c>
      <c r="B4" s="69" t="s">
        <v>13</v>
      </c>
      <c r="C4" s="69"/>
      <c r="D4" s="69"/>
      <c r="E4" s="69"/>
      <c r="F4" s="69"/>
      <c r="G4" s="69"/>
      <c r="H4" s="69"/>
      <c r="I4" s="69"/>
      <c r="J4" s="12"/>
      <c r="K4" s="69" t="s">
        <v>14</v>
      </c>
      <c r="L4" s="69"/>
      <c r="M4" s="69"/>
      <c r="N4" s="69"/>
      <c r="O4" s="69"/>
      <c r="P4" s="69"/>
      <c r="Q4" s="69"/>
      <c r="R4" s="69"/>
      <c r="S4" s="69"/>
      <c r="T4" s="69"/>
      <c r="U4" s="12"/>
      <c r="V4" s="69" t="s">
        <v>15</v>
      </c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12"/>
      <c r="AN4" s="69" t="s">
        <v>16</v>
      </c>
      <c r="AO4" s="69"/>
      <c r="AP4" s="69"/>
      <c r="AQ4" s="69"/>
      <c r="AR4" s="69"/>
      <c r="AS4" s="69"/>
      <c r="AT4" s="69"/>
      <c r="AU4" s="69"/>
      <c r="AV4" s="69"/>
      <c r="AW4" s="39"/>
      <c r="AX4" s="70" t="s">
        <v>272</v>
      </c>
    </row>
    <row r="5" spans="1:50" s="14" customFormat="1" ht="12">
      <c r="A5" s="21" t="s">
        <v>22</v>
      </c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  <c r="I5" s="19">
        <v>8</v>
      </c>
      <c r="J5" s="22"/>
      <c r="K5" s="19">
        <v>1</v>
      </c>
      <c r="L5" s="19">
        <v>2</v>
      </c>
      <c r="M5" s="19">
        <v>3</v>
      </c>
      <c r="N5" s="19">
        <v>4</v>
      </c>
      <c r="O5" s="19">
        <v>5</v>
      </c>
      <c r="P5" s="19">
        <v>6</v>
      </c>
      <c r="Q5" s="19">
        <v>7</v>
      </c>
      <c r="R5" s="19">
        <v>8</v>
      </c>
      <c r="S5" s="19">
        <v>9</v>
      </c>
      <c r="T5" s="19">
        <v>10</v>
      </c>
      <c r="U5" s="22"/>
      <c r="V5" s="19">
        <v>1</v>
      </c>
      <c r="W5" s="19">
        <v>2</v>
      </c>
      <c r="X5" s="19">
        <v>3</v>
      </c>
      <c r="Y5" s="19">
        <v>4</v>
      </c>
      <c r="Z5" s="19">
        <v>5</v>
      </c>
      <c r="AA5" s="19">
        <v>6</v>
      </c>
      <c r="AB5" s="19">
        <v>7</v>
      </c>
      <c r="AC5" s="19">
        <v>8</v>
      </c>
      <c r="AD5" s="19">
        <v>9</v>
      </c>
      <c r="AE5" s="19">
        <v>10</v>
      </c>
      <c r="AF5" s="19">
        <v>11</v>
      </c>
      <c r="AG5" s="19">
        <v>12</v>
      </c>
      <c r="AH5" s="19">
        <v>13</v>
      </c>
      <c r="AI5" s="19">
        <v>14</v>
      </c>
      <c r="AJ5" s="19">
        <v>15</v>
      </c>
      <c r="AK5" s="19">
        <v>16</v>
      </c>
      <c r="AL5" s="19">
        <v>17</v>
      </c>
      <c r="AM5" s="22"/>
      <c r="AN5" s="19">
        <v>1</v>
      </c>
      <c r="AO5" s="19">
        <v>2</v>
      </c>
      <c r="AP5" s="19">
        <v>3</v>
      </c>
      <c r="AQ5" s="19">
        <v>4</v>
      </c>
      <c r="AR5" s="19">
        <v>5</v>
      </c>
      <c r="AS5" s="19">
        <v>6</v>
      </c>
      <c r="AT5" s="19">
        <v>7</v>
      </c>
      <c r="AU5" s="19">
        <v>8</v>
      </c>
      <c r="AV5" s="19">
        <v>9</v>
      </c>
      <c r="AW5" s="34"/>
      <c r="AX5" s="71"/>
    </row>
    <row r="6" spans="1:50" s="26" customFormat="1" ht="12">
      <c r="A6" s="23" t="s">
        <v>271</v>
      </c>
      <c r="B6" s="24"/>
      <c r="C6" s="24"/>
      <c r="D6" s="24"/>
      <c r="E6" s="24"/>
      <c r="F6" s="24"/>
      <c r="G6" s="24"/>
      <c r="H6" s="24"/>
      <c r="I6" s="24"/>
      <c r="J6" s="25"/>
      <c r="K6" s="24"/>
      <c r="L6" s="24"/>
      <c r="M6" s="24"/>
      <c r="N6" s="24"/>
      <c r="O6" s="24"/>
      <c r="P6" s="24"/>
      <c r="Q6" s="24"/>
      <c r="R6" s="24"/>
      <c r="S6" s="24"/>
      <c r="T6" s="24"/>
      <c r="U6" s="25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5"/>
      <c r="AN6" s="24"/>
      <c r="AO6" s="24"/>
      <c r="AP6" s="24"/>
      <c r="AQ6" s="24"/>
      <c r="AR6" s="24"/>
      <c r="AS6" s="24"/>
      <c r="AT6" s="24"/>
      <c r="AU6" s="24"/>
      <c r="AV6" s="24"/>
      <c r="AW6" s="46"/>
      <c r="AX6" s="72"/>
    </row>
    <row r="7" spans="1:50" s="14" customFormat="1" ht="12">
      <c r="A7" s="27" t="s">
        <v>258</v>
      </c>
      <c r="B7" s="3">
        <v>66.856999999999999</v>
      </c>
      <c r="C7" s="3">
        <v>66.460999999999999</v>
      </c>
      <c r="D7" s="3">
        <v>66.846999999999994</v>
      </c>
      <c r="E7" s="3">
        <v>66.47</v>
      </c>
      <c r="F7" s="3">
        <v>66.722999999999999</v>
      </c>
      <c r="G7" s="3">
        <v>66.566999999999993</v>
      </c>
      <c r="H7" s="3">
        <v>66.271000000000001</v>
      </c>
      <c r="I7" s="3">
        <v>66.251999999999995</v>
      </c>
      <c r="J7" s="3"/>
      <c r="K7" s="3">
        <v>66.171999999999997</v>
      </c>
      <c r="L7" s="3">
        <v>65.628</v>
      </c>
      <c r="M7" s="3">
        <v>65.707999999999998</v>
      </c>
      <c r="N7" s="3">
        <v>65.438000000000002</v>
      </c>
      <c r="O7" s="3">
        <v>65.872</v>
      </c>
      <c r="P7" s="3">
        <v>65.587000000000003</v>
      </c>
      <c r="Q7" s="3">
        <v>65.686000000000007</v>
      </c>
      <c r="R7" s="3">
        <v>65.894000000000005</v>
      </c>
      <c r="S7" s="3">
        <v>65.584000000000003</v>
      </c>
      <c r="T7" s="3">
        <v>65.430000000000007</v>
      </c>
      <c r="U7" s="3"/>
      <c r="V7" s="3">
        <v>66.427000000000007</v>
      </c>
      <c r="W7" s="3">
        <v>66.350999999999999</v>
      </c>
      <c r="X7" s="3">
        <v>65.924000000000007</v>
      </c>
      <c r="Y7" s="3">
        <v>65.820999999999998</v>
      </c>
      <c r="Z7" s="3">
        <v>65.796999999999997</v>
      </c>
      <c r="AA7" s="3">
        <v>66.656000000000006</v>
      </c>
      <c r="AB7" s="3">
        <v>66.236999999999995</v>
      </c>
      <c r="AC7" s="3">
        <v>66.379000000000005</v>
      </c>
      <c r="AD7" s="3">
        <v>65.950999999999993</v>
      </c>
      <c r="AE7" s="3">
        <v>66.292000000000002</v>
      </c>
      <c r="AF7" s="3">
        <v>65.417000000000002</v>
      </c>
      <c r="AG7" s="3">
        <v>65.802999999999997</v>
      </c>
      <c r="AH7" s="3">
        <v>65.84</v>
      </c>
      <c r="AI7" s="3">
        <v>66.233999999999995</v>
      </c>
      <c r="AJ7" s="3">
        <v>66.343000000000004</v>
      </c>
      <c r="AK7" s="3">
        <v>66.155000000000001</v>
      </c>
      <c r="AL7" s="3">
        <v>66.373000000000005</v>
      </c>
      <c r="AM7" s="22"/>
      <c r="AN7" s="3">
        <v>64.468000000000004</v>
      </c>
      <c r="AO7" s="3">
        <v>65.373000000000005</v>
      </c>
      <c r="AP7" s="3">
        <v>64.989000000000004</v>
      </c>
      <c r="AQ7" s="3">
        <v>65.010999999999996</v>
      </c>
      <c r="AR7" s="3">
        <v>65.224999999999994</v>
      </c>
      <c r="AS7" s="3">
        <v>64.260999999999996</v>
      </c>
      <c r="AT7" s="3">
        <v>65.251000000000005</v>
      </c>
      <c r="AU7" s="3">
        <v>65.021000000000001</v>
      </c>
      <c r="AV7" s="3">
        <v>64.629000000000005</v>
      </c>
      <c r="AX7" s="2" t="s">
        <v>410</v>
      </c>
    </row>
    <row r="8" spans="1:50" s="14" customFormat="1" ht="12">
      <c r="A8" s="27" t="s">
        <v>259</v>
      </c>
      <c r="B8" s="3">
        <v>18.507999999999999</v>
      </c>
      <c r="C8" s="3">
        <v>18.707000000000001</v>
      </c>
      <c r="D8" s="3">
        <v>18.521999999999998</v>
      </c>
      <c r="E8" s="3">
        <v>18.254000000000001</v>
      </c>
      <c r="F8" s="3">
        <v>18.579999999999998</v>
      </c>
      <c r="G8" s="3">
        <v>18.527000000000001</v>
      </c>
      <c r="H8" s="3">
        <v>18.690999999999999</v>
      </c>
      <c r="I8" s="3">
        <v>18.32</v>
      </c>
      <c r="J8" s="3"/>
      <c r="K8" s="3">
        <v>18.687999999999999</v>
      </c>
      <c r="L8" s="3">
        <v>18.873000000000001</v>
      </c>
      <c r="M8" s="3">
        <v>18.904</v>
      </c>
      <c r="N8" s="3">
        <v>18.52</v>
      </c>
      <c r="O8" s="3">
        <v>18.632000000000001</v>
      </c>
      <c r="P8" s="3">
        <v>18.783999999999999</v>
      </c>
      <c r="Q8" s="3">
        <v>18.78</v>
      </c>
      <c r="R8" s="3">
        <v>18.945</v>
      </c>
      <c r="S8" s="3">
        <v>18.786000000000001</v>
      </c>
      <c r="T8" s="3">
        <v>18.71</v>
      </c>
      <c r="U8" s="3"/>
      <c r="V8" s="3">
        <v>19.074000000000002</v>
      </c>
      <c r="W8" s="3">
        <v>19.059000000000001</v>
      </c>
      <c r="X8" s="3">
        <v>18.931999999999999</v>
      </c>
      <c r="Y8" s="3">
        <v>19.158000000000001</v>
      </c>
      <c r="Z8" s="3">
        <v>18.899000000000001</v>
      </c>
      <c r="AA8" s="3">
        <v>18.928999999999998</v>
      </c>
      <c r="AB8" s="3">
        <v>19.126999999999999</v>
      </c>
      <c r="AC8" s="3">
        <v>18.399999999999999</v>
      </c>
      <c r="AD8" s="3">
        <v>18.972999999999999</v>
      </c>
      <c r="AE8" s="3">
        <v>19.071000000000002</v>
      </c>
      <c r="AF8" s="3">
        <v>18.742000000000001</v>
      </c>
      <c r="AG8" s="3">
        <v>18.760000000000002</v>
      </c>
      <c r="AH8" s="3">
        <v>18.946000000000002</v>
      </c>
      <c r="AI8" s="3">
        <v>19.007999999999999</v>
      </c>
      <c r="AJ8" s="3">
        <v>18.984999999999999</v>
      </c>
      <c r="AK8" s="3">
        <v>18.856999999999999</v>
      </c>
      <c r="AL8" s="3">
        <v>18.882000000000001</v>
      </c>
      <c r="AM8" s="3"/>
      <c r="AN8" s="3">
        <v>18.422999999999998</v>
      </c>
      <c r="AO8" s="3">
        <v>18.471</v>
      </c>
      <c r="AP8" s="3">
        <v>18.48</v>
      </c>
      <c r="AQ8" s="3">
        <v>18.462</v>
      </c>
      <c r="AR8" s="3">
        <v>18.443000000000001</v>
      </c>
      <c r="AS8" s="3">
        <v>18.334</v>
      </c>
      <c r="AT8" s="3">
        <v>18.581</v>
      </c>
      <c r="AU8" s="3">
        <v>18.492999999999999</v>
      </c>
      <c r="AV8" s="3">
        <v>18.202999999999999</v>
      </c>
      <c r="AX8" s="2">
        <v>223</v>
      </c>
    </row>
    <row r="9" spans="1:50" s="14" customFormat="1" ht="12">
      <c r="A9" s="27" t="s">
        <v>0</v>
      </c>
      <c r="B9" s="3">
        <v>0.45600000000000002</v>
      </c>
      <c r="C9" s="3">
        <v>0.35</v>
      </c>
      <c r="D9" s="3">
        <v>0.39600000000000002</v>
      </c>
      <c r="E9" s="3">
        <v>0.505</v>
      </c>
      <c r="F9" s="3">
        <v>0.51200000000000001</v>
      </c>
      <c r="G9" s="3">
        <v>0.41299999999999998</v>
      </c>
      <c r="H9" s="3">
        <v>0.51800000000000002</v>
      </c>
      <c r="I9" s="3">
        <v>0.62</v>
      </c>
      <c r="J9" s="3"/>
      <c r="K9" s="3">
        <v>0.19900000000000001</v>
      </c>
      <c r="L9" s="3">
        <v>0.29499999999999998</v>
      </c>
      <c r="M9" s="3">
        <v>0.29199999999999998</v>
      </c>
      <c r="N9" s="3">
        <v>0.30599999999999999</v>
      </c>
      <c r="O9" s="3">
        <v>0.28699999999999998</v>
      </c>
      <c r="P9" s="3">
        <v>0.32400000000000001</v>
      </c>
      <c r="Q9" s="3">
        <v>0.32400000000000001</v>
      </c>
      <c r="R9" s="3">
        <v>0.17299999999999999</v>
      </c>
      <c r="S9" s="3">
        <v>0.29199999999999998</v>
      </c>
      <c r="T9" s="3">
        <v>0.35299999999999998</v>
      </c>
      <c r="U9" s="3"/>
      <c r="V9" s="3">
        <v>0.28199999999999997</v>
      </c>
      <c r="W9" s="3">
        <v>0.314</v>
      </c>
      <c r="X9" s="3">
        <v>0.49299999999999999</v>
      </c>
      <c r="Y9" s="3">
        <v>0.33400000000000002</v>
      </c>
      <c r="Z9" s="3">
        <v>0.42199999999999999</v>
      </c>
      <c r="AA9" s="3">
        <v>0.28399999999999997</v>
      </c>
      <c r="AB9" s="3">
        <v>0.46899999999999997</v>
      </c>
      <c r="AC9" s="3">
        <v>0.56899999999999995</v>
      </c>
      <c r="AD9" s="3">
        <v>0.33300000000000002</v>
      </c>
      <c r="AE9" s="3">
        <v>0.377</v>
      </c>
      <c r="AF9" s="3">
        <v>0.40100000000000002</v>
      </c>
      <c r="AG9" s="3">
        <v>0.44900000000000001</v>
      </c>
      <c r="AH9" s="3">
        <v>0.40400000000000003</v>
      </c>
      <c r="AI9" s="3">
        <v>0.3</v>
      </c>
      <c r="AJ9" s="3">
        <v>0.23799999999999999</v>
      </c>
      <c r="AK9" s="3">
        <v>0.36</v>
      </c>
      <c r="AL9" s="3">
        <v>0.34499999999999997</v>
      </c>
      <c r="AM9" s="3"/>
      <c r="AN9" s="3">
        <v>0.34599999999999997</v>
      </c>
      <c r="AO9" s="3">
        <v>0.13</v>
      </c>
      <c r="AP9" s="3">
        <v>0.189</v>
      </c>
      <c r="AQ9" s="3">
        <v>0.45</v>
      </c>
      <c r="AR9" s="3">
        <v>0.24199999999999999</v>
      </c>
      <c r="AS9" s="3">
        <v>7.9000000000000001E-2</v>
      </c>
      <c r="AT9" s="3">
        <v>0.23</v>
      </c>
      <c r="AU9" s="3">
        <v>0.23400000000000001</v>
      </c>
      <c r="AV9" s="3">
        <v>0.48199999999999998</v>
      </c>
      <c r="AX9" s="2">
        <v>174</v>
      </c>
    </row>
    <row r="10" spans="1:50" s="14" customFormat="1" ht="12">
      <c r="A10" s="27" t="s">
        <v>1</v>
      </c>
      <c r="B10" s="3">
        <v>4.3999999999999997E-2</v>
      </c>
      <c r="C10" s="3" t="s">
        <v>277</v>
      </c>
      <c r="D10" s="3" t="s">
        <v>277</v>
      </c>
      <c r="E10" s="3" t="s">
        <v>277</v>
      </c>
      <c r="F10" s="3">
        <v>3.2000000000000001E-2</v>
      </c>
      <c r="G10" s="3" t="s">
        <v>241</v>
      </c>
      <c r="H10" s="3" t="s">
        <v>241</v>
      </c>
      <c r="I10" s="3">
        <v>0.02</v>
      </c>
      <c r="J10" s="3"/>
      <c r="K10" s="3" t="s">
        <v>241</v>
      </c>
      <c r="L10" s="3" t="s">
        <v>277</v>
      </c>
      <c r="M10" s="3" t="s">
        <v>277</v>
      </c>
      <c r="N10" s="3" t="s">
        <v>241</v>
      </c>
      <c r="O10" s="3" t="s">
        <v>241</v>
      </c>
      <c r="P10" s="3">
        <v>1.6E-2</v>
      </c>
      <c r="Q10" s="3" t="s">
        <v>241</v>
      </c>
      <c r="R10" s="3" t="s">
        <v>277</v>
      </c>
      <c r="S10" s="3">
        <v>1.7999999999999999E-2</v>
      </c>
      <c r="T10" s="3" t="s">
        <v>241</v>
      </c>
      <c r="U10" s="3"/>
      <c r="V10" s="3" t="s">
        <v>241</v>
      </c>
      <c r="W10" s="3" t="s">
        <v>277</v>
      </c>
      <c r="X10" s="3" t="s">
        <v>277</v>
      </c>
      <c r="Y10" s="3" t="s">
        <v>241</v>
      </c>
      <c r="Z10" s="3" t="s">
        <v>241</v>
      </c>
      <c r="AA10" s="3" t="s">
        <v>241</v>
      </c>
      <c r="AB10" s="3">
        <v>2.8000000000000001E-2</v>
      </c>
      <c r="AC10" s="3" t="s">
        <v>277</v>
      </c>
      <c r="AD10" s="3">
        <v>1.7000000000000001E-2</v>
      </c>
      <c r="AE10" s="3" t="s">
        <v>241</v>
      </c>
      <c r="AF10" s="3">
        <v>3.6999999999999998E-2</v>
      </c>
      <c r="AG10" s="3" t="s">
        <v>277</v>
      </c>
      <c r="AH10" s="3" t="s">
        <v>241</v>
      </c>
      <c r="AI10" s="3">
        <v>0.02</v>
      </c>
      <c r="AJ10" s="3" t="s">
        <v>241</v>
      </c>
      <c r="AK10" s="3" t="s">
        <v>277</v>
      </c>
      <c r="AL10" s="3">
        <v>2.4E-2</v>
      </c>
      <c r="AM10" s="3"/>
      <c r="AN10" s="3" t="s">
        <v>277</v>
      </c>
      <c r="AO10" s="3" t="s">
        <v>277</v>
      </c>
      <c r="AP10" s="3" t="s">
        <v>241</v>
      </c>
      <c r="AQ10" s="3" t="s">
        <v>277</v>
      </c>
      <c r="AR10" s="3" t="s">
        <v>277</v>
      </c>
      <c r="AS10" s="3" t="s">
        <v>277</v>
      </c>
      <c r="AT10" s="3" t="s">
        <v>277</v>
      </c>
      <c r="AU10" s="3" t="s">
        <v>277</v>
      </c>
      <c r="AV10" s="3" t="s">
        <v>277</v>
      </c>
      <c r="AX10" s="2">
        <v>179</v>
      </c>
    </row>
    <row r="11" spans="1:50" s="14" customFormat="1" ht="12">
      <c r="A11" s="27" t="s">
        <v>2</v>
      </c>
      <c r="B11" s="3">
        <v>0.14000000000000001</v>
      </c>
      <c r="C11" s="3">
        <v>8.5000000000000006E-2</v>
      </c>
      <c r="D11" s="3">
        <v>0.14299999999999999</v>
      </c>
      <c r="E11" s="3">
        <v>0.19800000000000001</v>
      </c>
      <c r="F11" s="3">
        <v>0.13900000000000001</v>
      </c>
      <c r="G11" s="3">
        <v>0.17</v>
      </c>
      <c r="H11" s="3">
        <v>0.19800000000000001</v>
      </c>
      <c r="I11" s="3">
        <v>0.28999999999999998</v>
      </c>
      <c r="J11" s="3"/>
      <c r="K11" s="3">
        <v>6.5000000000000002E-2</v>
      </c>
      <c r="L11" s="3">
        <v>6.2E-2</v>
      </c>
      <c r="M11" s="3">
        <v>9.1999999999999998E-2</v>
      </c>
      <c r="N11" s="3">
        <v>8.4000000000000005E-2</v>
      </c>
      <c r="O11" s="3">
        <v>8.1000000000000003E-2</v>
      </c>
      <c r="P11" s="3">
        <v>8.1000000000000003E-2</v>
      </c>
      <c r="Q11" s="3">
        <v>6.2E-2</v>
      </c>
      <c r="R11" s="3">
        <v>6.5000000000000002E-2</v>
      </c>
      <c r="S11" s="3">
        <v>0.10100000000000001</v>
      </c>
      <c r="T11" s="3">
        <v>0.05</v>
      </c>
      <c r="U11" s="3"/>
      <c r="V11" s="3">
        <v>0.03</v>
      </c>
      <c r="W11" s="3">
        <v>0.05</v>
      </c>
      <c r="X11" s="3">
        <v>1.4999999999999999E-2</v>
      </c>
      <c r="Y11" s="3">
        <v>3.9E-2</v>
      </c>
      <c r="Z11" s="3">
        <v>5.1999999999999998E-2</v>
      </c>
      <c r="AA11" s="3">
        <v>2.5000000000000001E-2</v>
      </c>
      <c r="AB11" s="3">
        <v>3.4000000000000002E-2</v>
      </c>
      <c r="AC11" s="3">
        <v>0.04</v>
      </c>
      <c r="AD11" s="3">
        <v>3.2000000000000001E-2</v>
      </c>
      <c r="AE11" s="3">
        <v>3.7999999999999999E-2</v>
      </c>
      <c r="AF11" s="3">
        <v>4.5999999999999999E-2</v>
      </c>
      <c r="AG11" s="3">
        <v>7.1999999999999995E-2</v>
      </c>
      <c r="AH11" s="3">
        <v>4.1000000000000002E-2</v>
      </c>
      <c r="AI11" s="3" t="s">
        <v>241</v>
      </c>
      <c r="AJ11" s="3">
        <v>3.6999999999999998E-2</v>
      </c>
      <c r="AK11" s="3">
        <v>2.3E-2</v>
      </c>
      <c r="AL11" s="3" t="s">
        <v>277</v>
      </c>
      <c r="AM11" s="3"/>
      <c r="AN11" s="3" t="s">
        <v>277</v>
      </c>
      <c r="AO11" s="3">
        <v>2.6902348094237669E-2</v>
      </c>
      <c r="AP11" s="3" t="s">
        <v>277</v>
      </c>
      <c r="AQ11" s="3" t="s">
        <v>277</v>
      </c>
      <c r="AR11" s="3" t="s">
        <v>277</v>
      </c>
      <c r="AS11" s="3" t="s">
        <v>277</v>
      </c>
      <c r="AT11" s="3">
        <v>3.8639809488347311E-2</v>
      </c>
      <c r="AU11" s="3">
        <v>3.0191069131096693E-2</v>
      </c>
      <c r="AV11" s="3" t="s">
        <v>277</v>
      </c>
      <c r="AX11" s="2">
        <v>211</v>
      </c>
    </row>
    <row r="12" spans="1:50" s="14" customFormat="1" ht="12">
      <c r="A12" s="27" t="s">
        <v>3</v>
      </c>
      <c r="B12" s="3" t="s">
        <v>241</v>
      </c>
      <c r="C12" s="3" t="s">
        <v>277</v>
      </c>
      <c r="D12" s="3">
        <v>1.6E-2</v>
      </c>
      <c r="E12" s="3" t="s">
        <v>277</v>
      </c>
      <c r="F12" s="3" t="s">
        <v>277</v>
      </c>
      <c r="G12" s="3">
        <v>1.4999999999999999E-2</v>
      </c>
      <c r="H12" s="3" t="s">
        <v>241</v>
      </c>
      <c r="I12" s="3" t="s">
        <v>241</v>
      </c>
      <c r="J12" s="3"/>
      <c r="K12" s="3">
        <v>2.7E-2</v>
      </c>
      <c r="L12" s="3" t="s">
        <v>241</v>
      </c>
      <c r="M12" s="3" t="s">
        <v>241</v>
      </c>
      <c r="N12" s="3" t="s">
        <v>277</v>
      </c>
      <c r="O12" s="3" t="s">
        <v>277</v>
      </c>
      <c r="P12" s="3" t="s">
        <v>241</v>
      </c>
      <c r="Q12" s="3">
        <v>0.02</v>
      </c>
      <c r="R12" s="3" t="s">
        <v>277</v>
      </c>
      <c r="S12" s="3" t="s">
        <v>277</v>
      </c>
      <c r="T12" s="3" t="s">
        <v>277</v>
      </c>
      <c r="U12" s="3"/>
      <c r="V12" s="3">
        <v>2.7E-2</v>
      </c>
      <c r="W12" s="3">
        <v>3.9E-2</v>
      </c>
      <c r="X12" s="3" t="s">
        <v>277</v>
      </c>
      <c r="Y12" s="3" t="s">
        <v>241</v>
      </c>
      <c r="Z12" s="3" t="s">
        <v>241</v>
      </c>
      <c r="AA12" s="3">
        <v>0.02</v>
      </c>
      <c r="AB12" s="3">
        <v>5.2999999999999999E-2</v>
      </c>
      <c r="AC12" s="3">
        <v>2.5999999999999999E-2</v>
      </c>
      <c r="AD12" s="3" t="s">
        <v>273</v>
      </c>
      <c r="AE12" s="3">
        <v>1.7999999999999999E-2</v>
      </c>
      <c r="AF12" s="3" t="s">
        <v>241</v>
      </c>
      <c r="AG12" s="3" t="s">
        <v>277</v>
      </c>
      <c r="AH12" s="3">
        <v>1.7000000000000001E-2</v>
      </c>
      <c r="AI12" s="3" t="s">
        <v>277</v>
      </c>
      <c r="AJ12" s="3" t="s">
        <v>241</v>
      </c>
      <c r="AK12" s="3">
        <v>1.7000000000000001E-2</v>
      </c>
      <c r="AL12" s="3" t="s">
        <v>273</v>
      </c>
      <c r="AM12" s="3"/>
      <c r="AN12" s="3">
        <v>1.4999999999999999E-2</v>
      </c>
      <c r="AO12" s="3" t="s">
        <v>277</v>
      </c>
      <c r="AP12" s="3">
        <v>3.3000000000000002E-2</v>
      </c>
      <c r="AQ12" s="3">
        <v>1.7999999999999999E-2</v>
      </c>
      <c r="AR12" s="3" t="s">
        <v>277</v>
      </c>
      <c r="AS12" s="3">
        <v>2.1000000000000001E-2</v>
      </c>
      <c r="AT12" s="3" t="s">
        <v>277</v>
      </c>
      <c r="AU12" s="3" t="s">
        <v>277</v>
      </c>
      <c r="AV12" s="3">
        <v>2.7E-2</v>
      </c>
      <c r="AX12" s="2">
        <v>153</v>
      </c>
    </row>
    <row r="13" spans="1:50" s="14" customFormat="1" ht="12">
      <c r="A13" s="27" t="s">
        <v>260</v>
      </c>
      <c r="B13" s="3">
        <v>0.14399999999999999</v>
      </c>
      <c r="C13" s="3">
        <v>0.107</v>
      </c>
      <c r="D13" s="3">
        <v>0.17399999999999999</v>
      </c>
      <c r="E13" s="3">
        <v>0.26</v>
      </c>
      <c r="F13" s="3">
        <v>0.187</v>
      </c>
      <c r="G13" s="3">
        <v>0.185</v>
      </c>
      <c r="H13" s="3">
        <v>0.17499999999999999</v>
      </c>
      <c r="I13" s="3">
        <v>0.27</v>
      </c>
      <c r="J13" s="3"/>
      <c r="K13" s="3">
        <v>0.23100000000000004</v>
      </c>
      <c r="L13" s="3">
        <v>0.16999999999999998</v>
      </c>
      <c r="M13" s="3">
        <v>0.20600000000000002</v>
      </c>
      <c r="N13" s="3">
        <v>0.25700000000000001</v>
      </c>
      <c r="O13" s="3">
        <v>0.23100000000000004</v>
      </c>
      <c r="P13" s="3">
        <v>0.20600000000000002</v>
      </c>
      <c r="Q13" s="3">
        <v>0.23499999999999999</v>
      </c>
      <c r="R13" s="3">
        <v>0.22500000000000003</v>
      </c>
      <c r="S13" s="3">
        <v>0.26300000000000001</v>
      </c>
      <c r="T13" s="3">
        <v>0.22000000000000003</v>
      </c>
      <c r="U13" s="3"/>
      <c r="V13" s="3">
        <v>0.23300000000000001</v>
      </c>
      <c r="W13" s="3">
        <v>0.216</v>
      </c>
      <c r="X13" s="3">
        <v>0.29900000000000004</v>
      </c>
      <c r="Y13" s="3">
        <v>0.19199999999999998</v>
      </c>
      <c r="Z13" s="3">
        <v>0.223</v>
      </c>
      <c r="AA13" s="3">
        <v>0.16700000000000001</v>
      </c>
      <c r="AB13" s="3">
        <v>0.23</v>
      </c>
      <c r="AC13" s="3">
        <v>0.221</v>
      </c>
      <c r="AD13" s="3">
        <v>0.26300000000000001</v>
      </c>
      <c r="AE13" s="3">
        <v>0.23900000000000002</v>
      </c>
      <c r="AF13" s="3">
        <v>0.43100000000000005</v>
      </c>
      <c r="AG13" s="3">
        <v>0.28700000000000003</v>
      </c>
      <c r="AH13" s="3">
        <v>0.216</v>
      </c>
      <c r="AI13" s="3">
        <v>0.153</v>
      </c>
      <c r="AJ13" s="3">
        <v>0.17899999999999999</v>
      </c>
      <c r="AK13" s="3">
        <v>0.21</v>
      </c>
      <c r="AL13" s="3">
        <v>0.248</v>
      </c>
      <c r="AM13" s="3"/>
      <c r="AN13" s="3">
        <v>0.59699999999999998</v>
      </c>
      <c r="AO13" s="3">
        <v>0.54300000000000004</v>
      </c>
      <c r="AP13" s="3">
        <v>0.59099999999999997</v>
      </c>
      <c r="AQ13" s="3">
        <v>0.624</v>
      </c>
      <c r="AR13" s="3">
        <v>0.63500000000000001</v>
      </c>
      <c r="AS13" s="3">
        <v>0.65500000000000003</v>
      </c>
      <c r="AT13" s="3">
        <v>0.504</v>
      </c>
      <c r="AU13" s="3">
        <v>0.72299999999999998</v>
      </c>
      <c r="AV13" s="3">
        <v>0.68500000000000005</v>
      </c>
      <c r="AX13" s="2">
        <v>178</v>
      </c>
    </row>
    <row r="14" spans="1:50" s="14" customFormat="1" ht="12">
      <c r="A14" s="27" t="s">
        <v>261</v>
      </c>
      <c r="B14" s="3">
        <v>1.4E-2</v>
      </c>
      <c r="C14" s="3">
        <v>4.3999999999999997E-2</v>
      </c>
      <c r="D14" s="3">
        <v>3.6999999999999998E-2</v>
      </c>
      <c r="E14" s="3">
        <v>3.1E-2</v>
      </c>
      <c r="F14" s="3" t="s">
        <v>241</v>
      </c>
      <c r="G14" s="3">
        <v>2.5999999999999999E-2</v>
      </c>
      <c r="H14" s="3">
        <v>2.1999999999999999E-2</v>
      </c>
      <c r="I14" s="3">
        <v>4.2000000000000003E-2</v>
      </c>
      <c r="J14" s="3"/>
      <c r="K14" s="3">
        <v>1.7000000000000001E-2</v>
      </c>
      <c r="L14" s="3">
        <v>1.9E-2</v>
      </c>
      <c r="M14" s="3">
        <v>2.7E-2</v>
      </c>
      <c r="N14" s="3">
        <v>3.2000000000000001E-2</v>
      </c>
      <c r="O14" s="3">
        <v>3.7999999999999999E-2</v>
      </c>
      <c r="P14" s="3">
        <v>4.7E-2</v>
      </c>
      <c r="Q14" s="3">
        <v>1.9E-2</v>
      </c>
      <c r="R14" s="3" t="s">
        <v>241</v>
      </c>
      <c r="S14" s="3" t="s">
        <v>277</v>
      </c>
      <c r="T14" s="3">
        <v>1.6E-2</v>
      </c>
      <c r="U14" s="3"/>
      <c r="V14" s="3">
        <v>2.4E-2</v>
      </c>
      <c r="W14" s="3">
        <v>4.2999999999999997E-2</v>
      </c>
      <c r="X14" s="3">
        <v>2.5999999999999999E-2</v>
      </c>
      <c r="Y14" s="3" t="s">
        <v>241</v>
      </c>
      <c r="Z14" s="3">
        <v>3.1E-2</v>
      </c>
      <c r="AA14" s="3">
        <v>2.5000000000000001E-2</v>
      </c>
      <c r="AB14" s="3">
        <v>1.2999999999999999E-2</v>
      </c>
      <c r="AC14" s="3">
        <v>1.4E-2</v>
      </c>
      <c r="AD14" s="3">
        <v>2.5000000000000001E-2</v>
      </c>
      <c r="AE14" s="3">
        <v>1.9E-2</v>
      </c>
      <c r="AF14" s="3" t="s">
        <v>277</v>
      </c>
      <c r="AG14" s="3">
        <v>0.02</v>
      </c>
      <c r="AH14" s="3">
        <v>2.5000000000000001E-2</v>
      </c>
      <c r="AI14" s="3">
        <v>0.03</v>
      </c>
      <c r="AJ14" s="3">
        <v>4.2999999999999997E-2</v>
      </c>
      <c r="AK14" s="3" t="s">
        <v>277</v>
      </c>
      <c r="AL14" s="3" t="s">
        <v>277</v>
      </c>
      <c r="AM14" s="3"/>
      <c r="AN14" s="3">
        <v>0.128</v>
      </c>
      <c r="AO14" s="3">
        <v>0.13700000000000001</v>
      </c>
      <c r="AP14" s="3">
        <v>0.13900000000000001</v>
      </c>
      <c r="AQ14" s="3">
        <v>0.08</v>
      </c>
      <c r="AR14" s="3">
        <v>6.7000000000000004E-2</v>
      </c>
      <c r="AS14" s="3">
        <v>0.183</v>
      </c>
      <c r="AT14" s="3">
        <v>0.124</v>
      </c>
      <c r="AU14" s="3">
        <v>0.127</v>
      </c>
      <c r="AV14" s="3">
        <v>0.17199999999999999</v>
      </c>
      <c r="AX14" s="2">
        <v>105</v>
      </c>
    </row>
    <row r="15" spans="1:50" s="14" customFormat="1" ht="12">
      <c r="A15" s="27" t="s">
        <v>262</v>
      </c>
      <c r="B15" s="3">
        <v>3.7999999999999999E-2</v>
      </c>
      <c r="C15" s="3" t="s">
        <v>241</v>
      </c>
      <c r="D15" s="3">
        <v>5.2999999999999999E-2</v>
      </c>
      <c r="E15" s="3">
        <v>6.4000000000000001E-2</v>
      </c>
      <c r="F15" s="3">
        <v>0.06</v>
      </c>
      <c r="G15" s="3">
        <v>2.1999999999999999E-2</v>
      </c>
      <c r="H15" s="3">
        <v>5.2999999999999999E-2</v>
      </c>
      <c r="I15" s="3">
        <v>7.4999999999999997E-2</v>
      </c>
      <c r="J15" s="3"/>
      <c r="K15" s="3">
        <v>0.1</v>
      </c>
      <c r="L15" s="3">
        <v>0.13300000000000001</v>
      </c>
      <c r="M15" s="3">
        <v>0.16799999999999998</v>
      </c>
      <c r="N15" s="3">
        <v>0.16700000000000001</v>
      </c>
      <c r="O15" s="3">
        <v>0.14900000000000002</v>
      </c>
      <c r="P15" s="3">
        <v>0.14600000000000002</v>
      </c>
      <c r="Q15" s="3">
        <v>0.112</v>
      </c>
      <c r="R15" s="3">
        <v>0.11</v>
      </c>
      <c r="S15" s="3">
        <v>0.125</v>
      </c>
      <c r="T15" s="3">
        <v>0.19900000000000001</v>
      </c>
      <c r="U15" s="3"/>
      <c r="V15" s="3">
        <v>0.22199999999999998</v>
      </c>
      <c r="W15" s="3">
        <v>0.28400000000000003</v>
      </c>
      <c r="X15" s="3">
        <v>0.25800000000000001</v>
      </c>
      <c r="Y15" s="3">
        <v>0.23699999999999999</v>
      </c>
      <c r="Z15" s="3">
        <v>0.23299999999999998</v>
      </c>
      <c r="AA15" s="3">
        <v>0.17099999999999999</v>
      </c>
      <c r="AB15" s="3">
        <v>0.26700000000000002</v>
      </c>
      <c r="AC15" s="3">
        <v>0.26200000000000001</v>
      </c>
      <c r="AD15" s="3">
        <v>0.35199999999999998</v>
      </c>
      <c r="AE15" s="3">
        <v>0.37</v>
      </c>
      <c r="AF15" s="3">
        <v>0.30399999999999999</v>
      </c>
      <c r="AG15" s="3">
        <v>0.317</v>
      </c>
      <c r="AH15" s="3">
        <v>0.22399999999999998</v>
      </c>
      <c r="AI15" s="3">
        <v>0.18</v>
      </c>
      <c r="AJ15" s="3">
        <v>0.17399999999999999</v>
      </c>
      <c r="AK15" s="3">
        <v>0.253</v>
      </c>
      <c r="AL15" s="3">
        <v>0.254</v>
      </c>
      <c r="AM15" s="3"/>
      <c r="AN15" s="3">
        <v>1.1234162442641762</v>
      </c>
      <c r="AO15" s="3">
        <v>0.34022436057241673</v>
      </c>
      <c r="AP15" s="3">
        <v>0.88694380102902137</v>
      </c>
      <c r="AQ15" s="3">
        <v>0.70279298070288132</v>
      </c>
      <c r="AR15" s="3">
        <v>0.99236582652920913</v>
      </c>
      <c r="AS15" s="3">
        <v>1.0037899052416974</v>
      </c>
      <c r="AT15" s="3">
        <v>0.80234342583787999</v>
      </c>
      <c r="AU15" s="3">
        <v>0.82464155921599702</v>
      </c>
      <c r="AV15" s="3">
        <v>0.86365099999999995</v>
      </c>
      <c r="AX15" s="2">
        <v>128</v>
      </c>
    </row>
    <row r="16" spans="1:50" s="14" customFormat="1" ht="13">
      <c r="A16" s="27" t="s">
        <v>437</v>
      </c>
      <c r="B16" s="3">
        <v>7.8005282314989141E-2</v>
      </c>
      <c r="C16" s="3">
        <v>6.7793995462355913E-2</v>
      </c>
      <c r="D16" s="3">
        <v>0.10514571448644111</v>
      </c>
      <c r="E16" s="3">
        <v>0.14471131695832193</v>
      </c>
      <c r="F16" s="3">
        <v>9.889366397612695E-2</v>
      </c>
      <c r="G16" s="3">
        <v>0.10335169685479187</v>
      </c>
      <c r="H16" s="3">
        <v>9.7363311107076453E-2</v>
      </c>
      <c r="I16" s="3">
        <v>0.15172608959708275</v>
      </c>
      <c r="J16" s="3"/>
      <c r="K16" s="3">
        <v>0.13377057257075187</v>
      </c>
      <c r="L16" s="3">
        <v>0.10235589894625947</v>
      </c>
      <c r="M16" s="3">
        <v>0.12673260778015097</v>
      </c>
      <c r="N16" s="3">
        <v>0.15327813888412553</v>
      </c>
      <c r="O16" s="3">
        <v>0.14165626954201396</v>
      </c>
      <c r="P16" s="3">
        <v>0.13010942983227602</v>
      </c>
      <c r="Q16" s="3">
        <v>0.13602497468337071</v>
      </c>
      <c r="R16" s="3">
        <v>0.1233666784481148</v>
      </c>
      <c r="S16" s="3">
        <v>0.14444644534458093</v>
      </c>
      <c r="T16" s="3">
        <v>0.13419496910932752</v>
      </c>
      <c r="U16" s="3"/>
      <c r="V16" s="3">
        <v>0.15009542416976812</v>
      </c>
      <c r="W16" s="3">
        <v>0.15742442568150258</v>
      </c>
      <c r="X16" s="3">
        <v>0.18275311697176219</v>
      </c>
      <c r="Y16" s="3">
        <v>0.11954533808911984</v>
      </c>
      <c r="Z16" s="3">
        <v>0.14251059464886481</v>
      </c>
      <c r="AA16" s="3">
        <v>0.11151188080566116</v>
      </c>
      <c r="AB16" s="3">
        <v>0.15591555369142959</v>
      </c>
      <c r="AC16" s="3">
        <v>0.14516458483741573</v>
      </c>
      <c r="AD16" s="3">
        <v>0.17265336665065786</v>
      </c>
      <c r="AE16" s="3">
        <v>0.16521953406424486</v>
      </c>
      <c r="AF16" s="3">
        <v>0.24370991563901864</v>
      </c>
      <c r="AG16" s="3">
        <v>0.18183842665605757</v>
      </c>
      <c r="AH16" s="3">
        <v>0.14014134343589027</v>
      </c>
      <c r="AI16" s="3">
        <v>0.10389473405053189</v>
      </c>
      <c r="AJ16" s="3">
        <v>0.11881601452755633</v>
      </c>
      <c r="AK16" s="3">
        <v>0.1349001493595601</v>
      </c>
      <c r="AL16" s="3">
        <v>0.14846126709216384</v>
      </c>
      <c r="AM16" s="3"/>
      <c r="AN16" s="3">
        <v>0.33239929171800192</v>
      </c>
      <c r="AO16" s="3">
        <v>0.30811217127489654</v>
      </c>
      <c r="AP16" s="3">
        <v>0.33717382655773442</v>
      </c>
      <c r="AQ16" s="3">
        <v>0.33067351410035367</v>
      </c>
      <c r="AR16" s="3">
        <v>0.32927293945059072</v>
      </c>
      <c r="AS16" s="3">
        <v>0.37941855430625965</v>
      </c>
      <c r="AT16" s="3">
        <v>0.28513147073347528</v>
      </c>
      <c r="AU16" s="3">
        <v>0.3912148325349678</v>
      </c>
      <c r="AV16" s="3">
        <v>0.39172203749820966</v>
      </c>
      <c r="AX16" s="2"/>
    </row>
    <row r="17" spans="1:50" s="14" customFormat="1" ht="13">
      <c r="A17" s="27" t="s">
        <v>438</v>
      </c>
      <c r="B17" s="3">
        <v>13.782660078565957</v>
      </c>
      <c r="C17" s="3">
        <v>13.717344687570165</v>
      </c>
      <c r="D17" s="3">
        <v>13.73514515069532</v>
      </c>
      <c r="E17" s="3">
        <v>13.590455766672395</v>
      </c>
      <c r="F17" s="3">
        <v>13.719806308151764</v>
      </c>
      <c r="G17" s="3">
        <v>13.679879126274054</v>
      </c>
      <c r="H17" s="3">
        <v>13.628304925449566</v>
      </c>
      <c r="I17" s="3">
        <v>13.533346047523473</v>
      </c>
      <c r="J17" s="3"/>
      <c r="K17" s="3">
        <v>13.546755751043813</v>
      </c>
      <c r="L17" s="3">
        <v>13.486135986502514</v>
      </c>
      <c r="M17" s="3">
        <v>13.461977018784912</v>
      </c>
      <c r="N17" s="3">
        <v>13.361350800247273</v>
      </c>
      <c r="O17" s="3">
        <v>13.471123509100629</v>
      </c>
      <c r="P17" s="3">
        <v>13.431143473520283</v>
      </c>
      <c r="Q17" s="3">
        <v>13.441843023700306</v>
      </c>
      <c r="R17" s="3">
        <v>13.506319122458928</v>
      </c>
      <c r="S17" s="3">
        <v>13.406518573781558</v>
      </c>
      <c r="T17" s="3">
        <v>13.391631752392135</v>
      </c>
      <c r="U17" s="3"/>
      <c r="V17" s="3">
        <v>13.572494118706571</v>
      </c>
      <c r="W17" s="3">
        <v>13.544409211575953</v>
      </c>
      <c r="X17" s="3">
        <v>13.413147610669208</v>
      </c>
      <c r="Y17" s="3">
        <v>13.497524529539875</v>
      </c>
      <c r="Z17" s="3">
        <v>13.454085505468278</v>
      </c>
      <c r="AA17" s="3">
        <v>13.684740039394855</v>
      </c>
      <c r="AB17" s="3">
        <v>13.523211193596525</v>
      </c>
      <c r="AC17" s="3">
        <v>13.570759472492472</v>
      </c>
      <c r="AD17" s="3">
        <v>13.435673711923222</v>
      </c>
      <c r="AE17" s="3">
        <v>13.519081804484225</v>
      </c>
      <c r="AF17" s="3">
        <v>13.205595147932918</v>
      </c>
      <c r="AG17" s="3">
        <v>13.389498183498246</v>
      </c>
      <c r="AH17" s="3">
        <v>13.467000195701722</v>
      </c>
      <c r="AI17" s="3">
        <v>13.609671264218019</v>
      </c>
      <c r="AJ17" s="3">
        <v>13.607375992830089</v>
      </c>
      <c r="AK17" s="3">
        <v>13.5413270295637</v>
      </c>
      <c r="AL17" s="3">
        <v>13.563992102247568</v>
      </c>
      <c r="AM17" s="3"/>
      <c r="AN17" s="3">
        <v>12.859635340476835</v>
      </c>
      <c r="AO17" s="3">
        <v>13.088627276843068</v>
      </c>
      <c r="AP17" s="3">
        <v>12.960065078198481</v>
      </c>
      <c r="AQ17" s="3">
        <v>12.975525091911576</v>
      </c>
      <c r="AR17" s="3">
        <v>13.022404060242783</v>
      </c>
      <c r="AS17" s="3">
        <v>12.737846076583629</v>
      </c>
      <c r="AT17" s="3">
        <v>13.101708896149166</v>
      </c>
      <c r="AU17" s="3">
        <v>12.876258186940333</v>
      </c>
      <c r="AV17" s="3">
        <v>12.793832143012594</v>
      </c>
      <c r="AX17" s="2"/>
    </row>
    <row r="18" spans="1:50" s="14" customFormat="1" ht="12">
      <c r="A18" s="27" t="s">
        <v>18</v>
      </c>
      <c r="B18" s="3">
        <f>SUM(B7:B17)</f>
        <v>100.06166536088094</v>
      </c>
      <c r="C18" s="3">
        <f t="shared" ref="C18:I18" si="0">SUM(C7:C17)</f>
        <v>99.539138683032505</v>
      </c>
      <c r="D18" s="3">
        <f t="shared" si="0"/>
        <v>100.02829086518177</v>
      </c>
      <c r="E18" s="3">
        <f t="shared" si="0"/>
        <v>99.51716708363071</v>
      </c>
      <c r="F18" s="3">
        <f t="shared" si="0"/>
        <v>100.05169997212788</v>
      </c>
      <c r="G18" s="3">
        <f t="shared" si="0"/>
        <v>99.708230823128844</v>
      </c>
      <c r="H18" s="3">
        <f t="shared" si="0"/>
        <v>99.653668236556641</v>
      </c>
      <c r="I18" s="3">
        <f t="shared" si="0"/>
        <v>99.574072137120567</v>
      </c>
      <c r="J18" s="3"/>
      <c r="K18" s="3">
        <f t="shared" ref="K18:T18" si="1">SUM(K7:K17)</f>
        <v>99.179526323614553</v>
      </c>
      <c r="L18" s="3">
        <f t="shared" si="1"/>
        <v>98.768491885448782</v>
      </c>
      <c r="M18" s="3">
        <f t="shared" si="1"/>
        <v>98.985709626565068</v>
      </c>
      <c r="N18" s="3">
        <f t="shared" si="1"/>
        <v>98.318628939131401</v>
      </c>
      <c r="O18" s="3">
        <f t="shared" si="1"/>
        <v>98.902779778642639</v>
      </c>
      <c r="P18" s="3">
        <f t="shared" si="1"/>
        <v>98.75225290335257</v>
      </c>
      <c r="Q18" s="3">
        <f t="shared" si="1"/>
        <v>98.815867998383666</v>
      </c>
      <c r="R18" s="3">
        <f t="shared" si="1"/>
        <v>99.041685800907047</v>
      </c>
      <c r="S18" s="3">
        <f t="shared" si="1"/>
        <v>98.71996501912615</v>
      </c>
      <c r="T18" s="3">
        <f t="shared" si="1"/>
        <v>98.503826721501468</v>
      </c>
      <c r="U18" s="3"/>
      <c r="V18" s="3">
        <f t="shared" ref="V18:AL18" si="2">SUM(V7:V17)</f>
        <v>100.04158954287634</v>
      </c>
      <c r="W18" s="3">
        <f t="shared" si="2"/>
        <v>100.05783363725745</v>
      </c>
      <c r="X18" s="3">
        <f t="shared" si="2"/>
        <v>99.542900727640983</v>
      </c>
      <c r="Y18" s="3">
        <f t="shared" si="2"/>
        <v>99.39806986762899</v>
      </c>
      <c r="Z18" s="3">
        <f t="shared" si="2"/>
        <v>99.253596100117164</v>
      </c>
      <c r="AA18" s="3">
        <f t="shared" si="2"/>
        <v>100.07325192020055</v>
      </c>
      <c r="AB18" s="3">
        <f t="shared" si="2"/>
        <v>100.13712674728795</v>
      </c>
      <c r="AC18" s="3">
        <f t="shared" si="2"/>
        <v>99.626924057329887</v>
      </c>
      <c r="AD18" s="3">
        <f t="shared" si="2"/>
        <v>99.554327078573891</v>
      </c>
      <c r="AE18" s="3">
        <f t="shared" si="2"/>
        <v>100.10830133854849</v>
      </c>
      <c r="AF18" s="3">
        <f t="shared" si="2"/>
        <v>98.827305063571941</v>
      </c>
      <c r="AG18" s="3">
        <f t="shared" si="2"/>
        <v>99.279336610154303</v>
      </c>
      <c r="AH18" s="3">
        <f t="shared" si="2"/>
        <v>99.320141539137609</v>
      </c>
      <c r="AI18" s="3">
        <f t="shared" si="2"/>
        <v>99.638565998268547</v>
      </c>
      <c r="AJ18" s="3">
        <f t="shared" si="2"/>
        <v>99.725192007357663</v>
      </c>
      <c r="AK18" s="3">
        <f t="shared" si="2"/>
        <v>99.551227178923256</v>
      </c>
      <c r="AL18" s="3">
        <f t="shared" si="2"/>
        <v>99.838453369339746</v>
      </c>
      <c r="AM18" s="3"/>
      <c r="AN18" s="3">
        <f t="shared" ref="AN18:AV18" si="3">SUM(AN7:AN17)</f>
        <v>98.292450876459014</v>
      </c>
      <c r="AO18" s="3">
        <f t="shared" si="3"/>
        <v>98.41786615678464</v>
      </c>
      <c r="AP18" s="3">
        <f t="shared" si="3"/>
        <v>98.605182705785225</v>
      </c>
      <c r="AQ18" s="3">
        <f t="shared" si="3"/>
        <v>98.65399158671481</v>
      </c>
      <c r="AR18" s="3">
        <f t="shared" si="3"/>
        <v>98.956042826222571</v>
      </c>
      <c r="AS18" s="3">
        <f t="shared" si="3"/>
        <v>97.654054536131582</v>
      </c>
      <c r="AT18" s="3">
        <f t="shared" si="3"/>
        <v>98.91782360220887</v>
      </c>
      <c r="AU18" s="3">
        <f t="shared" si="3"/>
        <v>98.720305647822371</v>
      </c>
      <c r="AV18" s="3">
        <f t="shared" si="3"/>
        <v>98.247205180510818</v>
      </c>
      <c r="AX18" s="2"/>
    </row>
    <row r="19" spans="1:50" s="14" customFormat="1" ht="12">
      <c r="A19" s="21" t="s">
        <v>24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X19" s="2"/>
    </row>
    <row r="20" spans="1:50" s="14" customFormat="1" ht="12">
      <c r="A20" s="27" t="s">
        <v>25</v>
      </c>
      <c r="B20" s="3">
        <v>6</v>
      </c>
      <c r="C20" s="3">
        <v>6</v>
      </c>
      <c r="D20" s="3">
        <v>6</v>
      </c>
      <c r="E20" s="3">
        <v>6</v>
      </c>
      <c r="F20" s="3">
        <v>6</v>
      </c>
      <c r="G20" s="3">
        <v>6</v>
      </c>
      <c r="H20" s="3">
        <v>6</v>
      </c>
      <c r="I20" s="3">
        <v>6</v>
      </c>
      <c r="J20" s="3"/>
      <c r="K20" s="3">
        <v>6</v>
      </c>
      <c r="L20" s="3">
        <v>6</v>
      </c>
      <c r="M20" s="3">
        <v>6</v>
      </c>
      <c r="N20" s="3">
        <v>6</v>
      </c>
      <c r="O20" s="3">
        <v>6</v>
      </c>
      <c r="P20" s="3">
        <v>6</v>
      </c>
      <c r="Q20" s="3">
        <v>6</v>
      </c>
      <c r="R20" s="3">
        <v>6</v>
      </c>
      <c r="S20" s="3">
        <v>6</v>
      </c>
      <c r="T20" s="3">
        <v>6</v>
      </c>
      <c r="U20" s="3"/>
      <c r="V20" s="3">
        <v>6</v>
      </c>
      <c r="W20" s="3">
        <v>6</v>
      </c>
      <c r="X20" s="3">
        <v>6</v>
      </c>
      <c r="Y20" s="3">
        <v>6</v>
      </c>
      <c r="Z20" s="3">
        <v>6</v>
      </c>
      <c r="AA20" s="3">
        <v>6</v>
      </c>
      <c r="AB20" s="3">
        <v>6</v>
      </c>
      <c r="AC20" s="3">
        <v>6</v>
      </c>
      <c r="AD20" s="3">
        <v>6</v>
      </c>
      <c r="AE20" s="3">
        <v>6</v>
      </c>
      <c r="AF20" s="3">
        <v>6</v>
      </c>
      <c r="AG20" s="3">
        <v>6</v>
      </c>
      <c r="AH20" s="3">
        <v>6</v>
      </c>
      <c r="AI20" s="3">
        <v>6</v>
      </c>
      <c r="AJ20" s="3">
        <v>6</v>
      </c>
      <c r="AK20" s="3">
        <v>6</v>
      </c>
      <c r="AL20" s="3">
        <v>6</v>
      </c>
      <c r="AM20" s="3"/>
      <c r="AN20" s="3">
        <v>6</v>
      </c>
      <c r="AO20" s="3">
        <v>6</v>
      </c>
      <c r="AP20" s="3">
        <v>6</v>
      </c>
      <c r="AQ20" s="3">
        <v>6</v>
      </c>
      <c r="AR20" s="3">
        <v>6</v>
      </c>
      <c r="AS20" s="3">
        <v>6</v>
      </c>
      <c r="AT20" s="3">
        <v>6</v>
      </c>
      <c r="AU20" s="3">
        <v>6</v>
      </c>
      <c r="AV20" s="3">
        <v>6</v>
      </c>
      <c r="AX20" s="2"/>
    </row>
    <row r="21" spans="1:50" s="14" customFormat="1" ht="12">
      <c r="A21" s="27" t="s">
        <v>26</v>
      </c>
      <c r="B21" s="3">
        <v>2.9718434146757531</v>
      </c>
      <c r="C21" s="3">
        <v>2.9753834483759931</v>
      </c>
      <c r="D21" s="3">
        <v>2.9620411967345786</v>
      </c>
      <c r="E21" s="3">
        <v>2.9474612574804979</v>
      </c>
      <c r="F21" s="3">
        <v>2.964231909167323</v>
      </c>
      <c r="G21" s="3">
        <v>2.9625319161543833</v>
      </c>
      <c r="H21" s="3">
        <v>2.9645452303734459</v>
      </c>
      <c r="I21" s="3">
        <v>2.9447332242458408</v>
      </c>
      <c r="J21" s="3"/>
      <c r="K21" s="3">
        <v>2.9512146773288128</v>
      </c>
      <c r="L21" s="3">
        <v>2.9623619977093676</v>
      </c>
      <c r="M21" s="3">
        <v>2.9534550058668394</v>
      </c>
      <c r="N21" s="3">
        <v>2.943473374745063</v>
      </c>
      <c r="O21" s="3">
        <v>2.9481035312199757</v>
      </c>
      <c r="P21" s="3">
        <v>2.9521266449999826</v>
      </c>
      <c r="Q21" s="3">
        <v>2.9500254727234991</v>
      </c>
      <c r="R21" s="3">
        <v>2.9548191021411214</v>
      </c>
      <c r="S21" s="3">
        <v>2.946848954118769</v>
      </c>
      <c r="T21" s="3">
        <v>2.9505049039576954</v>
      </c>
      <c r="U21" s="3"/>
      <c r="V21" s="3">
        <v>2.945471233915073</v>
      </c>
      <c r="W21" s="3">
        <v>2.942743143366966</v>
      </c>
      <c r="X21" s="3">
        <v>2.9331003109651568</v>
      </c>
      <c r="Y21" s="3">
        <v>2.9561700449370432</v>
      </c>
      <c r="Z21" s="3">
        <v>2.9477310330584752</v>
      </c>
      <c r="AA21" s="3">
        <v>2.9596275830782792</v>
      </c>
      <c r="AB21" s="3">
        <v>2.9431943355570143</v>
      </c>
      <c r="AC21" s="3">
        <v>2.9472244427301377</v>
      </c>
      <c r="AD21" s="3">
        <v>2.93682336020531</v>
      </c>
      <c r="AE21" s="3">
        <v>2.9398545015643309</v>
      </c>
      <c r="AF21" s="3">
        <v>2.9100946714184581</v>
      </c>
      <c r="AG21" s="3">
        <v>2.9333127470124714</v>
      </c>
      <c r="AH21" s="3">
        <v>2.9486335784995226</v>
      </c>
      <c r="AI21" s="3">
        <v>2.9621456835034286</v>
      </c>
      <c r="AJ21" s="3">
        <v>2.9567802021406648</v>
      </c>
      <c r="AK21" s="3">
        <v>2.95079008513828</v>
      </c>
      <c r="AL21" s="3">
        <v>2.9460210326514313</v>
      </c>
      <c r="AM21" s="3"/>
      <c r="AN21" s="3">
        <v>2.8303806012682351</v>
      </c>
      <c r="AO21" s="3">
        <v>2.8727633760253393</v>
      </c>
      <c r="AP21" s="3">
        <v>2.8394036798122668</v>
      </c>
      <c r="AQ21" s="3">
        <v>2.8492168759578336</v>
      </c>
      <c r="AR21" s="3">
        <v>2.8387164459856953</v>
      </c>
      <c r="AS21" s="3">
        <v>2.8170042986948167</v>
      </c>
      <c r="AT21" s="3">
        <v>2.8626582893672006</v>
      </c>
      <c r="AU21" s="3">
        <v>2.8219103017253726</v>
      </c>
      <c r="AV21" s="3">
        <v>2.8190754195625125</v>
      </c>
      <c r="AX21" s="2"/>
    </row>
    <row r="22" spans="1:50" s="14" customFormat="1" ht="12">
      <c r="A22" s="27" t="s">
        <v>5</v>
      </c>
      <c r="B22" s="3">
        <v>2.8156585324246853E-2</v>
      </c>
      <c r="C22" s="3">
        <v>2.4616551624006854E-2</v>
      </c>
      <c r="D22" s="3">
        <v>3.7958803265421538E-2</v>
      </c>
      <c r="E22" s="3">
        <v>5.2538742519502205E-2</v>
      </c>
      <c r="F22" s="3">
        <v>3.5768090832676916E-2</v>
      </c>
      <c r="G22" s="3">
        <v>3.7468083845616937E-2</v>
      </c>
      <c r="H22" s="3">
        <v>3.5454769626554229E-2</v>
      </c>
      <c r="I22" s="3">
        <v>5.5266775754158969E-2</v>
      </c>
      <c r="J22" s="3"/>
      <c r="K22" s="3">
        <v>4.8785322671186959E-2</v>
      </c>
      <c r="L22" s="3">
        <v>3.7638002290632216E-2</v>
      </c>
      <c r="M22" s="3">
        <v>4.6544994133160586E-2</v>
      </c>
      <c r="N22" s="3">
        <v>5.6526625254937068E-2</v>
      </c>
      <c r="O22" s="3">
        <v>5.1896468780024269E-2</v>
      </c>
      <c r="P22" s="3">
        <v>4.7873355000017236E-2</v>
      </c>
      <c r="Q22" s="3">
        <v>4.9974527276500855E-2</v>
      </c>
      <c r="R22" s="3">
        <v>4.5180897858878494E-2</v>
      </c>
      <c r="S22" s="3">
        <v>5.3151045881230874E-2</v>
      </c>
      <c r="T22" s="3">
        <v>4.9495096042304579E-2</v>
      </c>
      <c r="U22" s="3"/>
      <c r="V22" s="3">
        <v>5.4528766084926919E-2</v>
      </c>
      <c r="W22" s="3">
        <v>5.725685663303387E-2</v>
      </c>
      <c r="X22" s="3">
        <v>6.6899689034843265E-2</v>
      </c>
      <c r="Y22" s="3">
        <v>4.382995506295681E-2</v>
      </c>
      <c r="Z22" s="3">
        <v>5.2268966941525018E-2</v>
      </c>
      <c r="AA22" s="3">
        <v>4.0372416921720597E-2</v>
      </c>
      <c r="AB22" s="3">
        <v>5.6805664442985682E-2</v>
      </c>
      <c r="AC22" s="3">
        <v>5.27755572698623E-2</v>
      </c>
      <c r="AD22" s="3">
        <v>6.3176639794690168E-2</v>
      </c>
      <c r="AE22" s="3">
        <v>6.0145498435669145E-2</v>
      </c>
      <c r="AF22" s="3">
        <v>8.9905328581541905E-2</v>
      </c>
      <c r="AG22" s="3">
        <v>6.6687252987528742E-2</v>
      </c>
      <c r="AH22" s="3">
        <v>5.136642150047728E-2</v>
      </c>
      <c r="AI22" s="3">
        <v>3.7854316496571561E-2</v>
      </c>
      <c r="AJ22" s="3">
        <v>4.3219797859335142E-2</v>
      </c>
      <c r="AK22" s="3">
        <v>4.9209914861720126E-2</v>
      </c>
      <c r="AL22" s="3">
        <v>5.3978967348568802E-2</v>
      </c>
      <c r="AM22" s="3"/>
      <c r="AN22" s="3">
        <v>0.1696193987317651</v>
      </c>
      <c r="AO22" s="3">
        <v>0.12723662397466073</v>
      </c>
      <c r="AP22" s="3">
        <v>0.1605963201877334</v>
      </c>
      <c r="AQ22" s="3">
        <v>0.15078312404216629</v>
      </c>
      <c r="AR22" s="3">
        <v>0.16128355401430483</v>
      </c>
      <c r="AS22" s="3">
        <v>0.18299570130518322</v>
      </c>
      <c r="AT22" s="3">
        <v>0.1373417106327996</v>
      </c>
      <c r="AU22" s="3">
        <v>0.17808969827462723</v>
      </c>
      <c r="AV22" s="3">
        <v>0.18092458043748744</v>
      </c>
      <c r="AX22" s="2"/>
    </row>
    <row r="23" spans="1:50" s="14" customFormat="1" ht="12">
      <c r="A23" s="27" t="s">
        <v>27</v>
      </c>
      <c r="B23" s="3">
        <v>3</v>
      </c>
      <c r="C23" s="3">
        <v>3</v>
      </c>
      <c r="D23" s="3">
        <v>3</v>
      </c>
      <c r="E23" s="3">
        <v>3</v>
      </c>
      <c r="F23" s="3">
        <v>3</v>
      </c>
      <c r="G23" s="3">
        <v>3</v>
      </c>
      <c r="H23" s="3">
        <v>3</v>
      </c>
      <c r="I23" s="3">
        <v>3</v>
      </c>
      <c r="J23" s="3"/>
      <c r="K23" s="3">
        <v>3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3</v>
      </c>
      <c r="S23" s="3">
        <v>3</v>
      </c>
      <c r="T23" s="3">
        <v>3</v>
      </c>
      <c r="U23" s="3"/>
      <c r="V23" s="3">
        <v>3</v>
      </c>
      <c r="W23" s="3">
        <v>3</v>
      </c>
      <c r="X23" s="3">
        <v>3</v>
      </c>
      <c r="Y23" s="3">
        <v>3</v>
      </c>
      <c r="Z23" s="3">
        <v>3</v>
      </c>
      <c r="AA23" s="3">
        <v>3</v>
      </c>
      <c r="AB23" s="3">
        <v>3</v>
      </c>
      <c r="AC23" s="3">
        <v>3</v>
      </c>
      <c r="AD23" s="3">
        <v>3</v>
      </c>
      <c r="AE23" s="3">
        <v>3</v>
      </c>
      <c r="AF23" s="3">
        <v>3</v>
      </c>
      <c r="AG23" s="3">
        <v>3</v>
      </c>
      <c r="AH23" s="3">
        <v>3</v>
      </c>
      <c r="AI23" s="3">
        <v>3</v>
      </c>
      <c r="AJ23" s="3">
        <v>3</v>
      </c>
      <c r="AK23" s="3">
        <v>3</v>
      </c>
      <c r="AL23" s="3">
        <v>3</v>
      </c>
      <c r="AM23" s="3"/>
      <c r="AN23" s="3">
        <v>3</v>
      </c>
      <c r="AO23" s="3">
        <v>3</v>
      </c>
      <c r="AP23" s="3">
        <v>3</v>
      </c>
      <c r="AQ23" s="3">
        <v>3</v>
      </c>
      <c r="AR23" s="3">
        <v>3</v>
      </c>
      <c r="AS23" s="3">
        <v>3</v>
      </c>
      <c r="AT23" s="3">
        <v>3</v>
      </c>
      <c r="AU23" s="3">
        <v>3</v>
      </c>
      <c r="AV23" s="3">
        <v>3</v>
      </c>
      <c r="AX23" s="2"/>
    </row>
    <row r="24" spans="1:50" s="14" customFormat="1" ht="12">
      <c r="A24" s="27" t="s">
        <v>28</v>
      </c>
      <c r="B24" s="3">
        <v>1.9577905550426384</v>
      </c>
      <c r="C24" s="3">
        <v>1.990631618354314</v>
      </c>
      <c r="D24" s="3">
        <v>1.9595645837640414</v>
      </c>
      <c r="E24" s="3">
        <v>1.9421644065764898</v>
      </c>
      <c r="F24" s="3">
        <v>1.9693539030135465</v>
      </c>
      <c r="G24" s="3">
        <v>1.9683382855878762</v>
      </c>
      <c r="H24" s="3">
        <v>1.9946313323281011</v>
      </c>
      <c r="I24" s="3">
        <v>1.9556003188794684</v>
      </c>
      <c r="J24" s="3"/>
      <c r="K24" s="3">
        <v>1.997294875010633</v>
      </c>
      <c r="L24" s="3">
        <v>2.0337866570027248</v>
      </c>
      <c r="M24" s="3">
        <v>2.0346470515928829</v>
      </c>
      <c r="N24" s="3">
        <v>2.0015414493189514</v>
      </c>
      <c r="O24" s="3">
        <v>2.0003788271139018</v>
      </c>
      <c r="P24" s="3">
        <v>2.025461238440339</v>
      </c>
      <c r="Q24" s="3">
        <v>2.0219778568477893</v>
      </c>
      <c r="R24" s="3">
        <v>2.0333042167429811</v>
      </c>
      <c r="S24" s="3">
        <v>2.025769556842032</v>
      </c>
      <c r="T24" s="3">
        <v>2.022322857144399</v>
      </c>
      <c r="U24" s="3"/>
      <c r="V24" s="3">
        <v>2.0307233496180244</v>
      </c>
      <c r="W24" s="3">
        <v>2.0314505759900636</v>
      </c>
      <c r="X24" s="3">
        <v>2.0309843099757825</v>
      </c>
      <c r="Y24" s="3">
        <v>2.0584452302367264</v>
      </c>
      <c r="Z24" s="3">
        <v>2.0313574713165017</v>
      </c>
      <c r="AA24" s="3">
        <v>2.0083622343874743</v>
      </c>
      <c r="AB24" s="3">
        <v>2.0422073125159841</v>
      </c>
      <c r="AC24" s="3">
        <v>1.9603821561044141</v>
      </c>
      <c r="AD24" s="3">
        <v>2.0345494267386446</v>
      </c>
      <c r="AE24" s="3">
        <v>2.0345387586671775</v>
      </c>
      <c r="AF24" s="3">
        <v>2.0261842406166441</v>
      </c>
      <c r="AG24" s="3">
        <v>2.0162332082350471</v>
      </c>
      <c r="AH24" s="3">
        <v>2.0350792868048702</v>
      </c>
      <c r="AI24" s="3">
        <v>2.0295934976569927</v>
      </c>
      <c r="AJ24" s="3">
        <v>2.0238071155191686</v>
      </c>
      <c r="AK24" s="3">
        <v>2.015874775346449</v>
      </c>
      <c r="AL24" s="3">
        <v>2.0119175024830991</v>
      </c>
      <c r="AM24" s="3"/>
      <c r="AN24" s="3">
        <v>2.0210161227117323</v>
      </c>
      <c r="AO24" s="3">
        <v>1.9982306500722231</v>
      </c>
      <c r="AP24" s="3">
        <v>2.0110169713906565</v>
      </c>
      <c r="AQ24" s="3">
        <v>2.0083783147565115</v>
      </c>
      <c r="AR24" s="3">
        <v>1.9997288018764758</v>
      </c>
      <c r="AS24" s="3">
        <v>2.0177314843963168</v>
      </c>
      <c r="AT24" s="3">
        <v>2.0138890232478199</v>
      </c>
      <c r="AU24" s="3">
        <v>2.0114412322315234</v>
      </c>
      <c r="AV24" s="3">
        <v>1.9919074511664401</v>
      </c>
      <c r="AX24" s="2"/>
    </row>
    <row r="25" spans="1:50" s="14" customFormat="1" ht="13">
      <c r="A25" s="27" t="s">
        <v>263</v>
      </c>
      <c r="B25" s="3">
        <v>3.4208006288185024E-2</v>
      </c>
      <c r="C25" s="3">
        <v>2.6412589309837135E-2</v>
      </c>
      <c r="D25" s="3">
        <v>2.9711396851058603E-2</v>
      </c>
      <c r="E25" s="3">
        <v>3.8104433129925355E-2</v>
      </c>
      <c r="F25" s="3">
        <v>3.8486126404816329E-2</v>
      </c>
      <c r="G25" s="3">
        <v>3.1117225889447948E-2</v>
      </c>
      <c r="H25" s="3">
        <v>3.9202705636239184E-2</v>
      </c>
      <c r="I25" s="3">
        <v>4.6935613839585361E-2</v>
      </c>
      <c r="J25" s="3"/>
      <c r="K25" s="3">
        <v>1.5083030911913372E-2</v>
      </c>
      <c r="L25" s="3">
        <v>2.2544606132648966E-2</v>
      </c>
      <c r="M25" s="3">
        <v>2.2288169853262357E-2</v>
      </c>
      <c r="N25" s="3">
        <v>2.3453151817644281E-2</v>
      </c>
      <c r="O25" s="3">
        <v>2.1851982943576789E-2</v>
      </c>
      <c r="P25" s="3">
        <v>2.4776334151202957E-2</v>
      </c>
      <c r="Q25" s="3">
        <v>2.4738991991823955E-2</v>
      </c>
      <c r="R25" s="3">
        <v>1.3167703453379573E-2</v>
      </c>
      <c r="S25" s="3">
        <v>2.233031020855945E-2</v>
      </c>
      <c r="T25" s="3">
        <v>2.7058741321662989E-2</v>
      </c>
      <c r="U25" s="3"/>
      <c r="V25" s="3">
        <v>2.1291892998335272E-2</v>
      </c>
      <c r="W25" s="3">
        <v>2.3735150027237008E-2</v>
      </c>
      <c r="X25" s="3">
        <v>3.7507073052679508E-2</v>
      </c>
      <c r="Y25" s="3">
        <v>2.5450234978087436E-2</v>
      </c>
      <c r="Z25" s="3">
        <v>3.2167415162527961E-2</v>
      </c>
      <c r="AA25" s="3">
        <v>2.1369231185549186E-2</v>
      </c>
      <c r="AB25" s="3">
        <v>3.5512561128708348E-2</v>
      </c>
      <c r="AC25" s="3">
        <v>4.2992368017892829E-2</v>
      </c>
      <c r="AD25" s="3">
        <v>2.5324020373321387E-2</v>
      </c>
      <c r="AE25" s="3">
        <v>2.8522660609409854E-2</v>
      </c>
      <c r="AF25" s="3">
        <v>3.0744225347563891E-2</v>
      </c>
      <c r="AG25" s="3">
        <v>3.4222399198315642E-2</v>
      </c>
      <c r="AH25" s="3">
        <v>3.0775232930086729E-2</v>
      </c>
      <c r="AI25" s="3">
        <v>2.2716952857027496E-2</v>
      </c>
      <c r="AJ25" s="3">
        <v>1.7992506017550283E-2</v>
      </c>
      <c r="AK25" s="3">
        <v>2.7292896782387284E-2</v>
      </c>
      <c r="AL25" s="3">
        <v>2.6069785211791131E-2</v>
      </c>
      <c r="AM25" s="3"/>
      <c r="AN25" s="3">
        <v>2.691793297006247E-2</v>
      </c>
      <c r="AO25" s="3">
        <v>9.9736642150534474E-3</v>
      </c>
      <c r="AP25" s="3">
        <v>1.4585850420615585E-2</v>
      </c>
      <c r="AQ25" s="3">
        <v>3.4716463110835691E-2</v>
      </c>
      <c r="AR25" s="3">
        <v>1.8608487882398415E-2</v>
      </c>
      <c r="AS25" s="3">
        <v>6.165799774205007E-3</v>
      </c>
      <c r="AT25" s="3">
        <v>1.7678705857506277E-2</v>
      </c>
      <c r="AU25" s="3">
        <v>1.8049784397582942E-2</v>
      </c>
      <c r="AV25" s="3">
        <v>3.7404978361963263E-2</v>
      </c>
      <c r="AX25" s="2"/>
    </row>
    <row r="26" spans="1:50" s="14" customFormat="1" ht="12">
      <c r="A26" s="27" t="s">
        <v>11</v>
      </c>
      <c r="B26" s="3">
        <v>3.3447838813758755E-3</v>
      </c>
      <c r="C26" s="3">
        <v>9.9411986231258973E-4</v>
      </c>
      <c r="D26" s="3">
        <v>4.561751243827089E-4</v>
      </c>
      <c r="E26" s="3">
        <v>3.8230202271213756E-4</v>
      </c>
      <c r="F26" s="3">
        <v>2.4374554333277134E-3</v>
      </c>
      <c r="G26" s="3">
        <v>0</v>
      </c>
      <c r="H26" s="3">
        <v>0</v>
      </c>
      <c r="I26" s="3">
        <v>1.5342398991532807E-3</v>
      </c>
      <c r="J26" s="3"/>
      <c r="K26" s="3">
        <v>0</v>
      </c>
      <c r="L26" s="3">
        <v>1.0841793633676513E-3</v>
      </c>
      <c r="M26" s="3">
        <v>9.2816517135237543E-4</v>
      </c>
      <c r="N26" s="3">
        <v>2.3299870518361608E-4</v>
      </c>
      <c r="O26" s="3">
        <v>0</v>
      </c>
      <c r="P26" s="3">
        <v>1.2398366968905806E-3</v>
      </c>
      <c r="Q26" s="3">
        <v>0</v>
      </c>
      <c r="R26" s="3">
        <v>4.6277261267506809E-4</v>
      </c>
      <c r="S26" s="3">
        <v>1.3948800868936449E-3</v>
      </c>
      <c r="T26" s="3">
        <v>0</v>
      </c>
      <c r="U26" s="3"/>
      <c r="V26" s="3">
        <v>0</v>
      </c>
      <c r="W26" s="3">
        <v>6.8937782112426951E-4</v>
      </c>
      <c r="X26" s="3">
        <v>3.854683491547203E-4</v>
      </c>
      <c r="Y26" s="3">
        <v>2.3164292960917444E-4</v>
      </c>
      <c r="Z26" s="3">
        <v>0</v>
      </c>
      <c r="AA26" s="3">
        <v>0</v>
      </c>
      <c r="AB26" s="3">
        <v>2.1484222793632626E-3</v>
      </c>
      <c r="AC26" s="3">
        <v>1.0719131541465255E-3</v>
      </c>
      <c r="AD26" s="3">
        <v>1.3100558373473896E-3</v>
      </c>
      <c r="AE26" s="3">
        <v>0</v>
      </c>
      <c r="AF26" s="3">
        <v>2.874573189348347E-3</v>
      </c>
      <c r="AG26" s="3">
        <v>0</v>
      </c>
      <c r="AH26" s="3">
        <v>0</v>
      </c>
      <c r="AI26" s="3">
        <v>1.534656849936636E-3</v>
      </c>
      <c r="AJ26" s="3">
        <v>0</v>
      </c>
      <c r="AK26" s="3">
        <v>6.9142026769581147E-4</v>
      </c>
      <c r="AL26" s="3">
        <v>1.8377315197210275E-3</v>
      </c>
      <c r="AM26" s="3"/>
      <c r="AN26" s="3">
        <v>8.9553008865359343E-4</v>
      </c>
      <c r="AO26" s="3">
        <v>5.3817843220132589E-4</v>
      </c>
      <c r="AP26" s="3">
        <v>3.3496433782270415E-4</v>
      </c>
      <c r="AQ26" s="3">
        <v>5.8466642949376723E-4</v>
      </c>
      <c r="AR26" s="3">
        <v>4.8245352717031341E-4</v>
      </c>
      <c r="AS26" s="3">
        <v>8.543993379752868E-4</v>
      </c>
      <c r="AT26" s="3">
        <v>5.5976196822344975E-4</v>
      </c>
      <c r="AU26" s="3">
        <v>9.2083617887626175E-4</v>
      </c>
      <c r="AV26" s="3">
        <v>7.0475760930849729E-4</v>
      </c>
      <c r="AX26" s="2"/>
    </row>
    <row r="27" spans="1:50" s="14" customFormat="1" ht="12">
      <c r="A27" s="27" t="s">
        <v>29</v>
      </c>
      <c r="B27" s="3">
        <v>1.8729311244825696E-2</v>
      </c>
      <c r="C27" s="3">
        <v>1.1439122488709971E-2</v>
      </c>
      <c r="D27" s="3">
        <v>1.9133515485365248E-2</v>
      </c>
      <c r="E27" s="3">
        <v>2.6642818592197522E-2</v>
      </c>
      <c r="F27" s="3">
        <v>1.8632875909511636E-2</v>
      </c>
      <c r="G27" s="3">
        <v>2.2841814103749712E-2</v>
      </c>
      <c r="H27" s="3">
        <v>2.6722822227269381E-2</v>
      </c>
      <c r="I27" s="3">
        <v>3.9150711671199177E-2</v>
      </c>
      <c r="J27" s="3"/>
      <c r="K27" s="3">
        <v>8.7857684220338395E-3</v>
      </c>
      <c r="L27" s="3">
        <v>8.4497367018334171E-3</v>
      </c>
      <c r="M27" s="3">
        <v>1.2523053476242147E-2</v>
      </c>
      <c r="N27" s="3">
        <v>1.1481269860588447E-2</v>
      </c>
      <c r="O27" s="3">
        <v>1.0998281354479706E-2</v>
      </c>
      <c r="P27" s="3">
        <v>1.1046072992853572E-2</v>
      </c>
      <c r="Q27" s="3">
        <v>8.4422756792607787E-3</v>
      </c>
      <c r="R27" s="3">
        <v>8.8228346742165158E-3</v>
      </c>
      <c r="S27" s="3">
        <v>1.3774128462454523E-2</v>
      </c>
      <c r="T27" s="3">
        <v>6.8349247936470344E-3</v>
      </c>
      <c r="U27" s="3"/>
      <c r="V27" s="3">
        <v>4.0394038199677131E-3</v>
      </c>
      <c r="W27" s="3">
        <v>6.7400510805914835E-3</v>
      </c>
      <c r="X27" s="3">
        <v>2.0351122318806149E-3</v>
      </c>
      <c r="Y27" s="3">
        <v>5.2995718815225211E-3</v>
      </c>
      <c r="Z27" s="3">
        <v>7.0686732589367064E-3</v>
      </c>
      <c r="AA27" s="3">
        <v>3.3546052061954323E-3</v>
      </c>
      <c r="AB27" s="3">
        <v>4.5911229054586009E-3</v>
      </c>
      <c r="AC27" s="3">
        <v>5.3897663929655523E-3</v>
      </c>
      <c r="AD27" s="3">
        <v>4.3397953437996142E-3</v>
      </c>
      <c r="AE27" s="3">
        <v>5.1269978010729401E-3</v>
      </c>
      <c r="AF27" s="3">
        <v>6.2893804195921473E-3</v>
      </c>
      <c r="AG27" s="3">
        <v>9.7865013163167137E-3</v>
      </c>
      <c r="AH27" s="3">
        <v>5.5697370289129224E-3</v>
      </c>
      <c r="AI27" s="3">
        <v>2.7007828562268662E-4</v>
      </c>
      <c r="AJ27" s="3">
        <v>4.9882392361479105E-3</v>
      </c>
      <c r="AK27" s="3">
        <v>3.1096092427515647E-3</v>
      </c>
      <c r="AL27" s="3">
        <v>1.4823197449961819E-3</v>
      </c>
      <c r="AM27" s="3"/>
      <c r="AN27" s="3">
        <v>1.3468925147839539E-3</v>
      </c>
      <c r="AO27" s="3">
        <v>3.6807170134334891E-3</v>
      </c>
      <c r="AP27" s="3">
        <v>2.6625841957936855E-3</v>
      </c>
      <c r="AQ27" s="3">
        <v>1.4732785530455785E-3</v>
      </c>
      <c r="AR27" s="3">
        <v>1.4030132535670441E-3</v>
      </c>
      <c r="AS27" s="3">
        <v>2.2107245559866914E-3</v>
      </c>
      <c r="AT27" s="3">
        <v>5.2964937106266523E-3</v>
      </c>
      <c r="AU27" s="3">
        <v>4.1530341696355798E-3</v>
      </c>
      <c r="AV27" s="3">
        <v>2.3065913311924495E-3</v>
      </c>
      <c r="AX27" s="2"/>
    </row>
    <row r="28" spans="1:50" s="14" customFormat="1" ht="12">
      <c r="A28" s="27" t="s">
        <v>27</v>
      </c>
      <c r="B28" s="3">
        <v>2.0140726564570253</v>
      </c>
      <c r="C28" s="3">
        <v>2.0294774500151735</v>
      </c>
      <c r="D28" s="3">
        <v>2.0088656712248478</v>
      </c>
      <c r="E28" s="3">
        <v>2.0072939603213249</v>
      </c>
      <c r="F28" s="3">
        <v>2.028910360761202</v>
      </c>
      <c r="G28" s="3">
        <v>2.0222973255810737</v>
      </c>
      <c r="H28" s="3">
        <v>2.0605568601916096</v>
      </c>
      <c r="I28" s="3">
        <v>2.0432208842894064</v>
      </c>
      <c r="J28" s="3"/>
      <c r="K28" s="3">
        <v>2.0211636743445802</v>
      </c>
      <c r="L28" s="3">
        <v>2.0658651792005749</v>
      </c>
      <c r="M28" s="3">
        <v>2.0703864400937393</v>
      </c>
      <c r="N28" s="3">
        <v>2.0367088697023674</v>
      </c>
      <c r="O28" s="3">
        <v>2.033229091411958</v>
      </c>
      <c r="P28" s="3">
        <v>2.0625234822812857</v>
      </c>
      <c r="Q28" s="3">
        <v>2.0551591245188741</v>
      </c>
      <c r="R28" s="3">
        <v>2.055757527483252</v>
      </c>
      <c r="S28" s="3">
        <v>2.0632688755999395</v>
      </c>
      <c r="T28" s="3">
        <v>2.0562165232597089</v>
      </c>
      <c r="U28" s="3"/>
      <c r="V28" s="3">
        <v>2.0560546464363276</v>
      </c>
      <c r="W28" s="3">
        <v>2.0626151549190164</v>
      </c>
      <c r="X28" s="3">
        <v>2.0709119636094973</v>
      </c>
      <c r="Y28" s="3">
        <v>2.0894266800259453</v>
      </c>
      <c r="Z28" s="3">
        <v>2.0705935597379663</v>
      </c>
      <c r="AA28" s="3">
        <v>2.0330860707792189</v>
      </c>
      <c r="AB28" s="3">
        <v>2.084459418829514</v>
      </c>
      <c r="AC28" s="3">
        <v>2.0098362036694191</v>
      </c>
      <c r="AD28" s="3">
        <v>2.0655232982931131</v>
      </c>
      <c r="AE28" s="3">
        <v>2.0681884170776605</v>
      </c>
      <c r="AF28" s="3">
        <v>2.0660924195731485</v>
      </c>
      <c r="AG28" s="3">
        <v>2.0602421087496792</v>
      </c>
      <c r="AH28" s="3">
        <v>2.0714242567638697</v>
      </c>
      <c r="AI28" s="3">
        <v>2.0541151856495796</v>
      </c>
      <c r="AJ28" s="3">
        <v>2.0467878607728665</v>
      </c>
      <c r="AK28" s="3">
        <v>2.0469687016392837</v>
      </c>
      <c r="AL28" s="3">
        <v>2.0413073389596073</v>
      </c>
      <c r="AM28" s="3"/>
      <c r="AN28" s="3">
        <v>2.0501764782852328</v>
      </c>
      <c r="AO28" s="3">
        <v>2.0124232097329116</v>
      </c>
      <c r="AP28" s="3">
        <v>2.0286003703448885</v>
      </c>
      <c r="AQ28" s="3">
        <v>2.0451527228498869</v>
      </c>
      <c r="AR28" s="3">
        <v>2.0202227565396114</v>
      </c>
      <c r="AS28" s="3">
        <v>2.0269624080644837</v>
      </c>
      <c r="AT28" s="3">
        <v>2.0374239847841764</v>
      </c>
      <c r="AU28" s="3">
        <v>2.0345648869776181</v>
      </c>
      <c r="AV28" s="3">
        <v>2.0323237784689043</v>
      </c>
      <c r="AX28" s="2"/>
    </row>
    <row r="29" spans="1:50" s="14" customFormat="1" ht="12">
      <c r="A29" s="27" t="s">
        <v>30</v>
      </c>
      <c r="B29" s="3">
        <v>0</v>
      </c>
      <c r="C29" s="3">
        <v>7.4997727436145118E-4</v>
      </c>
      <c r="D29" s="3">
        <v>1.325593991754608E-3</v>
      </c>
      <c r="E29" s="3">
        <v>9.1651477850442228E-4</v>
      </c>
      <c r="F29" s="3">
        <v>8.3003594681388252E-4</v>
      </c>
      <c r="G29" s="3">
        <v>1.2479717084875992E-3</v>
      </c>
      <c r="H29" s="3">
        <v>8.3569719001165923E-5</v>
      </c>
      <c r="I29" s="3">
        <v>0</v>
      </c>
      <c r="J29" s="3"/>
      <c r="K29" s="3">
        <v>2.2597581891738087E-3</v>
      </c>
      <c r="L29" s="3">
        <v>0</v>
      </c>
      <c r="M29" s="3">
        <v>2.5285728592833152E-4</v>
      </c>
      <c r="N29" s="3">
        <v>4.2316764325974729E-4</v>
      </c>
      <c r="O29" s="3">
        <v>7.5668325891632877E-4</v>
      </c>
      <c r="P29" s="3">
        <v>0</v>
      </c>
      <c r="Q29" s="3">
        <v>1.6862798306872904E-3</v>
      </c>
      <c r="R29" s="3">
        <v>1.0085741672248645E-3</v>
      </c>
      <c r="S29" s="3">
        <v>8.4445121491922854E-4</v>
      </c>
      <c r="T29" s="3">
        <v>5.9250713641271395E-4</v>
      </c>
      <c r="U29" s="3"/>
      <c r="V29" s="3">
        <v>2.251083428335003E-3</v>
      </c>
      <c r="W29" s="3">
        <v>3.2552893712095438E-3</v>
      </c>
      <c r="X29" s="3">
        <v>9.2410559625005979E-4</v>
      </c>
      <c r="Y29" s="3">
        <v>8.4141062091525003E-5</v>
      </c>
      <c r="Z29" s="3">
        <v>0</v>
      </c>
      <c r="AA29" s="3">
        <v>1.6617405328631385E-3</v>
      </c>
      <c r="AB29" s="3">
        <v>4.4314686495477186E-3</v>
      </c>
      <c r="AC29" s="3">
        <v>2.1692774830305208E-3</v>
      </c>
      <c r="AD29" s="3">
        <v>0</v>
      </c>
      <c r="AE29" s="3">
        <v>1.5037784236811803E-3</v>
      </c>
      <c r="AF29" s="3">
        <v>2.5398209248022387E-4</v>
      </c>
      <c r="AG29" s="3">
        <v>1.0941330186016061E-3</v>
      </c>
      <c r="AH29" s="3">
        <v>1.4299852736140122E-3</v>
      </c>
      <c r="AI29" s="3">
        <v>4.1808201587751524E-4</v>
      </c>
      <c r="AJ29" s="3">
        <v>0</v>
      </c>
      <c r="AK29" s="3">
        <v>1.4231763345891703E-3</v>
      </c>
      <c r="AL29" s="3">
        <v>0</v>
      </c>
      <c r="AM29" s="3"/>
      <c r="AN29" s="3">
        <v>1.288604155843116E-3</v>
      </c>
      <c r="AO29" s="3">
        <v>8.4717679285427751E-4</v>
      </c>
      <c r="AP29" s="3">
        <v>2.8122022493278376E-3</v>
      </c>
      <c r="AQ29" s="3">
        <v>1.5334094116791438E-3</v>
      </c>
      <c r="AR29" s="3">
        <v>5.9436936658465128E-4</v>
      </c>
      <c r="AS29" s="3">
        <v>1.8098570798221573E-3</v>
      </c>
      <c r="AT29" s="3">
        <v>8.4876076196935962E-4</v>
      </c>
      <c r="AU29" s="3">
        <v>6.814104794360305E-4</v>
      </c>
      <c r="AV29" s="3">
        <v>2.3137093084220589E-3</v>
      </c>
      <c r="AX29" s="2"/>
    </row>
    <row r="30" spans="1:50" s="14" customFormat="1" ht="12">
      <c r="A30" s="27" t="s">
        <v>31</v>
      </c>
      <c r="B30" s="3">
        <v>2.5058062329821832E-2</v>
      </c>
      <c r="C30" s="3">
        <v>1.8730474705172136E-2</v>
      </c>
      <c r="D30" s="3">
        <v>3.0283021503309835E-2</v>
      </c>
      <c r="E30" s="3">
        <v>4.5507140546703781E-2</v>
      </c>
      <c r="F30" s="3">
        <v>3.2606029705479704E-2</v>
      </c>
      <c r="G30" s="3">
        <v>3.2332897216672908E-2</v>
      </c>
      <c r="H30" s="3">
        <v>3.0721781985181759E-2</v>
      </c>
      <c r="I30" s="3">
        <v>4.7412914134240251E-2</v>
      </c>
      <c r="J30" s="3"/>
      <c r="K30" s="3">
        <v>4.0613423236425902E-2</v>
      </c>
      <c r="L30" s="3">
        <v>3.0136417937448017E-2</v>
      </c>
      <c r="M30" s="3">
        <v>3.64737863684036E-2</v>
      </c>
      <c r="N30" s="3">
        <v>4.5691454592357877E-2</v>
      </c>
      <c r="O30" s="3">
        <v>4.0798388426050144E-2</v>
      </c>
      <c r="P30" s="3">
        <v>3.6541076047007237E-2</v>
      </c>
      <c r="Q30" s="3">
        <v>4.162238139685303E-2</v>
      </c>
      <c r="R30" s="3">
        <v>3.972542248689416E-2</v>
      </c>
      <c r="S30" s="3">
        <v>4.6654090306539484E-2</v>
      </c>
      <c r="T30" s="3">
        <v>3.9118089741865536E-2</v>
      </c>
      <c r="U30" s="3"/>
      <c r="V30" s="3">
        <v>4.0807797934834203E-2</v>
      </c>
      <c r="W30" s="3">
        <v>3.7873736790362593E-2</v>
      </c>
      <c r="X30" s="3">
        <v>5.2766649125664554E-2</v>
      </c>
      <c r="Y30" s="3">
        <v>3.3936623533216824E-2</v>
      </c>
      <c r="Z30" s="3">
        <v>3.9430351510478398E-2</v>
      </c>
      <c r="AA30" s="3">
        <v>2.9148022831765374E-2</v>
      </c>
      <c r="AB30" s="3">
        <v>4.039792513085657E-2</v>
      </c>
      <c r="AC30" s="3">
        <v>3.87340979423988E-2</v>
      </c>
      <c r="AD30" s="3">
        <v>4.6394472542707246E-2</v>
      </c>
      <c r="AE30" s="3">
        <v>4.1943885332568071E-2</v>
      </c>
      <c r="AF30" s="3">
        <v>7.6651123470144883E-2</v>
      </c>
      <c r="AG30" s="3">
        <v>5.0742058429882664E-2</v>
      </c>
      <c r="AH30" s="3">
        <v>3.8167683927359475E-2</v>
      </c>
      <c r="AI30" s="3">
        <v>2.6874619572409254E-2</v>
      </c>
      <c r="AJ30" s="3">
        <v>3.1389890658741607E-2</v>
      </c>
      <c r="AK30" s="3">
        <v>3.6930781599697329E-2</v>
      </c>
      <c r="AL30" s="3">
        <v>4.3470247330098966E-2</v>
      </c>
      <c r="AM30" s="3"/>
      <c r="AN30" s="3">
        <v>0.10773628898697635</v>
      </c>
      <c r="AO30" s="3">
        <v>9.6634742186652814E-2</v>
      </c>
      <c r="AP30" s="3">
        <v>0.10579849859765529</v>
      </c>
      <c r="AQ30" s="3">
        <v>0.11166822717900909</v>
      </c>
      <c r="AR30" s="3">
        <v>0.11326390107665886</v>
      </c>
      <c r="AS30" s="3">
        <v>0.11858389159660826</v>
      </c>
      <c r="AT30" s="3">
        <v>8.986182673287986E-2</v>
      </c>
      <c r="AU30" s="3">
        <v>0.12936492198596111</v>
      </c>
      <c r="AV30" s="3">
        <v>0.12330906749503313</v>
      </c>
      <c r="AX30" s="2"/>
    </row>
    <row r="31" spans="1:50" s="14" customFormat="1" ht="12">
      <c r="A31" s="27" t="s">
        <v>32</v>
      </c>
      <c r="B31" s="3">
        <v>1.6245339301517098E-3</v>
      </c>
      <c r="C31" s="3">
        <v>5.1360996444732637E-3</v>
      </c>
      <c r="D31" s="3">
        <v>4.2940533754283836E-3</v>
      </c>
      <c r="E31" s="3">
        <v>3.6181257001147013E-3</v>
      </c>
      <c r="F31" s="3">
        <v>0</v>
      </c>
      <c r="G31" s="3">
        <v>3.0301351475870435E-3</v>
      </c>
      <c r="H31" s="3">
        <v>2.5754124614939984E-3</v>
      </c>
      <c r="I31" s="3">
        <v>4.9181065462847702E-3</v>
      </c>
      <c r="J31" s="3"/>
      <c r="K31" s="3">
        <v>1.9930688254619984E-3</v>
      </c>
      <c r="L31" s="3">
        <v>2.2460119748483921E-3</v>
      </c>
      <c r="M31" s="3">
        <v>3.1878153063990113E-3</v>
      </c>
      <c r="N31" s="3">
        <v>3.7937402895880635E-3</v>
      </c>
      <c r="O31" s="3">
        <v>4.4753848034172422E-3</v>
      </c>
      <c r="P31" s="3">
        <v>5.5593974998346622E-3</v>
      </c>
      <c r="Q31" s="3">
        <v>2.2440287715091538E-3</v>
      </c>
      <c r="R31" s="3">
        <v>1.177339633872506E-4</v>
      </c>
      <c r="S31" s="3">
        <v>7.0974278331051679E-4</v>
      </c>
      <c r="T31" s="3">
        <v>1.8971020714508918E-3</v>
      </c>
      <c r="U31" s="3"/>
      <c r="V31" s="3">
        <v>2.8029428214814416E-3</v>
      </c>
      <c r="W31" s="3">
        <v>5.0276914694262036E-3</v>
      </c>
      <c r="X31" s="3">
        <v>3.059690042616144E-3</v>
      </c>
      <c r="Y31" s="3">
        <v>4.714581536858748E-4</v>
      </c>
      <c r="Z31" s="3">
        <v>3.6551334450905695E-3</v>
      </c>
      <c r="AA31" s="3">
        <v>2.9097012209851666E-3</v>
      </c>
      <c r="AB31" s="3">
        <v>1.5226158066445243E-3</v>
      </c>
      <c r="AC31" s="3">
        <v>1.6362323169700184E-3</v>
      </c>
      <c r="AD31" s="3">
        <v>2.9408052127486662E-3</v>
      </c>
      <c r="AE31" s="3">
        <v>2.2235152640642957E-3</v>
      </c>
      <c r="AF31" s="3">
        <v>9.487395366268084E-4</v>
      </c>
      <c r="AG31" s="3">
        <v>2.3579355906081768E-3</v>
      </c>
      <c r="AH31" s="3">
        <v>2.9457631316219209E-3</v>
      </c>
      <c r="AI31" s="3">
        <v>3.5138879352475273E-3</v>
      </c>
      <c r="AJ31" s="3">
        <v>5.0282977358259056E-3</v>
      </c>
      <c r="AK31" s="3">
        <v>9.3815575946664537E-4</v>
      </c>
      <c r="AL31" s="3">
        <v>5.8442151051176622E-4</v>
      </c>
      <c r="AM31" s="3"/>
      <c r="AN31" s="3">
        <v>1.540328703046868E-2</v>
      </c>
      <c r="AO31" s="3">
        <v>1.6258099893399571E-2</v>
      </c>
      <c r="AP31" s="3">
        <v>1.6592910921818912E-2</v>
      </c>
      <c r="AQ31" s="3">
        <v>9.5466450704520672E-3</v>
      </c>
      <c r="AR31" s="3">
        <v>7.9690830125020446E-3</v>
      </c>
      <c r="AS31" s="3">
        <v>2.2092824673899052E-2</v>
      </c>
      <c r="AT31" s="3">
        <v>1.4742873843259056E-2</v>
      </c>
      <c r="AU31" s="3">
        <v>1.5152968217911369E-2</v>
      </c>
      <c r="AV31" s="3">
        <v>2.0646604879413145E-2</v>
      </c>
      <c r="AX31" s="2"/>
    </row>
    <row r="32" spans="1:50" s="14" customFormat="1" ht="12">
      <c r="A32" s="27" t="s">
        <v>6</v>
      </c>
      <c r="B32" s="3">
        <v>1.4739890642733093E-3</v>
      </c>
      <c r="C32" s="3">
        <v>0</v>
      </c>
      <c r="D32" s="3">
        <v>2.0561343949287154E-3</v>
      </c>
      <c r="E32" s="3">
        <v>2.496961494179298E-3</v>
      </c>
      <c r="F32" s="3">
        <v>2.3320251803833282E-3</v>
      </c>
      <c r="G32" s="3">
        <v>8.5707977286938217E-4</v>
      </c>
      <c r="H32" s="3">
        <v>2.0740054608773041E-3</v>
      </c>
      <c r="I32" s="3">
        <v>2.9357550736339435E-3</v>
      </c>
      <c r="J32" s="3"/>
      <c r="K32" s="3">
        <v>3.9190724201252497E-3</v>
      </c>
      <c r="L32" s="3">
        <v>5.2555723783358063E-3</v>
      </c>
      <c r="M32" s="3">
        <v>6.6305351724296434E-3</v>
      </c>
      <c r="N32" s="3">
        <v>6.6182627297313766E-3</v>
      </c>
      <c r="O32" s="3">
        <v>5.8660122916405584E-3</v>
      </c>
      <c r="P32" s="3">
        <v>5.7728814531753381E-3</v>
      </c>
      <c r="Q32" s="3">
        <v>4.4218372774513801E-3</v>
      </c>
      <c r="R32" s="3">
        <v>4.3291672413722166E-3</v>
      </c>
      <c r="S32" s="3">
        <v>4.9427615764616366E-3</v>
      </c>
      <c r="T32" s="3">
        <v>7.8873970925754343E-3</v>
      </c>
      <c r="U32" s="3"/>
      <c r="V32" s="3">
        <v>8.6669419002762729E-3</v>
      </c>
      <c r="W32" s="3">
        <v>1.1100139002035533E-2</v>
      </c>
      <c r="X32" s="3">
        <v>1.0149244270312515E-2</v>
      </c>
      <c r="Y32" s="3">
        <v>9.3377323139625865E-3</v>
      </c>
      <c r="Z32" s="3">
        <v>9.1834819859560515E-3</v>
      </c>
      <c r="AA32" s="3">
        <v>6.6529523361069185E-3</v>
      </c>
      <c r="AB32" s="3">
        <v>1.0453654855936861E-2</v>
      </c>
      <c r="AC32" s="3">
        <v>1.0235949527462953E-2</v>
      </c>
      <c r="AD32" s="3">
        <v>1.3841362039234259E-2</v>
      </c>
      <c r="AE32" s="3">
        <v>1.4474319415355602E-2</v>
      </c>
      <c r="AF32" s="3">
        <v>1.2051483482290003E-2</v>
      </c>
      <c r="AG32" s="3">
        <v>1.2493125948436299E-2</v>
      </c>
      <c r="AH32" s="3">
        <v>8.8229891678818749E-3</v>
      </c>
      <c r="AI32" s="3">
        <v>7.0477269730372678E-3</v>
      </c>
      <c r="AJ32" s="3">
        <v>6.8016094647676282E-3</v>
      </c>
      <c r="AK32" s="3">
        <v>9.9178011679669845E-3</v>
      </c>
      <c r="AL32" s="3">
        <v>9.924298507958073E-3</v>
      </c>
      <c r="AM32" s="3"/>
      <c r="AN32" s="3">
        <v>4.519121855847695E-2</v>
      </c>
      <c r="AO32" s="3">
        <v>1.3496605101754086E-2</v>
      </c>
      <c r="AP32" s="3">
        <v>3.5392708418931357E-2</v>
      </c>
      <c r="AQ32" s="3">
        <v>2.8034842381025986E-2</v>
      </c>
      <c r="AR32" s="3">
        <v>3.9456200558559293E-2</v>
      </c>
      <c r="AS32" s="3">
        <v>4.0509127954853758E-2</v>
      </c>
      <c r="AT32" s="3">
        <v>3.1888249294691293E-2</v>
      </c>
      <c r="AU32" s="3">
        <v>3.2890397591318697E-2</v>
      </c>
      <c r="AV32" s="3">
        <v>3.4655198754619101E-2</v>
      </c>
      <c r="AX32" s="2"/>
    </row>
    <row r="33" spans="1:50" s="14" customFormat="1" ht="12">
      <c r="A33" s="27" t="s">
        <v>27</v>
      </c>
      <c r="B33" s="3">
        <v>2.8156585324246853E-2</v>
      </c>
      <c r="C33" s="3">
        <v>2.4616551624006854E-2</v>
      </c>
      <c r="D33" s="3">
        <v>3.7958803265421538E-2</v>
      </c>
      <c r="E33" s="3">
        <v>5.2538742519502205E-2</v>
      </c>
      <c r="F33" s="3">
        <v>3.5768090832676916E-2</v>
      </c>
      <c r="G33" s="3">
        <v>3.7468083845616937E-2</v>
      </c>
      <c r="H33" s="3">
        <v>3.5454769626554229E-2</v>
      </c>
      <c r="I33" s="3">
        <v>5.5266775754158969E-2</v>
      </c>
      <c r="J33" s="3"/>
      <c r="K33" s="3">
        <v>4.8785322671186959E-2</v>
      </c>
      <c r="L33" s="3">
        <v>3.7638002290632216E-2</v>
      </c>
      <c r="M33" s="3">
        <v>4.6544994133160586E-2</v>
      </c>
      <c r="N33" s="3">
        <v>5.6526625254937068E-2</v>
      </c>
      <c r="O33" s="3">
        <v>5.1896468780024269E-2</v>
      </c>
      <c r="P33" s="3">
        <v>4.7873355000017236E-2</v>
      </c>
      <c r="Q33" s="3">
        <v>4.9974527276500855E-2</v>
      </c>
      <c r="R33" s="3">
        <v>4.5180897858878494E-2</v>
      </c>
      <c r="S33" s="3">
        <v>5.3151045881230874E-2</v>
      </c>
      <c r="T33" s="3">
        <v>4.9495096042304579E-2</v>
      </c>
      <c r="U33" s="3"/>
      <c r="V33" s="3">
        <v>5.4528766084926919E-2</v>
      </c>
      <c r="W33" s="3">
        <v>5.725685663303387E-2</v>
      </c>
      <c r="X33" s="3">
        <v>6.6899689034843265E-2</v>
      </c>
      <c r="Y33" s="3">
        <v>4.382995506295681E-2</v>
      </c>
      <c r="Z33" s="3">
        <v>5.2268966941525018E-2</v>
      </c>
      <c r="AA33" s="3">
        <v>4.0372416921720597E-2</v>
      </c>
      <c r="AB33" s="3">
        <v>5.6805664442985682E-2</v>
      </c>
      <c r="AC33" s="3">
        <v>5.27755572698623E-2</v>
      </c>
      <c r="AD33" s="3">
        <v>6.3176639794690168E-2</v>
      </c>
      <c r="AE33" s="3">
        <v>6.0145498435669145E-2</v>
      </c>
      <c r="AF33" s="3">
        <v>8.9905328581541905E-2</v>
      </c>
      <c r="AG33" s="3">
        <v>6.6687252987528742E-2</v>
      </c>
      <c r="AH33" s="3">
        <v>5.136642150047728E-2</v>
      </c>
      <c r="AI33" s="3">
        <v>3.7854316496571561E-2</v>
      </c>
      <c r="AJ33" s="3">
        <v>4.3219797859335142E-2</v>
      </c>
      <c r="AK33" s="3">
        <v>4.9209914861720126E-2</v>
      </c>
      <c r="AL33" s="3">
        <v>5.3978967348568802E-2</v>
      </c>
      <c r="AM33" s="3"/>
      <c r="AN33" s="3">
        <v>0.1696193987317651</v>
      </c>
      <c r="AO33" s="3">
        <v>0.12723662397466073</v>
      </c>
      <c r="AP33" s="3">
        <v>0.1605963201877334</v>
      </c>
      <c r="AQ33" s="3">
        <v>0.15078312404216629</v>
      </c>
      <c r="AR33" s="3">
        <v>0.16128355401430483</v>
      </c>
      <c r="AS33" s="3">
        <v>0.18299570130518322</v>
      </c>
      <c r="AT33" s="3">
        <v>0.1373417106327996</v>
      </c>
      <c r="AU33" s="3">
        <v>0.17808969827462723</v>
      </c>
      <c r="AV33" s="3">
        <v>0.18092458043748744</v>
      </c>
      <c r="AX33" s="2"/>
    </row>
    <row r="34" spans="1:50" s="14" customFormat="1" ht="12">
      <c r="A34" s="27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X34" s="2"/>
    </row>
    <row r="35" spans="1:50" s="14" customFormat="1" ht="12">
      <c r="A35" s="21" t="s">
        <v>308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X35" s="2"/>
    </row>
    <row r="36" spans="1:50" s="14" customFormat="1" ht="12">
      <c r="A36" s="27" t="s">
        <v>264</v>
      </c>
      <c r="B36" s="3">
        <v>2.7864932493966901E-2</v>
      </c>
      <c r="C36" s="3">
        <v>2.4568942400163211E-2</v>
      </c>
      <c r="D36" s="3">
        <v>2.8836488719802503E-2</v>
      </c>
      <c r="E36" s="3">
        <v>6.0455447435043025E-2</v>
      </c>
      <c r="F36" s="3">
        <v>3.6462004795594458E-2</v>
      </c>
      <c r="G36" s="3">
        <v>3.9145920871276288E-2</v>
      </c>
      <c r="H36" s="3">
        <v>3.9389534096302879E-2</v>
      </c>
      <c r="I36" s="3">
        <v>4.63390491798569E-2</v>
      </c>
      <c r="J36" s="3"/>
      <c r="K36" s="3">
        <v>7.3365773543365861E-2</v>
      </c>
      <c r="L36" s="3">
        <v>7.8016961754508271E-2</v>
      </c>
      <c r="M36" s="3">
        <v>7.9549989898061765E-2</v>
      </c>
      <c r="N36" s="3">
        <v>9.7865622970670002E-2</v>
      </c>
      <c r="O36" s="3">
        <v>7.9232800026515851E-2</v>
      </c>
      <c r="P36" s="3">
        <v>6.812848887300342E-2</v>
      </c>
      <c r="Q36" s="3">
        <v>7.0114329835330225E-2</v>
      </c>
      <c r="R36" s="3">
        <v>7.0142013099223827E-2</v>
      </c>
      <c r="S36" s="3">
        <v>7.2313454238750102E-2</v>
      </c>
      <c r="T36" s="3">
        <v>7.3195837740532413E-2</v>
      </c>
      <c r="U36" s="3"/>
      <c r="V36" s="3">
        <v>0.1610537395774749</v>
      </c>
      <c r="W36" s="3">
        <v>0.16620329976097933</v>
      </c>
      <c r="X36" s="3">
        <v>0.25790203427594866</v>
      </c>
      <c r="Y36" s="3">
        <v>0.15248089766108924</v>
      </c>
      <c r="Z36" s="3">
        <v>0.18595521287318778</v>
      </c>
      <c r="AA36" s="3">
        <v>8.8431720055167445E-2</v>
      </c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>
        <v>0.9355383175819979</v>
      </c>
      <c r="AO36" s="3">
        <v>0.80289357927691363</v>
      </c>
      <c r="AP36" s="3">
        <v>0.96766079506576086</v>
      </c>
      <c r="AQ36" s="3">
        <v>0.97259284425244508</v>
      </c>
      <c r="AR36" s="3">
        <v>0.74376905707185137</v>
      </c>
      <c r="AS36" s="3">
        <v>0.79984128251272257</v>
      </c>
      <c r="AT36" s="3">
        <v>0.80929597723199642</v>
      </c>
      <c r="AU36" s="3">
        <v>0.74379008568981042</v>
      </c>
      <c r="AV36" s="3">
        <v>0.86796399999999996</v>
      </c>
      <c r="AX36" s="3" t="s">
        <v>411</v>
      </c>
    </row>
    <row r="37" spans="1:50" s="14" customFormat="1" ht="12">
      <c r="A37" s="27" t="s">
        <v>23</v>
      </c>
      <c r="B37" s="3">
        <v>13.443905615572445</v>
      </c>
      <c r="C37" s="3">
        <v>13.754880869756107</v>
      </c>
      <c r="D37" s="3">
        <v>13.836206463464453</v>
      </c>
      <c r="E37" s="3">
        <v>13.567506090396551</v>
      </c>
      <c r="F37" s="3">
        <v>13.782781699988037</v>
      </c>
      <c r="G37" s="3">
        <v>13.676693025029028</v>
      </c>
      <c r="H37" s="3">
        <v>13.459924278218605</v>
      </c>
      <c r="I37" s="3">
        <v>13.604571454965869</v>
      </c>
      <c r="J37" s="3"/>
      <c r="K37" s="3">
        <v>13.858480860826196</v>
      </c>
      <c r="L37" s="3">
        <v>13.676189009363055</v>
      </c>
      <c r="M37" s="3">
        <v>13.677518286608192</v>
      </c>
      <c r="N37" s="3">
        <v>13.389004942400986</v>
      </c>
      <c r="O37" s="3">
        <v>13.546083374539354</v>
      </c>
      <c r="P37" s="3">
        <v>13.678404893067114</v>
      </c>
      <c r="Q37" s="3">
        <v>13.66315360616264</v>
      </c>
      <c r="R37" s="3">
        <v>13.686393795590396</v>
      </c>
      <c r="S37" s="3">
        <v>13.788241158156099</v>
      </c>
      <c r="T37" s="3">
        <v>13.521107723650209</v>
      </c>
      <c r="U37" s="3"/>
      <c r="V37" s="3">
        <v>13.582987349219524</v>
      </c>
      <c r="W37" s="3">
        <v>13.647842906105094</v>
      </c>
      <c r="X37" s="3">
        <v>13.651033922621927</v>
      </c>
      <c r="Y37" s="3">
        <v>13.399999590554886</v>
      </c>
      <c r="Z37" s="3">
        <v>13.673006002188357</v>
      </c>
      <c r="AA37" s="3">
        <v>13.784504817755753</v>
      </c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>
        <v>13.386622674755492</v>
      </c>
      <c r="AO37" s="3">
        <v>13.719880340853887</v>
      </c>
      <c r="AP37" s="3">
        <v>13.415124340731701</v>
      </c>
      <c r="AQ37" s="3">
        <v>13.478049164267</v>
      </c>
      <c r="AR37" s="3">
        <v>13.3773153539401</v>
      </c>
      <c r="AS37" s="3">
        <v>13.603496520058751</v>
      </c>
      <c r="AT37" s="3">
        <v>13.428970201044899</v>
      </c>
      <c r="AU37" s="3">
        <v>13.549822704330699</v>
      </c>
      <c r="AV37" s="3">
        <v>13.563471</v>
      </c>
      <c r="AX37" s="3">
        <v>1.8525902352483252</v>
      </c>
    </row>
    <row r="38" spans="1:50" s="14" customFormat="1" ht="12">
      <c r="A38" s="21" t="s">
        <v>409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X38" s="3"/>
    </row>
    <row r="39" spans="1:50" s="14" customFormat="1" ht="12">
      <c r="A39" s="50" t="s">
        <v>274</v>
      </c>
      <c r="B39" s="9">
        <f t="shared" ref="B39:I39" si="4">B36*10000*0.4645762</f>
        <v>129.45384451303664</v>
      </c>
      <c r="C39" s="9">
        <f t="shared" si="4"/>
        <v>114.14145898286704</v>
      </c>
      <c r="D39" s="9">
        <f t="shared" si="4"/>
        <v>133.96746350788712</v>
      </c>
      <c r="E39" s="9">
        <f t="shared" si="4"/>
        <v>280.86162038672035</v>
      </c>
      <c r="F39" s="9">
        <f t="shared" si="4"/>
        <v>169.39379632319051</v>
      </c>
      <c r="G39" s="9">
        <f t="shared" si="4"/>
        <v>181.86263163878226</v>
      </c>
      <c r="H39" s="9">
        <f t="shared" si="4"/>
        <v>182.99440070230824</v>
      </c>
      <c r="I39" s="9">
        <f t="shared" si="4"/>
        <v>215.28019379591035</v>
      </c>
      <c r="J39" s="9"/>
      <c r="K39" s="9">
        <f t="shared" ref="K39:T39" si="5">K36*10000*0.4645762</f>
        <v>340.83992282837443</v>
      </c>
      <c r="L39" s="9">
        <f t="shared" si="5"/>
        <v>362.44823627454787</v>
      </c>
      <c r="M39" s="9">
        <f t="shared" si="5"/>
        <v>369.57032016879924</v>
      </c>
      <c r="N39" s="9">
        <f t="shared" si="5"/>
        <v>454.66039230346581</v>
      </c>
      <c r="O39" s="9">
        <f t="shared" si="5"/>
        <v>368.09673151678635</v>
      </c>
      <c r="P39" s="9">
        <f t="shared" si="5"/>
        <v>316.50874472362216</v>
      </c>
      <c r="Q39" s="9">
        <f t="shared" si="5"/>
        <v>325.73448920444343</v>
      </c>
      <c r="R39" s="9">
        <f t="shared" si="5"/>
        <v>325.86309905987628</v>
      </c>
      <c r="S39" s="9">
        <f t="shared" si="5"/>
        <v>335.95109779112414</v>
      </c>
      <c r="T39" s="9">
        <f t="shared" si="5"/>
        <v>340.05044153313133</v>
      </c>
      <c r="U39" s="9"/>
      <c r="V39" s="9">
        <f t="shared" ref="V39:AA39" si="6">V36*10000*0.4645762</f>
        <v>748.21734328692901</v>
      </c>
      <c r="W39" s="9">
        <f t="shared" si="6"/>
        <v>772.14097430416678</v>
      </c>
      <c r="X39" s="9">
        <f t="shared" si="6"/>
        <v>1198.1514705618997</v>
      </c>
      <c r="Y39" s="9">
        <f t="shared" si="6"/>
        <v>708.38996007977721</v>
      </c>
      <c r="Z39" s="9">
        <f t="shared" si="6"/>
        <v>863.90366166816659</v>
      </c>
      <c r="AA39" s="9">
        <f t="shared" si="6"/>
        <v>410.83272462693481</v>
      </c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>
        <f t="shared" ref="AN39:AV39" si="7">AN36*10000*0.4645762</f>
        <v>4346.2883653663775</v>
      </c>
      <c r="AO39" s="9">
        <f t="shared" si="7"/>
        <v>3730.0524806486728</v>
      </c>
      <c r="AP39" s="9">
        <f t="shared" si="7"/>
        <v>4495.5217506062991</v>
      </c>
      <c r="AQ39" s="9">
        <f t="shared" si="7"/>
        <v>4518.4348772999283</v>
      </c>
      <c r="AR39" s="9">
        <f t="shared" si="7"/>
        <v>3455.3740221202384</v>
      </c>
      <c r="AS39" s="9">
        <f t="shared" si="7"/>
        <v>3715.8722363288712</v>
      </c>
      <c r="AT39" s="9">
        <f t="shared" si="7"/>
        <v>3759.796497777274</v>
      </c>
      <c r="AU39" s="9">
        <f t="shared" si="7"/>
        <v>3455.4717160744649</v>
      </c>
      <c r="AV39" s="9">
        <f t="shared" si="7"/>
        <v>4032.3541685679997</v>
      </c>
      <c r="AX39" s="3" t="s">
        <v>412</v>
      </c>
    </row>
    <row r="40" spans="1:50" s="14" customFormat="1" ht="12">
      <c r="A40" s="50" t="s">
        <v>275</v>
      </c>
      <c r="B40" s="9">
        <f t="shared" ref="B40:I40" si="8">B37*10000*0.36032146</f>
        <v>48441.27699505262</v>
      </c>
      <c r="C40" s="9">
        <f t="shared" si="8"/>
        <v>49561.7875711659</v>
      </c>
      <c r="D40" s="9">
        <f t="shared" si="8"/>
        <v>49854.821137769482</v>
      </c>
      <c r="E40" s="9">
        <f t="shared" si="8"/>
        <v>48886.636030505768</v>
      </c>
      <c r="F40" s="9">
        <f t="shared" si="8"/>
        <v>49662.32025000971</v>
      </c>
      <c r="G40" s="9">
        <f t="shared" si="8"/>
        <v>49280.059987502762</v>
      </c>
      <c r="H40" s="9">
        <f t="shared" si="8"/>
        <v>48498.99567417174</v>
      </c>
      <c r="I40" s="9">
        <f t="shared" si="8"/>
        <v>49020.190493276263</v>
      </c>
      <c r="J40" s="9"/>
      <c r="K40" s="9">
        <f t="shared" ref="K40:AA40" si="9">K37*10000*0.36032146</f>
        <v>49935.080571549515</v>
      </c>
      <c r="L40" s="9">
        <f t="shared" si="9"/>
        <v>49278.243910896497</v>
      </c>
      <c r="M40" s="9">
        <f t="shared" si="9"/>
        <v>49283.033582073615</v>
      </c>
      <c r="N40" s="9">
        <f t="shared" si="9"/>
        <v>48243.458087931387</v>
      </c>
      <c r="O40" s="9">
        <f t="shared" si="9"/>
        <v>48809.445387957458</v>
      </c>
      <c r="P40" s="9">
        <f t="shared" si="9"/>
        <v>49286.228215410869</v>
      </c>
      <c r="Q40" s="9">
        <f t="shared" si="9"/>
        <v>49231.274555767872</v>
      </c>
      <c r="R40" s="9">
        <f t="shared" si="9"/>
        <v>49315.013945620733</v>
      </c>
      <c r="S40" s="9">
        <f t="shared" si="9"/>
        <v>49681.991849388964</v>
      </c>
      <c r="T40" s="9">
        <f t="shared" si="9"/>
        <v>48719.452758029191</v>
      </c>
      <c r="U40" s="9"/>
      <c r="V40" s="9">
        <f t="shared" si="9"/>
        <v>48942.418328323089</v>
      </c>
      <c r="W40" s="9">
        <f t="shared" si="9"/>
        <v>49176.106817784297</v>
      </c>
      <c r="X40" s="9">
        <f t="shared" si="9"/>
        <v>49187.604735086599</v>
      </c>
      <c r="Y40" s="9">
        <f t="shared" si="9"/>
        <v>48283.074164681384</v>
      </c>
      <c r="Z40" s="9">
        <f t="shared" si="9"/>
        <v>49266.774852972718</v>
      </c>
      <c r="AA40" s="9">
        <f t="shared" si="9"/>
        <v>49668.529013107865</v>
      </c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>
        <f t="shared" ref="AN40:AV40" si="10">AN37*10000*0.36032146</f>
        <v>48234.874266370032</v>
      </c>
      <c r="AO40" s="9">
        <f t="shared" si="10"/>
        <v>49435.673154417695</v>
      </c>
      <c r="AP40" s="9">
        <f t="shared" si="10"/>
        <v>48337.571885339836</v>
      </c>
      <c r="AQ40" s="9">
        <f t="shared" si="10"/>
        <v>48564.303528204655</v>
      </c>
      <c r="AR40" s="9">
        <f t="shared" si="10"/>
        <v>48201.337992121131</v>
      </c>
      <c r="AS40" s="9">
        <f t="shared" si="10"/>
        <v>49016.317272124885</v>
      </c>
      <c r="AT40" s="9">
        <f t="shared" si="10"/>
        <v>48387.461491369912</v>
      </c>
      <c r="AU40" s="9">
        <f t="shared" si="10"/>
        <v>48822.918995655862</v>
      </c>
      <c r="AV40" s="9">
        <f t="shared" si="10"/>
        <v>48872.096733876591</v>
      </c>
      <c r="AX40" s="3">
        <v>0.66752801567541897</v>
      </c>
    </row>
    <row r="41" spans="1:50" s="14" customFormat="1" ht="12">
      <c r="A41" s="27" t="s">
        <v>4</v>
      </c>
      <c r="B41" s="9">
        <v>19.844732793181898</v>
      </c>
      <c r="C41" s="9">
        <v>29.243974547484989</v>
      </c>
      <c r="D41" s="9">
        <v>77.224062430295646</v>
      </c>
      <c r="E41" s="9">
        <v>21.057997138458799</v>
      </c>
      <c r="F41" s="9">
        <v>23.253587692866201</v>
      </c>
      <c r="G41" s="9">
        <v>36.320788977712724</v>
      </c>
      <c r="H41" s="9">
        <v>34.440724148509787</v>
      </c>
      <c r="I41" s="9">
        <v>13.604571454965869</v>
      </c>
      <c r="J41" s="3"/>
      <c r="K41" s="9">
        <v>36.377499649782528</v>
      </c>
      <c r="L41" s="9">
        <v>44.942927304393159</v>
      </c>
      <c r="M41" s="9">
        <v>13.414989863227625</v>
      </c>
      <c r="N41" s="18">
        <v>6.2773936021606964</v>
      </c>
      <c r="O41" s="9">
        <v>23.776555898205132</v>
      </c>
      <c r="P41" s="9">
        <v>32.495866922009085</v>
      </c>
      <c r="Q41" s="9">
        <v>22.419426403574818</v>
      </c>
      <c r="R41" s="9">
        <v>31.381316617542282</v>
      </c>
      <c r="S41" s="9">
        <v>23.252948752936931</v>
      </c>
      <c r="T41" s="9">
        <v>24.166028801614196</v>
      </c>
      <c r="U41" s="3"/>
      <c r="V41" s="9">
        <v>66.036804455025404</v>
      </c>
      <c r="W41" s="9">
        <v>15.721234573628859</v>
      </c>
      <c r="X41" s="18">
        <v>7.3076968034063743</v>
      </c>
      <c r="Y41" s="3" t="s">
        <v>241</v>
      </c>
      <c r="Z41" s="9">
        <v>25.479542119943378</v>
      </c>
      <c r="AA41" s="3" t="s">
        <v>241</v>
      </c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18">
        <v>3.8454071463459343</v>
      </c>
      <c r="AO41" s="3" t="s">
        <v>273</v>
      </c>
      <c r="AP41" s="3" t="s">
        <v>273</v>
      </c>
      <c r="AQ41" s="18">
        <v>3.5654684208405882</v>
      </c>
      <c r="AR41" s="3" t="s">
        <v>273</v>
      </c>
      <c r="AS41" s="3" t="s">
        <v>273</v>
      </c>
      <c r="AT41" s="18">
        <v>3.9895492496986775</v>
      </c>
      <c r="AU41" s="18">
        <v>5.3388446336141966</v>
      </c>
      <c r="AV41" s="18">
        <v>3.6985229999999998</v>
      </c>
      <c r="AX41" s="3">
        <v>3.4205186411673991</v>
      </c>
    </row>
    <row r="42" spans="1:50" s="14" customFormat="1" ht="12">
      <c r="A42" s="21" t="s">
        <v>9</v>
      </c>
      <c r="B42" s="6" t="s">
        <v>241</v>
      </c>
      <c r="C42" s="6" t="s">
        <v>241</v>
      </c>
      <c r="D42" s="53">
        <v>1.646976040810695</v>
      </c>
      <c r="E42" s="6" t="s">
        <v>241</v>
      </c>
      <c r="F42" s="53">
        <v>1.0303429608623023</v>
      </c>
      <c r="G42" s="53">
        <v>2.2985173005116355</v>
      </c>
      <c r="H42" s="6" t="s">
        <v>241</v>
      </c>
      <c r="I42" s="53">
        <v>4.4913404458849016</v>
      </c>
      <c r="J42" s="6"/>
      <c r="K42" s="6">
        <v>0.5616608832810166</v>
      </c>
      <c r="L42" s="6">
        <v>0.81483702723658979</v>
      </c>
      <c r="M42" s="6" t="s">
        <v>241</v>
      </c>
      <c r="N42" s="53">
        <v>1.1120774288407655</v>
      </c>
      <c r="O42" s="6">
        <v>0.72436586646514156</v>
      </c>
      <c r="P42" s="6">
        <v>0.25079976514228364</v>
      </c>
      <c r="Q42" s="6" t="s">
        <v>241</v>
      </c>
      <c r="R42" s="6" t="s">
        <v>241</v>
      </c>
      <c r="S42" s="6" t="s">
        <v>241</v>
      </c>
      <c r="T42" s="6">
        <v>0.78244016969884178</v>
      </c>
      <c r="U42" s="6"/>
      <c r="V42" s="6">
        <v>0.59673172323402091</v>
      </c>
      <c r="W42" s="6" t="s">
        <v>241</v>
      </c>
      <c r="X42" s="53">
        <v>1.1820167194762372</v>
      </c>
      <c r="Y42" s="6" t="s">
        <v>241</v>
      </c>
      <c r="Z42" s="53">
        <v>1.5312399515988611</v>
      </c>
      <c r="AA42" s="6" t="s">
        <v>307</v>
      </c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53">
        <v>5.5213757592465704</v>
      </c>
      <c r="AO42" s="53">
        <v>3.2896459099922177</v>
      </c>
      <c r="AP42" s="53">
        <v>2.2529696459785264</v>
      </c>
      <c r="AQ42" s="53">
        <v>4.4559119938840634</v>
      </c>
      <c r="AR42" s="53">
        <v>3.5535221098281697</v>
      </c>
      <c r="AS42" s="53">
        <v>4.4761563963403228</v>
      </c>
      <c r="AT42" s="53">
        <v>4.1267908235748436</v>
      </c>
      <c r="AU42" s="53">
        <v>5.3032776694426893</v>
      </c>
      <c r="AV42" s="53">
        <v>3.9678939999999998</v>
      </c>
      <c r="AW42" s="47"/>
      <c r="AX42" s="6">
        <v>0.15876840847865681</v>
      </c>
    </row>
    <row r="43" spans="1:50" s="14" customFormat="1" ht="12">
      <c r="A43" s="27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X43" s="2"/>
    </row>
    <row r="44" spans="1:50">
      <c r="A44" s="31" t="s">
        <v>439</v>
      </c>
      <c r="AH44" s="51"/>
    </row>
    <row r="45" spans="1:50">
      <c r="A45" s="31" t="s">
        <v>440</v>
      </c>
      <c r="AH45" s="51"/>
    </row>
    <row r="46" spans="1:50">
      <c r="A46" s="33" t="s">
        <v>242</v>
      </c>
      <c r="AH46" s="51"/>
      <c r="AI46" s="3"/>
    </row>
  </sheetData>
  <mergeCells count="5">
    <mergeCell ref="B4:I4"/>
    <mergeCell ref="K4:T4"/>
    <mergeCell ref="V4:AL4"/>
    <mergeCell ref="AN4:AV4"/>
    <mergeCell ref="AX4:AX6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1"/>
  <sheetViews>
    <sheetView zoomScaleNormal="100" workbookViewId="0">
      <pane xSplit="1" topLeftCell="B1" activePane="topRight" state="frozen"/>
      <selection pane="topRight" sqref="A1:A2"/>
    </sheetView>
  </sheetViews>
  <sheetFormatPr baseColWidth="10" defaultColWidth="8.83203125" defaultRowHeight="15"/>
  <cols>
    <col min="1" max="1" width="13.6640625" customWidth="1"/>
    <col min="2" max="3" width="8.6640625" customWidth="1"/>
    <col min="4" max="5" width="10.6640625" customWidth="1"/>
    <col min="6" max="7" width="8.6640625" customWidth="1"/>
    <col min="8" max="9" width="10.6640625" customWidth="1"/>
    <col min="10" max="11" width="8.6640625" customWidth="1"/>
    <col min="12" max="13" width="10.6640625" customWidth="1"/>
    <col min="14" max="15" width="8.6640625" customWidth="1"/>
    <col min="16" max="17" width="10.6640625" customWidth="1"/>
    <col min="18" max="19" width="8.6640625" customWidth="1"/>
    <col min="20" max="21" width="10.6640625" customWidth="1"/>
    <col min="22" max="23" width="8.6640625" customWidth="1"/>
    <col min="24" max="29" width="10.6640625" customWidth="1"/>
    <col min="30" max="30" width="2.83203125" customWidth="1"/>
    <col min="31" max="31" width="8.83203125" style="42"/>
  </cols>
  <sheetData>
    <row r="1" spans="1:31">
      <c r="A1" t="s">
        <v>441</v>
      </c>
    </row>
    <row r="2" spans="1:31">
      <c r="A2" t="s">
        <v>442</v>
      </c>
    </row>
    <row r="3" spans="1:31">
      <c r="A3" s="32" t="s">
        <v>427</v>
      </c>
    </row>
    <row r="4" spans="1:31" s="14" customFormat="1" ht="12">
      <c r="A4" s="15" t="s">
        <v>238</v>
      </c>
      <c r="B4" s="73" t="s">
        <v>12</v>
      </c>
      <c r="C4" s="73"/>
      <c r="D4" s="73"/>
      <c r="E4" s="73"/>
      <c r="F4" s="73"/>
      <c r="G4" s="73"/>
      <c r="H4" s="73"/>
      <c r="I4" s="73"/>
      <c r="J4" s="73" t="s">
        <v>37</v>
      </c>
      <c r="K4" s="73"/>
      <c r="L4" s="73"/>
      <c r="M4" s="73"/>
      <c r="N4" s="73"/>
      <c r="O4" s="73"/>
      <c r="P4" s="73"/>
      <c r="Q4" s="73"/>
      <c r="R4" s="73" t="s">
        <v>38</v>
      </c>
      <c r="S4" s="73"/>
      <c r="T4" s="73"/>
      <c r="U4" s="73"/>
      <c r="V4" s="73" t="s">
        <v>39</v>
      </c>
      <c r="W4" s="73"/>
      <c r="X4" s="73"/>
      <c r="Y4" s="73"/>
      <c r="Z4" s="73" t="s">
        <v>375</v>
      </c>
      <c r="AA4" s="73"/>
      <c r="AB4" s="73"/>
      <c r="AC4" s="73"/>
      <c r="AD4" s="39"/>
      <c r="AE4" s="70" t="s">
        <v>272</v>
      </c>
    </row>
    <row r="5" spans="1:31" s="14" customFormat="1" ht="12">
      <c r="A5" s="15" t="s">
        <v>239</v>
      </c>
      <c r="B5" s="73" t="s">
        <v>40</v>
      </c>
      <c r="C5" s="73"/>
      <c r="D5" s="15"/>
      <c r="E5" s="16"/>
      <c r="F5" s="73" t="s">
        <v>41</v>
      </c>
      <c r="G5" s="73"/>
      <c r="H5" s="15"/>
      <c r="I5" s="16"/>
      <c r="J5" s="73" t="s">
        <v>40</v>
      </c>
      <c r="K5" s="73"/>
      <c r="L5" s="15"/>
      <c r="M5" s="16"/>
      <c r="N5" s="73" t="s">
        <v>41</v>
      </c>
      <c r="O5" s="73"/>
      <c r="P5" s="15"/>
      <c r="Q5" s="16"/>
      <c r="R5" s="74" t="s">
        <v>41</v>
      </c>
      <c r="S5" s="74"/>
      <c r="T5" s="16"/>
      <c r="U5" s="16"/>
      <c r="V5" s="74" t="s">
        <v>41</v>
      </c>
      <c r="W5" s="74"/>
      <c r="X5" s="16"/>
      <c r="Y5" s="16"/>
      <c r="Z5" s="74" t="s">
        <v>41</v>
      </c>
      <c r="AA5" s="74"/>
      <c r="AB5" s="67"/>
      <c r="AC5" s="67"/>
      <c r="AE5" s="71"/>
    </row>
    <row r="6" spans="1:31" s="14" customFormat="1" ht="12">
      <c r="A6" s="5" t="s">
        <v>240</v>
      </c>
      <c r="B6" s="5">
        <v>1</v>
      </c>
      <c r="C6" s="5">
        <v>2</v>
      </c>
      <c r="D6" s="5" t="s">
        <v>309</v>
      </c>
      <c r="E6" s="17" t="s">
        <v>310</v>
      </c>
      <c r="F6" s="5">
        <v>1</v>
      </c>
      <c r="G6" s="5">
        <v>2</v>
      </c>
      <c r="H6" s="5" t="s">
        <v>313</v>
      </c>
      <c r="I6" s="5" t="s">
        <v>314</v>
      </c>
      <c r="J6" s="5">
        <v>1</v>
      </c>
      <c r="K6" s="5">
        <v>2</v>
      </c>
      <c r="L6" s="5" t="s">
        <v>317</v>
      </c>
      <c r="M6" s="17" t="s">
        <v>318</v>
      </c>
      <c r="N6" s="5">
        <v>1</v>
      </c>
      <c r="O6" s="5">
        <v>2</v>
      </c>
      <c r="P6" s="5" t="s">
        <v>319</v>
      </c>
      <c r="Q6" s="5" t="s">
        <v>320</v>
      </c>
      <c r="R6" s="5">
        <v>1</v>
      </c>
      <c r="S6" s="5">
        <v>2</v>
      </c>
      <c r="T6" s="5" t="s">
        <v>323</v>
      </c>
      <c r="U6" s="5" t="s">
        <v>324</v>
      </c>
      <c r="V6" s="5">
        <v>1</v>
      </c>
      <c r="W6" s="5">
        <v>2</v>
      </c>
      <c r="X6" s="5" t="s">
        <v>327</v>
      </c>
      <c r="Y6" s="5" t="s">
        <v>328</v>
      </c>
      <c r="Z6" s="45">
        <v>1</v>
      </c>
      <c r="AA6" s="45">
        <v>2</v>
      </c>
      <c r="AB6" s="45" t="s">
        <v>311</v>
      </c>
      <c r="AC6" s="45" t="s">
        <v>312</v>
      </c>
      <c r="AD6" s="47"/>
      <c r="AE6" s="72"/>
    </row>
    <row r="7" spans="1:31" s="14" customFormat="1" ht="12">
      <c r="A7" s="2" t="s">
        <v>271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E7" s="2"/>
    </row>
    <row r="8" spans="1:31" s="14" customFormat="1" ht="12">
      <c r="A8" s="2" t="s">
        <v>265</v>
      </c>
      <c r="B8" s="3">
        <v>34.335999999999999</v>
      </c>
      <c r="C8" s="3">
        <v>34.545999999999999</v>
      </c>
      <c r="D8" s="3">
        <v>34.423833333333334</v>
      </c>
      <c r="E8" s="3" t="s">
        <v>104</v>
      </c>
      <c r="F8" s="3">
        <v>45.298999999999999</v>
      </c>
      <c r="G8" s="3">
        <v>45.863</v>
      </c>
      <c r="H8" s="3">
        <v>45.523285714285713</v>
      </c>
      <c r="I8" s="3" t="s">
        <v>93</v>
      </c>
      <c r="J8" s="3">
        <v>34.484999999999999</v>
      </c>
      <c r="K8" s="3">
        <v>34.707000000000001</v>
      </c>
      <c r="L8" s="3">
        <v>34.632608695652173</v>
      </c>
      <c r="M8" s="3" t="s">
        <v>431</v>
      </c>
      <c r="N8" s="3">
        <v>45.369</v>
      </c>
      <c r="O8" s="3">
        <v>46.119</v>
      </c>
      <c r="P8" s="3">
        <v>45.506249999999994</v>
      </c>
      <c r="Q8" s="3" t="s">
        <v>90</v>
      </c>
      <c r="R8" s="3">
        <v>44.929000000000002</v>
      </c>
      <c r="S8" s="3">
        <v>45.530999999999999</v>
      </c>
      <c r="T8" s="3">
        <v>45.370250000000006</v>
      </c>
      <c r="U8" s="3" t="s">
        <v>42</v>
      </c>
      <c r="V8" s="3">
        <v>44.954000000000001</v>
      </c>
      <c r="W8" s="3">
        <v>45.286999999999999</v>
      </c>
      <c r="X8" s="3">
        <v>45.295625000000001</v>
      </c>
      <c r="Y8" s="3" t="s">
        <v>43</v>
      </c>
      <c r="Z8" s="3">
        <v>44.968000000000004</v>
      </c>
      <c r="AA8" s="3">
        <v>44.281999999999996</v>
      </c>
      <c r="AB8" s="3">
        <v>44.635499999999993</v>
      </c>
      <c r="AC8" s="3" t="s">
        <v>396</v>
      </c>
      <c r="AE8" s="2" t="s">
        <v>413</v>
      </c>
    </row>
    <row r="9" spans="1:31" s="14" customFormat="1" ht="12">
      <c r="A9" s="2" t="s">
        <v>266</v>
      </c>
      <c r="B9" s="3">
        <v>2.8079999999999998</v>
      </c>
      <c r="C9" s="3">
        <v>2.6320000000000001</v>
      </c>
      <c r="D9" s="3">
        <v>2.7426666666666666</v>
      </c>
      <c r="E9" s="3" t="s">
        <v>105</v>
      </c>
      <c r="F9" s="3">
        <v>0.33600000000000002</v>
      </c>
      <c r="G9" s="3">
        <v>0.45800000000000002</v>
      </c>
      <c r="H9" s="3">
        <v>0.66042857142857136</v>
      </c>
      <c r="I9" s="3" t="s">
        <v>94</v>
      </c>
      <c r="J9" s="3">
        <v>2.431</v>
      </c>
      <c r="K9" s="3">
        <v>1.891</v>
      </c>
      <c r="L9" s="3">
        <v>1.5512608695652175</v>
      </c>
      <c r="M9" s="3" t="s">
        <v>44</v>
      </c>
      <c r="N9" s="3">
        <v>0.59099999999999997</v>
      </c>
      <c r="O9" s="3">
        <v>7.4999999999999997E-2</v>
      </c>
      <c r="P9" s="3">
        <v>0.17741666666666664</v>
      </c>
      <c r="Q9" s="3" t="s">
        <v>91</v>
      </c>
      <c r="R9" s="3">
        <v>0.56699999999999995</v>
      </c>
      <c r="S9" s="3">
        <v>0.11600000000000001</v>
      </c>
      <c r="T9" s="3">
        <v>0.27708333333333335</v>
      </c>
      <c r="U9" s="3" t="s">
        <v>45</v>
      </c>
      <c r="V9" s="3">
        <v>0.38800000000000001</v>
      </c>
      <c r="W9" s="3">
        <v>0.20799999999999999</v>
      </c>
      <c r="X9" s="3">
        <v>0.39687500000000003</v>
      </c>
      <c r="Y9" s="3" t="s">
        <v>46</v>
      </c>
      <c r="Z9" s="3">
        <v>9.2999999999999999E-2</v>
      </c>
      <c r="AA9" s="3">
        <v>0.11</v>
      </c>
      <c r="AB9" s="3">
        <v>0.1226</v>
      </c>
      <c r="AC9" s="3" t="s">
        <v>397</v>
      </c>
      <c r="AE9" s="2">
        <v>249</v>
      </c>
    </row>
    <row r="10" spans="1:31" s="14" customFormat="1" ht="12">
      <c r="A10" s="2" t="s">
        <v>259</v>
      </c>
      <c r="B10" s="3">
        <v>19.908999999999999</v>
      </c>
      <c r="C10" s="3">
        <v>20.042999999999999</v>
      </c>
      <c r="D10" s="3">
        <v>19.946333333333332</v>
      </c>
      <c r="E10" s="3" t="s">
        <v>106</v>
      </c>
      <c r="F10" s="3">
        <v>35.805</v>
      </c>
      <c r="G10" s="3">
        <v>35.820999999999998</v>
      </c>
      <c r="H10" s="3">
        <v>35.473571428571425</v>
      </c>
      <c r="I10" s="3" t="s">
        <v>95</v>
      </c>
      <c r="J10" s="3">
        <v>21.582999999999998</v>
      </c>
      <c r="K10" s="3">
        <v>20.754999999999999</v>
      </c>
      <c r="L10" s="3">
        <v>21.024217391304347</v>
      </c>
      <c r="M10" s="3" t="s">
        <v>47</v>
      </c>
      <c r="N10" s="3">
        <v>35.076999999999998</v>
      </c>
      <c r="O10" s="3">
        <v>34.631999999999998</v>
      </c>
      <c r="P10" s="3">
        <v>35.275208333333325</v>
      </c>
      <c r="Q10" s="3" t="s">
        <v>48</v>
      </c>
      <c r="R10" s="3">
        <v>34.713999999999999</v>
      </c>
      <c r="S10" s="3">
        <v>35.11</v>
      </c>
      <c r="T10" s="3">
        <v>35.393916666666669</v>
      </c>
      <c r="U10" s="3" t="s">
        <v>49</v>
      </c>
      <c r="V10" s="3">
        <v>34.845999999999997</v>
      </c>
      <c r="W10" s="3">
        <v>35</v>
      </c>
      <c r="X10" s="3">
        <v>34.700624999999995</v>
      </c>
      <c r="Y10" s="3" t="s">
        <v>50</v>
      </c>
      <c r="Z10" s="3">
        <v>35.418999999999997</v>
      </c>
      <c r="AA10" s="3">
        <v>35.308</v>
      </c>
      <c r="AB10" s="3">
        <v>35.260799999999996</v>
      </c>
      <c r="AC10" s="3" t="s">
        <v>398</v>
      </c>
      <c r="AE10" s="2">
        <v>236</v>
      </c>
    </row>
    <row r="11" spans="1:31" s="14" customFormat="1" ht="12">
      <c r="A11" s="2" t="s">
        <v>0</v>
      </c>
      <c r="B11" s="3">
        <v>19.696999999999999</v>
      </c>
      <c r="C11" s="3">
        <v>19.728999999999999</v>
      </c>
      <c r="D11" s="3">
        <v>19.393000000000001</v>
      </c>
      <c r="E11" s="3" t="s">
        <v>107</v>
      </c>
      <c r="F11" s="3">
        <v>1.0429999999999999</v>
      </c>
      <c r="G11" s="3">
        <v>0.97799999999999998</v>
      </c>
      <c r="H11" s="3">
        <v>0.99942857142857133</v>
      </c>
      <c r="I11" s="3" t="s">
        <v>96</v>
      </c>
      <c r="J11" s="3">
        <v>21.422000000000001</v>
      </c>
      <c r="K11" s="3">
        <v>21.834</v>
      </c>
      <c r="L11" s="3">
        <v>21.626478260869565</v>
      </c>
      <c r="M11" s="3" t="s">
        <v>432</v>
      </c>
      <c r="N11" s="3">
        <v>1.73</v>
      </c>
      <c r="O11" s="3">
        <v>2.2010000000000001</v>
      </c>
      <c r="P11" s="3">
        <v>1.8003750000000001</v>
      </c>
      <c r="Q11" s="3" t="s">
        <v>51</v>
      </c>
      <c r="R11" s="3">
        <v>2.4390000000000001</v>
      </c>
      <c r="S11" s="3">
        <v>2.294</v>
      </c>
      <c r="T11" s="3">
        <v>2.1832499999999997</v>
      </c>
      <c r="U11" s="3" t="s">
        <v>52</v>
      </c>
      <c r="V11" s="3">
        <v>2.7029999999999998</v>
      </c>
      <c r="W11" s="3">
        <v>2.4820000000000002</v>
      </c>
      <c r="X11" s="3">
        <v>2.7268124999999999</v>
      </c>
      <c r="Y11" s="3" t="s">
        <v>53</v>
      </c>
      <c r="Z11" s="3">
        <v>1.5189999999999999</v>
      </c>
      <c r="AA11" s="3">
        <v>1.88</v>
      </c>
      <c r="AB11" s="3">
        <v>1.9929999999999999</v>
      </c>
      <c r="AC11" s="3" t="s">
        <v>399</v>
      </c>
      <c r="AE11" s="2">
        <v>193</v>
      </c>
    </row>
    <row r="12" spans="1:31" s="14" customFormat="1" ht="12">
      <c r="A12" s="2" t="s">
        <v>1</v>
      </c>
      <c r="B12" s="3">
        <v>0.28499999999999998</v>
      </c>
      <c r="C12" s="3">
        <v>0.29799999999999999</v>
      </c>
      <c r="D12" s="3">
        <v>0.28466666666666668</v>
      </c>
      <c r="E12" s="3" t="s">
        <v>108</v>
      </c>
      <c r="F12" s="3">
        <v>2.4E-2</v>
      </c>
      <c r="G12" s="3" t="s">
        <v>277</v>
      </c>
      <c r="H12" s="3">
        <v>9.8571428571428577E-3</v>
      </c>
      <c r="I12" s="3" t="s">
        <v>97</v>
      </c>
      <c r="J12" s="3">
        <v>0.44600000000000001</v>
      </c>
      <c r="K12" s="3">
        <v>0.503</v>
      </c>
      <c r="L12" s="3">
        <v>0.46891304347826102</v>
      </c>
      <c r="M12" s="3" t="s">
        <v>436</v>
      </c>
      <c r="N12" s="3">
        <v>2.5999999999999999E-2</v>
      </c>
      <c r="O12" s="3">
        <v>0.03</v>
      </c>
      <c r="P12" s="3">
        <v>2.8875000000000012E-2</v>
      </c>
      <c r="Q12" s="3" t="s">
        <v>54</v>
      </c>
      <c r="R12" s="3">
        <v>0.114</v>
      </c>
      <c r="S12" s="3">
        <v>9.8000000000000004E-2</v>
      </c>
      <c r="T12" s="3">
        <v>6.9166666666666668E-2</v>
      </c>
      <c r="U12" s="3" t="s">
        <v>55</v>
      </c>
      <c r="V12" s="3">
        <v>0.104</v>
      </c>
      <c r="W12" s="3">
        <v>8.8999999999999996E-2</v>
      </c>
      <c r="X12" s="3">
        <v>8.3062500000000011E-2</v>
      </c>
      <c r="Y12" s="3" t="s">
        <v>56</v>
      </c>
      <c r="Z12" s="3">
        <v>0.125</v>
      </c>
      <c r="AA12" s="3">
        <v>8.1000000000000003E-2</v>
      </c>
      <c r="AB12" s="3">
        <v>0.1452</v>
      </c>
      <c r="AC12" s="3" t="s">
        <v>400</v>
      </c>
      <c r="AE12" s="2">
        <v>142</v>
      </c>
    </row>
    <row r="13" spans="1:31" s="14" customFormat="1" ht="12">
      <c r="A13" s="2" t="s">
        <v>2</v>
      </c>
      <c r="B13" s="3">
        <v>7.0540000000000003</v>
      </c>
      <c r="C13" s="3">
        <v>7.2489999999999997</v>
      </c>
      <c r="D13" s="3">
        <v>7.0656666666666679</v>
      </c>
      <c r="E13" s="3" t="s">
        <v>109</v>
      </c>
      <c r="F13" s="3">
        <v>0.79100000000000004</v>
      </c>
      <c r="G13" s="3">
        <v>0.72699999999999998</v>
      </c>
      <c r="H13" s="3">
        <v>0.74428571428571433</v>
      </c>
      <c r="I13" s="3" t="s">
        <v>98</v>
      </c>
      <c r="J13" s="3">
        <v>4.9880000000000004</v>
      </c>
      <c r="K13" s="3">
        <v>5.39</v>
      </c>
      <c r="L13" s="3">
        <v>5.5401304347826086</v>
      </c>
      <c r="M13" s="3" t="s">
        <v>435</v>
      </c>
      <c r="N13" s="3">
        <v>0.90800000000000003</v>
      </c>
      <c r="O13" s="3">
        <v>1.077</v>
      </c>
      <c r="P13" s="3">
        <v>0.90037500000000004</v>
      </c>
      <c r="Q13" s="3" t="s">
        <v>92</v>
      </c>
      <c r="R13" s="3">
        <v>0.34699999999999998</v>
      </c>
      <c r="S13" s="3">
        <v>0.52300000000000002</v>
      </c>
      <c r="T13" s="3">
        <v>0.54808333333333337</v>
      </c>
      <c r="U13" s="3" t="s">
        <v>57</v>
      </c>
      <c r="V13" s="3">
        <v>0.31900000000000001</v>
      </c>
      <c r="W13" s="3">
        <v>0.67900000000000005</v>
      </c>
      <c r="X13" s="3">
        <v>0.5368750000000001</v>
      </c>
      <c r="Y13" s="3" t="s">
        <v>58</v>
      </c>
      <c r="Z13" s="3">
        <v>6.0000000000000001E-3</v>
      </c>
      <c r="AA13" s="3">
        <v>0.13400000000000001</v>
      </c>
      <c r="AB13" s="3">
        <v>0.13009999999999999</v>
      </c>
      <c r="AC13" s="3" t="s">
        <v>401</v>
      </c>
      <c r="AE13" s="2">
        <v>182</v>
      </c>
    </row>
    <row r="14" spans="1:31" s="14" customFormat="1" ht="12">
      <c r="A14" s="2" t="s">
        <v>3</v>
      </c>
      <c r="B14" s="3" t="s">
        <v>241</v>
      </c>
      <c r="C14" s="3" t="s">
        <v>241</v>
      </c>
      <c r="D14" s="3">
        <v>0</v>
      </c>
      <c r="E14" s="3" t="s">
        <v>110</v>
      </c>
      <c r="F14" s="3" t="s">
        <v>241</v>
      </c>
      <c r="G14" s="3">
        <v>3.6999999999999998E-2</v>
      </c>
      <c r="H14" s="3">
        <v>1.0714285714285714E-2</v>
      </c>
      <c r="I14" s="3" t="s">
        <v>99</v>
      </c>
      <c r="J14" s="3" t="s">
        <v>241</v>
      </c>
      <c r="K14" s="3" t="s">
        <v>241</v>
      </c>
      <c r="L14" s="3">
        <v>1.8260869565217392E-3</v>
      </c>
      <c r="M14" s="3" t="s">
        <v>60</v>
      </c>
      <c r="N14" s="3" t="s">
        <v>277</v>
      </c>
      <c r="O14" s="3" t="s">
        <v>241</v>
      </c>
      <c r="P14" s="3">
        <v>8.7916666666666664E-3</v>
      </c>
      <c r="Q14" s="3" t="s">
        <v>61</v>
      </c>
      <c r="R14" s="3" t="s">
        <v>277</v>
      </c>
      <c r="S14" s="3" t="s">
        <v>277</v>
      </c>
      <c r="T14" s="3">
        <v>3.5833333333333338E-3</v>
      </c>
      <c r="U14" s="3" t="s">
        <v>60</v>
      </c>
      <c r="V14" s="3" t="s">
        <v>241</v>
      </c>
      <c r="W14" s="3">
        <v>0.02</v>
      </c>
      <c r="X14" s="3">
        <v>1.3375E-2</v>
      </c>
      <c r="Y14" s="3" t="s">
        <v>61</v>
      </c>
      <c r="Z14" s="3">
        <v>0</v>
      </c>
      <c r="AA14" s="3">
        <v>0</v>
      </c>
      <c r="AB14" s="3">
        <v>2.8999999999999998E-3</v>
      </c>
      <c r="AC14" s="3" t="s">
        <v>402</v>
      </c>
      <c r="AE14" s="2">
        <v>136</v>
      </c>
    </row>
    <row r="15" spans="1:31" s="14" customFormat="1" ht="12">
      <c r="A15" s="2" t="s">
        <v>260</v>
      </c>
      <c r="B15" s="3">
        <v>0.13400000000000001</v>
      </c>
      <c r="C15" s="3">
        <v>0.13900000000000001</v>
      </c>
      <c r="D15" s="3">
        <v>0.16516666666666668</v>
      </c>
      <c r="E15" s="3" t="s">
        <v>111</v>
      </c>
      <c r="F15" s="3">
        <v>0.68500000000000005</v>
      </c>
      <c r="G15" s="3">
        <v>0.67900000000000005</v>
      </c>
      <c r="H15" s="3">
        <v>0.69314285714285717</v>
      </c>
      <c r="I15" s="3" t="s">
        <v>100</v>
      </c>
      <c r="J15" s="3">
        <v>0.14399999999999999</v>
      </c>
      <c r="K15" s="3">
        <v>7.4999999999999997E-2</v>
      </c>
      <c r="L15" s="3">
        <v>0.1322608695652174</v>
      </c>
      <c r="M15" s="3" t="s">
        <v>62</v>
      </c>
      <c r="N15" s="3">
        <v>0.77200000000000002</v>
      </c>
      <c r="O15" s="3">
        <v>0.501</v>
      </c>
      <c r="P15" s="3">
        <v>0.64808333333333334</v>
      </c>
      <c r="Q15" s="3" t="s">
        <v>63</v>
      </c>
      <c r="R15" s="3">
        <v>0.61299999999999999</v>
      </c>
      <c r="S15" s="3">
        <v>0.61799999999999999</v>
      </c>
      <c r="T15" s="3">
        <v>0.57750000000000001</v>
      </c>
      <c r="U15" s="3" t="s">
        <v>64</v>
      </c>
      <c r="V15" s="3">
        <v>0.60099999999999998</v>
      </c>
      <c r="W15" s="3">
        <v>0.44400000000000001</v>
      </c>
      <c r="X15" s="3">
        <v>0.48856250000000007</v>
      </c>
      <c r="Y15" s="3" t="s">
        <v>65</v>
      </c>
      <c r="Z15" s="3">
        <v>0.51600000000000001</v>
      </c>
      <c r="AA15" s="3">
        <v>0.61099999999999999</v>
      </c>
      <c r="AB15" s="3">
        <v>0.54410000000000003</v>
      </c>
      <c r="AC15" s="3" t="s">
        <v>403</v>
      </c>
      <c r="AE15" s="2">
        <v>167</v>
      </c>
    </row>
    <row r="16" spans="1:31" s="14" customFormat="1" ht="12">
      <c r="A16" s="2" t="s">
        <v>261</v>
      </c>
      <c r="B16" s="3">
        <v>9.9390000000000001</v>
      </c>
      <c r="C16" s="3">
        <v>9.8849999999999998</v>
      </c>
      <c r="D16" s="3">
        <v>9.8324999999999996</v>
      </c>
      <c r="E16" s="3" t="s">
        <v>112</v>
      </c>
      <c r="F16" s="3">
        <v>10.803000000000001</v>
      </c>
      <c r="G16" s="3">
        <v>10.433</v>
      </c>
      <c r="H16" s="3">
        <v>10.564142857142855</v>
      </c>
      <c r="I16" s="3" t="s">
        <v>101</v>
      </c>
      <c r="J16" s="3">
        <v>9.4160000000000004</v>
      </c>
      <c r="K16" s="3">
        <v>9.4909999999999997</v>
      </c>
      <c r="L16" s="3">
        <v>9.4809130434782602</v>
      </c>
      <c r="M16" s="3" t="s">
        <v>434</v>
      </c>
      <c r="N16" s="3">
        <v>10.15</v>
      </c>
      <c r="O16" s="3">
        <v>10.561</v>
      </c>
      <c r="P16" s="3">
        <v>10.420249999999999</v>
      </c>
      <c r="Q16" s="3" t="s">
        <v>66</v>
      </c>
      <c r="R16" s="3">
        <v>10.847</v>
      </c>
      <c r="S16" s="3">
        <v>9.9250000000000007</v>
      </c>
      <c r="T16" s="3">
        <v>10.146541666666666</v>
      </c>
      <c r="U16" s="3" t="s">
        <v>67</v>
      </c>
      <c r="V16" s="3">
        <v>10.756</v>
      </c>
      <c r="W16" s="3">
        <v>10.103999999999999</v>
      </c>
      <c r="X16" s="3">
        <v>10.450875</v>
      </c>
      <c r="Y16" s="3" t="s">
        <v>68</v>
      </c>
      <c r="Z16" s="3">
        <v>10.846</v>
      </c>
      <c r="AA16" s="3">
        <v>10.968</v>
      </c>
      <c r="AB16" s="3">
        <v>10.7089</v>
      </c>
      <c r="AC16" s="3" t="s">
        <v>404</v>
      </c>
      <c r="AE16" s="2">
        <v>72</v>
      </c>
    </row>
    <row r="17" spans="1:31" s="14" customFormat="1" ht="12">
      <c r="A17" s="2" t="s">
        <v>33</v>
      </c>
      <c r="B17" s="3" t="s">
        <v>241</v>
      </c>
      <c r="C17" s="3" t="s">
        <v>241</v>
      </c>
      <c r="D17" s="3">
        <v>0</v>
      </c>
      <c r="E17" s="3" t="s">
        <v>110</v>
      </c>
      <c r="F17" s="3">
        <v>0.29699999999999999</v>
      </c>
      <c r="G17" s="3">
        <v>0.35899999999999999</v>
      </c>
      <c r="H17" s="3">
        <v>0.2752857142857143</v>
      </c>
      <c r="I17" s="3" t="s">
        <v>102</v>
      </c>
      <c r="J17" s="3">
        <v>0.68899999999999995</v>
      </c>
      <c r="K17" s="3">
        <v>0.53800000000000003</v>
      </c>
      <c r="L17" s="3">
        <v>0.71913043478260863</v>
      </c>
      <c r="M17" s="3" t="s">
        <v>433</v>
      </c>
      <c r="N17" s="3" t="s">
        <v>277</v>
      </c>
      <c r="O17" s="3" t="s">
        <v>277</v>
      </c>
      <c r="P17" s="3">
        <v>0.15987499999999999</v>
      </c>
      <c r="Q17" s="3" t="s">
        <v>69</v>
      </c>
      <c r="R17" s="3">
        <v>0.78600000000000003</v>
      </c>
      <c r="S17" s="3">
        <v>0.76300000000000001</v>
      </c>
      <c r="T17" s="3">
        <v>0.66933333333333334</v>
      </c>
      <c r="U17" s="3" t="s">
        <v>70</v>
      </c>
      <c r="V17" s="3">
        <v>0.63400000000000001</v>
      </c>
      <c r="W17" s="3">
        <v>0.56399999999999995</v>
      </c>
      <c r="X17" s="3">
        <v>0.63181250000000011</v>
      </c>
      <c r="Y17" s="3" t="s">
        <v>71</v>
      </c>
      <c r="Z17" s="3">
        <v>1.121</v>
      </c>
      <c r="AA17" s="3">
        <v>0.90600000000000003</v>
      </c>
      <c r="AB17" s="3">
        <v>0.92410000000000014</v>
      </c>
      <c r="AC17" s="3" t="s">
        <v>405</v>
      </c>
      <c r="AE17" s="2">
        <v>429</v>
      </c>
    </row>
    <row r="18" spans="1:31" s="14" customFormat="1" ht="12">
      <c r="A18" s="2" t="s">
        <v>34</v>
      </c>
      <c r="B18" s="3" t="s">
        <v>241</v>
      </c>
      <c r="C18" s="3">
        <v>6.0000000000000001E-3</v>
      </c>
      <c r="D18" s="3">
        <v>7.8333333333333328E-3</v>
      </c>
      <c r="E18" s="3" t="s">
        <v>113</v>
      </c>
      <c r="F18" s="3">
        <v>7.0000000000000001E-3</v>
      </c>
      <c r="G18" s="3" t="s">
        <v>241</v>
      </c>
      <c r="H18" s="3">
        <v>2.4285714285714288E-3</v>
      </c>
      <c r="I18" s="3" t="s">
        <v>103</v>
      </c>
      <c r="J18" s="3">
        <v>8.9999999999999993E-3</v>
      </c>
      <c r="K18" s="3" t="s">
        <v>241</v>
      </c>
      <c r="L18" s="3">
        <v>4.1434782608695653E-2</v>
      </c>
      <c r="M18" s="3" t="s">
        <v>180</v>
      </c>
      <c r="N18" s="3" t="s">
        <v>241</v>
      </c>
      <c r="O18" s="3">
        <v>1.4E-2</v>
      </c>
      <c r="P18" s="3">
        <v>4.2916666666666676E-3</v>
      </c>
      <c r="Q18" s="3" t="s">
        <v>60</v>
      </c>
      <c r="R18" s="3">
        <v>5.0000000000000001E-3</v>
      </c>
      <c r="S18" s="3">
        <v>2.5000000000000001E-2</v>
      </c>
      <c r="T18" s="3">
        <v>5.5000000000000005E-3</v>
      </c>
      <c r="U18" s="3" t="s">
        <v>72</v>
      </c>
      <c r="V18" s="3" t="s">
        <v>241</v>
      </c>
      <c r="W18" s="3" t="s">
        <v>241</v>
      </c>
      <c r="X18" s="3">
        <v>6.5000000000000006E-3</v>
      </c>
      <c r="Y18" s="3" t="s">
        <v>60</v>
      </c>
      <c r="Z18" s="3">
        <v>6.0000000000000001E-3</v>
      </c>
      <c r="AA18" s="3">
        <v>3.0000000000000001E-3</v>
      </c>
      <c r="AB18" s="3">
        <v>2.0000000000000005E-3</v>
      </c>
      <c r="AC18" s="3" t="s">
        <v>406</v>
      </c>
      <c r="AE18" s="2">
        <v>58</v>
      </c>
    </row>
    <row r="19" spans="1:31" s="14" customFormat="1" ht="13">
      <c r="A19" s="2" t="s">
        <v>350</v>
      </c>
      <c r="B19" s="3">
        <v>3.8841948992410207</v>
      </c>
      <c r="C19" s="3">
        <v>3.9168927389405694</v>
      </c>
      <c r="D19" s="3"/>
      <c r="E19" s="3"/>
      <c r="F19" s="3">
        <v>4.3325673544719736</v>
      </c>
      <c r="G19" s="3">
        <v>4.3370937791142428</v>
      </c>
      <c r="H19" s="3"/>
      <c r="I19" s="3"/>
      <c r="J19" s="3">
        <v>3.591925169462725</v>
      </c>
      <c r="K19" s="3">
        <v>3.6474932562896574</v>
      </c>
      <c r="L19" s="3"/>
      <c r="M19" s="3"/>
      <c r="N19" s="3">
        <v>4.473180171098817</v>
      </c>
      <c r="O19" s="3">
        <v>4.4796436547594611</v>
      </c>
      <c r="P19" s="3"/>
      <c r="Q19" s="3"/>
      <c r="R19" s="3">
        <v>4.0590601414835721</v>
      </c>
      <c r="S19" s="3">
        <v>4.0873137183256798</v>
      </c>
      <c r="T19" s="3"/>
      <c r="U19" s="3"/>
      <c r="V19" s="3">
        <v>4.1470542176428165</v>
      </c>
      <c r="W19" s="3">
        <v>4.2000564684279142</v>
      </c>
      <c r="X19" s="3"/>
      <c r="Y19" s="3"/>
      <c r="Z19" s="3">
        <v>3.9048498923205299</v>
      </c>
      <c r="AA19" s="3">
        <v>3.9710533079223254</v>
      </c>
      <c r="AB19" s="3"/>
      <c r="AC19" s="3"/>
      <c r="AE19" s="2"/>
    </row>
    <row r="20" spans="1:31" s="14" customFormat="1" ht="12">
      <c r="A20" s="2" t="s">
        <v>35</v>
      </c>
      <c r="B20" s="3">
        <v>2.254E-4</v>
      </c>
      <c r="C20" s="3">
        <v>1.3523999999999999E-3</v>
      </c>
      <c r="D20" s="3"/>
      <c r="E20" s="3"/>
      <c r="F20" s="3">
        <v>0.12662964999999998</v>
      </c>
      <c r="G20" s="3">
        <v>0.15115694999999998</v>
      </c>
      <c r="H20" s="3"/>
      <c r="I20" s="3"/>
      <c r="J20" s="3">
        <v>0.29213204999999998</v>
      </c>
      <c r="K20" s="3">
        <v>0.2269757</v>
      </c>
      <c r="L20" s="3"/>
      <c r="M20" s="3"/>
      <c r="N20" s="3">
        <v>0</v>
      </c>
      <c r="O20" s="3">
        <v>3.1555999999999997E-3</v>
      </c>
      <c r="P20" s="3"/>
      <c r="Q20" s="3"/>
      <c r="R20" s="3">
        <v>0.33207229999999999</v>
      </c>
      <c r="S20" s="3">
        <v>0.32689615</v>
      </c>
      <c r="T20" s="3"/>
      <c r="U20" s="3"/>
      <c r="V20" s="3">
        <v>0.26694570000000001</v>
      </c>
      <c r="W20" s="3">
        <v>0.23747219999999997</v>
      </c>
      <c r="X20" s="3"/>
      <c r="Y20" s="3"/>
      <c r="Z20" s="3">
        <v>0.47334944999999995</v>
      </c>
      <c r="AA20" s="3">
        <v>0.38214750000000003</v>
      </c>
      <c r="AB20" s="3"/>
      <c r="AC20" s="3"/>
      <c r="AE20" s="2"/>
    </row>
    <row r="21" spans="1:31" s="14" customFormat="1" ht="12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E21" s="2"/>
    </row>
    <row r="22" spans="1:31" s="14" customFormat="1" ht="12">
      <c r="A22" s="5" t="s">
        <v>237</v>
      </c>
      <c r="B22" s="3"/>
      <c r="C22" s="3"/>
      <c r="D22" s="45" t="s">
        <v>311</v>
      </c>
      <c r="E22" s="45" t="s">
        <v>312</v>
      </c>
      <c r="F22" s="3"/>
      <c r="G22" s="3"/>
      <c r="H22" s="45" t="s">
        <v>315</v>
      </c>
      <c r="I22" s="45" t="s">
        <v>316</v>
      </c>
      <c r="J22" s="3"/>
      <c r="K22" s="3"/>
      <c r="L22" s="45" t="s">
        <v>317</v>
      </c>
      <c r="M22" s="45" t="s">
        <v>318</v>
      </c>
      <c r="N22" s="3"/>
      <c r="O22" s="3"/>
      <c r="P22" s="5" t="s">
        <v>321</v>
      </c>
      <c r="Q22" s="5" t="s">
        <v>322</v>
      </c>
      <c r="R22" s="2"/>
      <c r="S22" s="2"/>
      <c r="T22" s="5" t="s">
        <v>325</v>
      </c>
      <c r="U22" s="5" t="s">
        <v>326</v>
      </c>
      <c r="V22" s="2"/>
      <c r="W22" s="2"/>
      <c r="X22" s="5" t="s">
        <v>329</v>
      </c>
      <c r="Y22" s="5" t="s">
        <v>330</v>
      </c>
      <c r="Z22" s="2"/>
      <c r="AA22" s="2"/>
      <c r="AB22" s="45" t="s">
        <v>309</v>
      </c>
      <c r="AC22" s="45" t="s">
        <v>310</v>
      </c>
      <c r="AE22" s="2"/>
    </row>
    <row r="23" spans="1:31" s="14" customFormat="1" ht="12">
      <c r="A23" s="2" t="s">
        <v>264</v>
      </c>
      <c r="B23" s="3">
        <v>0.3092485211966573</v>
      </c>
      <c r="C23" s="3">
        <v>0.56784323204892984</v>
      </c>
      <c r="D23" s="3">
        <v>0.40379703816305207</v>
      </c>
      <c r="E23" s="3" t="s">
        <v>138</v>
      </c>
      <c r="F23" s="3">
        <v>4.5814751368747651E-2</v>
      </c>
      <c r="G23" s="3">
        <v>0.14235121181738228</v>
      </c>
      <c r="H23" s="3">
        <v>0.14000000000000001</v>
      </c>
      <c r="I23" s="3" t="s">
        <v>114</v>
      </c>
      <c r="J23" s="3">
        <v>0.54938986486348185</v>
      </c>
      <c r="K23" s="3">
        <v>0.64469557640377562</v>
      </c>
      <c r="L23" s="3">
        <v>0.45914163877587538</v>
      </c>
      <c r="M23" s="2" t="s">
        <v>146</v>
      </c>
      <c r="N23" s="3">
        <v>0.16492999222577062</v>
      </c>
      <c r="O23" s="3">
        <v>6.5170812170366757E-2</v>
      </c>
      <c r="P23" s="3">
        <v>0.11645090620515768</v>
      </c>
      <c r="Q23" s="2" t="s">
        <v>123</v>
      </c>
      <c r="R23" s="3">
        <v>0.14597570909624188</v>
      </c>
      <c r="S23" s="3">
        <v>0.15703790128317696</v>
      </c>
      <c r="T23" s="3">
        <v>0.15332395476605723</v>
      </c>
      <c r="U23" s="3" t="s">
        <v>130</v>
      </c>
      <c r="V23" s="3">
        <v>0.33063310019212855</v>
      </c>
      <c r="W23" s="3">
        <v>0.47042935253742851</v>
      </c>
      <c r="X23" s="3">
        <v>0.41532065631406589</v>
      </c>
      <c r="Y23" s="3" t="s">
        <v>73</v>
      </c>
      <c r="Z23" s="3">
        <v>0.53548307109074367</v>
      </c>
      <c r="AA23" s="3">
        <v>0.32170254716668129</v>
      </c>
      <c r="AB23" s="3">
        <v>0.41</v>
      </c>
      <c r="AC23" s="3" t="s">
        <v>381</v>
      </c>
      <c r="AE23" s="2" t="s">
        <v>414</v>
      </c>
    </row>
    <row r="24" spans="1:31" s="14" customFormat="1" ht="12">
      <c r="A24" s="2" t="s">
        <v>267</v>
      </c>
      <c r="B24" s="3">
        <v>0.13669401301378548</v>
      </c>
      <c r="C24" s="3">
        <v>0.19565239099340428</v>
      </c>
      <c r="D24" s="3">
        <v>0.15</v>
      </c>
      <c r="E24" s="3" t="s">
        <v>392</v>
      </c>
      <c r="F24" s="3">
        <v>8.9917937342724699E-2</v>
      </c>
      <c r="G24" s="3">
        <v>0.1132556016749299</v>
      </c>
      <c r="H24" s="3">
        <v>0.12</v>
      </c>
      <c r="I24" s="3" t="s">
        <v>376</v>
      </c>
      <c r="J24" s="3">
        <v>0.12</v>
      </c>
      <c r="K24" s="3">
        <v>0.12</v>
      </c>
      <c r="L24" s="3">
        <v>0.18</v>
      </c>
      <c r="M24" s="2" t="s">
        <v>395</v>
      </c>
      <c r="N24" s="3">
        <v>0.14000000000000001</v>
      </c>
      <c r="O24" s="3">
        <v>0.11</v>
      </c>
      <c r="P24" s="3">
        <v>0.12</v>
      </c>
      <c r="Q24" s="2" t="s">
        <v>378</v>
      </c>
      <c r="R24" s="3">
        <v>0.15</v>
      </c>
      <c r="S24" s="3">
        <v>0.19</v>
      </c>
      <c r="T24" s="3">
        <v>0.15</v>
      </c>
      <c r="U24" s="3" t="s">
        <v>130</v>
      </c>
      <c r="V24" s="3">
        <v>0.22</v>
      </c>
      <c r="W24" s="3">
        <v>0.19</v>
      </c>
      <c r="X24" s="3">
        <v>0.17</v>
      </c>
      <c r="Y24" s="3" t="s">
        <v>380</v>
      </c>
      <c r="Z24" s="3">
        <v>0.73348575961609563</v>
      </c>
      <c r="AA24" s="3">
        <v>0.75843881364960886</v>
      </c>
      <c r="AB24" s="3">
        <v>0.74</v>
      </c>
      <c r="AC24" s="3" t="s">
        <v>382</v>
      </c>
      <c r="AE24" s="3">
        <v>0.18</v>
      </c>
    </row>
    <row r="25" spans="1:31" s="14" customFormat="1" ht="12">
      <c r="A25" s="2" t="s">
        <v>262</v>
      </c>
      <c r="B25" s="3">
        <v>8.246055306232113E-3</v>
      </c>
      <c r="C25" s="3">
        <v>2.3678074362979938E-2</v>
      </c>
      <c r="D25" s="3">
        <v>0.03</v>
      </c>
      <c r="E25" s="3" t="s">
        <v>393</v>
      </c>
      <c r="F25" s="3">
        <v>1.2733371140124008E-2</v>
      </c>
      <c r="G25" s="3">
        <v>1.876204782811074E-2</v>
      </c>
      <c r="H25" s="3">
        <v>0.01</v>
      </c>
      <c r="I25" s="3" t="s">
        <v>377</v>
      </c>
      <c r="J25" s="3">
        <v>0.02</v>
      </c>
      <c r="K25" s="3">
        <v>0.02</v>
      </c>
      <c r="L25" s="3">
        <v>0.05</v>
      </c>
      <c r="M25" s="2" t="s">
        <v>394</v>
      </c>
      <c r="N25" s="3">
        <v>0.01</v>
      </c>
      <c r="O25" s="3">
        <v>0.01</v>
      </c>
      <c r="P25" s="3">
        <v>0.02</v>
      </c>
      <c r="Q25" s="2" t="s">
        <v>379</v>
      </c>
      <c r="R25" s="3">
        <v>1.1235426634144893E-2</v>
      </c>
      <c r="S25" s="3">
        <v>0.02</v>
      </c>
      <c r="T25" s="3">
        <v>0.01</v>
      </c>
      <c r="U25" s="3" t="s">
        <v>72</v>
      </c>
      <c r="V25" s="3">
        <v>0.02</v>
      </c>
      <c r="W25" s="3">
        <v>0.03</v>
      </c>
      <c r="X25" s="3">
        <v>0.03</v>
      </c>
      <c r="Y25" s="3" t="s">
        <v>166</v>
      </c>
      <c r="Z25" s="3">
        <v>3.2060692024206174E-2</v>
      </c>
      <c r="AA25" s="3">
        <v>3.3849700691407761E-2</v>
      </c>
      <c r="AB25" s="3">
        <v>0.03</v>
      </c>
      <c r="AC25" s="3" t="s">
        <v>383</v>
      </c>
      <c r="AE25" s="3">
        <v>7.0000000000000007E-2</v>
      </c>
    </row>
    <row r="26" spans="1:31" s="14" customFormat="1" ht="12">
      <c r="A26" s="2" t="s">
        <v>36</v>
      </c>
      <c r="B26" s="3">
        <f>SUM(B8:B19,B23:B25)-B20</f>
        <v>98.500158088757686</v>
      </c>
      <c r="C26" s="3">
        <f>SUM(C8:C19,C23:C25)-C20</f>
        <v>99.229714036345868</v>
      </c>
      <c r="D26" s="3"/>
      <c r="E26" s="3"/>
      <c r="F26" s="3">
        <f>SUM(F8:F19,F23:F25)-F20</f>
        <v>99.444403764323582</v>
      </c>
      <c r="G26" s="3">
        <f>SUM(G8:G19,G23:G25)-G20</f>
        <v>99.81530569043467</v>
      </c>
      <c r="H26" s="3"/>
      <c r="I26" s="3"/>
      <c r="J26" s="3">
        <f>SUM(J8:J19,J23:J25)-J20</f>
        <v>99.602182984326191</v>
      </c>
      <c r="K26" s="3">
        <f>SUM(K8:K19,K23:K25)-K20</f>
        <v>99.389213132693442</v>
      </c>
      <c r="L26" s="3"/>
      <c r="M26" s="2"/>
      <c r="N26" s="3">
        <f>SUM(N8:N19,N23:N25)-N20</f>
        <v>99.411110163324608</v>
      </c>
      <c r="O26" s="3">
        <f>SUM(O8:O19,O23:O25)-O20</f>
        <v>99.87165886692982</v>
      </c>
      <c r="P26" s="3"/>
      <c r="Q26" s="3"/>
      <c r="R26" s="3">
        <f t="shared" ref="R26:S26" si="0">SUM(R8:R19,R23:R25)-R20</f>
        <v>99.395198977213965</v>
      </c>
      <c r="S26" s="3">
        <f t="shared" si="0"/>
        <v>99.130455469608847</v>
      </c>
      <c r="T26" s="3"/>
      <c r="U26" s="3"/>
      <c r="V26" s="3">
        <f>SUM(V8:V19,V23:V25)-V20</f>
        <v>99.755741617834943</v>
      </c>
      <c r="W26" s="3">
        <f t="shared" ref="W26" si="1">SUM(W8:W19,W23:W25)-W20</f>
        <v>99.530013620965335</v>
      </c>
      <c r="X26" s="3"/>
      <c r="Y26" s="3"/>
      <c r="Z26" s="3">
        <f>SUM(Z8:Z19,Z23:Z25)-Z20</f>
        <v>99.351529965051583</v>
      </c>
      <c r="AA26" s="3">
        <f>SUM(AA8:AA19,AA23:AA25)-AA20</f>
        <v>98.985896869430022</v>
      </c>
      <c r="AB26" s="3"/>
      <c r="AC26" s="3"/>
      <c r="AE26" s="2"/>
    </row>
    <row r="27" spans="1:31" s="14" customFormat="1" ht="12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E27" s="2"/>
    </row>
    <row r="28" spans="1:31" s="14" customFormat="1" ht="12">
      <c r="A28" s="45" t="s">
        <v>363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2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E28" s="2"/>
    </row>
    <row r="29" spans="1:31" s="14" customFormat="1" ht="12">
      <c r="A29" s="2" t="s">
        <v>368</v>
      </c>
      <c r="B29" s="3">
        <v>5.3024201846298524</v>
      </c>
      <c r="C29" s="3">
        <v>5.2890604651856137</v>
      </c>
      <c r="D29" s="3"/>
      <c r="E29" s="3"/>
      <c r="F29" s="3">
        <v>6.0696921402975947</v>
      </c>
      <c r="G29" s="3">
        <v>6.1014406825933261</v>
      </c>
      <c r="H29" s="3"/>
      <c r="I29" s="3"/>
      <c r="J29" s="3">
        <v>5.2755806920645218</v>
      </c>
      <c r="K29" s="3">
        <v>5.3343010236415589</v>
      </c>
      <c r="L29" s="3"/>
      <c r="M29" s="2"/>
      <c r="N29" s="3">
        <v>6.0817558370097791</v>
      </c>
      <c r="O29" s="3">
        <v>6.1684752283213928</v>
      </c>
      <c r="P29" s="3"/>
      <c r="Q29" s="3"/>
      <c r="R29" s="3">
        <v>6.0773941022422511</v>
      </c>
      <c r="S29" s="3">
        <v>6.1278173316019986</v>
      </c>
      <c r="T29" s="3"/>
      <c r="U29" s="3"/>
      <c r="V29" s="3">
        <v>6.0607333355194939</v>
      </c>
      <c r="W29" s="3">
        <v>6.0785478229944498</v>
      </c>
      <c r="X29" s="3"/>
      <c r="Y29" s="3"/>
      <c r="Z29" s="3">
        <v>6.0759957145773855</v>
      </c>
      <c r="AA29" s="3">
        <v>6.032912057507958</v>
      </c>
      <c r="AB29" s="3"/>
      <c r="AC29" s="3"/>
      <c r="AE29" s="2"/>
    </row>
    <row r="30" spans="1:31" s="14" customFormat="1" ht="13">
      <c r="A30" s="2" t="s">
        <v>366</v>
      </c>
      <c r="B30" s="3">
        <v>2.6975798153701476</v>
      </c>
      <c r="C30" s="3">
        <v>2.7109395348143863</v>
      </c>
      <c r="D30" s="3"/>
      <c r="E30" s="3"/>
      <c r="F30" s="3">
        <v>1.9303078597024053</v>
      </c>
      <c r="G30" s="3">
        <v>1.8985593174066739</v>
      </c>
      <c r="H30" s="3"/>
      <c r="I30" s="3"/>
      <c r="J30" s="3">
        <v>2.7244193079354782</v>
      </c>
      <c r="K30" s="3">
        <v>2.6656989763584411</v>
      </c>
      <c r="L30" s="3"/>
      <c r="M30" s="2"/>
      <c r="N30" s="3">
        <v>1.9182441629902209</v>
      </c>
      <c r="O30" s="3">
        <v>1.8315247716786072</v>
      </c>
      <c r="P30" s="3"/>
      <c r="Q30" s="3"/>
      <c r="R30" s="3">
        <v>1.9226058977577489</v>
      </c>
      <c r="S30" s="3">
        <v>1.8721826683980014</v>
      </c>
      <c r="T30" s="3"/>
      <c r="U30" s="3"/>
      <c r="V30" s="3">
        <v>1.9392666644805061</v>
      </c>
      <c r="W30" s="3">
        <v>1.9214521770055502</v>
      </c>
      <c r="X30" s="3"/>
      <c r="Y30" s="3"/>
      <c r="Z30" s="3">
        <v>1.9240042854226145</v>
      </c>
      <c r="AA30" s="3">
        <v>1.967087942492042</v>
      </c>
      <c r="AB30" s="3"/>
      <c r="AC30" s="3"/>
      <c r="AE30" s="2"/>
    </row>
    <row r="31" spans="1:31" s="14" customFormat="1" ht="13">
      <c r="A31" s="2" t="s">
        <v>367</v>
      </c>
      <c r="B31" s="3">
        <v>0.92631708231806842</v>
      </c>
      <c r="C31" s="3">
        <v>0.9060348795707136</v>
      </c>
      <c r="D31" s="3"/>
      <c r="E31" s="3"/>
      <c r="F31" s="3">
        <v>3.7245757947882527</v>
      </c>
      <c r="G31" s="3">
        <v>3.718507456042075</v>
      </c>
      <c r="H31" s="3"/>
      <c r="I31" s="3"/>
      <c r="J31" s="3">
        <v>1.1674101183880308</v>
      </c>
      <c r="K31" s="3">
        <v>1.0942775088848125</v>
      </c>
      <c r="L31" s="3"/>
      <c r="M31" s="2"/>
      <c r="N31" s="3">
        <v>3.6241085857032029</v>
      </c>
      <c r="O31" s="3">
        <v>3.6282843887795808</v>
      </c>
      <c r="P31" s="3"/>
      <c r="Q31" s="3"/>
      <c r="R31" s="3">
        <v>3.6121344767941572</v>
      </c>
      <c r="S31" s="3">
        <v>3.6975121340361907</v>
      </c>
      <c r="T31" s="3"/>
      <c r="U31" s="3"/>
      <c r="V31" s="3">
        <v>3.598207512833743</v>
      </c>
      <c r="W31" s="3">
        <v>3.6158251740174565</v>
      </c>
      <c r="X31" s="3"/>
      <c r="Y31" s="3"/>
      <c r="Z31" s="3">
        <v>3.7169441386604563</v>
      </c>
      <c r="AA31" s="3">
        <v>3.7028046491326281</v>
      </c>
      <c r="AB31" s="3"/>
      <c r="AC31" s="3"/>
      <c r="AE31" s="2"/>
    </row>
    <row r="32" spans="1:31" s="14" customFormat="1" ht="12">
      <c r="A32" s="2" t="s">
        <v>354</v>
      </c>
      <c r="B32" s="3">
        <v>0.32611965020913009</v>
      </c>
      <c r="C32" s="3">
        <v>0.30305543210532931</v>
      </c>
      <c r="D32" s="3"/>
      <c r="E32" s="3"/>
      <c r="F32" s="3">
        <v>3.3858892700933813E-2</v>
      </c>
      <c r="G32" s="3">
        <v>4.5823772133510951E-2</v>
      </c>
      <c r="H32" s="3"/>
      <c r="I32" s="3"/>
      <c r="J32" s="3">
        <v>0.27969224400013859</v>
      </c>
      <c r="K32" s="3">
        <v>0.2185784781015111</v>
      </c>
      <c r="L32" s="3"/>
      <c r="M32" s="2"/>
      <c r="N32" s="3">
        <v>5.9581671035469741E-2</v>
      </c>
      <c r="O32" s="3">
        <v>7.5442249795150762E-3</v>
      </c>
      <c r="P32" s="3"/>
      <c r="Q32" s="3"/>
      <c r="R32" s="3">
        <v>5.7680515248023721E-2</v>
      </c>
      <c r="S32" s="3">
        <v>1.1741187828950559E-2</v>
      </c>
      <c r="T32" s="3"/>
      <c r="U32" s="3"/>
      <c r="V32" s="3">
        <v>3.9340872285069307E-2</v>
      </c>
      <c r="W32" s="3">
        <v>2.0996410031666812E-2</v>
      </c>
      <c r="X32" s="3"/>
      <c r="Y32" s="3"/>
      <c r="Z32" s="3">
        <v>9.4504450199693699E-3</v>
      </c>
      <c r="AA32" s="3">
        <v>1.127062180355233E-2</v>
      </c>
      <c r="AB32" s="3"/>
      <c r="AC32" s="3"/>
      <c r="AE32" s="2"/>
    </row>
    <row r="33" spans="1:31" s="14" customFormat="1" ht="12">
      <c r="A33" s="2" t="s">
        <v>364</v>
      </c>
      <c r="B33" s="3">
        <v>2.5438995361623213</v>
      </c>
      <c r="C33" s="3">
        <v>2.5261624053112315</v>
      </c>
      <c r="D33" s="3"/>
      <c r="E33" s="3"/>
      <c r="F33" s="3">
        <v>0.11687935035197379</v>
      </c>
      <c r="G33" s="3">
        <v>0.10881386096128336</v>
      </c>
      <c r="H33" s="3"/>
      <c r="I33" s="3"/>
      <c r="J33" s="3">
        <v>2.740788266110298</v>
      </c>
      <c r="K33" s="3">
        <v>2.8065267225250379</v>
      </c>
      <c r="L33" s="3"/>
      <c r="M33" s="2"/>
      <c r="N33" s="3">
        <v>0.19395068081580652</v>
      </c>
      <c r="O33" s="3">
        <v>0.24620304346555763</v>
      </c>
      <c r="P33" s="3"/>
      <c r="Q33" s="3"/>
      <c r="R33" s="3">
        <v>0.27591663156574725</v>
      </c>
      <c r="S33" s="3">
        <v>0.2582066760109718</v>
      </c>
      <c r="T33" s="3"/>
      <c r="U33" s="3"/>
      <c r="V33" s="3">
        <v>0.30477427864267387</v>
      </c>
      <c r="W33" s="3">
        <v>0.27861435863430117</v>
      </c>
      <c r="X33" s="3"/>
      <c r="Y33" s="3"/>
      <c r="Z33" s="3">
        <v>0.17165129806393917</v>
      </c>
      <c r="AA33" s="3">
        <v>0.21420669859621722</v>
      </c>
      <c r="AB33" s="3"/>
      <c r="AC33" s="3"/>
      <c r="AE33" s="2"/>
    </row>
    <row r="34" spans="1:31" s="14" customFormat="1" ht="12">
      <c r="A34" s="2" t="s">
        <v>11</v>
      </c>
      <c r="B34" s="3">
        <v>3.7280379062847167E-2</v>
      </c>
      <c r="C34" s="3">
        <v>3.8646311245056138E-2</v>
      </c>
      <c r="D34" s="3"/>
      <c r="E34" s="3"/>
      <c r="F34" s="3">
        <v>2.7239573953890734E-3</v>
      </c>
      <c r="G34" s="3">
        <v>0</v>
      </c>
      <c r="H34" s="3"/>
      <c r="I34" s="3"/>
      <c r="J34" s="3">
        <v>5.7794421156960242E-2</v>
      </c>
      <c r="K34" s="3">
        <v>6.5484640727338728E-2</v>
      </c>
      <c r="L34" s="3"/>
      <c r="M34" s="2"/>
      <c r="N34" s="3">
        <v>2.9522568679875047E-3</v>
      </c>
      <c r="O34" s="3">
        <v>3.3988360635086251E-3</v>
      </c>
      <c r="P34" s="3"/>
      <c r="Q34" s="3"/>
      <c r="R34" s="3">
        <v>1.3061904940612282E-2</v>
      </c>
      <c r="S34" s="3">
        <v>1.1172123229228278E-2</v>
      </c>
      <c r="T34" s="3"/>
      <c r="U34" s="3"/>
      <c r="V34" s="3">
        <v>1.1876847878561959E-2</v>
      </c>
      <c r="W34" s="3">
        <v>1.0118760394495475E-2</v>
      </c>
      <c r="X34" s="3"/>
      <c r="Y34" s="3"/>
      <c r="Z34" s="3">
        <v>1.4306550081235409E-2</v>
      </c>
      <c r="AA34" s="3">
        <v>9.34750714437429E-3</v>
      </c>
      <c r="AB34" s="3"/>
      <c r="AC34" s="3"/>
      <c r="AE34" s="2"/>
    </row>
    <row r="35" spans="1:31" s="14" customFormat="1" ht="12">
      <c r="A35" s="2" t="s">
        <v>29</v>
      </c>
      <c r="B35" s="3">
        <v>1.6238626800130078</v>
      </c>
      <c r="C35" s="3">
        <v>1.6544295134420757</v>
      </c>
      <c r="D35" s="3"/>
      <c r="E35" s="3"/>
      <c r="F35" s="3">
        <v>0.15799521651416168</v>
      </c>
      <c r="G35" s="3">
        <v>0.14417625839974318</v>
      </c>
      <c r="H35" s="3"/>
      <c r="I35" s="3"/>
      <c r="J35" s="3">
        <v>1.1375117474956586</v>
      </c>
      <c r="K35" s="3">
        <v>1.234919405774928</v>
      </c>
      <c r="L35" s="3"/>
      <c r="M35" s="2"/>
      <c r="N35" s="3">
        <v>0.18144500964758745</v>
      </c>
      <c r="O35" s="3">
        <v>0.21473510665830653</v>
      </c>
      <c r="P35" s="3"/>
      <c r="Q35" s="3"/>
      <c r="R35" s="3">
        <v>6.9969622086940506E-2</v>
      </c>
      <c r="S35" s="3">
        <v>0.10492759447040549</v>
      </c>
      <c r="T35" s="3"/>
      <c r="U35" s="3"/>
      <c r="V35" s="3">
        <v>6.4111645500532929E-2</v>
      </c>
      <c r="W35" s="3">
        <v>0.13585807786278828</v>
      </c>
      <c r="X35" s="3"/>
      <c r="Y35" s="3"/>
      <c r="Z35" s="3">
        <v>1.2085219502013472E-3</v>
      </c>
      <c r="AA35" s="3">
        <v>2.7214099682441394E-2</v>
      </c>
      <c r="AB35" s="3"/>
      <c r="AC35" s="3"/>
      <c r="AE35" s="2"/>
    </row>
    <row r="36" spans="1:31" s="14" customFormat="1" ht="12">
      <c r="A36" s="2" t="s">
        <v>20</v>
      </c>
      <c r="B36" s="3">
        <v>0.19208067700220485</v>
      </c>
      <c r="C36" s="3">
        <v>0.34967197276767525</v>
      </c>
      <c r="D36" s="3"/>
      <c r="E36" s="3"/>
      <c r="F36" s="3">
        <v>2.46907902208197E-2</v>
      </c>
      <c r="G36" s="3">
        <v>7.6169781383260152E-2</v>
      </c>
      <c r="H36" s="3"/>
      <c r="I36" s="3"/>
      <c r="J36" s="3">
        <v>0.33804326650781247</v>
      </c>
      <c r="K36" s="3">
        <v>0.3985352506991191</v>
      </c>
      <c r="L36" s="3"/>
      <c r="M36" s="2"/>
      <c r="N36" s="3">
        <v>8.8924415405582616E-2</v>
      </c>
      <c r="O36" s="3">
        <v>3.5059254977212129E-2</v>
      </c>
      <c r="P36" s="3"/>
      <c r="Q36" s="3"/>
      <c r="R36" s="3">
        <v>7.9418713506337155E-2</v>
      </c>
      <c r="S36" s="3">
        <v>8.5007004148129964E-2</v>
      </c>
      <c r="T36" s="3"/>
      <c r="U36" s="3"/>
      <c r="V36" s="3">
        <v>0.17928946472715895</v>
      </c>
      <c r="W36" s="3">
        <v>0.25396408498960921</v>
      </c>
      <c r="X36" s="3"/>
      <c r="Y36" s="3"/>
      <c r="Z36" s="3">
        <v>0.29101222845874336</v>
      </c>
      <c r="AA36" s="3">
        <v>0.17628114921149698</v>
      </c>
      <c r="AB36" s="3"/>
      <c r="AC36" s="3"/>
      <c r="AE36" s="2"/>
    </row>
    <row r="37" spans="1:31" s="14" customFormat="1" ht="12">
      <c r="A37" s="2" t="s">
        <v>30</v>
      </c>
      <c r="B37" s="3">
        <v>0</v>
      </c>
      <c r="C37" s="3">
        <v>0</v>
      </c>
      <c r="D37" s="3"/>
      <c r="E37" s="3"/>
      <c r="F37" s="3">
        <v>0</v>
      </c>
      <c r="G37" s="3">
        <v>5.2743124902003072E-3</v>
      </c>
      <c r="H37" s="3"/>
      <c r="I37" s="3"/>
      <c r="J37" s="3">
        <v>0</v>
      </c>
      <c r="K37" s="3">
        <v>0</v>
      </c>
      <c r="L37" s="3"/>
      <c r="M37" s="2"/>
      <c r="N37" s="3">
        <v>0</v>
      </c>
      <c r="O37" s="3">
        <v>0</v>
      </c>
      <c r="P37" s="3"/>
      <c r="Q37" s="3"/>
      <c r="R37" s="3">
        <v>0</v>
      </c>
      <c r="S37" s="3">
        <v>0</v>
      </c>
      <c r="T37" s="3"/>
      <c r="U37" s="3"/>
      <c r="V37" s="3">
        <v>0</v>
      </c>
      <c r="W37" s="3">
        <v>2.8764079500613452E-3</v>
      </c>
      <c r="X37" s="3"/>
      <c r="Y37" s="3"/>
      <c r="Z37" s="3">
        <v>0</v>
      </c>
      <c r="AA37" s="3">
        <v>0</v>
      </c>
      <c r="AB37" s="3"/>
      <c r="AC37" s="3"/>
      <c r="AE37" s="2"/>
    </row>
    <row r="38" spans="1:31" s="14" customFormat="1" ht="12">
      <c r="A38" s="2" t="s">
        <v>31</v>
      </c>
      <c r="B38" s="3">
        <v>4.0124521453582959E-2</v>
      </c>
      <c r="C38" s="3">
        <v>4.1264462387918519E-2</v>
      </c>
      <c r="D38" s="3"/>
      <c r="E38" s="3"/>
      <c r="F38" s="3">
        <v>0.17797100311363492</v>
      </c>
      <c r="G38" s="3">
        <v>0.17515411142377593</v>
      </c>
      <c r="H38" s="3"/>
      <c r="I38" s="3"/>
      <c r="J38" s="3">
        <v>4.2715270375802215E-2</v>
      </c>
      <c r="K38" s="3">
        <v>2.2351276721074374E-2</v>
      </c>
      <c r="L38" s="3"/>
      <c r="M38" s="2"/>
      <c r="N38" s="3">
        <v>0.20066318528310118</v>
      </c>
      <c r="O38" s="3">
        <v>0.12993205184790388</v>
      </c>
      <c r="P38" s="3"/>
      <c r="Q38" s="3"/>
      <c r="R38" s="3">
        <v>0.16077989840145168</v>
      </c>
      <c r="S38" s="3">
        <v>0.16127525031864745</v>
      </c>
      <c r="T38" s="3"/>
      <c r="U38" s="3"/>
      <c r="V38" s="3">
        <v>0.15711293242597377</v>
      </c>
      <c r="W38" s="3">
        <v>0.11555530377655933</v>
      </c>
      <c r="X38" s="3"/>
      <c r="Y38" s="3"/>
      <c r="Z38" s="3">
        <v>0.13518989041255253</v>
      </c>
      <c r="AA38" s="3">
        <v>0.16140671734736747</v>
      </c>
      <c r="AB38" s="3"/>
      <c r="AC38" s="3"/>
      <c r="AE38" s="2"/>
    </row>
    <row r="39" spans="1:31" s="14" customFormat="1" ht="12">
      <c r="A39" s="2" t="s">
        <v>32</v>
      </c>
      <c r="B39" s="3">
        <v>1.9577454804656487</v>
      </c>
      <c r="C39" s="3">
        <v>1.9303965676130357</v>
      </c>
      <c r="D39" s="3"/>
      <c r="E39" s="3"/>
      <c r="F39" s="3">
        <v>1.8463393467461049</v>
      </c>
      <c r="G39" s="3">
        <v>1.7703871192501563</v>
      </c>
      <c r="H39" s="3"/>
      <c r="I39" s="3"/>
      <c r="J39" s="3">
        <v>1.8373656353564618</v>
      </c>
      <c r="K39" s="3">
        <v>1.8606364192960099</v>
      </c>
      <c r="L39" s="3"/>
      <c r="M39" s="2"/>
      <c r="N39" s="3">
        <v>1.7355011899176975</v>
      </c>
      <c r="O39" s="3">
        <v>1.8017398555697539</v>
      </c>
      <c r="P39" s="3"/>
      <c r="Q39" s="3"/>
      <c r="R39" s="3">
        <v>1.8714980870219513</v>
      </c>
      <c r="S39" s="3">
        <v>1.7037985213013036</v>
      </c>
      <c r="T39" s="3"/>
      <c r="U39" s="3"/>
      <c r="V39" s="3">
        <v>1.8496805426664626</v>
      </c>
      <c r="W39" s="3">
        <v>1.7298511038099171</v>
      </c>
      <c r="X39" s="3"/>
      <c r="Y39" s="3"/>
      <c r="Z39" s="3">
        <v>1.8692723692338375</v>
      </c>
      <c r="AA39" s="3">
        <v>1.9059710884226129</v>
      </c>
      <c r="AB39" s="3"/>
      <c r="AC39" s="3"/>
      <c r="AE39" s="2"/>
    </row>
    <row r="40" spans="1:31" s="14" customFormat="1" ht="12">
      <c r="A40" s="2" t="s">
        <v>365</v>
      </c>
      <c r="B40" s="3">
        <v>1.3571041774981332E-2</v>
      </c>
      <c r="C40" s="3">
        <v>1.925773370515842E-2</v>
      </c>
      <c r="D40" s="3"/>
      <c r="E40" s="3"/>
      <c r="F40" s="3">
        <v>1.549150582799988E-2</v>
      </c>
      <c r="G40" s="3">
        <v>1.9373089079608122E-2</v>
      </c>
      <c r="H40" s="3"/>
      <c r="I40" s="3"/>
      <c r="J40" s="3">
        <v>1.1802133965154836E-2</v>
      </c>
      <c r="K40" s="3">
        <v>1.1857167211641971E-2</v>
      </c>
      <c r="L40" s="3"/>
      <c r="M40" s="2"/>
      <c r="N40" s="3">
        <v>2.4579871352907547E-2</v>
      </c>
      <c r="O40" s="3">
        <v>1.965112734384776E-2</v>
      </c>
      <c r="P40" s="3"/>
      <c r="Q40" s="3"/>
      <c r="R40" s="3">
        <v>2.5239271682916186E-2</v>
      </c>
      <c r="S40" s="3">
        <v>3.2020479899114267E-2</v>
      </c>
      <c r="T40" s="3"/>
      <c r="U40" s="3"/>
      <c r="V40" s="3">
        <v>3.7500023656645488E-2</v>
      </c>
      <c r="W40" s="3">
        <v>3.2212419028531544E-2</v>
      </c>
      <c r="X40" s="3"/>
      <c r="Y40" s="3"/>
      <c r="Z40" s="3">
        <v>6.3715460647583183E-2</v>
      </c>
      <c r="AA40" s="3">
        <v>6.6429283982402693E-2</v>
      </c>
      <c r="AB40" s="3"/>
      <c r="AC40" s="3"/>
      <c r="AE40" s="2"/>
    </row>
    <row r="41" spans="1:31" s="14" customFormat="1" ht="12">
      <c r="A41" s="2" t="s">
        <v>6</v>
      </c>
      <c r="B41" s="3">
        <v>5.4305640665606352E-4</v>
      </c>
      <c r="C41" s="3">
        <v>1.5459712104086869E-3</v>
      </c>
      <c r="D41" s="3"/>
      <c r="E41" s="3"/>
      <c r="F41" s="3">
        <v>1.4552101022981558E-3</v>
      </c>
      <c r="G41" s="3">
        <v>2.1288959071543217E-3</v>
      </c>
      <c r="H41" s="3"/>
      <c r="I41" s="3"/>
      <c r="J41" s="3">
        <v>1.3048010397690797E-3</v>
      </c>
      <c r="K41" s="3">
        <v>1.3108853154983921E-3</v>
      </c>
      <c r="L41" s="3"/>
      <c r="M41" s="2"/>
      <c r="N41" s="3">
        <v>1.2271651166797391E-3</v>
      </c>
      <c r="O41" s="3">
        <v>1.4384433083410096E-3</v>
      </c>
      <c r="P41" s="3"/>
      <c r="Q41" s="3"/>
      <c r="R41" s="3">
        <v>6.4811858392789675E-4</v>
      </c>
      <c r="S41" s="3">
        <v>1.9674718852233492E-3</v>
      </c>
      <c r="T41" s="3"/>
      <c r="U41" s="3"/>
      <c r="V41" s="3">
        <v>2.1721293192249833E-3</v>
      </c>
      <c r="W41" s="3">
        <v>3.4728935385887308E-3</v>
      </c>
      <c r="X41" s="3"/>
      <c r="Y41" s="3"/>
      <c r="Z41" s="3">
        <v>1.8474004179058609E-3</v>
      </c>
      <c r="AA41" s="3">
        <v>1.9666580699984567E-3</v>
      </c>
      <c r="AB41" s="3"/>
      <c r="AC41" s="3"/>
      <c r="AE41" s="2"/>
    </row>
    <row r="42" spans="1:31" s="14" customFormat="1" ht="13">
      <c r="A42" s="2" t="s">
        <v>369</v>
      </c>
      <c r="B42" s="3">
        <v>4</v>
      </c>
      <c r="C42" s="3">
        <v>3.99844289471717</v>
      </c>
      <c r="D42" s="3"/>
      <c r="E42" s="3"/>
      <c r="F42" s="3">
        <v>3.8725514690160856</v>
      </c>
      <c r="G42" s="3">
        <v>3.8489526933745299</v>
      </c>
      <c r="H42" s="3"/>
      <c r="I42" s="3"/>
      <c r="J42" s="3">
        <v>3.6643104896684444</v>
      </c>
      <c r="K42" s="3">
        <v>3.7384881801506533</v>
      </c>
      <c r="L42" s="3"/>
      <c r="M42" s="2"/>
      <c r="N42" s="3">
        <v>4</v>
      </c>
      <c r="O42" s="3">
        <v>3.9968259633052803</v>
      </c>
      <c r="P42" s="3"/>
      <c r="Q42" s="3"/>
      <c r="R42" s="3">
        <v>3.6626039567103854</v>
      </c>
      <c r="S42" s="3">
        <v>3.6695298190960335</v>
      </c>
      <c r="T42" s="3"/>
      <c r="U42" s="3"/>
      <c r="V42" s="3">
        <v>3.7296697190727288</v>
      </c>
      <c r="W42" s="3">
        <v>3.7605835467856727</v>
      </c>
      <c r="X42" s="3"/>
      <c r="Y42" s="3"/>
      <c r="Z42" s="3">
        <v>3.5195898515140884</v>
      </c>
      <c r="AA42" s="3">
        <v>3.6089370818136448</v>
      </c>
      <c r="AB42" s="3"/>
      <c r="AC42" s="3"/>
      <c r="AE42" s="2"/>
    </row>
    <row r="43" spans="1:31" s="14" customFormat="1" ht="12">
      <c r="A43" s="2" t="s">
        <v>33</v>
      </c>
      <c r="B43" s="3">
        <v>0</v>
      </c>
      <c r="C43" s="3">
        <v>0</v>
      </c>
      <c r="D43" s="3"/>
      <c r="E43" s="3"/>
      <c r="F43" s="3">
        <v>0.12585865937671831</v>
      </c>
      <c r="G43" s="3">
        <v>0.15104730662547017</v>
      </c>
      <c r="H43" s="3"/>
      <c r="I43" s="3"/>
      <c r="J43" s="3">
        <v>0.33335568411691163</v>
      </c>
      <c r="K43" s="3">
        <v>0.26151181984934674</v>
      </c>
      <c r="L43" s="3"/>
      <c r="M43" s="2"/>
      <c r="N43" s="3">
        <v>0</v>
      </c>
      <c r="O43" s="3">
        <v>0</v>
      </c>
      <c r="P43" s="3"/>
      <c r="Q43" s="3"/>
      <c r="R43" s="3">
        <v>0.33624961573352252</v>
      </c>
      <c r="S43" s="3">
        <v>0.32476690219954324</v>
      </c>
      <c r="T43" s="3"/>
      <c r="U43" s="3"/>
      <c r="V43" s="3">
        <v>0.27033028092727102</v>
      </c>
      <c r="W43" s="3">
        <v>0.23941645321432706</v>
      </c>
      <c r="X43" s="3"/>
      <c r="Y43" s="3"/>
      <c r="Z43" s="3">
        <v>0.47903594482406037</v>
      </c>
      <c r="AA43" s="3">
        <v>0.3903701196105604</v>
      </c>
      <c r="AB43" s="3"/>
      <c r="AC43" s="3"/>
      <c r="AE43" s="2"/>
    </row>
    <row r="44" spans="1:31" s="14" customFormat="1" ht="12">
      <c r="A44" s="2" t="s">
        <v>34</v>
      </c>
      <c r="B44" s="3">
        <v>0</v>
      </c>
      <c r="C44" s="3">
        <v>1.5571052828301222E-3</v>
      </c>
      <c r="D44" s="3"/>
      <c r="E44" s="3"/>
      <c r="F44" s="3">
        <v>1.5898716071959401E-3</v>
      </c>
      <c r="G44" s="3">
        <v>0</v>
      </c>
      <c r="H44" s="3"/>
      <c r="I44" s="3"/>
      <c r="J44" s="3">
        <v>2.3338262146440593E-3</v>
      </c>
      <c r="K44" s="3">
        <v>0</v>
      </c>
      <c r="L44" s="3"/>
      <c r="M44" s="2"/>
      <c r="N44" s="3">
        <v>0</v>
      </c>
      <c r="O44" s="3">
        <v>3.1740366947195352E-3</v>
      </c>
      <c r="P44" s="3"/>
      <c r="Q44" s="3"/>
      <c r="R44" s="3">
        <v>1.1464275560921426E-3</v>
      </c>
      <c r="S44" s="3">
        <v>5.7032787044231171E-3</v>
      </c>
      <c r="T44" s="3"/>
      <c r="U44" s="3"/>
      <c r="V44" s="3">
        <v>0</v>
      </c>
      <c r="W44" s="3">
        <v>0</v>
      </c>
      <c r="X44" s="3"/>
      <c r="Y44" s="3"/>
      <c r="Z44" s="3">
        <v>1.3742036618509537E-3</v>
      </c>
      <c r="AA44" s="3">
        <v>6.9279857579471562E-4</v>
      </c>
      <c r="AB44" s="3"/>
      <c r="AC44" s="3"/>
      <c r="AE44" s="2"/>
    </row>
    <row r="45" spans="1:31" s="14" customFormat="1" ht="12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2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E45" s="2"/>
    </row>
    <row r="46" spans="1:31" s="14" customFormat="1" ht="12">
      <c r="A46" s="5" t="s">
        <v>408</v>
      </c>
      <c r="B46" s="3"/>
      <c r="C46" s="3"/>
      <c r="D46" s="45" t="s">
        <v>311</v>
      </c>
      <c r="E46" s="45" t="s">
        <v>312</v>
      </c>
      <c r="F46" s="3"/>
      <c r="G46" s="3"/>
      <c r="H46" s="45" t="s">
        <v>315</v>
      </c>
      <c r="I46" s="45" t="s">
        <v>316</v>
      </c>
      <c r="J46" s="3"/>
      <c r="K46" s="3"/>
      <c r="L46" s="45" t="s">
        <v>317</v>
      </c>
      <c r="M46" s="45" t="s">
        <v>318</v>
      </c>
      <c r="N46" s="3"/>
      <c r="O46" s="3"/>
      <c r="P46" s="45" t="s">
        <v>321</v>
      </c>
      <c r="Q46" s="45" t="s">
        <v>322</v>
      </c>
      <c r="R46" s="2"/>
      <c r="S46" s="2"/>
      <c r="T46" s="45" t="s">
        <v>325</v>
      </c>
      <c r="U46" s="45" t="s">
        <v>326</v>
      </c>
      <c r="V46" s="2"/>
      <c r="W46" s="2"/>
      <c r="X46" s="45" t="s">
        <v>329</v>
      </c>
      <c r="Y46" s="45" t="s">
        <v>330</v>
      </c>
      <c r="Z46" s="2"/>
      <c r="AA46" s="2"/>
      <c r="AB46" s="45" t="s">
        <v>309</v>
      </c>
      <c r="AC46" s="45" t="s">
        <v>310</v>
      </c>
      <c r="AE46" s="2"/>
    </row>
    <row r="47" spans="1:31" s="14" customFormat="1" ht="12">
      <c r="A47" s="2" t="s">
        <v>20</v>
      </c>
      <c r="B47" s="9">
        <v>1436.6755456747894</v>
      </c>
      <c r="C47" s="9">
        <v>2638.0287352864812</v>
      </c>
      <c r="D47" s="3">
        <v>1875.9194963970526</v>
      </c>
      <c r="E47" s="3" t="s">
        <v>139</v>
      </c>
      <c r="F47" s="9">
        <v>212.84154461903958</v>
      </c>
      <c r="G47" s="9">
        <v>661.32088238880101</v>
      </c>
      <c r="H47" s="3">
        <v>631.41931973361841</v>
      </c>
      <c r="I47" s="3" t="s">
        <v>115</v>
      </c>
      <c r="J47" s="9">
        <v>2552.2999458064128</v>
      </c>
      <c r="K47" s="9">
        <v>2995.0615946034436</v>
      </c>
      <c r="L47" s="3">
        <v>2133.0338521194449</v>
      </c>
      <c r="M47" s="3" t="s">
        <v>147</v>
      </c>
      <c r="N47" s="9">
        <v>766.21509995327028</v>
      </c>
      <c r="O47" s="9">
        <v>302.76397692906062</v>
      </c>
      <c r="P47" s="3">
        <v>540.99585850639471</v>
      </c>
      <c r="Q47" s="3" t="s">
        <v>125</v>
      </c>
      <c r="R47" s="9">
        <v>678.15920577270174</v>
      </c>
      <c r="S47" s="9">
        <v>729.55082095335388</v>
      </c>
      <c r="T47" s="3">
        <v>712.29694333271721</v>
      </c>
      <c r="U47" s="2" t="s">
        <v>131</v>
      </c>
      <c r="V47" s="9">
        <v>1536.0218629294714</v>
      </c>
      <c r="W47" s="9">
        <v>2185.4731726537789</v>
      </c>
      <c r="X47" s="3">
        <v>1929.4547577175999</v>
      </c>
      <c r="Y47" s="2" t="s">
        <v>75</v>
      </c>
      <c r="Z47" s="3">
        <v>2487.7262303867301</v>
      </c>
      <c r="AA47" s="3">
        <v>1494.5530646535717</v>
      </c>
      <c r="AB47" s="3">
        <v>1903.7905594743186</v>
      </c>
      <c r="AC47" s="3" t="s">
        <v>391</v>
      </c>
      <c r="AE47" s="3" t="s">
        <v>415</v>
      </c>
    </row>
    <row r="48" spans="1:31" s="14" customFormat="1" ht="12">
      <c r="A48" s="2" t="s">
        <v>4</v>
      </c>
      <c r="B48" s="3" t="s">
        <v>277</v>
      </c>
      <c r="C48" s="3" t="s">
        <v>277</v>
      </c>
      <c r="D48" s="3" t="s">
        <v>277</v>
      </c>
      <c r="E48" s="3" t="s">
        <v>282</v>
      </c>
      <c r="F48" s="9">
        <v>71.927590589574223</v>
      </c>
      <c r="G48" s="9">
        <v>50.161834584929473</v>
      </c>
      <c r="H48" s="3">
        <v>78.744880043575137</v>
      </c>
      <c r="I48" s="3" t="s">
        <v>116</v>
      </c>
      <c r="J48" s="3" t="s">
        <v>277</v>
      </c>
      <c r="K48" s="18">
        <v>2.5698799081079695</v>
      </c>
      <c r="L48" s="3">
        <v>12.07621015189944</v>
      </c>
      <c r="M48" s="3" t="s">
        <v>283</v>
      </c>
      <c r="N48" s="9">
        <v>71.407336457405606</v>
      </c>
      <c r="O48" s="9">
        <v>134.86631767255497</v>
      </c>
      <c r="P48" s="3">
        <v>93.965260522582867</v>
      </c>
      <c r="Q48" s="3" t="s">
        <v>126</v>
      </c>
      <c r="R48" s="9">
        <v>179.32930749887407</v>
      </c>
      <c r="S48" s="9">
        <v>127.12695122042963</v>
      </c>
      <c r="T48" s="3">
        <v>126.85005685066653</v>
      </c>
      <c r="U48" s="9" t="s">
        <v>132</v>
      </c>
      <c r="V48" s="9">
        <v>202.50269733424415</v>
      </c>
      <c r="W48" s="9">
        <v>170.24607030059201</v>
      </c>
      <c r="X48" s="3">
        <v>134.28786646479946</v>
      </c>
      <c r="Y48" s="9" t="s">
        <v>76</v>
      </c>
      <c r="Z48" s="3">
        <v>525.40343548398459</v>
      </c>
      <c r="AA48" s="3">
        <v>502.37863042855298</v>
      </c>
      <c r="AB48" s="3">
        <v>517.14744090866986</v>
      </c>
      <c r="AC48" s="3" t="s">
        <v>390</v>
      </c>
      <c r="AE48" s="3">
        <v>2.3968343421222347</v>
      </c>
    </row>
    <row r="49" spans="1:31" s="14" customFormat="1" ht="12">
      <c r="A49" s="2" t="s">
        <v>77</v>
      </c>
      <c r="B49" s="9">
        <v>39.371845802818235</v>
      </c>
      <c r="C49" s="9">
        <v>35.06567461015478</v>
      </c>
      <c r="D49" s="3">
        <v>34.281897192719647</v>
      </c>
      <c r="E49" s="3" t="s">
        <v>140</v>
      </c>
      <c r="F49" s="9">
        <v>66.309714237878396</v>
      </c>
      <c r="G49" s="9">
        <v>28.494822024680882</v>
      </c>
      <c r="H49" s="3">
        <v>36.146626436235856</v>
      </c>
      <c r="I49" s="3" t="s">
        <v>117</v>
      </c>
      <c r="J49" s="9">
        <v>42.777114903233155</v>
      </c>
      <c r="K49" s="9">
        <v>34.11701688871797</v>
      </c>
      <c r="L49" s="3">
        <v>33.058638150737018</v>
      </c>
      <c r="M49" s="3" t="s">
        <v>78</v>
      </c>
      <c r="N49" s="9">
        <v>63.129814519939039</v>
      </c>
      <c r="O49" s="9">
        <v>41.664936030692687</v>
      </c>
      <c r="P49" s="3">
        <v>35.104895063773917</v>
      </c>
      <c r="Q49" s="3" t="s">
        <v>79</v>
      </c>
      <c r="R49" s="9">
        <v>20.809769014777519</v>
      </c>
      <c r="S49" s="9">
        <v>31.884625874528751</v>
      </c>
      <c r="T49" s="3">
        <v>36.707410239867627</v>
      </c>
      <c r="U49" s="9" t="s">
        <v>133</v>
      </c>
      <c r="V49" s="9">
        <v>11.433331423952621</v>
      </c>
      <c r="W49" s="9">
        <v>29.354187272221353</v>
      </c>
      <c r="X49" s="3">
        <v>26.537940890907674</v>
      </c>
      <c r="Y49" s="9" t="s">
        <v>80</v>
      </c>
      <c r="Z49" s="3">
        <v>6.5816895830661393</v>
      </c>
      <c r="AA49" s="3">
        <v>5.6396914394204991</v>
      </c>
      <c r="AB49" s="3">
        <v>5.8807883406623001</v>
      </c>
      <c r="AC49" s="3" t="s">
        <v>389</v>
      </c>
      <c r="AE49" s="3">
        <v>0.47616995652310229</v>
      </c>
    </row>
    <row r="50" spans="1:31" s="14" customFormat="1" ht="12">
      <c r="A50" s="2" t="s">
        <v>26</v>
      </c>
      <c r="B50" s="18">
        <v>3.8963822791800533</v>
      </c>
      <c r="C50" s="18">
        <v>6.7852072505113208</v>
      </c>
      <c r="D50" s="3">
        <v>5.6879713819685422</v>
      </c>
      <c r="E50" s="3" t="s">
        <v>141</v>
      </c>
      <c r="F50" s="18">
        <v>6.2091837595278214</v>
      </c>
      <c r="G50" s="9">
        <v>13.681586206915036</v>
      </c>
      <c r="H50" s="3">
        <v>10.046044215167004</v>
      </c>
      <c r="I50" s="3" t="s">
        <v>118</v>
      </c>
      <c r="J50" s="18">
        <v>8.1620569748659921</v>
      </c>
      <c r="K50" s="18">
        <v>7.1485764478107008</v>
      </c>
      <c r="L50" s="3">
        <v>5.2010429393864817</v>
      </c>
      <c r="M50" s="3" t="s">
        <v>148</v>
      </c>
      <c r="N50" s="18">
        <v>6.8095791143663282</v>
      </c>
      <c r="O50" s="9">
        <v>19.550522436986935</v>
      </c>
      <c r="P50" s="3">
        <v>10.791186428855527</v>
      </c>
      <c r="Q50" s="3" t="s">
        <v>127</v>
      </c>
      <c r="R50" s="18">
        <v>6.4120140241931551</v>
      </c>
      <c r="S50" s="9">
        <v>17.669394601384784</v>
      </c>
      <c r="T50" s="3">
        <v>11.301768704935165</v>
      </c>
      <c r="U50" s="18" t="s">
        <v>134</v>
      </c>
      <c r="V50" s="9">
        <v>25.381378866284031</v>
      </c>
      <c r="W50" s="9">
        <v>21.089908631432795</v>
      </c>
      <c r="X50" s="3">
        <v>22.276868439770496</v>
      </c>
      <c r="Y50" s="9" t="s">
        <v>81</v>
      </c>
      <c r="Z50" s="3">
        <v>18.418659889097501</v>
      </c>
      <c r="AA50" s="3">
        <v>26.192879474442599</v>
      </c>
      <c r="AB50" s="3">
        <v>23.070106689525534</v>
      </c>
      <c r="AC50" s="3" t="s">
        <v>388</v>
      </c>
      <c r="AE50" s="3">
        <v>0.60977462909695956</v>
      </c>
    </row>
    <row r="51" spans="1:31" s="14" customFormat="1" ht="12">
      <c r="A51" s="2" t="s">
        <v>7</v>
      </c>
      <c r="B51" s="9">
        <v>80.872921842469225</v>
      </c>
      <c r="C51" s="9">
        <v>194.50921866000684</v>
      </c>
      <c r="D51" s="3">
        <v>112.97059374895534</v>
      </c>
      <c r="E51" s="3" t="s">
        <v>142</v>
      </c>
      <c r="F51" s="9">
        <v>36.233423922180584</v>
      </c>
      <c r="G51" s="9">
        <v>33.24774605144335</v>
      </c>
      <c r="H51" s="3">
        <v>44.665783101156492</v>
      </c>
      <c r="I51" s="3" t="s">
        <v>119</v>
      </c>
      <c r="J51" s="9">
        <v>178.300250340638</v>
      </c>
      <c r="K51" s="9">
        <v>184.06323760458801</v>
      </c>
      <c r="L51" s="3">
        <v>154.56909466111068</v>
      </c>
      <c r="M51" s="3" t="s">
        <v>149</v>
      </c>
      <c r="N51" s="9">
        <v>80.169098043178138</v>
      </c>
      <c r="O51" s="9">
        <v>20.696518766022336</v>
      </c>
      <c r="P51" s="3">
        <v>44.844542623955512</v>
      </c>
      <c r="Q51" s="3" t="s">
        <v>82</v>
      </c>
      <c r="R51" s="9">
        <v>70.208276962400788</v>
      </c>
      <c r="S51" s="9">
        <v>206.33686901050294</v>
      </c>
      <c r="T51" s="3">
        <v>120.3864553393482</v>
      </c>
      <c r="U51" s="9" t="s">
        <v>135</v>
      </c>
      <c r="V51" s="9">
        <v>134.15767434802396</v>
      </c>
      <c r="W51" s="9">
        <v>225.79187298723937</v>
      </c>
      <c r="X51" s="3">
        <v>157.53154016204692</v>
      </c>
      <c r="Y51" s="9" t="s">
        <v>83</v>
      </c>
      <c r="Z51" s="3">
        <v>234.04831995161487</v>
      </c>
      <c r="AA51" s="3">
        <v>222.20679714415994</v>
      </c>
      <c r="AB51" s="3">
        <v>223.94418714041527</v>
      </c>
      <c r="AC51" s="3" t="s">
        <v>387</v>
      </c>
      <c r="AE51" s="3">
        <v>0.12</v>
      </c>
    </row>
    <row r="52" spans="1:31" s="14" customFormat="1" ht="12">
      <c r="A52" s="2" t="s">
        <v>8</v>
      </c>
      <c r="B52" s="18">
        <v>7.8943564202913246</v>
      </c>
      <c r="C52" s="9">
        <v>34.748913025330388</v>
      </c>
      <c r="D52" s="3">
        <v>16.535211620687924</v>
      </c>
      <c r="E52" s="3" t="s">
        <v>143</v>
      </c>
      <c r="F52" s="18">
        <v>4.2325922786643169</v>
      </c>
      <c r="G52" s="18">
        <v>4.548915585092284</v>
      </c>
      <c r="H52" s="3">
        <v>9.0490969965995909</v>
      </c>
      <c r="I52" s="3" t="s">
        <v>120</v>
      </c>
      <c r="J52" s="9">
        <v>13.482329224019473</v>
      </c>
      <c r="K52" s="9">
        <v>14.042814188702812</v>
      </c>
      <c r="L52" s="3">
        <v>20.274964764259384</v>
      </c>
      <c r="M52" s="3" t="s">
        <v>84</v>
      </c>
      <c r="N52" s="9">
        <v>19.918972462128945</v>
      </c>
      <c r="O52" s="18">
        <v>4.1820292129518739</v>
      </c>
      <c r="P52" s="3">
        <v>11.621623193394866</v>
      </c>
      <c r="Q52" s="3" t="s">
        <v>128</v>
      </c>
      <c r="R52" s="9">
        <v>11.946192845437229</v>
      </c>
      <c r="S52" s="9">
        <v>44.704232941957386</v>
      </c>
      <c r="T52" s="3">
        <v>20.05124327433451</v>
      </c>
      <c r="U52" s="9" t="s">
        <v>136</v>
      </c>
      <c r="V52" s="18">
        <v>5.0363380219274543</v>
      </c>
      <c r="W52" s="9">
        <v>27.841032018123556</v>
      </c>
      <c r="X52" s="3">
        <v>24.921440235264953</v>
      </c>
      <c r="Y52" s="9" t="s">
        <v>85</v>
      </c>
      <c r="Z52" s="3">
        <v>7.7498114269267182</v>
      </c>
      <c r="AA52" s="3">
        <v>8.2958924456210372</v>
      </c>
      <c r="AB52" s="3">
        <v>8.557826482022481</v>
      </c>
      <c r="AC52" s="3" t="s">
        <v>386</v>
      </c>
      <c r="AE52" s="3">
        <v>0.03</v>
      </c>
    </row>
    <row r="53" spans="1:31" s="14" customFormat="1" ht="12">
      <c r="A53" s="2" t="s">
        <v>9</v>
      </c>
      <c r="B53" s="9">
        <v>28.175316576243617</v>
      </c>
      <c r="C53" s="9">
        <v>126.09369592513826</v>
      </c>
      <c r="D53" s="3">
        <v>74.583109513877616</v>
      </c>
      <c r="E53" s="3" t="s">
        <v>144</v>
      </c>
      <c r="F53" s="9">
        <v>65.543262825308275</v>
      </c>
      <c r="G53" s="9">
        <v>198.17486588207066</v>
      </c>
      <c r="H53" s="3">
        <v>132.92923478925604</v>
      </c>
      <c r="I53" s="3" t="s">
        <v>121</v>
      </c>
      <c r="J53" s="9">
        <v>145.43336693042403</v>
      </c>
      <c r="K53" s="9">
        <v>115.39074550144844</v>
      </c>
      <c r="L53" s="3">
        <v>94.712858982577274</v>
      </c>
      <c r="M53" s="3" t="s">
        <v>150</v>
      </c>
      <c r="N53" s="9">
        <v>240.20151048995243</v>
      </c>
      <c r="O53" s="9">
        <v>86.076915461951842</v>
      </c>
      <c r="P53" s="3">
        <v>175.83822903736191</v>
      </c>
      <c r="Q53" s="3" t="s">
        <v>129</v>
      </c>
      <c r="R53" s="9">
        <v>75.555422692617981</v>
      </c>
      <c r="S53" s="9">
        <v>372.39376737713775</v>
      </c>
      <c r="T53" s="3">
        <v>188.08116429665495</v>
      </c>
      <c r="U53" s="9" t="s">
        <v>137</v>
      </c>
      <c r="V53" s="9">
        <v>556.09428997581176</v>
      </c>
      <c r="W53" s="9">
        <v>534.81153361656345</v>
      </c>
      <c r="X53" s="3">
        <v>448.06180435152766</v>
      </c>
      <c r="Y53" s="9" t="s">
        <v>86</v>
      </c>
      <c r="Z53" s="3">
        <v>684.53718594212341</v>
      </c>
      <c r="AA53" s="3">
        <v>779.78370837851946</v>
      </c>
      <c r="AB53" s="3">
        <v>689.90554987143923</v>
      </c>
      <c r="AC53" s="3" t="s">
        <v>385</v>
      </c>
      <c r="AE53" s="3">
        <v>0.23578983928424613</v>
      </c>
    </row>
    <row r="54" spans="1:31" s="14" customFormat="1" ht="12">
      <c r="A54" s="5" t="s">
        <v>10</v>
      </c>
      <c r="B54" s="53">
        <v>1.4592282797362324</v>
      </c>
      <c r="C54" s="19">
        <v>10.790792159923024</v>
      </c>
      <c r="D54" s="6">
        <v>4.9708117012642603</v>
      </c>
      <c r="E54" s="6" t="s">
        <v>145</v>
      </c>
      <c r="F54" s="19">
        <v>26.378248501152363</v>
      </c>
      <c r="G54" s="19">
        <v>56.227217731292775</v>
      </c>
      <c r="H54" s="6">
        <v>68.780131066932441</v>
      </c>
      <c r="I54" s="6" t="s">
        <v>122</v>
      </c>
      <c r="J54" s="53">
        <v>5.0377387205313022</v>
      </c>
      <c r="K54" s="53">
        <v>3.9198972240981087</v>
      </c>
      <c r="L54" s="6">
        <v>11.647021242330117</v>
      </c>
      <c r="M54" s="6" t="s">
        <v>151</v>
      </c>
      <c r="N54" s="19">
        <v>193.4755897107845</v>
      </c>
      <c r="O54" s="19">
        <v>20.804560287839838</v>
      </c>
      <c r="P54" s="6">
        <v>109.41518014164581</v>
      </c>
      <c r="Q54" s="6" t="s">
        <v>87</v>
      </c>
      <c r="R54" s="19">
        <v>89.875493310286529</v>
      </c>
      <c r="S54" s="19">
        <v>17.599384101485853</v>
      </c>
      <c r="T54" s="6">
        <v>58.192994273365798</v>
      </c>
      <c r="U54" s="19" t="s">
        <v>88</v>
      </c>
      <c r="V54" s="53">
        <v>6.578490587493099</v>
      </c>
      <c r="W54" s="19">
        <v>11.379453398104081</v>
      </c>
      <c r="X54" s="6">
        <v>19.950776711424162</v>
      </c>
      <c r="Y54" s="19" t="s">
        <v>89</v>
      </c>
      <c r="Z54" s="6">
        <v>12.725923209081209</v>
      </c>
      <c r="AA54" s="6">
        <v>13.179008998281249</v>
      </c>
      <c r="AB54" s="6">
        <v>12.138049661907857</v>
      </c>
      <c r="AC54" s="6" t="s">
        <v>384</v>
      </c>
      <c r="AD54" s="47"/>
      <c r="AE54" s="6">
        <v>0.11</v>
      </c>
    </row>
    <row r="55" spans="1:31" s="14" customFormat="1" ht="12">
      <c r="A55" s="44"/>
      <c r="B55" s="64"/>
      <c r="C55" s="41"/>
      <c r="D55" s="22"/>
      <c r="E55" s="22"/>
      <c r="F55" s="41"/>
      <c r="G55" s="41"/>
      <c r="H55" s="22"/>
      <c r="I55" s="22"/>
      <c r="J55" s="64"/>
      <c r="K55" s="64"/>
      <c r="L55" s="22"/>
      <c r="M55" s="22"/>
      <c r="N55" s="41"/>
      <c r="O55" s="41"/>
      <c r="P55" s="22"/>
      <c r="Q55" s="22"/>
      <c r="R55" s="41"/>
      <c r="S55" s="41"/>
      <c r="T55" s="22"/>
      <c r="U55" s="41"/>
      <c r="V55" s="64"/>
      <c r="W55" s="41"/>
      <c r="X55" s="22"/>
      <c r="Y55" s="41"/>
      <c r="Z55" s="41"/>
      <c r="AA55" s="41"/>
      <c r="AB55" s="41"/>
      <c r="AC55" s="41"/>
      <c r="AD55" s="34"/>
      <c r="AE55" s="22"/>
    </row>
    <row r="56" spans="1:31">
      <c r="A56" s="30" t="s">
        <v>373</v>
      </c>
    </row>
    <row r="57" spans="1:31">
      <c r="A57" s="33" t="s">
        <v>374</v>
      </c>
    </row>
    <row r="59" spans="1:31">
      <c r="I59" s="2"/>
    </row>
    <row r="61" spans="1:31">
      <c r="I61" s="2"/>
    </row>
  </sheetData>
  <mergeCells count="13">
    <mergeCell ref="AE4:AE6"/>
    <mergeCell ref="B4:I4"/>
    <mergeCell ref="J4:Q4"/>
    <mergeCell ref="R4:U4"/>
    <mergeCell ref="V4:Y4"/>
    <mergeCell ref="R5:S5"/>
    <mergeCell ref="V5:W5"/>
    <mergeCell ref="B5:C5"/>
    <mergeCell ref="F5:G5"/>
    <mergeCell ref="J5:K5"/>
    <mergeCell ref="N5:O5"/>
    <mergeCell ref="Z5:AA5"/>
    <mergeCell ref="Z4:AC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26"/>
  <sheetViews>
    <sheetView workbookViewId="0">
      <pane xSplit="1" topLeftCell="B1" activePane="topRight" state="frozen"/>
      <selection pane="topRight" sqref="A1:A2"/>
    </sheetView>
  </sheetViews>
  <sheetFormatPr baseColWidth="10" defaultColWidth="8.83203125" defaultRowHeight="15"/>
  <cols>
    <col min="1" max="1" width="11.83203125" customWidth="1"/>
    <col min="2" max="3" width="8.6640625" customWidth="1"/>
    <col min="4" max="5" width="10.6640625" customWidth="1"/>
    <col min="6" max="7" width="8.6640625" customWidth="1"/>
    <col min="8" max="9" width="10.6640625" customWidth="1"/>
    <col min="10" max="11" width="8.6640625" customWidth="1"/>
    <col min="12" max="13" width="10.6640625" customWidth="1"/>
    <col min="14" max="15" width="8.6640625" customWidth="1"/>
    <col min="16" max="17" width="10.6640625" customWidth="1"/>
    <col min="18" max="19" width="8.6640625" customWidth="1"/>
    <col min="20" max="21" width="10.6640625" customWidth="1"/>
    <col min="22" max="23" width="8.6640625" customWidth="1"/>
    <col min="24" max="25" width="10.6640625" customWidth="1"/>
    <col min="26" max="27" width="8.6640625" customWidth="1"/>
    <col min="28" max="29" width="10.6640625" customWidth="1"/>
    <col min="30" max="31" width="8.6640625" customWidth="1"/>
    <col min="32" max="33" width="10.6640625" customWidth="1"/>
    <col min="34" max="34" width="2.83203125" customWidth="1"/>
    <col min="35" max="35" width="8.83203125" style="2"/>
  </cols>
  <sheetData>
    <row r="1" spans="1:35">
      <c r="A1" t="s">
        <v>441</v>
      </c>
    </row>
    <row r="2" spans="1:35">
      <c r="A2" t="s">
        <v>442</v>
      </c>
    </row>
    <row r="3" spans="1:35">
      <c r="A3" s="32" t="s">
        <v>428</v>
      </c>
    </row>
    <row r="4" spans="1:35" s="28" customFormat="1">
      <c r="A4" s="13" t="s">
        <v>21</v>
      </c>
      <c r="B4" s="77" t="s">
        <v>12</v>
      </c>
      <c r="C4" s="77"/>
      <c r="D4" s="77"/>
      <c r="E4" s="77"/>
      <c r="F4" s="77"/>
      <c r="G4" s="77"/>
      <c r="H4" s="77"/>
      <c r="I4" s="77"/>
      <c r="J4" s="78" t="s">
        <v>13</v>
      </c>
      <c r="K4" s="78"/>
      <c r="L4" s="78"/>
      <c r="M4" s="78"/>
      <c r="N4" s="78"/>
      <c r="O4" s="78"/>
      <c r="P4" s="78"/>
      <c r="Q4" s="78"/>
      <c r="R4" s="78" t="s">
        <v>14</v>
      </c>
      <c r="S4" s="78"/>
      <c r="T4" s="78"/>
      <c r="U4" s="78"/>
      <c r="V4" s="78"/>
      <c r="W4" s="78"/>
      <c r="X4" s="78"/>
      <c r="Y4" s="78"/>
      <c r="Z4" s="78" t="s">
        <v>15</v>
      </c>
      <c r="AA4" s="78"/>
      <c r="AB4" s="78"/>
      <c r="AC4" s="78"/>
      <c r="AD4" s="78"/>
      <c r="AE4" s="78"/>
      <c r="AF4" s="78"/>
      <c r="AG4" s="78"/>
      <c r="AH4" s="49"/>
      <c r="AI4" s="75" t="s">
        <v>272</v>
      </c>
    </row>
    <row r="5" spans="1:35" s="28" customFormat="1">
      <c r="A5" s="10" t="s">
        <v>343</v>
      </c>
      <c r="B5" s="80" t="s">
        <v>152</v>
      </c>
      <c r="C5" s="80"/>
      <c r="D5" s="11"/>
      <c r="E5" s="11"/>
      <c r="F5" s="80" t="s">
        <v>153</v>
      </c>
      <c r="G5" s="80"/>
      <c r="H5" s="11"/>
      <c r="I5" s="11"/>
      <c r="J5" s="79" t="s">
        <v>152</v>
      </c>
      <c r="K5" s="79"/>
      <c r="L5" s="10"/>
      <c r="M5" s="10"/>
      <c r="N5" s="79" t="s">
        <v>154</v>
      </c>
      <c r="O5" s="79"/>
      <c r="P5" s="10"/>
      <c r="Q5" s="10"/>
      <c r="R5" s="79" t="s">
        <v>152</v>
      </c>
      <c r="S5" s="79"/>
      <c r="T5" s="10"/>
      <c r="U5" s="10"/>
      <c r="V5" s="79" t="s">
        <v>155</v>
      </c>
      <c r="W5" s="79"/>
      <c r="X5" s="10"/>
      <c r="Y5" s="10"/>
      <c r="Z5" s="79" t="s">
        <v>152</v>
      </c>
      <c r="AA5" s="79"/>
      <c r="AB5" s="10"/>
      <c r="AC5" s="10"/>
      <c r="AD5" s="79" t="s">
        <v>155</v>
      </c>
      <c r="AE5" s="79"/>
      <c r="AF5" s="10"/>
      <c r="AG5" s="10"/>
      <c r="AH5" s="48"/>
      <c r="AI5" s="76"/>
    </row>
    <row r="6" spans="1:35" s="56" customFormat="1" ht="12">
      <c r="A6" s="40" t="s">
        <v>271</v>
      </c>
      <c r="B6" s="57">
        <v>1</v>
      </c>
      <c r="C6" s="57">
        <v>2</v>
      </c>
      <c r="D6" s="40" t="s">
        <v>315</v>
      </c>
      <c r="E6" s="58" t="s">
        <v>316</v>
      </c>
      <c r="F6" s="57">
        <v>1</v>
      </c>
      <c r="G6" s="57">
        <v>2</v>
      </c>
      <c r="H6" s="40" t="s">
        <v>327</v>
      </c>
      <c r="I6" s="58" t="s">
        <v>328</v>
      </c>
      <c r="J6" s="40">
        <v>1</v>
      </c>
      <c r="K6" s="40">
        <v>2</v>
      </c>
      <c r="L6" s="40" t="s">
        <v>333</v>
      </c>
      <c r="M6" s="40" t="s">
        <v>334</v>
      </c>
      <c r="N6" s="40">
        <v>1</v>
      </c>
      <c r="O6" s="40">
        <v>2</v>
      </c>
      <c r="P6" s="40" t="s">
        <v>317</v>
      </c>
      <c r="Q6" s="40" t="s">
        <v>318</v>
      </c>
      <c r="R6" s="40">
        <v>1</v>
      </c>
      <c r="S6" s="40">
        <v>2</v>
      </c>
      <c r="T6" s="40" t="s">
        <v>335</v>
      </c>
      <c r="U6" s="40" t="s">
        <v>336</v>
      </c>
      <c r="V6" s="40">
        <v>1</v>
      </c>
      <c r="W6" s="40">
        <v>2</v>
      </c>
      <c r="X6" s="40" t="s">
        <v>337</v>
      </c>
      <c r="Y6" s="40" t="s">
        <v>338</v>
      </c>
      <c r="Z6" s="40">
        <v>1</v>
      </c>
      <c r="AA6" s="40">
        <v>2</v>
      </c>
      <c r="AB6" s="40" t="s">
        <v>339</v>
      </c>
      <c r="AC6" s="40" t="s">
        <v>340</v>
      </c>
      <c r="AD6" s="40">
        <v>1</v>
      </c>
      <c r="AE6" s="40">
        <v>2</v>
      </c>
      <c r="AF6" s="40" t="s">
        <v>341</v>
      </c>
      <c r="AG6" s="40" t="s">
        <v>342</v>
      </c>
      <c r="AI6" s="4"/>
    </row>
    <row r="7" spans="1:35" s="56" customFormat="1" ht="12">
      <c r="A7" s="4" t="s">
        <v>268</v>
      </c>
      <c r="B7" s="7">
        <v>66.427000000000007</v>
      </c>
      <c r="C7" s="7">
        <v>65.444999999999993</v>
      </c>
      <c r="D7" s="7">
        <v>66.436000000000007</v>
      </c>
      <c r="E7" s="7" t="s">
        <v>156</v>
      </c>
      <c r="F7" s="7">
        <v>61.784999999999997</v>
      </c>
      <c r="G7" s="7">
        <v>62.773000000000003</v>
      </c>
      <c r="H7" s="7">
        <v>62.491937499999999</v>
      </c>
      <c r="I7" s="7" t="s">
        <v>296</v>
      </c>
      <c r="J7" s="7">
        <v>63.417999999999999</v>
      </c>
      <c r="K7" s="7">
        <v>63.862000000000002</v>
      </c>
      <c r="L7" s="7">
        <v>64.075800000000015</v>
      </c>
      <c r="M7" s="7" t="s">
        <v>220</v>
      </c>
      <c r="N7" s="7">
        <v>66.003</v>
      </c>
      <c r="O7" s="7">
        <v>63.442</v>
      </c>
      <c r="P7" s="7">
        <v>64.478095238095236</v>
      </c>
      <c r="Q7" s="4" t="s">
        <v>304</v>
      </c>
      <c r="R7" s="8">
        <v>63.548000000000002</v>
      </c>
      <c r="S7" s="8">
        <v>64.061000000000007</v>
      </c>
      <c r="T7" s="8">
        <v>64.498466666666658</v>
      </c>
      <c r="U7" s="8" t="s">
        <v>157</v>
      </c>
      <c r="V7" s="8">
        <v>66.33</v>
      </c>
      <c r="W7" s="8">
        <v>66.36</v>
      </c>
      <c r="X7" s="8">
        <v>65.981099999999998</v>
      </c>
      <c r="Y7" s="8" t="s">
        <v>286</v>
      </c>
      <c r="Z7" s="8">
        <v>64.498999999999995</v>
      </c>
      <c r="AA7" s="8">
        <v>64.164000000000001</v>
      </c>
      <c r="AB7" s="8">
        <v>64.571545454545458</v>
      </c>
      <c r="AC7" s="8" t="s">
        <v>158</v>
      </c>
      <c r="AD7" s="8">
        <v>66.186999999999998</v>
      </c>
      <c r="AE7" s="8">
        <v>66.472999999999999</v>
      </c>
      <c r="AF7" s="8">
        <v>66.422124999999994</v>
      </c>
      <c r="AG7" s="8" t="s">
        <v>159</v>
      </c>
      <c r="AI7" s="4" t="s">
        <v>416</v>
      </c>
    </row>
    <row r="8" spans="1:35" s="56" customFormat="1" ht="12">
      <c r="A8" s="4" t="s">
        <v>269</v>
      </c>
      <c r="B8" s="7">
        <v>18.117000000000001</v>
      </c>
      <c r="C8" s="7">
        <v>17.934000000000001</v>
      </c>
      <c r="D8" s="7">
        <v>17.922000000000001</v>
      </c>
      <c r="E8" s="7" t="s">
        <v>160</v>
      </c>
      <c r="F8" s="7">
        <v>23.588999999999999</v>
      </c>
      <c r="G8" s="7">
        <v>22.327000000000002</v>
      </c>
      <c r="H8" s="7">
        <v>22.577937500000004</v>
      </c>
      <c r="I8" s="7" t="s">
        <v>297</v>
      </c>
      <c r="J8" s="7">
        <v>19.135999999999999</v>
      </c>
      <c r="K8" s="7">
        <v>19.172999999999998</v>
      </c>
      <c r="L8" s="7">
        <v>19.155640000000002</v>
      </c>
      <c r="M8" s="7" t="s">
        <v>161</v>
      </c>
      <c r="N8" s="7">
        <v>20.616</v>
      </c>
      <c r="O8" s="7">
        <v>22.800999999999998</v>
      </c>
      <c r="P8" s="7">
        <v>21.957952380952378</v>
      </c>
      <c r="Q8" s="7" t="s">
        <v>303</v>
      </c>
      <c r="R8" s="8">
        <v>18.811</v>
      </c>
      <c r="S8" s="8">
        <v>19.013000000000002</v>
      </c>
      <c r="T8" s="8">
        <v>18.827666666666666</v>
      </c>
      <c r="U8" s="8" t="s">
        <v>162</v>
      </c>
      <c r="V8" s="8">
        <v>20.702999999999999</v>
      </c>
      <c r="W8" s="8">
        <v>20.596</v>
      </c>
      <c r="X8" s="8">
        <v>21.032149999999998</v>
      </c>
      <c r="Y8" s="8" t="s">
        <v>287</v>
      </c>
      <c r="Z8" s="8">
        <v>19.042999999999999</v>
      </c>
      <c r="AA8" s="8">
        <v>18.945</v>
      </c>
      <c r="AB8" s="8">
        <v>18.886909090909089</v>
      </c>
      <c r="AC8" s="8" t="s">
        <v>163</v>
      </c>
      <c r="AD8" s="8">
        <v>20.428000000000001</v>
      </c>
      <c r="AE8" s="8">
        <v>20.744</v>
      </c>
      <c r="AF8" s="8">
        <v>20.696062499999996</v>
      </c>
      <c r="AG8" s="8" t="s">
        <v>284</v>
      </c>
      <c r="AI8" s="4">
        <v>225</v>
      </c>
    </row>
    <row r="9" spans="1:35" s="56" customFormat="1" ht="12">
      <c r="A9" s="4" t="s">
        <v>3</v>
      </c>
      <c r="B9" s="7">
        <v>2.5000000000000001E-2</v>
      </c>
      <c r="C9" s="7">
        <v>1.7000000000000001E-2</v>
      </c>
      <c r="D9" s="7">
        <v>2.1399999999999999E-2</v>
      </c>
      <c r="E9" s="7" t="s">
        <v>166</v>
      </c>
      <c r="F9" s="7">
        <v>4.806</v>
      </c>
      <c r="G9" s="7">
        <v>4.3550000000000004</v>
      </c>
      <c r="H9" s="7">
        <v>4.2192500000000006</v>
      </c>
      <c r="I9" s="7" t="s">
        <v>298</v>
      </c>
      <c r="J9" s="7" t="s">
        <v>277</v>
      </c>
      <c r="K9" s="7">
        <v>1.7999999999999999E-2</v>
      </c>
      <c r="L9" s="7">
        <v>1.668E-2</v>
      </c>
      <c r="M9" s="7" t="s">
        <v>166</v>
      </c>
      <c r="N9" s="7">
        <v>1.508</v>
      </c>
      <c r="O9" s="7">
        <v>2.6749999999999998</v>
      </c>
      <c r="P9" s="7">
        <v>2.3006190476190476</v>
      </c>
      <c r="Q9" s="7" t="s">
        <v>302</v>
      </c>
      <c r="R9" s="8" t="s">
        <v>164</v>
      </c>
      <c r="S9" s="8">
        <v>1.7000000000000001E-2</v>
      </c>
      <c r="T9" s="8">
        <v>6.1999999999999989E-3</v>
      </c>
      <c r="U9" s="8" t="s">
        <v>61</v>
      </c>
      <c r="V9" s="8">
        <v>0.624</v>
      </c>
      <c r="W9" s="8">
        <v>0.68400000000000005</v>
      </c>
      <c r="X9" s="8">
        <v>1.0612999999999999</v>
      </c>
      <c r="Y9" s="8" t="s">
        <v>288</v>
      </c>
      <c r="Z9" s="8" t="s">
        <v>165</v>
      </c>
      <c r="AA9" s="8" t="s">
        <v>241</v>
      </c>
      <c r="AB9" s="8">
        <v>3.6363636363636359E-3</v>
      </c>
      <c r="AC9" s="8" t="s">
        <v>72</v>
      </c>
      <c r="AD9" s="8">
        <v>0.42099999999999999</v>
      </c>
      <c r="AE9" s="8">
        <v>0.92700000000000005</v>
      </c>
      <c r="AF9" s="8">
        <v>0.5426875000000001</v>
      </c>
      <c r="AG9" s="8" t="s">
        <v>167</v>
      </c>
      <c r="AI9" s="4">
        <v>160</v>
      </c>
    </row>
    <row r="10" spans="1:35" s="56" customFormat="1" ht="12">
      <c r="A10" s="4" t="s">
        <v>235</v>
      </c>
      <c r="B10" s="7">
        <v>1.629</v>
      </c>
      <c r="C10" s="7">
        <v>1.53</v>
      </c>
      <c r="D10" s="7">
        <v>1.5165999999999999</v>
      </c>
      <c r="E10" s="7" t="s">
        <v>168</v>
      </c>
      <c r="F10" s="7">
        <v>9.2029999999999994</v>
      </c>
      <c r="G10" s="7">
        <v>9.1530000000000005</v>
      </c>
      <c r="H10" s="7">
        <v>9.3168125000000011</v>
      </c>
      <c r="I10" s="7" t="s">
        <v>299</v>
      </c>
      <c r="J10" s="7">
        <v>1.3320000000000001</v>
      </c>
      <c r="K10" s="7">
        <v>1.4550000000000001</v>
      </c>
      <c r="L10" s="7">
        <v>1.51128</v>
      </c>
      <c r="M10" s="7" t="s">
        <v>170</v>
      </c>
      <c r="N10" s="7">
        <v>11.706</v>
      </c>
      <c r="O10" s="7">
        <v>10.071999999999999</v>
      </c>
      <c r="P10" s="7">
        <v>10.589523809523811</v>
      </c>
      <c r="Q10" s="7" t="s">
        <v>169</v>
      </c>
      <c r="R10" s="8">
        <v>0.85799999999999998</v>
      </c>
      <c r="S10" s="8">
        <v>0.67900000000000005</v>
      </c>
      <c r="T10" s="8">
        <v>0.88093333333333323</v>
      </c>
      <c r="U10" s="8" t="s">
        <v>171</v>
      </c>
      <c r="V10" s="8">
        <v>12.132</v>
      </c>
      <c r="W10" s="8">
        <v>11.695</v>
      </c>
      <c r="X10" s="8">
        <v>11.504299999999999</v>
      </c>
      <c r="Y10" s="8" t="s">
        <v>289</v>
      </c>
      <c r="Z10" s="8">
        <v>0.91300000000000003</v>
      </c>
      <c r="AA10" s="8">
        <v>0.85899999999999999</v>
      </c>
      <c r="AB10" s="8">
        <v>0.85054545454545438</v>
      </c>
      <c r="AC10" s="8" t="s">
        <v>172</v>
      </c>
      <c r="AD10" s="8">
        <v>12.125</v>
      </c>
      <c r="AE10" s="8">
        <v>10.887</v>
      </c>
      <c r="AF10" s="8">
        <v>11.489812499999999</v>
      </c>
      <c r="AG10" s="8" t="s">
        <v>173</v>
      </c>
      <c r="AI10" s="4">
        <v>187</v>
      </c>
    </row>
    <row r="11" spans="1:35" s="56" customFormat="1" ht="12">
      <c r="A11" s="4" t="s">
        <v>236</v>
      </c>
      <c r="B11" s="7">
        <v>13.79</v>
      </c>
      <c r="C11" s="7">
        <v>13.882999999999999</v>
      </c>
      <c r="D11" s="7">
        <v>13.5808</v>
      </c>
      <c r="E11" s="7" t="s">
        <v>174</v>
      </c>
      <c r="F11" s="7">
        <v>0.46300000000000002</v>
      </c>
      <c r="G11" s="7">
        <v>0.37</v>
      </c>
      <c r="H11" s="7">
        <v>0.37812499999999993</v>
      </c>
      <c r="I11" s="7" t="s">
        <v>175</v>
      </c>
      <c r="J11" s="7">
        <v>15.045</v>
      </c>
      <c r="K11" s="7">
        <v>14.557</v>
      </c>
      <c r="L11" s="7">
        <v>14.475559999999998</v>
      </c>
      <c r="M11" s="7" t="s">
        <v>221</v>
      </c>
      <c r="N11" s="7">
        <v>0.24099999999999999</v>
      </c>
      <c r="O11" s="7">
        <v>0.308</v>
      </c>
      <c r="P11" s="7">
        <v>0.2954761904761905</v>
      </c>
      <c r="Q11" s="7" t="s">
        <v>294</v>
      </c>
      <c r="R11" s="8">
        <v>15.853999999999999</v>
      </c>
      <c r="S11" s="8">
        <v>16.003</v>
      </c>
      <c r="T11" s="8">
        <v>15.367666666666668</v>
      </c>
      <c r="U11" s="8" t="s">
        <v>176</v>
      </c>
      <c r="V11" s="8">
        <v>0.185</v>
      </c>
      <c r="W11" s="8">
        <v>0.17399999999999999</v>
      </c>
      <c r="X11" s="8">
        <v>0.24195000000000005</v>
      </c>
      <c r="Y11" s="8" t="s">
        <v>290</v>
      </c>
      <c r="Z11" s="8">
        <v>15.587</v>
      </c>
      <c r="AA11" s="8">
        <v>15.79</v>
      </c>
      <c r="AB11" s="8">
        <v>15.214363636363636</v>
      </c>
      <c r="AC11" s="8" t="s">
        <v>177</v>
      </c>
      <c r="AD11" s="8">
        <v>0.157</v>
      </c>
      <c r="AE11" s="8">
        <v>0.23300000000000001</v>
      </c>
      <c r="AF11" s="8">
        <v>0.1910625</v>
      </c>
      <c r="AG11" s="8" t="s">
        <v>285</v>
      </c>
      <c r="AI11" s="4">
        <v>106</v>
      </c>
    </row>
    <row r="12" spans="1:35" s="56" customFormat="1" ht="13.5" customHeight="1">
      <c r="A12" s="4" t="s">
        <v>178</v>
      </c>
      <c r="B12" s="7">
        <v>0.16300000000000001</v>
      </c>
      <c r="C12" s="7">
        <v>9.1999999999999998E-2</v>
      </c>
      <c r="D12" s="7">
        <v>0.123</v>
      </c>
      <c r="E12" s="7" t="s">
        <v>179</v>
      </c>
      <c r="F12" s="7" t="s">
        <v>241</v>
      </c>
      <c r="G12" s="7">
        <v>2.7E-2</v>
      </c>
      <c r="H12" s="7">
        <v>2.1312500000000002E-2</v>
      </c>
      <c r="I12" s="7" t="s">
        <v>180</v>
      </c>
      <c r="J12" s="7" t="s">
        <v>277</v>
      </c>
      <c r="K12" s="7">
        <v>0.13600000000000001</v>
      </c>
      <c r="L12" s="7">
        <v>8.1280000000000019E-2</v>
      </c>
      <c r="M12" s="7" t="s">
        <v>219</v>
      </c>
      <c r="N12" s="7" t="s">
        <v>277</v>
      </c>
      <c r="O12" s="7" t="s">
        <v>164</v>
      </c>
      <c r="P12" s="7">
        <v>1.6190476190476193E-2</v>
      </c>
      <c r="Q12" s="7" t="s">
        <v>54</v>
      </c>
      <c r="R12" s="8" t="s">
        <v>164</v>
      </c>
      <c r="S12" s="8">
        <v>0.112</v>
      </c>
      <c r="T12" s="8">
        <v>5.4200000000000005E-2</v>
      </c>
      <c r="U12" s="8" t="s">
        <v>181</v>
      </c>
      <c r="V12" s="8">
        <v>7.0999999999999994E-2</v>
      </c>
      <c r="W12" s="8">
        <v>0.04</v>
      </c>
      <c r="X12" s="8">
        <v>1.285E-2</v>
      </c>
      <c r="Y12" s="8" t="s">
        <v>182</v>
      </c>
      <c r="Z12" s="8">
        <v>2.7E-2</v>
      </c>
      <c r="AA12" s="8">
        <v>6.5000000000000002E-2</v>
      </c>
      <c r="AB12" s="8">
        <v>3.6818181818181819E-2</v>
      </c>
      <c r="AC12" s="8" t="s">
        <v>183</v>
      </c>
      <c r="AD12" s="8">
        <v>9.8000000000000004E-2</v>
      </c>
      <c r="AE12" s="8" t="s">
        <v>164</v>
      </c>
      <c r="AF12" s="8">
        <v>1.9625000000000004E-2</v>
      </c>
      <c r="AG12" s="8" t="s">
        <v>74</v>
      </c>
      <c r="AI12" s="4">
        <v>298</v>
      </c>
    </row>
    <row r="13" spans="1:35" s="56" customFormat="1" ht="12">
      <c r="A13" s="4" t="s">
        <v>270</v>
      </c>
      <c r="B13" s="7" t="s">
        <v>277</v>
      </c>
      <c r="C13" s="7" t="s">
        <v>241</v>
      </c>
      <c r="D13" s="7">
        <v>1.6000000000000001E-3</v>
      </c>
      <c r="E13" s="7" t="s">
        <v>278</v>
      </c>
      <c r="F13" s="7" t="s">
        <v>241</v>
      </c>
      <c r="G13" s="7" t="s">
        <v>241</v>
      </c>
      <c r="H13" s="7">
        <v>0</v>
      </c>
      <c r="I13" s="7" t="s">
        <v>59</v>
      </c>
      <c r="J13" s="7" t="s">
        <v>277</v>
      </c>
      <c r="K13" s="7">
        <v>3.4000000000000002E-2</v>
      </c>
      <c r="L13" s="7">
        <v>1.0166666666666666E-2</v>
      </c>
      <c r="M13" s="7" t="s">
        <v>61</v>
      </c>
      <c r="N13" s="7" t="s">
        <v>241</v>
      </c>
      <c r="O13" s="7" t="s">
        <v>241</v>
      </c>
      <c r="P13" s="7">
        <v>8.5714285714285721E-4</v>
      </c>
      <c r="Q13" s="7" t="s">
        <v>103</v>
      </c>
      <c r="R13" s="8">
        <v>9.6000000000000002E-2</v>
      </c>
      <c r="S13" s="8">
        <v>0.02</v>
      </c>
      <c r="T13" s="8">
        <v>8.5625000000000007E-2</v>
      </c>
      <c r="U13" s="8" t="s">
        <v>184</v>
      </c>
      <c r="V13" s="8" t="s">
        <v>241</v>
      </c>
      <c r="W13" s="8" t="s">
        <v>241</v>
      </c>
      <c r="X13" s="8">
        <v>1.9166666666666666E-3</v>
      </c>
      <c r="Y13" s="8" t="s">
        <v>103</v>
      </c>
      <c r="Z13" s="8">
        <v>4.2999999999999997E-2</v>
      </c>
      <c r="AA13" s="8">
        <v>8.4000000000000005E-2</v>
      </c>
      <c r="AB13" s="8">
        <v>9.1285714285714289E-2</v>
      </c>
      <c r="AC13" s="8" t="s">
        <v>185</v>
      </c>
      <c r="AD13" s="8" t="s">
        <v>164</v>
      </c>
      <c r="AE13" s="8" t="s">
        <v>277</v>
      </c>
      <c r="AF13" s="8">
        <v>2.5000000000000001E-3</v>
      </c>
      <c r="AG13" s="8" t="s">
        <v>60</v>
      </c>
      <c r="AI13" s="4">
        <v>222</v>
      </c>
    </row>
    <row r="14" spans="1:35" s="56" customFormat="1" ht="12">
      <c r="A14" s="4" t="s">
        <v>186</v>
      </c>
      <c r="B14" s="7">
        <v>0.24199999999999999</v>
      </c>
      <c r="C14" s="7">
        <v>0.318</v>
      </c>
      <c r="D14" s="7">
        <v>0.26260000000000006</v>
      </c>
      <c r="E14" s="7" t="s">
        <v>187</v>
      </c>
      <c r="F14" s="7">
        <v>0.255</v>
      </c>
      <c r="G14" s="7">
        <v>0.28899999999999998</v>
      </c>
      <c r="H14" s="7">
        <v>0.27881250000000002</v>
      </c>
      <c r="I14" s="7" t="s">
        <v>188</v>
      </c>
      <c r="J14" s="7">
        <v>0.27400000000000002</v>
      </c>
      <c r="K14" s="7">
        <v>0.219</v>
      </c>
      <c r="L14" s="7">
        <v>0.26905555555555555</v>
      </c>
      <c r="M14" s="7" t="s">
        <v>189</v>
      </c>
      <c r="N14" s="7">
        <v>0.254</v>
      </c>
      <c r="O14" s="7">
        <v>0.29899999999999999</v>
      </c>
      <c r="P14" s="7">
        <v>0.25292857142857145</v>
      </c>
      <c r="Q14" s="7" t="s">
        <v>190</v>
      </c>
      <c r="R14" s="8">
        <v>0.2</v>
      </c>
      <c r="S14" s="8">
        <v>0.23499999999999999</v>
      </c>
      <c r="T14" s="8">
        <v>0.24512500000000001</v>
      </c>
      <c r="U14" s="8" t="s">
        <v>191</v>
      </c>
      <c r="V14" s="8">
        <v>0.22600000000000001</v>
      </c>
      <c r="W14" s="8">
        <v>0.19700000000000001</v>
      </c>
      <c r="X14" s="8">
        <v>0.24549999999999997</v>
      </c>
      <c r="Y14" s="8" t="s">
        <v>124</v>
      </c>
      <c r="Z14" s="8">
        <v>0.189</v>
      </c>
      <c r="AA14" s="8">
        <v>0.29899999999999999</v>
      </c>
      <c r="AB14" s="8">
        <v>0.21285714285714286</v>
      </c>
      <c r="AC14" s="8" t="s">
        <v>192</v>
      </c>
      <c r="AD14" s="8">
        <v>0.27700000000000002</v>
      </c>
      <c r="AE14" s="8">
        <v>0.23400000000000001</v>
      </c>
      <c r="AF14" s="8">
        <v>0.27133333333333337</v>
      </c>
      <c r="AG14" s="8" t="s">
        <v>187</v>
      </c>
      <c r="AI14" s="4">
        <v>305</v>
      </c>
    </row>
    <row r="15" spans="1:35" s="56" customFormat="1" ht="12">
      <c r="A15" s="4" t="s">
        <v>36</v>
      </c>
      <c r="B15" s="7">
        <f>SUM(B7:B14)</f>
        <v>100.39300000000003</v>
      </c>
      <c r="C15" s="7">
        <f>SUM(C7:C14)</f>
        <v>99.21899999999998</v>
      </c>
      <c r="D15" s="7"/>
      <c r="E15" s="7"/>
      <c r="F15" s="7">
        <f>SUM(F7:F14)</f>
        <v>100.10099999999998</v>
      </c>
      <c r="G15" s="7">
        <f>SUM(G7:G14)</f>
        <v>99.294000000000025</v>
      </c>
      <c r="H15" s="7"/>
      <c r="I15" s="7"/>
      <c r="J15" s="7">
        <f>SUM(J7:J14)</f>
        <v>99.204999999999998</v>
      </c>
      <c r="K15" s="7">
        <f>SUM(K7:K14)</f>
        <v>99.453999999999994</v>
      </c>
      <c r="L15" s="7"/>
      <c r="M15" s="7"/>
      <c r="N15" s="7">
        <f>SUM(N7:N14)</f>
        <v>100.328</v>
      </c>
      <c r="O15" s="7">
        <f>SUM(O7:O14)</f>
        <v>99.597000000000008</v>
      </c>
      <c r="P15" s="7"/>
      <c r="Q15" s="7"/>
      <c r="R15" s="8">
        <f>SUM(R7:R14)</f>
        <v>99.367000000000019</v>
      </c>
      <c r="S15" s="8">
        <f>SUM(S7:S14)</f>
        <v>100.14</v>
      </c>
      <c r="T15" s="8"/>
      <c r="U15" s="8"/>
      <c r="V15" s="8">
        <f>SUM(V7:V14)</f>
        <v>100.271</v>
      </c>
      <c r="W15" s="8">
        <f>SUM(W7:W14)</f>
        <v>99.746000000000024</v>
      </c>
      <c r="X15" s="8"/>
      <c r="Y15" s="8"/>
      <c r="Z15" s="8">
        <f>SUM(Z7:Z14)</f>
        <v>100.301</v>
      </c>
      <c r="AA15" s="8">
        <f>SUM(AA7:AA14)</f>
        <v>100.20600000000002</v>
      </c>
      <c r="AB15" s="8"/>
      <c r="AC15" s="8"/>
      <c r="AD15" s="8">
        <f>SUM(AD7:AD14)</f>
        <v>99.692999999999998</v>
      </c>
      <c r="AE15" s="8">
        <f>SUM(AE7:AE14)</f>
        <v>99.498000000000005</v>
      </c>
      <c r="AF15" s="8"/>
      <c r="AG15" s="8"/>
      <c r="AI15" s="4"/>
    </row>
    <row r="16" spans="1:35" s="56" customFormat="1" ht="12">
      <c r="A16" s="4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I16" s="4"/>
    </row>
    <row r="17" spans="1:35" s="56" customFormat="1" ht="12">
      <c r="A17" s="4" t="s">
        <v>193</v>
      </c>
      <c r="B17" s="7">
        <v>0.12891887138388819</v>
      </c>
      <c r="C17" s="7">
        <v>8.8011671752601967E-2</v>
      </c>
      <c r="D17" s="7">
        <v>0.11285970716225294</v>
      </c>
      <c r="E17" s="7" t="s">
        <v>194</v>
      </c>
      <c r="F17" s="7">
        <v>21.834367817558682</v>
      </c>
      <c r="G17" s="7">
        <v>20.389570656360025</v>
      </c>
      <c r="H17" s="7">
        <v>19.591129935479763</v>
      </c>
      <c r="I17" s="7" t="s">
        <v>300</v>
      </c>
      <c r="J17" s="7">
        <v>2.9513237076836337E-2</v>
      </c>
      <c r="K17" s="7">
        <v>9.0074751559760954E-2</v>
      </c>
      <c r="L17" s="7">
        <v>8.4348226251230521E-2</v>
      </c>
      <c r="M17" s="7" t="s">
        <v>195</v>
      </c>
      <c r="N17" s="7">
        <v>6.5627096391839705</v>
      </c>
      <c r="O17" s="7">
        <v>12.577477779371513</v>
      </c>
      <c r="P17" s="7">
        <v>10.607125802558333</v>
      </c>
      <c r="Q17" s="7" t="s">
        <v>305</v>
      </c>
      <c r="R17" s="8">
        <v>0</v>
      </c>
      <c r="S17" s="8">
        <v>8.3744535308934595E-2</v>
      </c>
      <c r="T17" s="8">
        <v>3.0848459391574292E-2</v>
      </c>
      <c r="U17" s="8" t="s">
        <v>196</v>
      </c>
      <c r="V17" s="8">
        <v>2.7370181943484093</v>
      </c>
      <c r="W17" s="8">
        <v>3.1013890741566765</v>
      </c>
      <c r="X17" s="8">
        <v>4.7994314950733337</v>
      </c>
      <c r="Y17" s="8" t="s">
        <v>291</v>
      </c>
      <c r="Z17" s="8">
        <v>0</v>
      </c>
      <c r="AA17" s="8">
        <v>9.8246531676957002E-3</v>
      </c>
      <c r="AB17" s="8">
        <v>1.7919837312327765E-2</v>
      </c>
      <c r="AC17" s="8" t="s">
        <v>55</v>
      </c>
      <c r="AD17" s="8">
        <v>1.8670014346992878</v>
      </c>
      <c r="AE17" s="8">
        <v>4.4341946564816572</v>
      </c>
      <c r="AF17" s="8">
        <v>2.520149466455281</v>
      </c>
      <c r="AG17" s="8" t="s">
        <v>197</v>
      </c>
      <c r="AI17" s="4"/>
    </row>
    <row r="18" spans="1:35" s="56" customFormat="1" ht="12">
      <c r="A18" s="4" t="s">
        <v>198</v>
      </c>
      <c r="B18" s="7">
        <v>15.201414431032676</v>
      </c>
      <c r="C18" s="7">
        <v>14.334059686019122</v>
      </c>
      <c r="D18" s="7">
        <v>14.483077506814087</v>
      </c>
      <c r="E18" s="7" t="s">
        <v>199</v>
      </c>
      <c r="F18" s="7">
        <v>75.661109643127745</v>
      </c>
      <c r="G18" s="7">
        <v>77.547859121301357</v>
      </c>
      <c r="H18" s="7">
        <v>78.318350360197357</v>
      </c>
      <c r="I18" s="7" t="s">
        <v>301</v>
      </c>
      <c r="J18" s="7">
        <v>11.856493011607419</v>
      </c>
      <c r="K18" s="7">
        <v>13.175890893425979</v>
      </c>
      <c r="L18" s="7">
        <v>13.684587959210695</v>
      </c>
      <c r="M18" s="7" t="s">
        <v>200</v>
      </c>
      <c r="N18" s="7">
        <v>92.188510205546891</v>
      </c>
      <c r="O18" s="7">
        <v>85.698243031064948</v>
      </c>
      <c r="P18" s="7">
        <v>87.775028813223642</v>
      </c>
      <c r="Q18" s="7" t="s">
        <v>306</v>
      </c>
      <c r="R18" s="8">
        <v>7.6000993441637741</v>
      </c>
      <c r="S18" s="8">
        <v>6.0529036192792933</v>
      </c>
      <c r="T18" s="8">
        <v>8.0337729037046799</v>
      </c>
      <c r="U18" s="8" t="s">
        <v>201</v>
      </c>
      <c r="V18" s="8">
        <v>96.296815426060775</v>
      </c>
      <c r="W18" s="8">
        <v>95.959241335370919</v>
      </c>
      <c r="X18" s="8">
        <v>93.905922858325923</v>
      </c>
      <c r="Y18" s="8" t="s">
        <v>292</v>
      </c>
      <c r="Z18" s="8">
        <v>8.1746672513332221</v>
      </c>
      <c r="AA18" s="8">
        <v>7.6360159106892223</v>
      </c>
      <c r="AB18" s="8">
        <v>7.8403209564015182</v>
      </c>
      <c r="AC18" s="8" t="s">
        <v>202</v>
      </c>
      <c r="AD18" s="8">
        <v>97.304008537921959</v>
      </c>
      <c r="AE18" s="8">
        <v>94.23878359983523</v>
      </c>
      <c r="AF18" s="8">
        <v>96.424393268094917</v>
      </c>
      <c r="AG18" s="8" t="s">
        <v>203</v>
      </c>
      <c r="AI18" s="4"/>
    </row>
    <row r="19" spans="1:35" s="56" customFormat="1" ht="12">
      <c r="A19" s="4" t="s">
        <v>204</v>
      </c>
      <c r="B19" s="7">
        <v>84.669666697583438</v>
      </c>
      <c r="C19" s="7">
        <v>85.577928642228272</v>
      </c>
      <c r="D19" s="7">
        <v>85.404062786023673</v>
      </c>
      <c r="E19" s="7" t="s">
        <v>205</v>
      </c>
      <c r="F19" s="7">
        <v>2.5045225393135784</v>
      </c>
      <c r="G19" s="7">
        <v>2.0625702223386151</v>
      </c>
      <c r="H19" s="7">
        <v>2.0905197043228938</v>
      </c>
      <c r="I19" s="7" t="s">
        <v>206</v>
      </c>
      <c r="J19" s="7">
        <v>88.113993751315746</v>
      </c>
      <c r="K19" s="7">
        <v>86.734034355014259</v>
      </c>
      <c r="L19" s="7">
        <v>86.231063814538061</v>
      </c>
      <c r="M19" s="7" t="s">
        <v>207</v>
      </c>
      <c r="N19" s="7">
        <v>1.2487801552691424</v>
      </c>
      <c r="O19" s="7">
        <v>1.7242791895635343</v>
      </c>
      <c r="P19" s="7">
        <v>1.6178453842180174</v>
      </c>
      <c r="Q19" s="7" t="s">
        <v>295</v>
      </c>
      <c r="R19" s="8">
        <v>92.399900655836234</v>
      </c>
      <c r="S19" s="8">
        <v>93.863351845411771</v>
      </c>
      <c r="T19" s="8">
        <v>91.935378636903764</v>
      </c>
      <c r="U19" s="8" t="s">
        <v>208</v>
      </c>
      <c r="V19" s="8">
        <v>0.96616637959081453</v>
      </c>
      <c r="W19" s="8">
        <v>0.93936959047239632</v>
      </c>
      <c r="X19" s="8">
        <v>1.2946456466007403</v>
      </c>
      <c r="Y19" s="8" t="s">
        <v>293</v>
      </c>
      <c r="Z19" s="8">
        <v>91.825332748666767</v>
      </c>
      <c r="AA19" s="8">
        <v>92.354159436143078</v>
      </c>
      <c r="AB19" s="8">
        <v>92.141759206286167</v>
      </c>
      <c r="AC19" s="8" t="s">
        <v>209</v>
      </c>
      <c r="AD19" s="8">
        <v>0.82899002737874949</v>
      </c>
      <c r="AE19" s="8">
        <v>1.3270217436831244</v>
      </c>
      <c r="AF19" s="8">
        <v>1.0554572654498127</v>
      </c>
      <c r="AG19" s="8" t="s">
        <v>210</v>
      </c>
      <c r="AI19" s="4"/>
    </row>
    <row r="20" spans="1:35" s="56" customFormat="1" ht="12">
      <c r="A20" s="4"/>
      <c r="B20" s="7"/>
      <c r="C20" s="7"/>
      <c r="D20" s="7"/>
      <c r="E20" s="7"/>
      <c r="F20" s="7"/>
      <c r="G20" s="7"/>
      <c r="H20" s="7"/>
      <c r="I20" s="7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I20" s="4"/>
    </row>
    <row r="21" spans="1:35" s="56" customFormat="1" ht="12">
      <c r="A21" s="59" t="s">
        <v>408</v>
      </c>
      <c r="B21" s="7"/>
      <c r="C21" s="7"/>
      <c r="D21" s="59" t="s">
        <v>331</v>
      </c>
      <c r="E21" s="60" t="s">
        <v>332</v>
      </c>
      <c r="F21" s="7"/>
      <c r="G21" s="7"/>
      <c r="H21" s="59" t="s">
        <v>331</v>
      </c>
      <c r="I21" s="60" t="s">
        <v>332</v>
      </c>
      <c r="J21" s="4"/>
      <c r="K21" s="4"/>
      <c r="L21" s="59" t="s">
        <v>325</v>
      </c>
      <c r="M21" s="59" t="s">
        <v>326</v>
      </c>
      <c r="N21" s="4"/>
      <c r="O21" s="4"/>
      <c r="P21" s="59" t="s">
        <v>309</v>
      </c>
      <c r="Q21" s="59" t="s">
        <v>310</v>
      </c>
      <c r="R21" s="4"/>
      <c r="S21" s="4"/>
      <c r="T21" s="59" t="s">
        <v>315</v>
      </c>
      <c r="U21" s="59" t="s">
        <v>316</v>
      </c>
      <c r="V21" s="4"/>
      <c r="W21" s="4"/>
      <c r="X21" s="59" t="s">
        <v>309</v>
      </c>
      <c r="Y21" s="59" t="s">
        <v>310</v>
      </c>
      <c r="Z21" s="4"/>
      <c r="AA21" s="4"/>
      <c r="AB21" s="59" t="s">
        <v>331</v>
      </c>
      <c r="AC21" s="59" t="s">
        <v>332</v>
      </c>
      <c r="AD21" s="4"/>
      <c r="AE21" s="4"/>
      <c r="AF21" s="59" t="s">
        <v>311</v>
      </c>
      <c r="AG21" s="59" t="s">
        <v>312</v>
      </c>
      <c r="AI21" s="4"/>
    </row>
    <row r="22" spans="1:35" s="56" customFormat="1" ht="12">
      <c r="A22" s="4" t="s">
        <v>5</v>
      </c>
      <c r="B22" s="29">
        <v>16.113648160193549</v>
      </c>
      <c r="C22" s="29">
        <v>33.423085519760107</v>
      </c>
      <c r="D22" s="7">
        <v>33.303474290055902</v>
      </c>
      <c r="E22" s="7" t="s">
        <v>231</v>
      </c>
      <c r="F22" s="52">
        <v>6.7934470562333322</v>
      </c>
      <c r="G22" s="29">
        <v>10.838566542548183</v>
      </c>
      <c r="H22" s="7">
        <v>7.969150421305228</v>
      </c>
      <c r="I22" s="7" t="s">
        <v>222</v>
      </c>
      <c r="J22" s="29">
        <v>77.529913699102636</v>
      </c>
      <c r="K22" s="29">
        <v>126.1896990395244</v>
      </c>
      <c r="L22" s="7">
        <v>56.946254094983409</v>
      </c>
      <c r="M22" s="4" t="s">
        <v>232</v>
      </c>
      <c r="N22" s="52">
        <v>1.3825895547339437</v>
      </c>
      <c r="O22" s="29">
        <v>33.286763434239298</v>
      </c>
      <c r="P22" s="7">
        <v>13.846711137087652</v>
      </c>
      <c r="Q22" s="4" t="s">
        <v>225</v>
      </c>
      <c r="R22" s="29">
        <v>108.91229243537661</v>
      </c>
      <c r="S22" s="29">
        <v>72.831653774021888</v>
      </c>
      <c r="T22" s="7">
        <v>54.689450467111065</v>
      </c>
      <c r="U22" s="4" t="s">
        <v>211</v>
      </c>
      <c r="V22" s="52">
        <v>1.3185131517119419</v>
      </c>
      <c r="W22" s="29">
        <v>23.600240261282835</v>
      </c>
      <c r="X22" s="7">
        <v>4.6061863099086695</v>
      </c>
      <c r="Y22" s="4" t="s">
        <v>228</v>
      </c>
      <c r="Z22" s="29">
        <v>39.192307258873626</v>
      </c>
      <c r="AA22" s="29">
        <v>227.50901693681399</v>
      </c>
      <c r="AB22" s="7">
        <v>148.46514904559035</v>
      </c>
      <c r="AC22" s="4" t="s">
        <v>212</v>
      </c>
      <c r="AD22" s="29">
        <v>34.12329750387191</v>
      </c>
      <c r="AE22" s="29">
        <v>19.301369137137776</v>
      </c>
      <c r="AF22" s="7">
        <v>29.242339600092055</v>
      </c>
      <c r="AG22" s="4" t="s">
        <v>213</v>
      </c>
      <c r="AI22" s="7" t="s">
        <v>417</v>
      </c>
    </row>
    <row r="23" spans="1:35" s="56" customFormat="1" ht="12">
      <c r="A23" s="4" t="s">
        <v>26</v>
      </c>
      <c r="B23" s="7" t="s">
        <v>277</v>
      </c>
      <c r="C23" s="52">
        <v>1.0932485558558682</v>
      </c>
      <c r="D23" s="7">
        <v>0.89711544160280998</v>
      </c>
      <c r="E23" s="7" t="s">
        <v>279</v>
      </c>
      <c r="F23" s="29">
        <v>11.379227934704053</v>
      </c>
      <c r="G23" s="52">
        <v>6.1103923762487957</v>
      </c>
      <c r="H23" s="7">
        <v>10.319832452499934</v>
      </c>
      <c r="I23" s="7" t="s">
        <v>223</v>
      </c>
      <c r="J23" s="52">
        <v>1.5374513162482901</v>
      </c>
      <c r="K23" s="7">
        <v>0.84794532175674242</v>
      </c>
      <c r="L23" s="7">
        <v>1.1829540380316532</v>
      </c>
      <c r="M23" s="4" t="s">
        <v>280</v>
      </c>
      <c r="N23" s="29">
        <v>12.098774733174903</v>
      </c>
      <c r="O23" s="52">
        <v>6.5728932869014578</v>
      </c>
      <c r="P23" s="7">
        <v>9.2142472670368871</v>
      </c>
      <c r="Q23" s="4" t="s">
        <v>226</v>
      </c>
      <c r="R23" s="52">
        <v>1.4236018068296181</v>
      </c>
      <c r="S23" s="52">
        <v>1.5165696255892898</v>
      </c>
      <c r="T23" s="7">
        <v>1.3210563856462954</v>
      </c>
      <c r="U23" s="4" t="s">
        <v>234</v>
      </c>
      <c r="V23" s="52">
        <v>4.551857786914864</v>
      </c>
      <c r="W23" s="29">
        <v>11.034299062560374</v>
      </c>
      <c r="X23" s="7">
        <v>9.3846783743875744</v>
      </c>
      <c r="Y23" s="4" t="s">
        <v>214</v>
      </c>
      <c r="Z23" s="52">
        <v>1.2539968093771641</v>
      </c>
      <c r="AA23" s="52">
        <v>1.9295731354112211</v>
      </c>
      <c r="AB23" s="7">
        <v>1.836207306386318</v>
      </c>
      <c r="AC23" s="4" t="s">
        <v>215</v>
      </c>
      <c r="AD23" s="52">
        <v>7.6018037417089399</v>
      </c>
      <c r="AE23" s="52">
        <v>7.8078267133885495</v>
      </c>
      <c r="AF23" s="7">
        <v>11.177337611637665</v>
      </c>
      <c r="AG23" s="4" t="s">
        <v>229</v>
      </c>
      <c r="AI23" s="7">
        <v>0.61342094720258977</v>
      </c>
    </row>
    <row r="24" spans="1:35" s="56" customFormat="1" ht="12">
      <c r="A24" s="59" t="s">
        <v>4</v>
      </c>
      <c r="B24" s="54">
        <v>1.5418101265078887</v>
      </c>
      <c r="C24" s="54">
        <v>5.181134694702326</v>
      </c>
      <c r="D24" s="60">
        <v>3.06</v>
      </c>
      <c r="E24" s="60" t="s">
        <v>281</v>
      </c>
      <c r="F24" s="54">
        <v>4.7878266831982428</v>
      </c>
      <c r="G24" s="54">
        <v>1.9400196468354001</v>
      </c>
      <c r="H24" s="60">
        <v>12.285119338859833</v>
      </c>
      <c r="I24" s="60" t="s">
        <v>224</v>
      </c>
      <c r="J24" s="55">
        <v>23.498364577674259</v>
      </c>
      <c r="K24" s="55">
        <v>20.741296587362612</v>
      </c>
      <c r="L24" s="60">
        <v>25.690069819588135</v>
      </c>
      <c r="M24" s="59" t="s">
        <v>233</v>
      </c>
      <c r="N24" s="55">
        <v>36.04790307591395</v>
      </c>
      <c r="O24" s="55">
        <v>48.916824538923201</v>
      </c>
      <c r="P24" s="60">
        <v>33.87924502869722</v>
      </c>
      <c r="Q24" s="59" t="s">
        <v>227</v>
      </c>
      <c r="R24" s="55">
        <v>26.384677229956417</v>
      </c>
      <c r="S24" s="55">
        <v>39.409264360478168</v>
      </c>
      <c r="T24" s="60">
        <v>30.254448210315125</v>
      </c>
      <c r="U24" s="59" t="s">
        <v>216</v>
      </c>
      <c r="V24" s="55">
        <v>21.785454522078481</v>
      </c>
      <c r="W24" s="55">
        <v>49.515419425424867</v>
      </c>
      <c r="X24" s="60">
        <v>35.138134568283434</v>
      </c>
      <c r="Y24" s="59" t="s">
        <v>217</v>
      </c>
      <c r="Z24" s="55">
        <v>30.185986533468959</v>
      </c>
      <c r="AA24" s="55">
        <v>24.285501264205713</v>
      </c>
      <c r="AB24" s="60">
        <v>26.751319039847758</v>
      </c>
      <c r="AC24" s="59" t="s">
        <v>218</v>
      </c>
      <c r="AD24" s="55">
        <v>30.743586271868914</v>
      </c>
      <c r="AE24" s="55">
        <v>20.97344732686965</v>
      </c>
      <c r="AF24" s="60">
        <v>29.340877477365439</v>
      </c>
      <c r="AG24" s="59" t="s">
        <v>230</v>
      </c>
      <c r="AH24" s="61"/>
      <c r="AI24" s="60">
        <v>1.0598898113433852</v>
      </c>
    </row>
    <row r="26" spans="1:35">
      <c r="A26" s="33" t="s">
        <v>242</v>
      </c>
    </row>
  </sheetData>
  <mergeCells count="13">
    <mergeCell ref="AI4:AI5"/>
    <mergeCell ref="B4:I4"/>
    <mergeCell ref="J4:Q4"/>
    <mergeCell ref="R4:Y4"/>
    <mergeCell ref="Z4:AG4"/>
    <mergeCell ref="R5:S5"/>
    <mergeCell ref="V5:W5"/>
    <mergeCell ref="Z5:AA5"/>
    <mergeCell ref="AD5:AE5"/>
    <mergeCell ref="B5:C5"/>
    <mergeCell ref="F5:G5"/>
    <mergeCell ref="J5:K5"/>
    <mergeCell ref="N5:O5"/>
  </mergeCells>
  <phoneticPr fontId="2" type="noConversion"/>
  <pageMargins left="0.7" right="0.7" top="0.75" bottom="0.75" header="0.3" footer="0.3"/>
  <pageSetup paperSize="9" orientation="portrait" horizontalDpi="1200" verticalDpi="1200" r:id="rId1"/>
  <ignoredErrors>
    <ignoredError sqref="K1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Q53"/>
  <sheetViews>
    <sheetView zoomScaleNormal="100" workbookViewId="0">
      <pane xSplit="1" topLeftCell="B1" activePane="topRight" state="frozen"/>
      <selection pane="topRight" sqref="A1:A2"/>
    </sheetView>
  </sheetViews>
  <sheetFormatPr baseColWidth="10" defaultColWidth="8.83203125" defaultRowHeight="15"/>
  <cols>
    <col min="1" max="1" width="12" customWidth="1"/>
    <col min="2" max="15" width="8.6640625" customWidth="1"/>
    <col min="16" max="16" width="2.83203125" customWidth="1"/>
    <col min="17" max="31" width="8.6640625" customWidth="1"/>
    <col min="32" max="32" width="2.83203125" customWidth="1"/>
    <col min="33" max="43" width="8.6640625" customWidth="1"/>
    <col min="44" max="44" width="2.83203125" customWidth="1"/>
    <col min="45" max="54" width="8.6640625" customWidth="1"/>
    <col min="55" max="55" width="2.83203125" customWidth="1"/>
    <col min="56" max="67" width="8.6640625" customWidth="1"/>
    <col min="68" max="68" width="2.83203125" customWidth="1"/>
    <col min="69" max="69" width="8.6640625" style="2" customWidth="1"/>
  </cols>
  <sheetData>
    <row r="1" spans="1:69">
      <c r="A1" t="s">
        <v>441</v>
      </c>
    </row>
    <row r="2" spans="1:69">
      <c r="A2" t="s">
        <v>442</v>
      </c>
    </row>
    <row r="3" spans="1:69" ht="13.75" customHeight="1">
      <c r="A3" s="36" t="s">
        <v>429</v>
      </c>
    </row>
    <row r="4" spans="1:69" s="14" customFormat="1" ht="12">
      <c r="A4" s="35" t="s">
        <v>17</v>
      </c>
      <c r="B4" s="73" t="s">
        <v>12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38"/>
      <c r="Q4" s="73" t="s">
        <v>13</v>
      </c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39"/>
      <c r="AG4" s="73" t="s">
        <v>14</v>
      </c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39"/>
      <c r="AS4" s="73" t="s">
        <v>15</v>
      </c>
      <c r="AT4" s="73"/>
      <c r="AU4" s="73"/>
      <c r="AV4" s="73"/>
      <c r="AW4" s="73"/>
      <c r="AX4" s="73"/>
      <c r="AY4" s="73"/>
      <c r="AZ4" s="73"/>
      <c r="BA4" s="73"/>
      <c r="BB4" s="73"/>
      <c r="BC4" s="43"/>
      <c r="BD4" s="73" t="s">
        <v>407</v>
      </c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39"/>
      <c r="BQ4" s="70" t="s">
        <v>272</v>
      </c>
    </row>
    <row r="5" spans="1:69" s="27" customFormat="1" ht="12">
      <c r="A5" s="45" t="s">
        <v>240</v>
      </c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1">
        <v>8</v>
      </c>
      <c r="J5" s="21">
        <v>9</v>
      </c>
      <c r="K5" s="21">
        <v>10</v>
      </c>
      <c r="L5" s="21">
        <v>11</v>
      </c>
      <c r="M5" s="21">
        <v>12</v>
      </c>
      <c r="N5" s="21">
        <v>13</v>
      </c>
      <c r="O5" s="21">
        <v>14</v>
      </c>
      <c r="P5" s="21"/>
      <c r="Q5" s="21">
        <v>1</v>
      </c>
      <c r="R5" s="21">
        <v>2</v>
      </c>
      <c r="S5" s="21">
        <v>3</v>
      </c>
      <c r="T5" s="21">
        <v>4</v>
      </c>
      <c r="U5" s="21">
        <v>5</v>
      </c>
      <c r="V5" s="21">
        <v>6</v>
      </c>
      <c r="W5" s="21">
        <v>7</v>
      </c>
      <c r="X5" s="21">
        <v>8</v>
      </c>
      <c r="Y5" s="21">
        <v>9</v>
      </c>
      <c r="Z5" s="21">
        <v>10</v>
      </c>
      <c r="AA5" s="21">
        <v>11</v>
      </c>
      <c r="AB5" s="21">
        <v>12</v>
      </c>
      <c r="AC5" s="21">
        <v>13</v>
      </c>
      <c r="AD5" s="21">
        <v>14</v>
      </c>
      <c r="AE5" s="21">
        <v>15</v>
      </c>
      <c r="AF5" s="21"/>
      <c r="AG5" s="21">
        <v>1</v>
      </c>
      <c r="AH5" s="21">
        <v>2</v>
      </c>
      <c r="AI5" s="21">
        <v>3</v>
      </c>
      <c r="AJ5" s="21">
        <v>4</v>
      </c>
      <c r="AK5" s="21">
        <v>5</v>
      </c>
      <c r="AL5" s="21">
        <v>6</v>
      </c>
      <c r="AM5" s="21">
        <v>7</v>
      </c>
      <c r="AN5" s="21">
        <v>8</v>
      </c>
      <c r="AO5" s="21">
        <v>9</v>
      </c>
      <c r="AP5" s="21">
        <v>10</v>
      </c>
      <c r="AQ5" s="21">
        <v>11</v>
      </c>
      <c r="AR5" s="21"/>
      <c r="AS5" s="21">
        <v>1</v>
      </c>
      <c r="AT5" s="21">
        <v>2</v>
      </c>
      <c r="AU5" s="21">
        <v>3</v>
      </c>
      <c r="AV5" s="21">
        <v>4</v>
      </c>
      <c r="AW5" s="21">
        <v>5</v>
      </c>
      <c r="AX5" s="21">
        <v>6</v>
      </c>
      <c r="AY5" s="21">
        <v>7</v>
      </c>
      <c r="AZ5" s="21">
        <v>8</v>
      </c>
      <c r="BA5" s="21">
        <v>9</v>
      </c>
      <c r="BB5" s="21">
        <v>10</v>
      </c>
      <c r="BC5" s="21"/>
      <c r="BD5" s="21">
        <v>1</v>
      </c>
      <c r="BE5" s="21">
        <v>2</v>
      </c>
      <c r="BF5" s="21">
        <v>3</v>
      </c>
      <c r="BG5" s="21">
        <v>4</v>
      </c>
      <c r="BH5" s="21">
        <v>5</v>
      </c>
      <c r="BI5" s="21">
        <v>6</v>
      </c>
      <c r="BJ5" s="21">
        <v>7</v>
      </c>
      <c r="BK5" s="21">
        <v>8</v>
      </c>
      <c r="BL5" s="21">
        <v>9</v>
      </c>
      <c r="BM5" s="21">
        <v>10</v>
      </c>
      <c r="BN5" s="21">
        <v>11</v>
      </c>
      <c r="BO5" s="21">
        <v>12</v>
      </c>
      <c r="BP5" s="21"/>
      <c r="BQ5" s="72"/>
    </row>
    <row r="6" spans="1:69" s="14" customFormat="1" ht="12">
      <c r="A6" s="37" t="s">
        <v>271</v>
      </c>
      <c r="BQ6" s="2"/>
    </row>
    <row r="7" spans="1:69" s="14" customFormat="1" ht="12">
      <c r="A7" s="2" t="s">
        <v>243</v>
      </c>
      <c r="B7" s="3">
        <v>34.012999999999998</v>
      </c>
      <c r="C7" s="3">
        <v>34.17</v>
      </c>
      <c r="D7" s="3">
        <v>33.965000000000003</v>
      </c>
      <c r="E7" s="3">
        <v>34.296999999999997</v>
      </c>
      <c r="F7" s="3">
        <v>34.097999999999999</v>
      </c>
      <c r="G7" s="3">
        <v>34.070999999999998</v>
      </c>
      <c r="H7" s="3">
        <v>34.645000000000003</v>
      </c>
      <c r="I7" s="3">
        <v>33.902000000000001</v>
      </c>
      <c r="J7" s="3">
        <v>34.021999999999998</v>
      </c>
      <c r="K7" s="3">
        <v>33.930999999999997</v>
      </c>
      <c r="L7" s="3">
        <v>33.783000000000001</v>
      </c>
      <c r="M7" s="3">
        <v>35.045000000000002</v>
      </c>
      <c r="N7" s="3">
        <v>33.814</v>
      </c>
      <c r="O7" s="3">
        <v>34.447000000000003</v>
      </c>
      <c r="P7" s="3"/>
      <c r="Q7" s="3">
        <v>33.390999999999998</v>
      </c>
      <c r="R7" s="3">
        <v>33.716999999999999</v>
      </c>
      <c r="S7" s="3">
        <v>33.194000000000003</v>
      </c>
      <c r="T7" s="3">
        <v>33.430999999999997</v>
      </c>
      <c r="U7" s="3">
        <v>33.82</v>
      </c>
      <c r="V7" s="3">
        <v>33.892000000000003</v>
      </c>
      <c r="W7" s="3">
        <v>33.548999999999999</v>
      </c>
      <c r="X7" s="3">
        <v>33.715000000000003</v>
      </c>
      <c r="Y7" s="3">
        <v>33.841999999999999</v>
      </c>
      <c r="Z7" s="3">
        <v>33.698999999999998</v>
      </c>
      <c r="AA7" s="3">
        <v>33.868000000000002</v>
      </c>
      <c r="AB7" s="3">
        <v>33.673999999999999</v>
      </c>
      <c r="AC7" s="3">
        <v>34.072000000000003</v>
      </c>
      <c r="AD7" s="3">
        <v>34.283999999999999</v>
      </c>
      <c r="AE7" s="3">
        <v>33.884999999999998</v>
      </c>
      <c r="AF7" s="3"/>
      <c r="AG7" s="3">
        <v>33.198</v>
      </c>
      <c r="AH7" s="3">
        <v>33.259</v>
      </c>
      <c r="AI7" s="3">
        <v>32.691000000000003</v>
      </c>
      <c r="AJ7" s="3">
        <v>33.366</v>
      </c>
      <c r="AK7" s="3">
        <v>33.795999999999999</v>
      </c>
      <c r="AL7" s="3">
        <v>33.421999999999997</v>
      </c>
      <c r="AM7" s="3">
        <v>33.146000000000001</v>
      </c>
      <c r="AN7" s="3">
        <v>33.984000000000002</v>
      </c>
      <c r="AO7" s="3">
        <v>33.17</v>
      </c>
      <c r="AP7" s="3">
        <v>32.987000000000002</v>
      </c>
      <c r="AQ7" s="3">
        <v>32.701000000000001</v>
      </c>
      <c r="AR7" s="3"/>
      <c r="AS7" s="3">
        <v>33.082000000000001</v>
      </c>
      <c r="AT7" s="3">
        <v>33.414999999999999</v>
      </c>
      <c r="AU7" s="3">
        <v>33.106999999999999</v>
      </c>
      <c r="AV7" s="3">
        <v>33.085999999999999</v>
      </c>
      <c r="AW7" s="3">
        <v>33.277000000000001</v>
      </c>
      <c r="AX7" s="3">
        <v>33.545000000000002</v>
      </c>
      <c r="AY7" s="3">
        <v>33.509</v>
      </c>
      <c r="AZ7" s="3">
        <v>33.040999999999997</v>
      </c>
      <c r="BA7" s="3">
        <v>33.792999999999999</v>
      </c>
      <c r="BB7" s="3">
        <v>33.466999999999999</v>
      </c>
      <c r="BC7" s="3"/>
      <c r="BD7" s="3">
        <v>33.008000000000003</v>
      </c>
      <c r="BE7" s="3">
        <v>33.482999999999997</v>
      </c>
      <c r="BF7" s="3">
        <v>32.909999999999997</v>
      </c>
      <c r="BG7" s="3">
        <v>33.142000000000003</v>
      </c>
      <c r="BH7" s="3">
        <v>33.134</v>
      </c>
      <c r="BI7" s="3">
        <v>32.552</v>
      </c>
      <c r="BJ7" s="3">
        <v>33.017000000000003</v>
      </c>
      <c r="BK7" s="3">
        <v>32.896999999999998</v>
      </c>
      <c r="BL7" s="3">
        <v>33.033000000000001</v>
      </c>
      <c r="BM7" s="3">
        <v>33.323999999999998</v>
      </c>
      <c r="BN7" s="3">
        <v>32.920999999999999</v>
      </c>
      <c r="BO7" s="3">
        <v>33.759</v>
      </c>
      <c r="BQ7" s="2" t="s">
        <v>418</v>
      </c>
    </row>
    <row r="8" spans="1:69" s="14" customFormat="1" ht="12">
      <c r="A8" s="2" t="s">
        <v>244</v>
      </c>
      <c r="B8" s="3">
        <v>0.63300000000000001</v>
      </c>
      <c r="C8" s="3">
        <v>0.48199999999999998</v>
      </c>
      <c r="D8" s="3">
        <v>0.754</v>
      </c>
      <c r="E8" s="3">
        <v>0.27200000000000002</v>
      </c>
      <c r="F8" s="3">
        <v>0.55300000000000005</v>
      </c>
      <c r="G8" s="3">
        <v>0.621</v>
      </c>
      <c r="H8" s="3">
        <v>0.432</v>
      </c>
      <c r="I8" s="3">
        <v>1.3680000000000001</v>
      </c>
      <c r="J8" s="3">
        <v>0.61499999999999999</v>
      </c>
      <c r="K8" s="3">
        <v>0.71499999999999997</v>
      </c>
      <c r="L8" s="3">
        <v>2.1230000000000002</v>
      </c>
      <c r="M8" s="3">
        <v>0.221</v>
      </c>
      <c r="N8" s="3">
        <v>1.1779999999999999</v>
      </c>
      <c r="O8" s="3">
        <v>0.66500000000000004</v>
      </c>
      <c r="P8" s="3"/>
      <c r="Q8" s="3">
        <v>0.68300000000000005</v>
      </c>
      <c r="R8" s="3">
        <v>0.78</v>
      </c>
      <c r="S8" s="3">
        <v>2.3199999999999998</v>
      </c>
      <c r="T8" s="3">
        <v>0.74199999999999999</v>
      </c>
      <c r="U8" s="3">
        <v>0.434</v>
      </c>
      <c r="V8" s="3">
        <v>0.69299999999999995</v>
      </c>
      <c r="W8" s="3">
        <v>0.626</v>
      </c>
      <c r="X8" s="3">
        <v>0.63500000000000001</v>
      </c>
      <c r="Y8" s="3">
        <v>0.48299999999999998</v>
      </c>
      <c r="Z8" s="3">
        <v>0.54200000000000004</v>
      </c>
      <c r="AA8" s="3">
        <v>0.68200000000000005</v>
      </c>
      <c r="AB8" s="3">
        <v>0.55800000000000005</v>
      </c>
      <c r="AC8" s="3">
        <v>0.46899999999999997</v>
      </c>
      <c r="AD8" s="3">
        <v>0.218</v>
      </c>
      <c r="AE8" s="3">
        <v>0.38200000000000001</v>
      </c>
      <c r="AF8" s="3"/>
      <c r="AG8" s="3">
        <v>1.105</v>
      </c>
      <c r="AH8" s="3">
        <v>0.79700000000000004</v>
      </c>
      <c r="AI8" s="3">
        <v>1.155</v>
      </c>
      <c r="AJ8" s="3">
        <v>1.139</v>
      </c>
      <c r="AK8" s="3">
        <v>0.624</v>
      </c>
      <c r="AL8" s="3">
        <v>1.085</v>
      </c>
      <c r="AM8" s="3">
        <v>1.1140000000000001</v>
      </c>
      <c r="AN8" s="3">
        <v>1.081</v>
      </c>
      <c r="AO8" s="3">
        <v>0.91600000000000004</v>
      </c>
      <c r="AP8" s="3">
        <v>1.1000000000000001</v>
      </c>
      <c r="AQ8" s="3">
        <v>1.181</v>
      </c>
      <c r="AR8" s="3"/>
      <c r="AS8" s="3">
        <v>0.94499999999999995</v>
      </c>
      <c r="AT8" s="3">
        <v>1.0860000000000001</v>
      </c>
      <c r="AU8" s="3">
        <v>1.1970000000000001</v>
      </c>
      <c r="AV8" s="3">
        <v>1.22</v>
      </c>
      <c r="AW8" s="3">
        <v>1.0880000000000001</v>
      </c>
      <c r="AX8" s="3">
        <v>1.0549999999999999</v>
      </c>
      <c r="AY8" s="3">
        <v>1.014</v>
      </c>
      <c r="AZ8" s="3">
        <v>1.008</v>
      </c>
      <c r="BA8" s="3">
        <v>0.95199999999999996</v>
      </c>
      <c r="BB8" s="3">
        <v>0.96699999999999997</v>
      </c>
      <c r="BC8" s="3"/>
      <c r="BD8" s="3">
        <v>0.34599999999999997</v>
      </c>
      <c r="BE8" s="3">
        <v>0.40100000000000002</v>
      </c>
      <c r="BF8" s="3">
        <v>0.26700000000000002</v>
      </c>
      <c r="BG8" s="3">
        <v>0.81200000000000006</v>
      </c>
      <c r="BH8" s="3">
        <v>1.157</v>
      </c>
      <c r="BI8" s="3">
        <v>0.433</v>
      </c>
      <c r="BJ8" s="3">
        <v>0.63500000000000001</v>
      </c>
      <c r="BK8" s="3">
        <v>2.3050000000000002</v>
      </c>
      <c r="BL8" s="3">
        <v>0.28899999999999998</v>
      </c>
      <c r="BM8" s="3">
        <v>0.96199999999999997</v>
      </c>
      <c r="BN8" s="3">
        <v>0.66200000000000003</v>
      </c>
      <c r="BO8" s="3">
        <v>0.78500000000000003</v>
      </c>
      <c r="BQ8" s="2">
        <v>367</v>
      </c>
    </row>
    <row r="9" spans="1:69" s="14" customFormat="1" ht="12">
      <c r="A9" s="2" t="s">
        <v>245</v>
      </c>
      <c r="B9" s="3">
        <v>37.024999999999999</v>
      </c>
      <c r="C9" s="3">
        <v>35.710999999999999</v>
      </c>
      <c r="D9" s="3">
        <v>34.743000000000002</v>
      </c>
      <c r="E9" s="3">
        <v>36.432000000000002</v>
      </c>
      <c r="F9" s="3">
        <v>35.649000000000001</v>
      </c>
      <c r="G9" s="3">
        <v>35.042000000000002</v>
      </c>
      <c r="H9" s="3">
        <v>35.685000000000002</v>
      </c>
      <c r="I9" s="3">
        <v>34.029000000000003</v>
      </c>
      <c r="J9" s="3">
        <v>35.228000000000002</v>
      </c>
      <c r="K9" s="3">
        <v>35.247999999999998</v>
      </c>
      <c r="L9" s="3">
        <v>33.031999999999996</v>
      </c>
      <c r="M9" s="3">
        <v>36.729999999999997</v>
      </c>
      <c r="N9" s="3">
        <v>34.018000000000001</v>
      </c>
      <c r="O9" s="3">
        <v>35.215000000000003</v>
      </c>
      <c r="P9" s="3"/>
      <c r="Q9" s="3">
        <v>35.502000000000002</v>
      </c>
      <c r="R9" s="3">
        <v>35.524000000000001</v>
      </c>
      <c r="S9" s="3">
        <v>32.287999999999997</v>
      </c>
      <c r="T9" s="3">
        <v>35.372</v>
      </c>
      <c r="U9" s="3">
        <v>35.988999999999997</v>
      </c>
      <c r="V9" s="3">
        <v>35.453000000000003</v>
      </c>
      <c r="W9" s="3">
        <v>35.337000000000003</v>
      </c>
      <c r="X9" s="3">
        <v>35.777999999999999</v>
      </c>
      <c r="Y9" s="3">
        <v>35.770000000000003</v>
      </c>
      <c r="Z9" s="3">
        <v>35.381</v>
      </c>
      <c r="AA9" s="3">
        <v>34.890999999999998</v>
      </c>
      <c r="AB9" s="3">
        <v>33.761000000000003</v>
      </c>
      <c r="AC9" s="3">
        <v>34.442</v>
      </c>
      <c r="AD9" s="3">
        <v>36.655000000000001</v>
      </c>
      <c r="AE9" s="3">
        <v>35.375999999999998</v>
      </c>
      <c r="AF9" s="3"/>
      <c r="AG9" s="3">
        <v>32.972000000000001</v>
      </c>
      <c r="AH9" s="3">
        <v>33.576999999999998</v>
      </c>
      <c r="AI9" s="3">
        <v>32.387999999999998</v>
      </c>
      <c r="AJ9" s="3">
        <v>32.802</v>
      </c>
      <c r="AK9" s="3">
        <v>33.993000000000002</v>
      </c>
      <c r="AL9" s="3">
        <v>32.817999999999998</v>
      </c>
      <c r="AM9" s="3">
        <v>33.656999999999996</v>
      </c>
      <c r="AN9" s="3">
        <v>33.872999999999998</v>
      </c>
      <c r="AO9" s="3">
        <v>32.841999999999999</v>
      </c>
      <c r="AP9" s="3">
        <v>32.223999999999997</v>
      </c>
      <c r="AQ9" s="3">
        <v>33.302</v>
      </c>
      <c r="AR9" s="3"/>
      <c r="AS9" s="3">
        <v>32.042000000000002</v>
      </c>
      <c r="AT9" s="3">
        <v>32.972000000000001</v>
      </c>
      <c r="AU9" s="3">
        <v>32.884999999999998</v>
      </c>
      <c r="AV9" s="3">
        <v>32.847999999999999</v>
      </c>
      <c r="AW9" s="3">
        <v>32.776000000000003</v>
      </c>
      <c r="AX9" s="3">
        <v>33.139000000000003</v>
      </c>
      <c r="AY9" s="3">
        <v>32.752000000000002</v>
      </c>
      <c r="AZ9" s="3">
        <v>33.292000000000002</v>
      </c>
      <c r="BA9" s="3">
        <v>33.673999999999999</v>
      </c>
      <c r="BB9" s="3">
        <v>33.270000000000003</v>
      </c>
      <c r="BC9" s="3"/>
      <c r="BD9" s="3">
        <v>33.122999999999998</v>
      </c>
      <c r="BE9" s="3">
        <v>35.326999999999998</v>
      </c>
      <c r="BF9" s="3">
        <v>32.965000000000003</v>
      </c>
      <c r="BG9" s="3">
        <v>29.85</v>
      </c>
      <c r="BH9" s="3">
        <v>31.687000000000001</v>
      </c>
      <c r="BI9" s="3">
        <v>30.574000000000002</v>
      </c>
      <c r="BJ9" s="3">
        <v>33.78</v>
      </c>
      <c r="BK9" s="3">
        <v>30.788</v>
      </c>
      <c r="BL9" s="3">
        <v>31.324000000000002</v>
      </c>
      <c r="BM9" s="3">
        <v>32.246000000000002</v>
      </c>
      <c r="BN9" s="3">
        <v>30.797999999999998</v>
      </c>
      <c r="BO9" s="3">
        <v>32.149000000000001</v>
      </c>
      <c r="BQ9" s="2">
        <v>266</v>
      </c>
    </row>
    <row r="10" spans="1:69" s="14" customFormat="1" ht="12">
      <c r="A10" s="2" t="s">
        <v>246</v>
      </c>
      <c r="B10" s="3">
        <v>7.492</v>
      </c>
      <c r="C10" s="3">
        <v>7.7640000000000002</v>
      </c>
      <c r="D10" s="3">
        <v>7.5069999999999997</v>
      </c>
      <c r="E10" s="3">
        <v>7.6639999999999997</v>
      </c>
      <c r="F10" s="3">
        <v>7.5220000000000002</v>
      </c>
      <c r="G10" s="3">
        <v>7.7619999999999996</v>
      </c>
      <c r="H10" s="3">
        <v>7.7060000000000004</v>
      </c>
      <c r="I10" s="3">
        <v>8.1379999999999999</v>
      </c>
      <c r="J10" s="3">
        <v>7.6779999999999999</v>
      </c>
      <c r="K10" s="3">
        <v>7.8730000000000002</v>
      </c>
      <c r="L10" s="3">
        <v>8.5879999999999992</v>
      </c>
      <c r="M10" s="3">
        <v>7.6109999999999998</v>
      </c>
      <c r="N10" s="3">
        <v>8.2379999999999995</v>
      </c>
      <c r="O10" s="3">
        <v>7.8040000000000003</v>
      </c>
      <c r="P10" s="3"/>
      <c r="Q10" s="3">
        <v>10.045999999999999</v>
      </c>
      <c r="R10" s="3">
        <v>9.8810000000000002</v>
      </c>
      <c r="S10" s="3">
        <v>11.113</v>
      </c>
      <c r="T10" s="3">
        <v>10.558</v>
      </c>
      <c r="U10" s="3">
        <v>9.2780000000000005</v>
      </c>
      <c r="V10" s="3">
        <v>10.036</v>
      </c>
      <c r="W10" s="3">
        <v>9.8219999999999992</v>
      </c>
      <c r="X10" s="3">
        <v>9.9629999999999992</v>
      </c>
      <c r="Y10" s="3">
        <v>9.7119999999999997</v>
      </c>
      <c r="Z10" s="3">
        <v>10.000999999999999</v>
      </c>
      <c r="AA10" s="3">
        <v>10.154999999999999</v>
      </c>
      <c r="AB10" s="3">
        <v>11.007999999999999</v>
      </c>
      <c r="AC10" s="3">
        <v>10.62</v>
      </c>
      <c r="AD10" s="3">
        <v>9.3520000000000003</v>
      </c>
      <c r="AE10" s="3">
        <v>9.7270000000000003</v>
      </c>
      <c r="AF10" s="3"/>
      <c r="AG10" s="3">
        <v>12.986000000000001</v>
      </c>
      <c r="AH10" s="3">
        <v>12.749000000000001</v>
      </c>
      <c r="AI10" s="3">
        <v>13.704000000000001</v>
      </c>
      <c r="AJ10" s="3">
        <v>14.615</v>
      </c>
      <c r="AK10" s="3">
        <v>10.57</v>
      </c>
      <c r="AL10" s="3">
        <v>14.051</v>
      </c>
      <c r="AM10" s="3">
        <v>10.156000000000001</v>
      </c>
      <c r="AN10" s="3">
        <v>10.311</v>
      </c>
      <c r="AO10" s="3">
        <v>13.917999999999999</v>
      </c>
      <c r="AP10" s="3">
        <v>14.512</v>
      </c>
      <c r="AQ10" s="3">
        <v>13.269</v>
      </c>
      <c r="AR10" s="3"/>
      <c r="AS10" s="3">
        <v>14.096</v>
      </c>
      <c r="AT10" s="3">
        <v>14.025</v>
      </c>
      <c r="AU10" s="3">
        <v>13.62</v>
      </c>
      <c r="AV10" s="3">
        <v>13.702</v>
      </c>
      <c r="AW10" s="3">
        <v>13.401999999999999</v>
      </c>
      <c r="AX10" s="3">
        <v>13.303000000000001</v>
      </c>
      <c r="AY10" s="3">
        <v>13.99</v>
      </c>
      <c r="AZ10" s="3">
        <v>13.505000000000001</v>
      </c>
      <c r="BA10" s="3">
        <v>12.811999999999999</v>
      </c>
      <c r="BB10" s="3">
        <v>12.795999999999999</v>
      </c>
      <c r="BC10" s="3"/>
      <c r="BD10" s="3">
        <v>14.8</v>
      </c>
      <c r="BE10" s="3">
        <v>12.462</v>
      </c>
      <c r="BF10" s="3">
        <v>14.42</v>
      </c>
      <c r="BG10" s="3">
        <v>14.472</v>
      </c>
      <c r="BH10" s="3">
        <v>12.874000000000001</v>
      </c>
      <c r="BI10" s="3">
        <v>16.295000000000002</v>
      </c>
      <c r="BJ10" s="3">
        <v>13.951000000000001</v>
      </c>
      <c r="BK10" s="3">
        <v>12.814</v>
      </c>
      <c r="BL10" s="3">
        <v>15.132999999999999</v>
      </c>
      <c r="BM10" s="3">
        <v>12.557</v>
      </c>
      <c r="BN10" s="3">
        <v>14.202999999999999</v>
      </c>
      <c r="BO10" s="3">
        <v>12.425000000000001</v>
      </c>
      <c r="BQ10" s="2">
        <v>152</v>
      </c>
    </row>
    <row r="11" spans="1:69" s="14" customFormat="1" ht="12">
      <c r="A11" s="2" t="s">
        <v>247</v>
      </c>
      <c r="B11" s="3">
        <v>4.2759999999999998</v>
      </c>
      <c r="C11" s="3">
        <v>4.1219999999999999</v>
      </c>
      <c r="D11" s="3">
        <v>4.7169999999999996</v>
      </c>
      <c r="E11" s="3">
        <v>3.8780000000000001</v>
      </c>
      <c r="F11" s="3">
        <v>4.3760000000000003</v>
      </c>
      <c r="G11" s="3">
        <v>4.5709999999999997</v>
      </c>
      <c r="H11" s="3">
        <v>4.0910000000000002</v>
      </c>
      <c r="I11" s="3">
        <v>4.7640000000000002</v>
      </c>
      <c r="J11" s="3">
        <v>4.3579999999999997</v>
      </c>
      <c r="K11" s="3">
        <v>4.3419999999999996</v>
      </c>
      <c r="L11" s="3">
        <v>4.7240000000000002</v>
      </c>
      <c r="M11" s="3">
        <v>3.8109999999999999</v>
      </c>
      <c r="N11" s="3">
        <v>4.8520000000000003</v>
      </c>
      <c r="O11" s="3">
        <v>4.4180000000000001</v>
      </c>
      <c r="P11" s="3"/>
      <c r="Q11" s="3">
        <v>2.9420000000000002</v>
      </c>
      <c r="R11" s="3">
        <v>3.2269999999999999</v>
      </c>
      <c r="S11" s="3">
        <v>3.5659999999999998</v>
      </c>
      <c r="T11" s="3">
        <v>2.903</v>
      </c>
      <c r="U11" s="3">
        <v>3.25</v>
      </c>
      <c r="V11" s="3">
        <v>3.1</v>
      </c>
      <c r="W11" s="3">
        <v>3.161</v>
      </c>
      <c r="X11" s="3">
        <v>3.173</v>
      </c>
      <c r="Y11" s="3">
        <v>3.1579999999999999</v>
      </c>
      <c r="Z11" s="3">
        <v>2.843</v>
      </c>
      <c r="AA11" s="3">
        <v>2.9870000000000001</v>
      </c>
      <c r="AB11" s="3">
        <v>3.3610000000000002</v>
      </c>
      <c r="AC11" s="3">
        <v>3.3860000000000001</v>
      </c>
      <c r="AD11" s="3">
        <v>2.7090000000000001</v>
      </c>
      <c r="AE11" s="3">
        <v>3.2440000000000002</v>
      </c>
      <c r="AF11" s="3"/>
      <c r="AG11" s="3">
        <v>2.1970000000000001</v>
      </c>
      <c r="AH11" s="3">
        <v>2.0209999999999999</v>
      </c>
      <c r="AI11" s="3">
        <v>1.673</v>
      </c>
      <c r="AJ11" s="3">
        <v>1.179</v>
      </c>
      <c r="AK11" s="3">
        <v>3.0230000000000001</v>
      </c>
      <c r="AL11" s="3">
        <v>1.5640000000000001</v>
      </c>
      <c r="AM11" s="3">
        <v>3.782</v>
      </c>
      <c r="AN11" s="3">
        <v>3.6539999999999999</v>
      </c>
      <c r="AO11" s="3">
        <v>1.8049999999999999</v>
      </c>
      <c r="AP11" s="3">
        <v>1.3340000000000001</v>
      </c>
      <c r="AQ11" s="3">
        <v>2.008</v>
      </c>
      <c r="AR11" s="3"/>
      <c r="AS11" s="3">
        <v>1.7310000000000001</v>
      </c>
      <c r="AT11" s="3">
        <v>1.5149999999999999</v>
      </c>
      <c r="AU11" s="3">
        <v>1.87</v>
      </c>
      <c r="AV11" s="3">
        <v>1.9259999999999999</v>
      </c>
      <c r="AW11" s="3">
        <v>1.792</v>
      </c>
      <c r="AX11" s="3">
        <v>1.8440000000000001</v>
      </c>
      <c r="AY11" s="3">
        <v>1.724</v>
      </c>
      <c r="AZ11" s="3">
        <v>1.821</v>
      </c>
      <c r="BA11" s="3">
        <v>2.121</v>
      </c>
      <c r="BB11" s="3">
        <v>2.0569999999999999</v>
      </c>
      <c r="BC11" s="3"/>
      <c r="BD11" s="3">
        <v>0.53900000000000003</v>
      </c>
      <c r="BE11" s="3">
        <v>0.21299999999999999</v>
      </c>
      <c r="BF11" s="3">
        <v>0.28000000000000003</v>
      </c>
      <c r="BG11" s="3">
        <v>2.105</v>
      </c>
      <c r="BH11" s="3">
        <v>2.2959999999999998</v>
      </c>
      <c r="BI11" s="3">
        <v>1.3180000000000001</v>
      </c>
      <c r="BJ11" s="3">
        <v>0.81200000000000006</v>
      </c>
      <c r="BK11" s="3">
        <v>2.7490000000000001</v>
      </c>
      <c r="BL11" s="3">
        <v>1.0029999999999999</v>
      </c>
      <c r="BM11" s="3">
        <v>2.2410000000000001</v>
      </c>
      <c r="BN11" s="3">
        <v>1.6259999999999999</v>
      </c>
      <c r="BO11" s="3">
        <v>2.7669999999999999</v>
      </c>
      <c r="BQ11" s="2">
        <v>172</v>
      </c>
    </row>
    <row r="12" spans="1:69" s="14" customFormat="1" ht="12">
      <c r="A12" s="2" t="s">
        <v>248</v>
      </c>
      <c r="B12" s="3">
        <v>0.26900000000000002</v>
      </c>
      <c r="C12" s="3">
        <v>0.254</v>
      </c>
      <c r="D12" s="3">
        <v>0.26300000000000001</v>
      </c>
      <c r="E12" s="3">
        <v>9.7000000000000003E-2</v>
      </c>
      <c r="F12" s="3">
        <v>0.245</v>
      </c>
      <c r="G12" s="3">
        <v>0.25600000000000001</v>
      </c>
      <c r="H12" s="3">
        <v>0.123</v>
      </c>
      <c r="I12" s="3">
        <v>0.313</v>
      </c>
      <c r="J12" s="3">
        <v>0.23400000000000001</v>
      </c>
      <c r="K12" s="3">
        <v>0.252</v>
      </c>
      <c r="L12" s="3">
        <v>0.34499999999999997</v>
      </c>
      <c r="M12" s="3">
        <v>5.7000000000000002E-2</v>
      </c>
      <c r="N12" s="3">
        <v>0.28399999999999997</v>
      </c>
      <c r="O12" s="3">
        <v>0.24299999999999999</v>
      </c>
      <c r="P12" s="3"/>
      <c r="Q12" s="3">
        <v>0.24</v>
      </c>
      <c r="R12" s="3">
        <v>0.23899999999999999</v>
      </c>
      <c r="S12" s="3">
        <v>0.29899999999999999</v>
      </c>
      <c r="T12" s="3">
        <v>0.221</v>
      </c>
      <c r="U12" s="3">
        <v>0.159</v>
      </c>
      <c r="V12" s="3">
        <v>0.20499999999999999</v>
      </c>
      <c r="W12" s="3">
        <v>0.22</v>
      </c>
      <c r="X12" s="3">
        <v>0.23799999999999999</v>
      </c>
      <c r="Y12" s="3">
        <v>0.17699999999999999</v>
      </c>
      <c r="Z12" s="3">
        <v>0.19</v>
      </c>
      <c r="AA12" s="3">
        <v>0.16800000000000001</v>
      </c>
      <c r="AB12" s="3">
        <v>0.17499999999999999</v>
      </c>
      <c r="AC12" s="3">
        <v>0.14499999999999999</v>
      </c>
      <c r="AD12" s="3">
        <v>7.4999999999999997E-2</v>
      </c>
      <c r="AE12" s="3">
        <v>0.17100000000000001</v>
      </c>
      <c r="AF12" s="3"/>
      <c r="AG12" s="3">
        <v>0.159</v>
      </c>
      <c r="AH12" s="3">
        <v>7.8E-2</v>
      </c>
      <c r="AI12" s="3">
        <v>0.14299999999999999</v>
      </c>
      <c r="AJ12" s="3">
        <v>0.125</v>
      </c>
      <c r="AK12" s="3">
        <v>0.11</v>
      </c>
      <c r="AL12" s="3">
        <v>0.13900000000000001</v>
      </c>
      <c r="AM12" s="3">
        <v>0.27900000000000003</v>
      </c>
      <c r="AN12" s="3">
        <v>0.22700000000000001</v>
      </c>
      <c r="AO12" s="3">
        <v>0.14799999999999999</v>
      </c>
      <c r="AP12" s="3">
        <v>0.23200000000000001</v>
      </c>
      <c r="AQ12" s="3">
        <v>0.16400000000000001</v>
      </c>
      <c r="AR12" s="3"/>
      <c r="AS12" s="3">
        <v>0.14599999999999999</v>
      </c>
      <c r="AT12" s="3">
        <v>0.11600000000000001</v>
      </c>
      <c r="AU12" s="3">
        <v>0.13800000000000001</v>
      </c>
      <c r="AV12" s="3">
        <v>0.11600000000000001</v>
      </c>
      <c r="AW12" s="3">
        <v>0.104</v>
      </c>
      <c r="AX12" s="3">
        <v>0.109</v>
      </c>
      <c r="AY12" s="3">
        <v>0.109</v>
      </c>
      <c r="AZ12" s="3">
        <v>0.23799999999999999</v>
      </c>
      <c r="BA12" s="3">
        <v>0.112</v>
      </c>
      <c r="BB12" s="3">
        <v>0.11600000000000001</v>
      </c>
      <c r="BC12" s="3"/>
      <c r="BD12" s="3">
        <v>0.48899999999999999</v>
      </c>
      <c r="BE12" s="3">
        <v>0.26300000000000001</v>
      </c>
      <c r="BF12" s="3">
        <v>0.73399999999999999</v>
      </c>
      <c r="BG12" s="3">
        <v>1.484</v>
      </c>
      <c r="BH12" s="3">
        <v>0.77100000000000002</v>
      </c>
      <c r="BI12" s="3">
        <v>0.879</v>
      </c>
      <c r="BJ12" s="3">
        <v>0.53100000000000003</v>
      </c>
      <c r="BK12" s="3">
        <v>0.71499999999999997</v>
      </c>
      <c r="BL12" s="3">
        <v>1.1850000000000001</v>
      </c>
      <c r="BM12" s="3">
        <v>0.68799999999999994</v>
      </c>
      <c r="BN12" s="3">
        <v>1.173</v>
      </c>
      <c r="BO12" s="3">
        <v>0.625</v>
      </c>
      <c r="BQ12" s="2">
        <v>81</v>
      </c>
    </row>
    <row r="13" spans="1:69" s="14" customFormat="1" ht="12">
      <c r="A13" s="2" t="s">
        <v>249</v>
      </c>
      <c r="B13" s="3">
        <v>3.3000000000000002E-2</v>
      </c>
      <c r="C13" s="3">
        <v>2.7E-2</v>
      </c>
      <c r="D13" s="3" t="s">
        <v>257</v>
      </c>
      <c r="E13" s="3">
        <v>3.1E-2</v>
      </c>
      <c r="F13" s="3">
        <v>4.3999999999999997E-2</v>
      </c>
      <c r="G13" s="3">
        <v>3.5999999999999997E-2</v>
      </c>
      <c r="H13" s="3">
        <v>5.3999999999999999E-2</v>
      </c>
      <c r="I13" s="3">
        <v>2.9000000000000001E-2</v>
      </c>
      <c r="J13" s="3">
        <v>4.9000000000000002E-2</v>
      </c>
      <c r="K13" s="3">
        <v>9.1999999999999998E-2</v>
      </c>
      <c r="L13" s="3" t="s">
        <v>257</v>
      </c>
      <c r="M13" s="3">
        <v>3.1E-2</v>
      </c>
      <c r="N13" s="3">
        <v>6.8000000000000005E-2</v>
      </c>
      <c r="O13" s="3">
        <v>4.4999999999999998E-2</v>
      </c>
      <c r="P13" s="3"/>
      <c r="Q13" s="3">
        <v>6.4000000000000001E-2</v>
      </c>
      <c r="R13" s="3">
        <v>6.8000000000000005E-2</v>
      </c>
      <c r="S13" s="3">
        <v>7.0999999999999994E-2</v>
      </c>
      <c r="T13" s="3">
        <v>5.0999999999999997E-2</v>
      </c>
      <c r="U13" s="3">
        <v>6.4000000000000001E-2</v>
      </c>
      <c r="V13" s="3">
        <v>3.2000000000000001E-2</v>
      </c>
      <c r="W13" s="3">
        <v>6.6000000000000003E-2</v>
      </c>
      <c r="X13" s="3">
        <v>9.1999999999999998E-2</v>
      </c>
      <c r="Y13" s="3">
        <v>6.5000000000000002E-2</v>
      </c>
      <c r="Z13" s="3">
        <v>6.8000000000000005E-2</v>
      </c>
      <c r="AA13" s="3">
        <v>6.2E-2</v>
      </c>
      <c r="AB13" s="3">
        <v>0.11</v>
      </c>
      <c r="AC13" s="3">
        <v>5.8999999999999997E-2</v>
      </c>
      <c r="AD13" s="3">
        <v>5.6000000000000001E-2</v>
      </c>
      <c r="AE13" s="3">
        <v>3.3000000000000002E-2</v>
      </c>
      <c r="AF13" s="3"/>
      <c r="AG13" s="3">
        <v>3.5000000000000003E-2</v>
      </c>
      <c r="AH13" s="3">
        <v>7.4999999999999997E-2</v>
      </c>
      <c r="AI13" s="3">
        <v>5.1999999999999998E-2</v>
      </c>
      <c r="AJ13" s="3">
        <v>8.5000000000000006E-2</v>
      </c>
      <c r="AK13" s="3" t="s">
        <v>273</v>
      </c>
      <c r="AL13" s="3">
        <v>0.125</v>
      </c>
      <c r="AM13" s="3">
        <v>2.5999999999999999E-2</v>
      </c>
      <c r="AN13" s="3">
        <v>0.02</v>
      </c>
      <c r="AO13" s="3" t="s">
        <v>273</v>
      </c>
      <c r="AP13" s="3">
        <v>0.189</v>
      </c>
      <c r="AQ13" s="3">
        <v>4.5999999999999999E-2</v>
      </c>
      <c r="AR13" s="3"/>
      <c r="AS13" s="3">
        <v>0.11</v>
      </c>
      <c r="AT13" s="3">
        <v>0.114</v>
      </c>
      <c r="AU13" s="3">
        <v>6.8000000000000005E-2</v>
      </c>
      <c r="AV13" s="3">
        <v>8.3000000000000004E-2</v>
      </c>
      <c r="AW13" s="3">
        <v>9.0999999999999998E-2</v>
      </c>
      <c r="AX13" s="3">
        <v>9.8000000000000004E-2</v>
      </c>
      <c r="AY13" s="3">
        <v>8.1000000000000003E-2</v>
      </c>
      <c r="AZ13" s="3">
        <v>0.125</v>
      </c>
      <c r="BA13" s="3">
        <v>5.8000000000000003E-2</v>
      </c>
      <c r="BB13" s="3">
        <v>5.7000000000000002E-2</v>
      </c>
      <c r="BC13" s="3"/>
      <c r="BD13" s="3">
        <v>0.40799999999999997</v>
      </c>
      <c r="BE13" s="3">
        <v>0.45400000000000001</v>
      </c>
      <c r="BF13" s="3">
        <v>0.747</v>
      </c>
      <c r="BG13" s="3">
        <v>0.56599999999999995</v>
      </c>
      <c r="BH13" s="3">
        <v>0.23899999999999999</v>
      </c>
      <c r="BI13" s="3">
        <v>0.38900000000000001</v>
      </c>
      <c r="BJ13" s="3">
        <v>0.34</v>
      </c>
      <c r="BK13" s="3">
        <v>0.20399999999999999</v>
      </c>
      <c r="BL13" s="3">
        <v>0.6</v>
      </c>
      <c r="BM13" s="3">
        <v>0.159</v>
      </c>
      <c r="BN13" s="3">
        <v>0.625</v>
      </c>
      <c r="BO13" s="3">
        <v>0.17499999999999999</v>
      </c>
      <c r="BQ13" s="2">
        <v>200</v>
      </c>
    </row>
    <row r="14" spans="1:69" s="14" customFormat="1" ht="12">
      <c r="A14" s="2" t="s">
        <v>250</v>
      </c>
      <c r="B14" s="3">
        <v>1.893</v>
      </c>
      <c r="C14" s="3">
        <v>2</v>
      </c>
      <c r="D14" s="3">
        <v>2.0550000000000002</v>
      </c>
      <c r="E14" s="3">
        <v>1.679</v>
      </c>
      <c r="F14" s="3">
        <v>2.0009999999999999</v>
      </c>
      <c r="G14" s="3">
        <v>2.0139999999999998</v>
      </c>
      <c r="H14" s="3">
        <v>1.64</v>
      </c>
      <c r="I14" s="3">
        <v>2.0939999999999999</v>
      </c>
      <c r="J14" s="3">
        <v>2.0270000000000001</v>
      </c>
      <c r="K14" s="3">
        <v>2.0459999999999998</v>
      </c>
      <c r="L14" s="3">
        <v>2.2429999999999999</v>
      </c>
      <c r="M14" s="3">
        <v>1.6910000000000001</v>
      </c>
      <c r="N14" s="3">
        <v>2.137</v>
      </c>
      <c r="O14" s="3">
        <v>2.141</v>
      </c>
      <c r="P14" s="3"/>
      <c r="Q14" s="3">
        <v>2.0169999999999999</v>
      </c>
      <c r="R14" s="3">
        <v>2.0569999999999999</v>
      </c>
      <c r="S14" s="3">
        <v>2.1970000000000001</v>
      </c>
      <c r="T14" s="3">
        <v>2.0579999999999998</v>
      </c>
      <c r="U14" s="3">
        <v>2.028</v>
      </c>
      <c r="V14" s="3">
        <v>1.948</v>
      </c>
      <c r="W14" s="3">
        <v>2.0739999999999998</v>
      </c>
      <c r="X14" s="3">
        <v>2.0099999999999998</v>
      </c>
      <c r="Y14" s="3">
        <v>2.0230000000000001</v>
      </c>
      <c r="Z14" s="3">
        <v>1.8460000000000001</v>
      </c>
      <c r="AA14" s="3">
        <v>2.0219999999999998</v>
      </c>
      <c r="AB14" s="3">
        <v>2.1579999999999999</v>
      </c>
      <c r="AC14" s="3">
        <v>2.1549999999999998</v>
      </c>
      <c r="AD14" s="3">
        <v>1.7090000000000001</v>
      </c>
      <c r="AE14" s="3">
        <v>2.0070000000000001</v>
      </c>
      <c r="AF14" s="3"/>
      <c r="AG14" s="3">
        <v>2.2069999999999999</v>
      </c>
      <c r="AH14" s="3">
        <v>2.2280000000000002</v>
      </c>
      <c r="AI14" s="3">
        <v>2.2210000000000001</v>
      </c>
      <c r="AJ14" s="3">
        <v>2.117</v>
      </c>
      <c r="AK14" s="3">
        <v>2.044</v>
      </c>
      <c r="AL14" s="3">
        <v>2.2730000000000001</v>
      </c>
      <c r="AM14" s="3">
        <v>2.2669999999999999</v>
      </c>
      <c r="AN14" s="3">
        <v>2.33</v>
      </c>
      <c r="AO14" s="3">
        <v>2.355</v>
      </c>
      <c r="AP14" s="3">
        <v>2.306</v>
      </c>
      <c r="AQ14" s="3">
        <v>2.282</v>
      </c>
      <c r="AR14" s="3"/>
      <c r="AS14" s="3">
        <v>2.306</v>
      </c>
      <c r="AT14" s="3">
        <v>2.1110000000000002</v>
      </c>
      <c r="AU14" s="3">
        <v>2.2669999999999999</v>
      </c>
      <c r="AV14" s="3">
        <v>2.472</v>
      </c>
      <c r="AW14" s="3">
        <v>2.222</v>
      </c>
      <c r="AX14" s="3">
        <v>2.19</v>
      </c>
      <c r="AY14" s="3">
        <v>2.3039999999999998</v>
      </c>
      <c r="AZ14" s="3">
        <v>2.1469999999999998</v>
      </c>
      <c r="BA14" s="3">
        <v>2.266</v>
      </c>
      <c r="BB14" s="3">
        <v>2.1869999999999998</v>
      </c>
      <c r="BC14" s="3"/>
      <c r="BD14" s="3">
        <v>2.1219999999999999</v>
      </c>
      <c r="BE14" s="3">
        <v>1.996</v>
      </c>
      <c r="BF14" s="3">
        <v>2.1459999999999999</v>
      </c>
      <c r="BG14" s="3">
        <v>2.16</v>
      </c>
      <c r="BH14" s="3">
        <v>2.2269999999999999</v>
      </c>
      <c r="BI14" s="3">
        <v>2.1150000000000002</v>
      </c>
      <c r="BJ14" s="3">
        <v>1.9730000000000001</v>
      </c>
      <c r="BK14" s="3">
        <v>2.1819999999999999</v>
      </c>
      <c r="BL14" s="3">
        <v>2.1030000000000002</v>
      </c>
      <c r="BM14" s="3">
        <v>2.234</v>
      </c>
      <c r="BN14" s="3">
        <v>2.0259999999999998</v>
      </c>
      <c r="BO14" s="3">
        <v>2.2080000000000002</v>
      </c>
      <c r="BQ14" s="2">
        <v>189</v>
      </c>
    </row>
    <row r="15" spans="1:69" s="14" customFormat="1" ht="12">
      <c r="A15" s="2" t="s">
        <v>251</v>
      </c>
      <c r="B15" s="3">
        <v>1.9E-2</v>
      </c>
      <c r="C15" s="3">
        <v>3.9E-2</v>
      </c>
      <c r="D15" s="3">
        <v>3.5000000000000003E-2</v>
      </c>
      <c r="E15" s="3">
        <v>2.3E-2</v>
      </c>
      <c r="F15" s="3">
        <v>3.7999999999999999E-2</v>
      </c>
      <c r="G15" s="3">
        <v>0.05</v>
      </c>
      <c r="H15" s="3">
        <v>1.7999999999999999E-2</v>
      </c>
      <c r="I15" s="3">
        <v>4.2000000000000003E-2</v>
      </c>
      <c r="J15" s="3">
        <v>0.03</v>
      </c>
      <c r="K15" s="3">
        <v>6.6000000000000003E-2</v>
      </c>
      <c r="L15" s="3">
        <v>4.8000000000000001E-2</v>
      </c>
      <c r="M15" s="3">
        <v>1.7000000000000001E-2</v>
      </c>
      <c r="N15" s="3">
        <v>1.7000000000000001E-2</v>
      </c>
      <c r="O15" s="3">
        <v>3.4000000000000002E-2</v>
      </c>
      <c r="P15" s="3"/>
      <c r="Q15" s="3">
        <v>5.3999999999999999E-2</v>
      </c>
      <c r="R15" s="3">
        <v>2.5000000000000001E-2</v>
      </c>
      <c r="S15" s="3">
        <v>0.03</v>
      </c>
      <c r="T15" s="3">
        <v>0.03</v>
      </c>
      <c r="U15" s="3">
        <v>3.2000000000000001E-2</v>
      </c>
      <c r="V15" s="3">
        <v>4.8000000000000001E-2</v>
      </c>
      <c r="W15" s="3">
        <v>4.8000000000000001E-2</v>
      </c>
      <c r="X15" s="3">
        <v>2.9000000000000001E-2</v>
      </c>
      <c r="Y15" s="3">
        <v>3.3000000000000002E-2</v>
      </c>
      <c r="Z15" s="3">
        <v>3.4000000000000002E-2</v>
      </c>
      <c r="AA15" s="3">
        <v>1.2999999999999999E-2</v>
      </c>
      <c r="AB15" s="3">
        <v>2.8000000000000001E-2</v>
      </c>
      <c r="AC15" s="3">
        <v>0.04</v>
      </c>
      <c r="AD15" s="3">
        <v>3.5000000000000003E-2</v>
      </c>
      <c r="AE15" s="3">
        <v>1.4999999999999999E-2</v>
      </c>
      <c r="AF15" s="3"/>
      <c r="AG15" s="3">
        <v>5.1999999999999998E-2</v>
      </c>
      <c r="AH15" s="3">
        <v>3.2000000000000001E-2</v>
      </c>
      <c r="AI15" s="3">
        <v>4.8000000000000001E-2</v>
      </c>
      <c r="AJ15" s="3">
        <v>4.9000000000000002E-2</v>
      </c>
      <c r="AK15" s="3">
        <v>4.8000000000000001E-2</v>
      </c>
      <c r="AL15" s="3">
        <v>6.2E-2</v>
      </c>
      <c r="AM15" s="3">
        <v>5.6000000000000001E-2</v>
      </c>
      <c r="AN15" s="3">
        <v>7.1999999999999995E-2</v>
      </c>
      <c r="AO15" s="3">
        <v>5.5E-2</v>
      </c>
      <c r="AP15" s="3">
        <v>0.06</v>
      </c>
      <c r="AQ15" s="3">
        <v>4.2999999999999997E-2</v>
      </c>
      <c r="AR15" s="3"/>
      <c r="AS15" s="3">
        <v>6.5000000000000002E-2</v>
      </c>
      <c r="AT15" s="3">
        <v>4.2000000000000003E-2</v>
      </c>
      <c r="AU15" s="3">
        <v>4.9000000000000002E-2</v>
      </c>
      <c r="AV15" s="3">
        <v>5.5E-2</v>
      </c>
      <c r="AW15" s="3">
        <v>3.7999999999999999E-2</v>
      </c>
      <c r="AX15" s="3">
        <v>2.3E-2</v>
      </c>
      <c r="AY15" s="3">
        <v>7.5999999999999998E-2</v>
      </c>
      <c r="AZ15" s="3">
        <v>4.4999999999999998E-2</v>
      </c>
      <c r="BA15" s="3">
        <v>6.0999999999999999E-2</v>
      </c>
      <c r="BB15" s="3">
        <v>4.3999999999999997E-2</v>
      </c>
      <c r="BC15" s="3"/>
      <c r="BD15" s="3">
        <v>3.1E-2</v>
      </c>
      <c r="BE15" s="3">
        <v>3.5999999999999997E-2</v>
      </c>
      <c r="BF15" s="3">
        <v>1.7999999999999999E-2</v>
      </c>
      <c r="BG15" s="3">
        <v>3.1E-2</v>
      </c>
      <c r="BH15" s="3">
        <v>3.6999999999999998E-2</v>
      </c>
      <c r="BI15" s="3">
        <v>5.8999999999999997E-2</v>
      </c>
      <c r="BJ15" s="3">
        <v>3.6999999999999998E-2</v>
      </c>
      <c r="BK15" s="3">
        <v>6.2E-2</v>
      </c>
      <c r="BL15" s="3">
        <v>0.05</v>
      </c>
      <c r="BM15" s="3">
        <v>3.4000000000000002E-2</v>
      </c>
      <c r="BN15" s="3">
        <v>2.7E-2</v>
      </c>
      <c r="BO15" s="3">
        <v>7.6999999999999999E-2</v>
      </c>
      <c r="BQ15" s="2">
        <v>55</v>
      </c>
    </row>
    <row r="16" spans="1:69" s="14" customFormat="1" ht="12">
      <c r="A16" s="2" t="s">
        <v>19</v>
      </c>
      <c r="B16" s="3">
        <v>1.395</v>
      </c>
      <c r="C16" s="3">
        <v>1.375</v>
      </c>
      <c r="D16" s="3">
        <v>1.3340000000000001</v>
      </c>
      <c r="E16" s="3">
        <v>1.482</v>
      </c>
      <c r="F16" s="3">
        <v>1.444</v>
      </c>
      <c r="G16" s="3">
        <v>1.381</v>
      </c>
      <c r="H16" s="3">
        <v>1.4690000000000001</v>
      </c>
      <c r="I16" s="3">
        <v>1.427</v>
      </c>
      <c r="J16" s="3">
        <v>1.4119999999999999</v>
      </c>
      <c r="K16" s="3">
        <v>1.4930000000000001</v>
      </c>
      <c r="L16" s="3">
        <v>1.4870000000000001</v>
      </c>
      <c r="M16" s="3">
        <v>1.4750000000000001</v>
      </c>
      <c r="N16" s="3">
        <v>1.474</v>
      </c>
      <c r="O16" s="3">
        <v>1.415</v>
      </c>
      <c r="P16" s="3"/>
      <c r="Q16" s="3">
        <v>1.792</v>
      </c>
      <c r="R16" s="3">
        <v>1.764</v>
      </c>
      <c r="S16" s="3">
        <v>1.954</v>
      </c>
      <c r="T16" s="3">
        <v>1.8160000000000001</v>
      </c>
      <c r="U16" s="3">
        <v>1.6919999999999999</v>
      </c>
      <c r="V16" s="3">
        <v>1.73</v>
      </c>
      <c r="W16" s="3">
        <v>1.778</v>
      </c>
      <c r="X16" s="3">
        <v>1.746</v>
      </c>
      <c r="Y16" s="3">
        <v>1.708</v>
      </c>
      <c r="Z16" s="3">
        <v>1.917</v>
      </c>
      <c r="AA16" s="3">
        <v>1.8129999999999999</v>
      </c>
      <c r="AB16" s="3">
        <v>1.93</v>
      </c>
      <c r="AC16" s="3">
        <v>1.907</v>
      </c>
      <c r="AD16" s="3">
        <v>1.7070000000000001</v>
      </c>
      <c r="AE16" s="3">
        <v>1.6930000000000001</v>
      </c>
      <c r="AF16" s="3"/>
      <c r="AG16" s="3">
        <v>2.198</v>
      </c>
      <c r="AH16" s="3">
        <v>2.1440000000000001</v>
      </c>
      <c r="AI16" s="3">
        <v>2.323</v>
      </c>
      <c r="AJ16" s="3">
        <v>2.3570000000000002</v>
      </c>
      <c r="AK16" s="3">
        <v>1.903</v>
      </c>
      <c r="AL16" s="3">
        <v>2.3610000000000002</v>
      </c>
      <c r="AM16" s="3">
        <v>1.819</v>
      </c>
      <c r="AN16" s="3">
        <v>1.829</v>
      </c>
      <c r="AO16" s="3">
        <v>2.2509999999999999</v>
      </c>
      <c r="AP16" s="3">
        <v>2.395</v>
      </c>
      <c r="AQ16" s="3">
        <v>2.2719999999999998</v>
      </c>
      <c r="AR16" s="3"/>
      <c r="AS16" s="3">
        <v>2.355</v>
      </c>
      <c r="AT16" s="3">
        <v>2.3029999999999999</v>
      </c>
      <c r="AU16" s="3">
        <v>2.347</v>
      </c>
      <c r="AV16" s="3">
        <v>2.2599999999999998</v>
      </c>
      <c r="AW16" s="3">
        <v>2.351</v>
      </c>
      <c r="AX16" s="3">
        <v>2.2919999999999998</v>
      </c>
      <c r="AY16" s="3">
        <v>2.4249999999999998</v>
      </c>
      <c r="AZ16" s="3">
        <v>2.226</v>
      </c>
      <c r="BA16" s="3">
        <v>2.1240000000000001</v>
      </c>
      <c r="BB16" s="3">
        <v>2.1269999999999998</v>
      </c>
      <c r="BC16" s="3"/>
      <c r="BD16" s="3">
        <v>2.58</v>
      </c>
      <c r="BE16" s="3">
        <v>2.0979999999999999</v>
      </c>
      <c r="BF16" s="3">
        <v>2.4060000000000001</v>
      </c>
      <c r="BG16" s="3">
        <v>2.3130000000000002</v>
      </c>
      <c r="BH16" s="3">
        <v>2.177</v>
      </c>
      <c r="BI16" s="3">
        <v>2.5790000000000002</v>
      </c>
      <c r="BJ16" s="3">
        <v>2.3279999999999998</v>
      </c>
      <c r="BK16" s="3">
        <v>2.1589999999999998</v>
      </c>
      <c r="BL16" s="3">
        <v>2.496</v>
      </c>
      <c r="BM16" s="3">
        <v>2.0459999999999998</v>
      </c>
      <c r="BN16" s="3">
        <v>2.3140000000000001</v>
      </c>
      <c r="BO16" s="3">
        <v>2.1349999999999998</v>
      </c>
      <c r="BQ16" s="2">
        <v>432</v>
      </c>
    </row>
    <row r="17" spans="1:69" s="14" customFormat="1" ht="13">
      <c r="A17" s="2" t="s">
        <v>350</v>
      </c>
      <c r="B17" s="3">
        <v>2.9919018283790404</v>
      </c>
      <c r="C17" s="3">
        <v>2.9489289493259294</v>
      </c>
      <c r="D17" s="3">
        <v>2.9439613567452154</v>
      </c>
      <c r="E17" s="3">
        <v>2.9053178865024782</v>
      </c>
      <c r="F17" s="3">
        <v>2.9170982628274795</v>
      </c>
      <c r="G17" s="3">
        <v>2.9343619851984815</v>
      </c>
      <c r="H17" s="3">
        <v>2.9106937267533328</v>
      </c>
      <c r="I17" s="3">
        <v>2.9058205023878987</v>
      </c>
      <c r="J17" s="3">
        <v>2.9153237919709132</v>
      </c>
      <c r="K17" s="3">
        <v>2.8828086626906648</v>
      </c>
      <c r="L17" s="3">
        <v>2.8680840328347275</v>
      </c>
      <c r="M17" s="3">
        <v>2.9515541516926498</v>
      </c>
      <c r="N17" s="3">
        <v>2.8779024524021133</v>
      </c>
      <c r="O17" s="3">
        <v>2.9439971908596614</v>
      </c>
      <c r="P17" s="3"/>
      <c r="Q17" s="3">
        <v>2.7165445456075186</v>
      </c>
      <c r="R17" s="3">
        <v>2.7581297990515279</v>
      </c>
      <c r="S17" s="3">
        <v>2.6015633118809833</v>
      </c>
      <c r="T17" s="3">
        <v>2.7126609596904774</v>
      </c>
      <c r="U17" s="3">
        <v>2.7901092371638754</v>
      </c>
      <c r="V17" s="3">
        <v>2.7710265038309005</v>
      </c>
      <c r="W17" s="3">
        <v>2.725947898632775</v>
      </c>
      <c r="X17" s="3">
        <v>2.7712482209651279</v>
      </c>
      <c r="Y17" s="3">
        <v>2.7815496608329795</v>
      </c>
      <c r="Z17" s="3">
        <v>2.6515230683936624</v>
      </c>
      <c r="AA17" s="3">
        <v>2.7044194142032487</v>
      </c>
      <c r="AB17" s="3">
        <v>2.6214880230344604</v>
      </c>
      <c r="AC17" s="3">
        <v>2.6697109471145457</v>
      </c>
      <c r="AD17" s="3">
        <v>2.7980075629470864</v>
      </c>
      <c r="AE17" s="3">
        <v>2.7719832909169919</v>
      </c>
      <c r="AF17" s="3"/>
      <c r="AG17" s="3">
        <v>2.4566072642523635</v>
      </c>
      <c r="AH17" s="3">
        <v>2.4875879471829094</v>
      </c>
      <c r="AI17" s="3">
        <v>2.3443991672608639</v>
      </c>
      <c r="AJ17" s="3">
        <v>2.3765773203187961</v>
      </c>
      <c r="AK17" s="3">
        <v>2.6264457485990116</v>
      </c>
      <c r="AL17" s="3">
        <v>2.3845024297641633</v>
      </c>
      <c r="AM17" s="3">
        <v>2.6678047256680788</v>
      </c>
      <c r="AN17" s="3">
        <v>2.7106235955012283</v>
      </c>
      <c r="AO17" s="3">
        <v>2.4235873698658121</v>
      </c>
      <c r="AP17" s="3">
        <v>2.326621641391863</v>
      </c>
      <c r="AQ17" s="3">
        <v>2.414648113658461</v>
      </c>
      <c r="AR17" s="3"/>
      <c r="AS17" s="3">
        <v>2.3405618213790489</v>
      </c>
      <c r="AT17" s="3">
        <v>2.4124576838733049</v>
      </c>
      <c r="AU17" s="3">
        <v>2.3850792468300415</v>
      </c>
      <c r="AV17" s="3">
        <v>2.43098556836352</v>
      </c>
      <c r="AW17" s="3">
        <v>2.3717431468556329</v>
      </c>
      <c r="AX17" s="3">
        <v>2.4276338767500678</v>
      </c>
      <c r="AY17" s="3">
        <v>2.3578604836633059</v>
      </c>
      <c r="AZ17" s="3">
        <v>2.4472563938992065</v>
      </c>
      <c r="BA17" s="3">
        <v>2.5421948726455184</v>
      </c>
      <c r="BB17" s="3">
        <v>2.5024456238114046</v>
      </c>
      <c r="BC17" s="3"/>
      <c r="BD17" s="3">
        <v>2.2495764586117017</v>
      </c>
      <c r="BE17" s="3">
        <v>2.5374467441368762</v>
      </c>
      <c r="BF17" s="3">
        <v>2.3110299480169787</v>
      </c>
      <c r="BG17" s="3">
        <v>2.3346517264998585</v>
      </c>
      <c r="BH17" s="3">
        <v>2.4380890822231871</v>
      </c>
      <c r="BI17" s="3">
        <v>2.1902638030409385</v>
      </c>
      <c r="BJ17" s="3">
        <v>2.4030848495680792</v>
      </c>
      <c r="BK17" s="3">
        <v>2.449821844253953</v>
      </c>
      <c r="BL17" s="3">
        <v>2.2616874046551958</v>
      </c>
      <c r="BM17" s="3">
        <v>2.5149479472545759</v>
      </c>
      <c r="BN17" s="3">
        <v>2.3294393586466611</v>
      </c>
      <c r="BO17" s="3">
        <v>2.496683565821566</v>
      </c>
      <c r="BQ17" s="2"/>
    </row>
    <row r="18" spans="1:69" s="14" customFormat="1" ht="13">
      <c r="A18" s="2" t="s">
        <v>351</v>
      </c>
      <c r="B18" s="3">
        <v>10.588413290820975</v>
      </c>
      <c r="C18" s="3">
        <v>10.436381349856374</v>
      </c>
      <c r="D18" s="3">
        <v>10.365643206446109</v>
      </c>
      <c r="E18" s="3">
        <v>10.457017937118859</v>
      </c>
      <c r="F18" s="3">
        <v>10.438943090820363</v>
      </c>
      <c r="G18" s="3">
        <v>10.402406712907302</v>
      </c>
      <c r="H18" s="3">
        <v>10.454734727362261</v>
      </c>
      <c r="I18" s="3">
        <v>10.382895933453474</v>
      </c>
      <c r="J18" s="3">
        <v>10.389827037119581</v>
      </c>
      <c r="K18" s="3">
        <v>10.406894957201345</v>
      </c>
      <c r="L18" s="3">
        <v>10.35597344888472</v>
      </c>
      <c r="M18" s="3">
        <v>10.581405894686574</v>
      </c>
      <c r="N18" s="3">
        <v>10.366566215055704</v>
      </c>
      <c r="O18" s="3">
        <v>10.477053937590384</v>
      </c>
      <c r="P18" s="3"/>
      <c r="Q18" s="3">
        <v>10.335883377127102</v>
      </c>
      <c r="R18" s="3">
        <v>10.417933919413349</v>
      </c>
      <c r="S18" s="3">
        <v>10.225245762958826</v>
      </c>
      <c r="T18" s="3">
        <v>10.357607351991406</v>
      </c>
      <c r="U18" s="3">
        <v>10.411680830100796</v>
      </c>
      <c r="V18" s="3">
        <v>10.408591175700471</v>
      </c>
      <c r="W18" s="3">
        <v>10.343898992504196</v>
      </c>
      <c r="X18" s="3">
        <v>10.431220323644469</v>
      </c>
      <c r="Y18" s="3">
        <v>10.408859059734965</v>
      </c>
      <c r="Z18" s="3">
        <v>10.319200788222181</v>
      </c>
      <c r="AA18" s="3">
        <v>10.329598314345235</v>
      </c>
      <c r="AB18" s="3">
        <v>10.25001395574747</v>
      </c>
      <c r="AC18" s="3">
        <v>10.358173325608814</v>
      </c>
      <c r="AD18" s="3">
        <v>10.455185017420449</v>
      </c>
      <c r="AE18" s="3">
        <v>10.360520361972275</v>
      </c>
      <c r="AF18" s="3"/>
      <c r="AG18" s="3">
        <v>10.140412851470883</v>
      </c>
      <c r="AH18" s="3">
        <v>10.155999919766698</v>
      </c>
      <c r="AI18" s="3">
        <v>9.9869687695071594</v>
      </c>
      <c r="AJ18" s="3">
        <v>10.126952463690573</v>
      </c>
      <c r="AK18" s="3">
        <v>10.227280694732141</v>
      </c>
      <c r="AL18" s="3">
        <v>10.155418530239427</v>
      </c>
      <c r="AM18" s="3">
        <v>10.231722518068414</v>
      </c>
      <c r="AN18" s="3">
        <v>10.369566503209329</v>
      </c>
      <c r="AO18" s="3">
        <v>10.117541355521501</v>
      </c>
      <c r="AP18" s="3">
        <v>10.03438341546104</v>
      </c>
      <c r="AQ18" s="3">
        <v>10.120489949455939</v>
      </c>
      <c r="AR18" s="3"/>
      <c r="AS18" s="3">
        <v>10.01982003375004</v>
      </c>
      <c r="AT18" s="3">
        <v>10.156740329602369</v>
      </c>
      <c r="AU18" s="3">
        <v>10.137852100493769</v>
      </c>
      <c r="AV18" s="3">
        <v>10.151351064956428</v>
      </c>
      <c r="AW18" s="3">
        <v>10.1046965726545</v>
      </c>
      <c r="AX18" s="3">
        <v>10.185609906244766</v>
      </c>
      <c r="AY18" s="3">
        <v>10.16614805928999</v>
      </c>
      <c r="AZ18" s="3">
        <v>10.151787572111033</v>
      </c>
      <c r="BA18" s="3">
        <v>10.28678458700252</v>
      </c>
      <c r="BB18" s="3">
        <v>10.17570138376785</v>
      </c>
      <c r="BC18" s="3"/>
      <c r="BD18" s="3">
        <v>10.065301925369335</v>
      </c>
      <c r="BE18" s="3">
        <v>10.237294902538986</v>
      </c>
      <c r="BF18" s="3">
        <v>10.004309589208107</v>
      </c>
      <c r="BG18" s="3">
        <v>9.9449760667595992</v>
      </c>
      <c r="BH18" s="3">
        <v>10.057884065810642</v>
      </c>
      <c r="BI18" s="3">
        <v>9.8920212520286501</v>
      </c>
      <c r="BJ18" s="3">
        <v>10.163928915113296</v>
      </c>
      <c r="BK18" s="3">
        <v>10.067154396940085</v>
      </c>
      <c r="BL18" s="3">
        <v>9.9849738624341011</v>
      </c>
      <c r="BM18" s="3">
        <v>10.100630130972872</v>
      </c>
      <c r="BN18" s="3">
        <v>9.9312431632706915</v>
      </c>
      <c r="BO18" s="3">
        <v>10.169994419839416</v>
      </c>
      <c r="BQ18" s="3"/>
    </row>
    <row r="19" spans="1:69" s="14" customFormat="1" ht="12">
      <c r="A19" s="2" t="s">
        <v>252</v>
      </c>
      <c r="B19" s="3">
        <v>0.58739576689682815</v>
      </c>
      <c r="C19" s="3">
        <v>0.57897432221013523</v>
      </c>
      <c r="D19" s="3">
        <v>0.56171036060241486</v>
      </c>
      <c r="E19" s="3">
        <v>0.62402905128394215</v>
      </c>
      <c r="F19" s="3">
        <v>0.60802830637922567</v>
      </c>
      <c r="G19" s="3">
        <v>0.58150075561614312</v>
      </c>
      <c r="H19" s="3">
        <v>0.61855511223759174</v>
      </c>
      <c r="I19" s="3">
        <v>0.60087007839553674</v>
      </c>
      <c r="J19" s="3">
        <v>0.59455399488051697</v>
      </c>
      <c r="K19" s="3">
        <v>0.6286608458616233</v>
      </c>
      <c r="L19" s="3">
        <v>0.62613441245561541</v>
      </c>
      <c r="M19" s="3">
        <v>0.62108154564359963</v>
      </c>
      <c r="N19" s="3">
        <v>0.620660473409265</v>
      </c>
      <c r="O19" s="3">
        <v>0.59581721158352097</v>
      </c>
      <c r="P19" s="3"/>
      <c r="Q19" s="3">
        <v>0.75456144392768176</v>
      </c>
      <c r="R19" s="3">
        <v>0.74277142136631169</v>
      </c>
      <c r="S19" s="3">
        <v>0.82277514588989398</v>
      </c>
      <c r="T19" s="3">
        <v>0.76466717755171321</v>
      </c>
      <c r="U19" s="3">
        <v>0.71245422049421725</v>
      </c>
      <c r="V19" s="3">
        <v>0.72845496539893373</v>
      </c>
      <c r="W19" s="3">
        <v>0.74866643264699673</v>
      </c>
      <c r="X19" s="3">
        <v>0.73519212114828802</v>
      </c>
      <c r="Y19" s="3">
        <v>0.71919137624357155</v>
      </c>
      <c r="Z19" s="3">
        <v>0.80719547321951224</v>
      </c>
      <c r="AA19" s="3">
        <v>0.76340396084870921</v>
      </c>
      <c r="AB19" s="3">
        <v>0.81266941226586253</v>
      </c>
      <c r="AC19" s="3">
        <v>0.80298475087616572</v>
      </c>
      <c r="AD19" s="3">
        <v>0.71877030400923703</v>
      </c>
      <c r="AE19" s="3">
        <v>0.71287529272855199</v>
      </c>
      <c r="AF19" s="3"/>
      <c r="AG19" s="3">
        <v>0.92551677106754704</v>
      </c>
      <c r="AH19" s="3">
        <v>0.90277887041347638</v>
      </c>
      <c r="AI19" s="3">
        <v>0.97815080035937751</v>
      </c>
      <c r="AJ19" s="3">
        <v>0.99246725632675548</v>
      </c>
      <c r="AK19" s="3">
        <v>0.8013004619388272</v>
      </c>
      <c r="AL19" s="3">
        <v>0.99415154526409411</v>
      </c>
      <c r="AM19" s="3">
        <v>0.7659303942547171</v>
      </c>
      <c r="AN19" s="3">
        <v>0.7701411165980635</v>
      </c>
      <c r="AO19" s="3">
        <v>0.94783359948728318</v>
      </c>
      <c r="AP19" s="3">
        <v>1.008468001231472</v>
      </c>
      <c r="AQ19" s="3">
        <v>0.95667611640831063</v>
      </c>
      <c r="AR19" s="3"/>
      <c r="AS19" s="3">
        <v>0.99162511185808611</v>
      </c>
      <c r="AT19" s="3">
        <v>0.9697293556726847</v>
      </c>
      <c r="AU19" s="3">
        <v>0.98825653398340896</v>
      </c>
      <c r="AV19" s="3">
        <v>0.95162324959629485</v>
      </c>
      <c r="AW19" s="3">
        <v>0.98994082292074759</v>
      </c>
      <c r="AX19" s="3">
        <v>0.96509756109500355</v>
      </c>
      <c r="AY19" s="3">
        <v>1.0211001682615111</v>
      </c>
      <c r="AZ19" s="3">
        <v>0.93730679362891711</v>
      </c>
      <c r="BA19" s="3">
        <v>0.89435742572678345</v>
      </c>
      <c r="BB19" s="3">
        <v>0.89562064242978723</v>
      </c>
      <c r="BC19" s="3"/>
      <c r="BD19" s="3">
        <v>1.086366364583381</v>
      </c>
      <c r="BE19" s="3">
        <v>0.88340954763408264</v>
      </c>
      <c r="BF19" s="3">
        <v>1.013099795809153</v>
      </c>
      <c r="BG19" s="3">
        <v>0.97394007801603122</v>
      </c>
      <c r="BH19" s="3">
        <v>0.9166742541465196</v>
      </c>
      <c r="BI19" s="3">
        <v>1.0859452923490465</v>
      </c>
      <c r="BJ19" s="3">
        <v>0.98025616153105066</v>
      </c>
      <c r="BK19" s="3">
        <v>0.90909495392849593</v>
      </c>
      <c r="BL19" s="3">
        <v>1.050996296899271</v>
      </c>
      <c r="BM19" s="3">
        <v>0.86151379144868112</v>
      </c>
      <c r="BN19" s="3">
        <v>0.97436115025036574</v>
      </c>
      <c r="BO19" s="3">
        <v>0.89898922030446438</v>
      </c>
      <c r="BQ19" s="2"/>
    </row>
    <row r="20" spans="1:69" s="14" customFormat="1" ht="12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Q20" s="2"/>
    </row>
    <row r="21" spans="1:69" s="14" customFormat="1" ht="13">
      <c r="A21" s="5" t="s">
        <v>253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Q21" s="2"/>
    </row>
    <row r="22" spans="1:69" s="14" customFormat="1" ht="12">
      <c r="A22" s="2" t="s">
        <v>254</v>
      </c>
      <c r="B22" s="3">
        <v>1.14893605125252E-2</v>
      </c>
      <c r="C22" s="3">
        <v>1.1208651414491349E-2</v>
      </c>
      <c r="D22" s="3">
        <v>1.3989471453491435E-2</v>
      </c>
      <c r="E22" s="3">
        <v>1.7187374279346457E-2</v>
      </c>
      <c r="F22" s="3">
        <v>1.2047044015173845E-2</v>
      </c>
      <c r="G22" s="3">
        <v>8.6836202053762034E-3</v>
      </c>
      <c r="H22" s="3">
        <v>1.3564845600348967E-2</v>
      </c>
      <c r="I22" s="3">
        <v>8.9342585904126533E-3</v>
      </c>
      <c r="J22" s="3">
        <v>9.2947953799360217E-3</v>
      </c>
      <c r="K22" s="3">
        <v>9.5830494307169809E-3</v>
      </c>
      <c r="L22" s="3">
        <v>1.4188901667299362E-2</v>
      </c>
      <c r="M22" s="3">
        <v>1.0385998605750546E-2</v>
      </c>
      <c r="N22" s="3">
        <v>1.3273098459278081E-2</v>
      </c>
      <c r="O22" s="3">
        <v>1.5819234171357732E-2</v>
      </c>
      <c r="P22" s="3"/>
      <c r="Q22" s="3">
        <v>1.9710709582190712E-2</v>
      </c>
      <c r="R22" s="3">
        <v>2.4888534529868153E-2</v>
      </c>
      <c r="S22" s="3">
        <v>2.1391611416374148E-2</v>
      </c>
      <c r="T22" s="3">
        <v>2.1880359035179438E-2</v>
      </c>
      <c r="U22" s="3">
        <v>1.8351186943322547E-2</v>
      </c>
      <c r="V22" s="3">
        <v>2.1052646803027149E-2</v>
      </c>
      <c r="W22" s="3">
        <v>2.1487230835560086E-2</v>
      </c>
      <c r="X22" s="3">
        <v>2.2960000861892108E-2</v>
      </c>
      <c r="Y22" s="3">
        <v>1.2384855576020723E-2</v>
      </c>
      <c r="Z22" s="3">
        <v>1.4110197409175013E-2</v>
      </c>
      <c r="AA22" s="3">
        <v>1.0196320753831626E-2</v>
      </c>
      <c r="AB22" s="3">
        <v>5.3936703502529904E-3</v>
      </c>
      <c r="AC22" s="3">
        <v>1.3495302240093205E-2</v>
      </c>
      <c r="AD22" s="3">
        <v>9.0772145266302187E-3</v>
      </c>
      <c r="AE22" s="3">
        <v>1.2808973561033794E-2</v>
      </c>
      <c r="AF22" s="3"/>
      <c r="AG22" s="3">
        <v>4.4194671150176792E-2</v>
      </c>
      <c r="AH22" s="3">
        <v>4.2827169561599966E-2</v>
      </c>
      <c r="AI22" s="3">
        <v>3.4530915809093239E-2</v>
      </c>
      <c r="AJ22" s="3">
        <v>2.532954792431277E-2</v>
      </c>
      <c r="AK22" s="3">
        <v>3.3533024381724751E-2</v>
      </c>
      <c r="AL22" s="3">
        <v>4.0998510700581393E-2</v>
      </c>
      <c r="AM22" s="3">
        <v>3.8586936897222764E-2</v>
      </c>
      <c r="AN22" s="3">
        <v>3.1279907565508962E-2</v>
      </c>
      <c r="AO22" s="3">
        <v>1.8622713116019252E-2</v>
      </c>
      <c r="AP22" s="3">
        <v>2.3131672830203228E-2</v>
      </c>
      <c r="AQ22" s="3">
        <v>3.3731962899626287E-2</v>
      </c>
      <c r="AR22" s="3"/>
      <c r="AS22" s="3">
        <v>5.8259997813384277E-2</v>
      </c>
      <c r="AT22" s="3">
        <v>6.9154368375639666E-2</v>
      </c>
      <c r="AU22" s="3">
        <v>7.2021228362751558E-2</v>
      </c>
      <c r="AV22" s="3">
        <v>3.1380493345805359E-2</v>
      </c>
      <c r="AW22" s="3">
        <v>2.9289663388312182E-2</v>
      </c>
      <c r="AX22" s="3">
        <v>5.2926662719503741E-2</v>
      </c>
      <c r="AY22" s="3">
        <v>6.2044665509456212E-2</v>
      </c>
      <c r="AZ22" s="3">
        <v>8.5157976235608876E-2</v>
      </c>
      <c r="BA22" s="3">
        <v>8.7736477310767905E-2</v>
      </c>
      <c r="BB22" s="3">
        <v>7.3083669211699759E-2</v>
      </c>
      <c r="BC22" s="3"/>
      <c r="BD22" s="3">
        <v>0.33135797778412035</v>
      </c>
      <c r="BE22" s="3">
        <v>0.46011768071197862</v>
      </c>
      <c r="BF22" s="3">
        <v>0.26849454922157912</v>
      </c>
      <c r="BG22" s="3">
        <v>0.2438879670724651</v>
      </c>
      <c r="BH22" s="3">
        <v>0.17669280331155146</v>
      </c>
      <c r="BI22" s="3">
        <v>0.34149168666198898</v>
      </c>
      <c r="BJ22" s="3">
        <v>0.44698594853595458</v>
      </c>
      <c r="BK22" s="3">
        <v>0.15657432870560822</v>
      </c>
      <c r="BL22" s="3">
        <v>0.4365974011851696</v>
      </c>
      <c r="BM22" s="3">
        <v>0.18989380297827646</v>
      </c>
      <c r="BN22" s="3">
        <v>0.31991786738611716</v>
      </c>
      <c r="BO22" s="3">
        <v>0.15181432971710387</v>
      </c>
      <c r="BQ22" s="3" t="s">
        <v>419</v>
      </c>
    </row>
    <row r="23" spans="1:69" s="14" customFormat="1" ht="12">
      <c r="A23" s="2" t="s">
        <v>256</v>
      </c>
      <c r="B23" s="3">
        <v>100.05240871281572</v>
      </c>
      <c r="C23" s="3">
        <v>98.761544628386673</v>
      </c>
      <c r="D23" s="3">
        <v>98.134883674042413</v>
      </c>
      <c r="E23" s="3">
        <v>98.610494146616745</v>
      </c>
      <c r="F23" s="3">
        <v>98.730060091283804</v>
      </c>
      <c r="G23" s="3">
        <v>98.567951562695015</v>
      </c>
      <c r="H23" s="3">
        <v>98.623438187478357</v>
      </c>
      <c r="I23" s="3">
        <v>98.802780616036259</v>
      </c>
      <c r="J23" s="3">
        <v>98.372891629589944</v>
      </c>
      <c r="K23" s="3">
        <v>98.728625823461115</v>
      </c>
      <c r="L23" s="3">
        <v>98.985111970931115</v>
      </c>
      <c r="M23" s="3">
        <v>99.611264499341374</v>
      </c>
      <c r="N23" s="3">
        <v>98.717081292507828</v>
      </c>
      <c r="O23" s="3">
        <v>99.268053151037904</v>
      </c>
      <c r="P23" s="3"/>
      <c r="Q23" s="3">
        <v>99.048577188389103</v>
      </c>
      <c r="R23" s="3">
        <v>99.740180831628436</v>
      </c>
      <c r="S23" s="3">
        <v>99.057425540366282</v>
      </c>
      <c r="T23" s="3">
        <v>99.509481493165339</v>
      </c>
      <c r="U23" s="3">
        <v>99.25368703371376</v>
      </c>
      <c r="V23" s="3">
        <v>99.609215360935451</v>
      </c>
      <c r="W23" s="3">
        <v>99.023667689325535</v>
      </c>
      <c r="X23" s="3">
        <v>99.869236424323191</v>
      </c>
      <c r="Y23" s="3">
        <v>99.454602199900393</v>
      </c>
      <c r="Z23" s="3">
        <v>98.698638580805522</v>
      </c>
      <c r="AA23" s="3">
        <v>98.941810088453622</v>
      </c>
      <c r="AB23" s="3">
        <v>98.827226236866338</v>
      </c>
      <c r="AC23" s="3">
        <v>99.533394824087296</v>
      </c>
      <c r="AD23" s="3">
        <v>99.343499490884938</v>
      </c>
      <c r="AE23" s="3">
        <v>98.965437333721766</v>
      </c>
      <c r="AF23" s="3"/>
      <c r="AG23" s="3">
        <v>98.824698015805893</v>
      </c>
      <c r="AH23" s="3">
        <v>98.743636166097744</v>
      </c>
      <c r="AI23" s="3">
        <v>97.78574805221777</v>
      </c>
      <c r="AJ23" s="3">
        <v>99.370392075606929</v>
      </c>
      <c r="AK23" s="3">
        <v>98.196959005774062</v>
      </c>
      <c r="AL23" s="3">
        <v>99.486767925440077</v>
      </c>
      <c r="AM23" s="3">
        <v>98.474183786378973</v>
      </c>
      <c r="AN23" s="3">
        <v>99.722328889677982</v>
      </c>
      <c r="AO23" s="3">
        <v>99.071917839016066</v>
      </c>
      <c r="AP23" s="3">
        <v>98.714668728451628</v>
      </c>
      <c r="AQ23" s="3">
        <v>98.880193909605723</v>
      </c>
      <c r="AR23" s="3"/>
      <c r="AS23" s="3">
        <v>98.305016741084387</v>
      </c>
      <c r="AT23" s="3">
        <v>99.367623026178634</v>
      </c>
      <c r="AU23" s="3">
        <v>99.154696041703176</v>
      </c>
      <c r="AV23" s="3">
        <v>99.430093877069467</v>
      </c>
      <c r="AW23" s="3">
        <v>98.656788559977699</v>
      </c>
      <c r="AX23" s="3">
        <v>99.299072884619306</v>
      </c>
      <c r="AY23" s="3">
        <v>99.548953040201241</v>
      </c>
      <c r="AZ23" s="3">
        <v>99.194895148616936</v>
      </c>
      <c r="BA23" s="3">
        <v>99.995358511232027</v>
      </c>
      <c r="BB23" s="3">
        <v>98.9436100343612</v>
      </c>
      <c r="BC23" s="3"/>
      <c r="BD23" s="3">
        <v>99.005895522994038</v>
      </c>
      <c r="BE23" s="3">
        <v>99.084485225700433</v>
      </c>
      <c r="BF23" s="3">
        <v>98.463754973562715</v>
      </c>
      <c r="BG23" s="3">
        <v>98.48459446961489</v>
      </c>
      <c r="BH23" s="3">
        <v>98.355005307858988</v>
      </c>
      <c r="BI23" s="3">
        <v>98.530857755902488</v>
      </c>
      <c r="BJ23" s="3">
        <v>99.437777985760405</v>
      </c>
      <c r="BK23" s="3">
        <v>98.639467676707483</v>
      </c>
      <c r="BL23" s="3">
        <v>98.84829600496613</v>
      </c>
      <c r="BM23" s="3">
        <v>98.434972717541712</v>
      </c>
      <c r="BN23" s="3">
        <v>97.981263883739473</v>
      </c>
      <c r="BO23" s="3">
        <v>99.024514789117305</v>
      </c>
      <c r="BQ23" s="3"/>
    </row>
    <row r="24" spans="1:69" s="14" customFormat="1" ht="12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Q24" s="3"/>
    </row>
    <row r="25" spans="1:69" s="14" customFormat="1" ht="12">
      <c r="A25" s="45" t="s">
        <v>352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Q25" s="3"/>
    </row>
    <row r="26" spans="1:69" s="14" customFormat="1" ht="12">
      <c r="A26" s="44" t="s">
        <v>353</v>
      </c>
      <c r="B26" s="3">
        <v>5.5830155733494715</v>
      </c>
      <c r="C26" s="3">
        <v>5.6905009843174224</v>
      </c>
      <c r="D26" s="3">
        <v>5.6949566185831166</v>
      </c>
      <c r="E26" s="3">
        <v>5.7003697229350028</v>
      </c>
      <c r="F26" s="3">
        <v>5.6771135339674119</v>
      </c>
      <c r="G26" s="3">
        <v>5.6925381727151771</v>
      </c>
      <c r="H26" s="3">
        <v>5.7594684721216352</v>
      </c>
      <c r="I26" s="3">
        <v>5.6749473764923843</v>
      </c>
      <c r="J26" s="3">
        <v>5.6912380543384113</v>
      </c>
      <c r="K26" s="3">
        <v>5.6667048447762207</v>
      </c>
      <c r="L26" s="3">
        <v>5.6697368348309922</v>
      </c>
      <c r="M26" s="3">
        <v>5.7562282161769733</v>
      </c>
      <c r="N26" s="3">
        <v>5.6691260742497489</v>
      </c>
      <c r="O26" s="3">
        <v>5.714361619551541</v>
      </c>
      <c r="P26" s="3"/>
      <c r="Q26" s="3">
        <v>5.6148301601521267</v>
      </c>
      <c r="R26" s="3">
        <v>5.6249934652742022</v>
      </c>
      <c r="S26" s="3">
        <v>5.6420967996817168</v>
      </c>
      <c r="T26" s="3">
        <v>5.6097609680990823</v>
      </c>
      <c r="U26" s="3">
        <v>5.6455678439665364</v>
      </c>
      <c r="V26" s="3">
        <v>5.6592638213644522</v>
      </c>
      <c r="W26" s="3">
        <v>5.637026906916268</v>
      </c>
      <c r="X26" s="3">
        <v>5.6174924529398016</v>
      </c>
      <c r="Y26" s="3">
        <v>5.6507706077063933</v>
      </c>
      <c r="Z26" s="3">
        <v>5.6757826464450938</v>
      </c>
      <c r="AA26" s="3">
        <v>5.6985078533800237</v>
      </c>
      <c r="AB26" s="3">
        <v>5.7098423004508891</v>
      </c>
      <c r="AC26" s="3">
        <v>5.717005703956163</v>
      </c>
      <c r="AD26" s="3">
        <v>5.6992129067752737</v>
      </c>
      <c r="AE26" s="3">
        <v>5.6843473066333017</v>
      </c>
      <c r="AF26" s="3"/>
      <c r="AG26" s="3">
        <v>5.6899740516559039</v>
      </c>
      <c r="AH26" s="3">
        <v>5.6916813821630212</v>
      </c>
      <c r="AI26" s="3">
        <v>5.6891667296305934</v>
      </c>
      <c r="AJ26" s="3">
        <v>5.7263731331923111</v>
      </c>
      <c r="AK26" s="3">
        <v>5.7432760046992017</v>
      </c>
      <c r="AL26" s="3">
        <v>5.7199063170826774</v>
      </c>
      <c r="AM26" s="3">
        <v>5.6303651674451807</v>
      </c>
      <c r="AN26" s="3">
        <v>5.6959842327277475</v>
      </c>
      <c r="AO26" s="3">
        <v>5.6980296014317666</v>
      </c>
      <c r="AP26" s="3">
        <v>5.7135579206537628</v>
      </c>
      <c r="AQ26" s="3">
        <v>5.6158222869549599</v>
      </c>
      <c r="AR26" s="3"/>
      <c r="AS26" s="3">
        <v>5.7383688824813355</v>
      </c>
      <c r="AT26" s="3">
        <v>5.7179899646526957</v>
      </c>
      <c r="AU26" s="3">
        <v>5.6758403329127685</v>
      </c>
      <c r="AV26" s="3">
        <v>5.6647308543704682</v>
      </c>
      <c r="AW26" s="3">
        <v>5.7237474039628378</v>
      </c>
      <c r="AX26" s="3">
        <v>5.723994323895087</v>
      </c>
      <c r="AY26" s="3">
        <v>5.7287845483365372</v>
      </c>
      <c r="AZ26" s="3">
        <v>5.6567323628723845</v>
      </c>
      <c r="BA26" s="3">
        <v>5.7095898527478823</v>
      </c>
      <c r="BB26" s="3">
        <v>5.716238035134908</v>
      </c>
      <c r="BC26" s="3"/>
      <c r="BD26" s="3">
        <v>5.6996031936722602</v>
      </c>
      <c r="BE26" s="3">
        <v>5.684484208259752</v>
      </c>
      <c r="BF26" s="3">
        <v>5.7173282809324979</v>
      </c>
      <c r="BG26" s="3">
        <v>5.7919846034347886</v>
      </c>
      <c r="BH26" s="3">
        <v>5.7255847200635284</v>
      </c>
      <c r="BI26" s="3">
        <v>5.7193254908208679</v>
      </c>
      <c r="BJ26" s="3">
        <v>5.6458317349719538</v>
      </c>
      <c r="BK26" s="3">
        <v>5.6793968822381675</v>
      </c>
      <c r="BL26" s="3">
        <v>5.7498038741322564</v>
      </c>
      <c r="BM26" s="3">
        <v>5.7340467474473806</v>
      </c>
      <c r="BN26" s="3">
        <v>5.7613152296952697</v>
      </c>
      <c r="BO26" s="3">
        <v>5.7692788148658689</v>
      </c>
      <c r="BQ26" s="3"/>
    </row>
    <row r="27" spans="1:69" s="14" customFormat="1" ht="13">
      <c r="A27" s="44" t="s">
        <v>356</v>
      </c>
      <c r="B27" s="3">
        <v>0.41698442665052848</v>
      </c>
      <c r="C27" s="3">
        <v>0.30949901568257765</v>
      </c>
      <c r="D27" s="3">
        <v>0.30504338141688336</v>
      </c>
      <c r="E27" s="3">
        <v>0.29963027706499723</v>
      </c>
      <c r="F27" s="3">
        <v>0.32288646603258808</v>
      </c>
      <c r="G27" s="3">
        <v>0.30746182728482285</v>
      </c>
      <c r="H27" s="3">
        <v>0.24053152787836485</v>
      </c>
      <c r="I27" s="3">
        <v>0.32505262350761566</v>
      </c>
      <c r="J27" s="3">
        <v>0.30876194566158865</v>
      </c>
      <c r="K27" s="3">
        <v>0.33329515522377928</v>
      </c>
      <c r="L27" s="3">
        <v>0.33026316516900778</v>
      </c>
      <c r="M27" s="3">
        <v>0.24377178382302667</v>
      </c>
      <c r="N27" s="3">
        <v>0.3308739257502511</v>
      </c>
      <c r="O27" s="3">
        <v>0.28563838044845902</v>
      </c>
      <c r="P27" s="3"/>
      <c r="Q27" s="3">
        <v>0.38516983984787334</v>
      </c>
      <c r="R27" s="3">
        <v>0.37500653472579781</v>
      </c>
      <c r="S27" s="3">
        <v>0.35790320031828315</v>
      </c>
      <c r="T27" s="3">
        <v>0.39023903190091769</v>
      </c>
      <c r="U27" s="3">
        <v>0.35443215603346356</v>
      </c>
      <c r="V27" s="3">
        <v>0.34073617863554784</v>
      </c>
      <c r="W27" s="3">
        <v>0.36297309308373205</v>
      </c>
      <c r="X27" s="3">
        <v>0.38250754706019841</v>
      </c>
      <c r="Y27" s="3">
        <v>0.34922939229360672</v>
      </c>
      <c r="Z27" s="3">
        <v>0.32421735355490622</v>
      </c>
      <c r="AA27" s="3">
        <v>0.30149214661997625</v>
      </c>
      <c r="AB27" s="3">
        <v>0.29015769954911086</v>
      </c>
      <c r="AC27" s="3">
        <v>0.28299429604383697</v>
      </c>
      <c r="AD27" s="3">
        <v>0.3007870932247263</v>
      </c>
      <c r="AE27" s="3">
        <v>0.31565269336669832</v>
      </c>
      <c r="AF27" s="3"/>
      <c r="AG27" s="3">
        <v>0.31002594834409614</v>
      </c>
      <c r="AH27" s="3">
        <v>0.30831861783697878</v>
      </c>
      <c r="AI27" s="3">
        <v>0.31083327036940656</v>
      </c>
      <c r="AJ27" s="3">
        <v>0.27362686680768888</v>
      </c>
      <c r="AK27" s="3">
        <v>0.25672399530079826</v>
      </c>
      <c r="AL27" s="3">
        <v>0.28009368291732262</v>
      </c>
      <c r="AM27" s="3">
        <v>0.36963483255481933</v>
      </c>
      <c r="AN27" s="3">
        <v>0.30401576727225255</v>
      </c>
      <c r="AO27" s="3">
        <v>0.30197039856823338</v>
      </c>
      <c r="AP27" s="3">
        <v>0.28644207934623722</v>
      </c>
      <c r="AQ27" s="3">
        <v>0.38417771304504011</v>
      </c>
      <c r="AR27" s="3"/>
      <c r="AS27" s="3">
        <v>0.26163111751866452</v>
      </c>
      <c r="AT27" s="3">
        <v>0.28201003534730429</v>
      </c>
      <c r="AU27" s="3">
        <v>0.32415966708723154</v>
      </c>
      <c r="AV27" s="3">
        <v>0.33526914562953181</v>
      </c>
      <c r="AW27" s="3">
        <v>0.27625259603716223</v>
      </c>
      <c r="AX27" s="3">
        <v>0.276005676104913</v>
      </c>
      <c r="AY27" s="3">
        <v>0.27121545166346284</v>
      </c>
      <c r="AZ27" s="3">
        <v>0.34326763712761554</v>
      </c>
      <c r="BA27" s="3">
        <v>0.29041014725211767</v>
      </c>
      <c r="BB27" s="3">
        <v>0.28376196486509198</v>
      </c>
      <c r="BC27" s="3"/>
      <c r="BD27" s="3">
        <v>0.3003968063277398</v>
      </c>
      <c r="BE27" s="3">
        <v>0.31551579174024802</v>
      </c>
      <c r="BF27" s="3">
        <v>0.2826717190675021</v>
      </c>
      <c r="BG27" s="3">
        <v>0.2080153965652114</v>
      </c>
      <c r="BH27" s="3">
        <v>0.27441527993647163</v>
      </c>
      <c r="BI27" s="3">
        <v>0.28067450917913206</v>
      </c>
      <c r="BJ27" s="3">
        <v>0.35416826502804621</v>
      </c>
      <c r="BK27" s="3">
        <v>0.32060311776183248</v>
      </c>
      <c r="BL27" s="3">
        <v>0.25019612586774365</v>
      </c>
      <c r="BM27" s="3">
        <v>0.26595325255261937</v>
      </c>
      <c r="BN27" s="3">
        <v>0.23868477030473034</v>
      </c>
      <c r="BO27" s="3">
        <v>0.23072118513413109</v>
      </c>
      <c r="BQ27" s="3"/>
    </row>
    <row r="28" spans="1:69" s="14" customFormat="1" ht="13">
      <c r="A28" s="2" t="s">
        <v>357</v>
      </c>
      <c r="B28" s="3">
        <v>3</v>
      </c>
      <c r="C28" s="3">
        <v>3</v>
      </c>
      <c r="D28" s="3">
        <v>3</v>
      </c>
      <c r="E28" s="3">
        <v>3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/>
      <c r="Q28" s="3">
        <v>3</v>
      </c>
      <c r="R28" s="3">
        <v>3</v>
      </c>
      <c r="S28" s="3">
        <v>3</v>
      </c>
      <c r="T28" s="3">
        <v>3</v>
      </c>
      <c r="U28" s="3">
        <v>3</v>
      </c>
      <c r="V28" s="3">
        <v>3</v>
      </c>
      <c r="W28" s="3">
        <v>3</v>
      </c>
      <c r="X28" s="3">
        <v>3</v>
      </c>
      <c r="Y28" s="3">
        <v>3</v>
      </c>
      <c r="Z28" s="3">
        <v>3</v>
      </c>
      <c r="AA28" s="3">
        <v>3</v>
      </c>
      <c r="AB28" s="3">
        <v>3</v>
      </c>
      <c r="AC28" s="3">
        <v>3</v>
      </c>
      <c r="AD28" s="3">
        <v>3</v>
      </c>
      <c r="AE28" s="3">
        <v>3</v>
      </c>
      <c r="AF28" s="3"/>
      <c r="AG28" s="3">
        <v>3</v>
      </c>
      <c r="AH28" s="3">
        <v>3</v>
      </c>
      <c r="AI28" s="3">
        <v>3</v>
      </c>
      <c r="AJ28" s="3">
        <v>3</v>
      </c>
      <c r="AK28" s="3">
        <v>3</v>
      </c>
      <c r="AL28" s="3">
        <v>3</v>
      </c>
      <c r="AM28" s="3">
        <v>3</v>
      </c>
      <c r="AN28" s="3">
        <v>3</v>
      </c>
      <c r="AO28" s="3">
        <v>3</v>
      </c>
      <c r="AP28" s="3">
        <v>3</v>
      </c>
      <c r="AQ28" s="3">
        <v>3</v>
      </c>
      <c r="AR28" s="3"/>
      <c r="AS28" s="3">
        <v>3</v>
      </c>
      <c r="AT28" s="3">
        <v>3</v>
      </c>
      <c r="AU28" s="3">
        <v>3</v>
      </c>
      <c r="AV28" s="3">
        <v>3</v>
      </c>
      <c r="AW28" s="3">
        <v>3</v>
      </c>
      <c r="AX28" s="3">
        <v>3</v>
      </c>
      <c r="AY28" s="3">
        <v>3</v>
      </c>
      <c r="AZ28" s="3">
        <v>3</v>
      </c>
      <c r="BA28" s="3">
        <v>3</v>
      </c>
      <c r="BB28" s="3">
        <v>3</v>
      </c>
      <c r="BC28" s="3"/>
      <c r="BD28" s="3">
        <v>3</v>
      </c>
      <c r="BE28" s="3">
        <v>3</v>
      </c>
      <c r="BF28" s="3">
        <v>3</v>
      </c>
      <c r="BG28" s="3">
        <v>3</v>
      </c>
      <c r="BH28" s="3">
        <v>3</v>
      </c>
      <c r="BI28" s="3">
        <v>3</v>
      </c>
      <c r="BJ28" s="3">
        <v>3</v>
      </c>
      <c r="BK28" s="3">
        <v>3</v>
      </c>
      <c r="BL28" s="3">
        <v>3</v>
      </c>
      <c r="BM28" s="3">
        <v>3</v>
      </c>
      <c r="BN28" s="3">
        <v>3</v>
      </c>
      <c r="BO28" s="3">
        <v>3</v>
      </c>
      <c r="BQ28" s="3"/>
    </row>
    <row r="29" spans="1:69" s="14" customFormat="1" ht="13">
      <c r="A29" s="2" t="s">
        <v>358</v>
      </c>
      <c r="B29" s="3">
        <v>6</v>
      </c>
      <c r="C29" s="3">
        <v>6</v>
      </c>
      <c r="D29" s="3">
        <v>6</v>
      </c>
      <c r="E29" s="3">
        <v>6</v>
      </c>
      <c r="F29" s="3">
        <v>6</v>
      </c>
      <c r="G29" s="3">
        <v>6</v>
      </c>
      <c r="H29" s="3">
        <v>6</v>
      </c>
      <c r="I29" s="3">
        <v>6</v>
      </c>
      <c r="J29" s="3">
        <v>6</v>
      </c>
      <c r="K29" s="3">
        <v>6</v>
      </c>
      <c r="L29" s="3">
        <v>6</v>
      </c>
      <c r="M29" s="3">
        <v>6</v>
      </c>
      <c r="N29" s="3">
        <v>6</v>
      </c>
      <c r="O29" s="3">
        <v>6</v>
      </c>
      <c r="P29" s="3"/>
      <c r="Q29" s="3">
        <v>6</v>
      </c>
      <c r="R29" s="3">
        <v>6</v>
      </c>
      <c r="S29" s="3">
        <v>6</v>
      </c>
      <c r="T29" s="3">
        <v>6</v>
      </c>
      <c r="U29" s="3">
        <v>6</v>
      </c>
      <c r="V29" s="3">
        <v>6</v>
      </c>
      <c r="W29" s="3">
        <v>6</v>
      </c>
      <c r="X29" s="3">
        <v>6</v>
      </c>
      <c r="Y29" s="3">
        <v>6</v>
      </c>
      <c r="Z29" s="3">
        <v>6</v>
      </c>
      <c r="AA29" s="3">
        <v>6</v>
      </c>
      <c r="AB29" s="3">
        <v>6</v>
      </c>
      <c r="AC29" s="3">
        <v>6</v>
      </c>
      <c r="AD29" s="3">
        <v>6</v>
      </c>
      <c r="AE29" s="3">
        <v>6</v>
      </c>
      <c r="AF29" s="3"/>
      <c r="AG29" s="3">
        <v>6</v>
      </c>
      <c r="AH29" s="3">
        <v>6</v>
      </c>
      <c r="AI29" s="3">
        <v>6</v>
      </c>
      <c r="AJ29" s="3">
        <v>6</v>
      </c>
      <c r="AK29" s="3">
        <v>6</v>
      </c>
      <c r="AL29" s="3">
        <v>6</v>
      </c>
      <c r="AM29" s="3">
        <v>6</v>
      </c>
      <c r="AN29" s="3">
        <v>6</v>
      </c>
      <c r="AO29" s="3">
        <v>6</v>
      </c>
      <c r="AP29" s="3">
        <v>6</v>
      </c>
      <c r="AQ29" s="3">
        <v>6</v>
      </c>
      <c r="AR29" s="3"/>
      <c r="AS29" s="3">
        <v>6</v>
      </c>
      <c r="AT29" s="3">
        <v>6</v>
      </c>
      <c r="AU29" s="3">
        <v>6</v>
      </c>
      <c r="AV29" s="3">
        <v>6</v>
      </c>
      <c r="AW29" s="3">
        <v>6</v>
      </c>
      <c r="AX29" s="3">
        <v>6</v>
      </c>
      <c r="AY29" s="3">
        <v>6</v>
      </c>
      <c r="AZ29" s="3">
        <v>6</v>
      </c>
      <c r="BA29" s="3">
        <v>6</v>
      </c>
      <c r="BB29" s="3">
        <v>6</v>
      </c>
      <c r="BC29" s="3"/>
      <c r="BD29" s="3">
        <v>6</v>
      </c>
      <c r="BE29" s="3">
        <v>6</v>
      </c>
      <c r="BF29" s="3">
        <v>6</v>
      </c>
      <c r="BG29" s="3">
        <v>5.9401953242681742</v>
      </c>
      <c r="BH29" s="3">
        <v>6</v>
      </c>
      <c r="BI29" s="3">
        <v>6</v>
      </c>
      <c r="BJ29" s="3">
        <v>6</v>
      </c>
      <c r="BK29" s="3">
        <v>5.9438494380843592</v>
      </c>
      <c r="BL29" s="3">
        <v>6</v>
      </c>
      <c r="BM29" s="3">
        <v>6</v>
      </c>
      <c r="BN29" s="3">
        <v>6</v>
      </c>
      <c r="BO29" s="3">
        <v>6</v>
      </c>
      <c r="BQ29" s="3"/>
    </row>
    <row r="30" spans="1:69" s="14" customFormat="1" ht="13">
      <c r="A30" s="2" t="s">
        <v>359</v>
      </c>
      <c r="B30" s="3">
        <v>0.74568140650193904</v>
      </c>
      <c r="C30" s="3">
        <v>0.69961715921603318</v>
      </c>
      <c r="D30" s="3">
        <v>0.56060946815999824</v>
      </c>
      <c r="E30" s="3">
        <v>0.83687559038792436</v>
      </c>
      <c r="F30" s="3">
        <v>0.6723394940432259</v>
      </c>
      <c r="G30" s="3">
        <v>0.59280172966250078</v>
      </c>
      <c r="H30" s="3">
        <v>0.75117616799453923</v>
      </c>
      <c r="I30" s="3">
        <v>0.38833044041856457</v>
      </c>
      <c r="J30" s="3">
        <v>0.63653185199306783</v>
      </c>
      <c r="K30" s="3">
        <v>0.60454254401073815</v>
      </c>
      <c r="L30" s="3">
        <v>0.20337802612410361</v>
      </c>
      <c r="M30" s="3">
        <v>0.86653911499185998</v>
      </c>
      <c r="N30" s="3">
        <v>0.39090254948534664</v>
      </c>
      <c r="O30" s="3">
        <v>0.59929481328002066</v>
      </c>
      <c r="P30" s="3"/>
      <c r="Q30" s="3">
        <v>0.6506666945484767</v>
      </c>
      <c r="R30" s="3">
        <v>0.60974047430915768</v>
      </c>
      <c r="S30" s="3">
        <v>0.11021295624949179</v>
      </c>
      <c r="T30" s="3">
        <v>0.60512513116413036</v>
      </c>
      <c r="U30" s="3">
        <v>0.72599614929674416</v>
      </c>
      <c r="V30" s="3">
        <v>0.636307724404233</v>
      </c>
      <c r="W30" s="3">
        <v>0.63473669651902398</v>
      </c>
      <c r="X30" s="3">
        <v>0.64321695655486355</v>
      </c>
      <c r="Y30" s="3">
        <v>0.69001946836387784</v>
      </c>
      <c r="Z30" s="3">
        <v>0.6989750851226173</v>
      </c>
      <c r="AA30" s="3">
        <v>0.61746657323681386</v>
      </c>
      <c r="AB30" s="3">
        <v>0.45668260580531417</v>
      </c>
      <c r="AC30" s="3">
        <v>0.52807162333719582</v>
      </c>
      <c r="AD30" s="3">
        <v>0.88066621888555296</v>
      </c>
      <c r="AE30" s="3">
        <v>0.67853951194319162</v>
      </c>
      <c r="AF30" s="3"/>
      <c r="AG30" s="3">
        <v>0.35035974250480262</v>
      </c>
      <c r="AH30" s="3">
        <v>0.46386939500061608</v>
      </c>
      <c r="AI30" s="3">
        <v>0.33210641484348891</v>
      </c>
      <c r="AJ30" s="3">
        <v>0.36122979563935598</v>
      </c>
      <c r="AK30" s="3">
        <v>0.55159041137437104</v>
      </c>
      <c r="AL30" s="3">
        <v>0.33939302264192683</v>
      </c>
      <c r="AM30" s="3">
        <v>0.36845135993571976</v>
      </c>
      <c r="AN30" s="3">
        <v>0.38717894863072555</v>
      </c>
      <c r="AO30" s="3">
        <v>0.34715538926993883</v>
      </c>
      <c r="AP30" s="3">
        <v>0.29163541451570918</v>
      </c>
      <c r="AQ30" s="3">
        <v>0.35610885982885421</v>
      </c>
      <c r="AR30" s="3"/>
      <c r="AS30" s="3">
        <v>0.28883258133203338</v>
      </c>
      <c r="AT30" s="3">
        <v>0.36770350873934277</v>
      </c>
      <c r="AU30" s="3">
        <v>0.32036487500245947</v>
      </c>
      <c r="AV30" s="3">
        <v>0.29299289712488985</v>
      </c>
      <c r="AW30" s="3">
        <v>0.36802802314561678</v>
      </c>
      <c r="AX30" s="3">
        <v>0.38847817472240109</v>
      </c>
      <c r="AY30" s="3">
        <v>0.32803437728104878</v>
      </c>
      <c r="AZ30" s="3">
        <v>0.3742382716742112</v>
      </c>
      <c r="BA30" s="3">
        <v>0.41505012536447339</v>
      </c>
      <c r="BB30" s="3">
        <v>0.41357337960216434</v>
      </c>
      <c r="BC30" s="3"/>
      <c r="BD30" s="3">
        <v>0.44039319048036329</v>
      </c>
      <c r="BE30" s="3">
        <v>0.75301544965558165</v>
      </c>
      <c r="BF30" s="3">
        <v>0.46686632437866926</v>
      </c>
      <c r="BG30" s="3">
        <v>0</v>
      </c>
      <c r="BH30" s="3">
        <v>0.17889911210910636</v>
      </c>
      <c r="BI30" s="3">
        <v>5.0366399819822938E-2</v>
      </c>
      <c r="BJ30" s="3">
        <v>0.45361448474723165</v>
      </c>
      <c r="BK30" s="3">
        <v>0</v>
      </c>
      <c r="BL30" s="3">
        <v>0.17576288643088045</v>
      </c>
      <c r="BM30" s="3">
        <v>0.27341320734408292</v>
      </c>
      <c r="BN30" s="3">
        <v>0.11355461668346578</v>
      </c>
      <c r="BO30" s="3">
        <v>0.24450801273637168</v>
      </c>
      <c r="BQ30" s="3"/>
    </row>
    <row r="31" spans="1:69" s="14" customFormat="1" ht="12">
      <c r="A31" s="2" t="s">
        <v>354</v>
      </c>
      <c r="B31" s="3">
        <v>7.8135493486159308E-2</v>
      </c>
      <c r="C31" s="3">
        <v>6.0363346872876436E-2</v>
      </c>
      <c r="D31" s="3">
        <v>9.5071620449081212E-2</v>
      </c>
      <c r="E31" s="3">
        <v>3.3996682902414525E-2</v>
      </c>
      <c r="F31" s="3">
        <v>6.9238006252132472E-2</v>
      </c>
      <c r="G31" s="3">
        <v>7.8024935876773754E-2</v>
      </c>
      <c r="H31" s="3">
        <v>5.4006537643919203E-2</v>
      </c>
      <c r="I31" s="3">
        <v>0.17220405177580678</v>
      </c>
      <c r="J31" s="3">
        <v>7.7364687650050862E-2</v>
      </c>
      <c r="K31" s="3">
        <v>8.9796771883330823E-2</v>
      </c>
      <c r="L31" s="3">
        <v>0.267938691054947</v>
      </c>
      <c r="M31" s="3">
        <v>2.7297631234229843E-2</v>
      </c>
      <c r="N31" s="3">
        <v>0.14852022776592974</v>
      </c>
      <c r="O31" s="3">
        <v>8.2958083350346642E-2</v>
      </c>
      <c r="P31" s="3"/>
      <c r="Q31" s="3">
        <v>8.63671624588042E-2</v>
      </c>
      <c r="R31" s="3">
        <v>9.7856222796908657E-2</v>
      </c>
      <c r="S31" s="3">
        <v>0.2965443659999969</v>
      </c>
      <c r="T31" s="3">
        <v>9.3630996010565959E-2</v>
      </c>
      <c r="U31" s="3">
        <v>5.4480929216359622E-2</v>
      </c>
      <c r="V31" s="3">
        <v>8.7019528584978467E-2</v>
      </c>
      <c r="W31" s="3">
        <v>7.9098019694301289E-2</v>
      </c>
      <c r="X31" s="3">
        <v>7.9563486916970474E-2</v>
      </c>
      <c r="Y31" s="3">
        <v>6.0648426302461624E-2</v>
      </c>
      <c r="Z31" s="3">
        <v>6.8648140521286885E-2</v>
      </c>
      <c r="AA31" s="3">
        <v>8.6293229744281372E-2</v>
      </c>
      <c r="AB31" s="3">
        <v>7.1151548170321335E-2</v>
      </c>
      <c r="AC31" s="3">
        <v>5.91785868635821E-2</v>
      </c>
      <c r="AD31" s="3">
        <v>2.7252141652536321E-2</v>
      </c>
      <c r="AE31" s="3">
        <v>4.8190033370896446E-2</v>
      </c>
      <c r="AF31" s="3"/>
      <c r="AG31" s="3">
        <v>0.14242341417406124</v>
      </c>
      <c r="AH31" s="3">
        <v>0.10256766386993423</v>
      </c>
      <c r="AI31" s="3">
        <v>0.15115523381417706</v>
      </c>
      <c r="AJ31" s="3">
        <v>0.14700089240382397</v>
      </c>
      <c r="AK31" s="3">
        <v>7.9744313765558142E-2</v>
      </c>
      <c r="AL31" s="3">
        <v>0.13963907660965622</v>
      </c>
      <c r="AM31" s="3">
        <v>0.14230212213403484</v>
      </c>
      <c r="AN31" s="3">
        <v>0.13625132254411829</v>
      </c>
      <c r="AO31" s="3">
        <v>0.11833016018160054</v>
      </c>
      <c r="AP31" s="3">
        <v>0.14327725361875926</v>
      </c>
      <c r="AQ31" s="3">
        <v>0.15251865586880184</v>
      </c>
      <c r="AR31" s="3"/>
      <c r="AS31" s="3">
        <v>0.12326769160482164</v>
      </c>
      <c r="AT31" s="3">
        <v>0.13975021921151462</v>
      </c>
      <c r="AU31" s="3">
        <v>0.15432107522994429</v>
      </c>
      <c r="AV31" s="3">
        <v>0.1570780838194665</v>
      </c>
      <c r="AW31" s="3">
        <v>0.1407297568791884</v>
      </c>
      <c r="AX31" s="3">
        <v>0.13537691311710318</v>
      </c>
      <c r="AY31" s="3">
        <v>0.13036461488824982</v>
      </c>
      <c r="AZ31" s="3">
        <v>0.12977580448815645</v>
      </c>
      <c r="BA31" s="3">
        <v>0.12095835200440963</v>
      </c>
      <c r="BB31" s="3">
        <v>0.1242054763915772</v>
      </c>
      <c r="BC31" s="3"/>
      <c r="BD31" s="3">
        <v>4.492853506130192E-2</v>
      </c>
      <c r="BE31" s="3">
        <v>5.1195504012195601E-2</v>
      </c>
      <c r="BF31" s="3">
        <v>3.4881669071494703E-2</v>
      </c>
      <c r="BG31" s="3">
        <v>0.10671499883518022</v>
      </c>
      <c r="BH31" s="3">
        <v>0.15034884124175926</v>
      </c>
      <c r="BI31" s="3">
        <v>5.7210505045468103E-2</v>
      </c>
      <c r="BJ31" s="3">
        <v>8.1655378253567792E-2</v>
      </c>
      <c r="BK31" s="3">
        <v>0.29925237280432609</v>
      </c>
      <c r="BL31" s="3">
        <v>3.7828890632088524E-2</v>
      </c>
      <c r="BM31" s="3">
        <v>0.12448009885290996</v>
      </c>
      <c r="BN31" s="3">
        <v>8.7121903947912388E-2</v>
      </c>
      <c r="BO31" s="3">
        <v>0.10088401546816515</v>
      </c>
      <c r="BQ31" s="3"/>
    </row>
    <row r="32" spans="1:69" s="14" customFormat="1" ht="12">
      <c r="A32" s="2" t="s">
        <v>29</v>
      </c>
      <c r="B32" s="3">
        <v>1.0463335292471101</v>
      </c>
      <c r="C32" s="3">
        <v>1.0233449647333048</v>
      </c>
      <c r="D32" s="3">
        <v>1.1790527160555866</v>
      </c>
      <c r="E32" s="3">
        <v>0.96086691883698616</v>
      </c>
      <c r="F32" s="3">
        <v>1.0861368087673855</v>
      </c>
      <c r="G32" s="3">
        <v>1.1385204555830561</v>
      </c>
      <c r="H32" s="3">
        <v>1.0138643784605372</v>
      </c>
      <c r="I32" s="3">
        <v>1.1888219564756624</v>
      </c>
      <c r="J32" s="3">
        <v>1.0867826162039118</v>
      </c>
      <c r="K32" s="3">
        <v>1.0810164385370624</v>
      </c>
      <c r="L32" s="3">
        <v>1.1819065039750669</v>
      </c>
      <c r="M32" s="3">
        <v>0.93316713272420726</v>
      </c>
      <c r="N32" s="3">
        <v>1.2126875102485599</v>
      </c>
      <c r="O32" s="3">
        <v>1.0925732725667312</v>
      </c>
      <c r="P32" s="3"/>
      <c r="Q32" s="3">
        <v>0.73749386591459309</v>
      </c>
      <c r="R32" s="3">
        <v>0.80256572278919636</v>
      </c>
      <c r="S32" s="3">
        <v>0.90358877604054388</v>
      </c>
      <c r="T32" s="3">
        <v>0.72619051171575766</v>
      </c>
      <c r="U32" s="3">
        <v>0.80877167718147835</v>
      </c>
      <c r="V32" s="3">
        <v>0.77167242574652561</v>
      </c>
      <c r="W32" s="3">
        <v>0.79177825365824062</v>
      </c>
      <c r="X32" s="3">
        <v>0.78813016717083184</v>
      </c>
      <c r="Y32" s="3">
        <v>0.78609010146816216</v>
      </c>
      <c r="Z32" s="3">
        <v>0.71382893403592962</v>
      </c>
      <c r="AA32" s="3">
        <v>0.74923036144049948</v>
      </c>
      <c r="AB32" s="3">
        <v>0.84958427247997015</v>
      </c>
      <c r="AC32" s="3">
        <v>0.84696701627591453</v>
      </c>
      <c r="AD32" s="3">
        <v>0.6713375595322707</v>
      </c>
      <c r="AE32" s="3">
        <v>0.81126456328515517</v>
      </c>
      <c r="AF32" s="3"/>
      <c r="AG32" s="3">
        <v>0.56135418887716593</v>
      </c>
      <c r="AH32" s="3">
        <v>0.51559209766638336</v>
      </c>
      <c r="AI32" s="3">
        <v>0.43403519055109524</v>
      </c>
      <c r="AJ32" s="3">
        <v>0.30164619304711193</v>
      </c>
      <c r="AK32" s="3">
        <v>0.76584534856960618</v>
      </c>
      <c r="AL32" s="3">
        <v>0.39902653340794186</v>
      </c>
      <c r="AM32" s="3">
        <v>0.95771327385159499</v>
      </c>
      <c r="AN32" s="3">
        <v>0.91300124962173723</v>
      </c>
      <c r="AO32" s="3">
        <v>0.46223729322647727</v>
      </c>
      <c r="AP32" s="3">
        <v>0.34445158620925781</v>
      </c>
      <c r="AQ32" s="3">
        <v>0.51407274182238383</v>
      </c>
      <c r="AR32" s="3"/>
      <c r="AS32" s="3">
        <v>0.44761261625406074</v>
      </c>
      <c r="AT32" s="3">
        <v>0.3864765091686907</v>
      </c>
      <c r="AU32" s="3">
        <v>0.47792581903756787</v>
      </c>
      <c r="AV32" s="3">
        <v>0.49158638167423868</v>
      </c>
      <c r="AW32" s="3">
        <v>0.45949717294081616</v>
      </c>
      <c r="AX32" s="3">
        <v>0.46907345899183328</v>
      </c>
      <c r="AY32" s="3">
        <v>0.43938662105502863</v>
      </c>
      <c r="AZ32" s="3">
        <v>0.46476235091404239</v>
      </c>
      <c r="BA32" s="3">
        <v>0.53422889933787099</v>
      </c>
      <c r="BB32" s="3">
        <v>0.52376486139306833</v>
      </c>
      <c r="BC32" s="3"/>
      <c r="BD32" s="3">
        <v>0.13874671866888971</v>
      </c>
      <c r="BE32" s="3">
        <v>5.3908202371071794E-2</v>
      </c>
      <c r="BF32" s="3">
        <v>7.2515663306485317E-2</v>
      </c>
      <c r="BG32" s="3">
        <v>0.48861032570568208</v>
      </c>
      <c r="BH32" s="3">
        <v>0.59146139928576635</v>
      </c>
      <c r="BI32" s="3">
        <v>0.34521613973131771</v>
      </c>
      <c r="BJ32" s="3">
        <v>0.20699263599021281</v>
      </c>
      <c r="BK32" s="3">
        <v>0.65135393822700305</v>
      </c>
      <c r="BL32" s="3">
        <v>0.26026423478067107</v>
      </c>
      <c r="BM32" s="3">
        <v>0.5748499598587028</v>
      </c>
      <c r="BN32" s="3">
        <v>0.42420687819050584</v>
      </c>
      <c r="BO32" s="3">
        <v>0.70493594953788796</v>
      </c>
      <c r="BQ32" s="3"/>
    </row>
    <row r="33" spans="1:69" s="14" customFormat="1" ht="12">
      <c r="A33" s="2" t="s">
        <v>11</v>
      </c>
      <c r="B33" s="3">
        <v>4.5880017967427971E-3</v>
      </c>
      <c r="C33" s="3">
        <v>3.8085093609686173E-3</v>
      </c>
      <c r="D33" s="3">
        <v>0</v>
      </c>
      <c r="E33" s="3">
        <v>4.3640962895986337E-3</v>
      </c>
      <c r="F33" s="3">
        <v>6.2049328920137517E-3</v>
      </c>
      <c r="G33" s="3">
        <v>5.0945908475671896E-3</v>
      </c>
      <c r="H33" s="3">
        <v>7.6036363573798371E-3</v>
      </c>
      <c r="I33" s="3">
        <v>4.1116889831545244E-3</v>
      </c>
      <c r="J33" s="3">
        <v>6.9427052968350673E-3</v>
      </c>
      <c r="K33" s="3">
        <v>1.3013901041920763E-2</v>
      </c>
      <c r="L33" s="3">
        <v>0</v>
      </c>
      <c r="M33" s="3">
        <v>4.3128005354961668E-3</v>
      </c>
      <c r="N33" s="3">
        <v>9.6563771316244499E-3</v>
      </c>
      <c r="O33" s="3">
        <v>6.3228745927372968E-3</v>
      </c>
      <c r="P33" s="3"/>
      <c r="Q33" s="3">
        <v>9.1153408252845139E-3</v>
      </c>
      <c r="R33" s="3">
        <v>9.6087688985222255E-3</v>
      </c>
      <c r="S33" s="3">
        <v>1.0221744734900062E-2</v>
      </c>
      <c r="T33" s="3">
        <v>7.2485460801238414E-3</v>
      </c>
      <c r="U33" s="3">
        <v>9.0489823417039365E-3</v>
      </c>
      <c r="V33" s="3">
        <v>4.5258323250398089E-3</v>
      </c>
      <c r="W33" s="3">
        <v>9.392910906002536E-3</v>
      </c>
      <c r="X33" s="3">
        <v>1.2983533420368282E-2</v>
      </c>
      <c r="Y33" s="3">
        <v>9.1928622450310905E-3</v>
      </c>
      <c r="Z33" s="3">
        <v>9.7007071520475198E-3</v>
      </c>
      <c r="AA33" s="3">
        <v>8.835864123851565E-3</v>
      </c>
      <c r="AB33" s="3">
        <v>1.5798208110264368E-2</v>
      </c>
      <c r="AC33" s="3">
        <v>8.3851097113944312E-3</v>
      </c>
      <c r="AD33" s="3">
        <v>7.884917635364759E-3</v>
      </c>
      <c r="AE33" s="3">
        <v>4.6889196865263988E-3</v>
      </c>
      <c r="AF33" s="3"/>
      <c r="AG33" s="3">
        <v>5.0810345594027731E-3</v>
      </c>
      <c r="AH33" s="3">
        <v>1.0871222787431524E-2</v>
      </c>
      <c r="AI33" s="3">
        <v>7.664953753012094E-3</v>
      </c>
      <c r="AJ33" s="3">
        <v>1.2356064392526464E-2</v>
      </c>
      <c r="AK33" s="3">
        <v>0</v>
      </c>
      <c r="AL33" s="3">
        <v>1.8119751326115027E-2</v>
      </c>
      <c r="AM33" s="3">
        <v>3.740800296366613E-3</v>
      </c>
      <c r="AN33" s="3">
        <v>2.8392917352094002E-3</v>
      </c>
      <c r="AO33" s="3">
        <v>0</v>
      </c>
      <c r="AP33" s="3">
        <v>2.7727541073232102E-2</v>
      </c>
      <c r="AQ33" s="3">
        <v>6.691074929751485E-3</v>
      </c>
      <c r="AR33" s="3"/>
      <c r="AS33" s="3">
        <v>1.6161256750056616E-2</v>
      </c>
      <c r="AT33" s="3">
        <v>1.6523137385453423E-2</v>
      </c>
      <c r="AU33" s="3">
        <v>9.8742698778040427E-3</v>
      </c>
      <c r="AV33" s="3">
        <v>1.2036461927484801E-2</v>
      </c>
      <c r="AW33" s="3">
        <v>1.3257554599966056E-2</v>
      </c>
      <c r="AX33" s="3">
        <v>1.4163911781461076E-2</v>
      </c>
      <c r="AY33" s="3">
        <v>1.1729291508378467E-2</v>
      </c>
      <c r="AZ33" s="3">
        <v>1.8126259815142699E-2</v>
      </c>
      <c r="BA33" s="3">
        <v>8.3002638187931917E-3</v>
      </c>
      <c r="BB33" s="3">
        <v>8.2462047990171355E-3</v>
      </c>
      <c r="BC33" s="3"/>
      <c r="BD33" s="3">
        <v>5.9672098703961861E-2</v>
      </c>
      <c r="BE33" s="3">
        <v>6.5284231047186225E-2</v>
      </c>
      <c r="BF33" s="3">
        <v>0.10991870116805805</v>
      </c>
      <c r="BG33" s="3">
        <v>8.3782025566054491E-2</v>
      </c>
      <c r="BH33" s="3">
        <v>3.4980790323091149E-2</v>
      </c>
      <c r="BI33" s="3">
        <v>5.7889856980514999E-2</v>
      </c>
      <c r="BJ33" s="3">
        <v>4.9244187547134242E-2</v>
      </c>
      <c r="BK33" s="3">
        <v>2.9830589127634529E-2</v>
      </c>
      <c r="BL33" s="3">
        <v>8.8458995412194277E-2</v>
      </c>
      <c r="BM33" s="3">
        <v>2.3173251060081911E-2</v>
      </c>
      <c r="BN33" s="3">
        <v>9.2643376646251135E-2</v>
      </c>
      <c r="BO33" s="3">
        <v>2.5331198726028948E-2</v>
      </c>
      <c r="BQ33" s="3"/>
    </row>
    <row r="34" spans="1:69" s="14" customFormat="1" ht="12">
      <c r="A34" s="2" t="s">
        <v>355</v>
      </c>
      <c r="B34" s="3">
        <v>1.0284369291579267</v>
      </c>
      <c r="C34" s="3">
        <v>1.0813020957485571</v>
      </c>
      <c r="D34" s="3">
        <v>1.0526432529287395</v>
      </c>
      <c r="E34" s="3">
        <v>1.0652667737056098</v>
      </c>
      <c r="F34" s="3">
        <v>1.0473407374963903</v>
      </c>
      <c r="G34" s="3">
        <v>1.0845528089049969</v>
      </c>
      <c r="H34" s="3">
        <v>1.0713388111059252</v>
      </c>
      <c r="I34" s="3">
        <v>1.1392268147081428</v>
      </c>
      <c r="J34" s="3">
        <v>1.0741155731980572</v>
      </c>
      <c r="K34" s="3">
        <v>1.0995884740692983</v>
      </c>
      <c r="L34" s="3">
        <v>1.2053487388835058</v>
      </c>
      <c r="M34" s="3">
        <v>1.0454653791865018</v>
      </c>
      <c r="N34" s="3">
        <v>1.155040861974858</v>
      </c>
      <c r="O34" s="3">
        <v>1.0826537135358865</v>
      </c>
      <c r="P34" s="3"/>
      <c r="Q34" s="3">
        <v>1.4127208872842174</v>
      </c>
      <c r="R34" s="3">
        <v>1.3785737022804947</v>
      </c>
      <c r="S34" s="3">
        <v>1.5796768426717789</v>
      </c>
      <c r="T34" s="3">
        <v>1.4816057011304673</v>
      </c>
      <c r="U34" s="3">
        <v>1.2952225284443954</v>
      </c>
      <c r="V34" s="3">
        <v>1.4014557478479537</v>
      </c>
      <c r="W34" s="3">
        <v>1.3801505156143345</v>
      </c>
      <c r="X34" s="3">
        <v>1.3882428901924846</v>
      </c>
      <c r="Y34" s="3">
        <v>1.3561768420697342</v>
      </c>
      <c r="Z34" s="3">
        <v>1.408666425101508</v>
      </c>
      <c r="AA34" s="3">
        <v>1.4289187065215991</v>
      </c>
      <c r="AB34" s="3">
        <v>1.5609673564305555</v>
      </c>
      <c r="AC34" s="3">
        <v>1.4902238483124113</v>
      </c>
      <c r="AD34" s="3">
        <v>1.3001213407571754</v>
      </c>
      <c r="AE34" s="3">
        <v>1.3646083514045855</v>
      </c>
      <c r="AF34" s="3"/>
      <c r="AG34" s="3">
        <v>1.8613573468920039</v>
      </c>
      <c r="AH34" s="3">
        <v>1.8245825140995673</v>
      </c>
      <c r="AI34" s="3">
        <v>1.9944529701500597</v>
      </c>
      <c r="AJ34" s="3">
        <v>2.0976368879286125</v>
      </c>
      <c r="AK34" s="3">
        <v>1.5021917328466226</v>
      </c>
      <c r="AL34" s="3">
        <v>2.0110353686230522</v>
      </c>
      <c r="AM34" s="3">
        <v>1.4427268784292988</v>
      </c>
      <c r="AN34" s="3">
        <v>1.4452769095894265</v>
      </c>
      <c r="AO34" s="3">
        <v>1.9994569402816929</v>
      </c>
      <c r="AP34" s="3">
        <v>2.1020695327225574</v>
      </c>
      <c r="AQ34" s="3">
        <v>1.9056647931586599</v>
      </c>
      <c r="AR34" s="3"/>
      <c r="AS34" s="3">
        <v>2.0447894254536378</v>
      </c>
      <c r="AT34" s="3">
        <v>2.0070619946437951</v>
      </c>
      <c r="AU34" s="3">
        <v>1.9527355941541729</v>
      </c>
      <c r="AV34" s="3">
        <v>1.9618914388538395</v>
      </c>
      <c r="AW34" s="3">
        <v>1.9277996649589986</v>
      </c>
      <c r="AX34" s="3">
        <v>1.8983530452819617</v>
      </c>
      <c r="AY34" s="3">
        <v>2.0002060214424153</v>
      </c>
      <c r="AZ34" s="3">
        <v>1.9335839434526489</v>
      </c>
      <c r="BA34" s="3">
        <v>1.8103022349839522</v>
      </c>
      <c r="BB34" s="3">
        <v>1.8277792685438918</v>
      </c>
      <c r="BC34" s="3"/>
      <c r="BD34" s="3">
        <v>2.1371899319349921</v>
      </c>
      <c r="BE34" s="3">
        <v>1.7693365212633148</v>
      </c>
      <c r="BF34" s="3">
        <v>2.0950119346098091</v>
      </c>
      <c r="BG34" s="3">
        <v>2.1151113384730937</v>
      </c>
      <c r="BH34" s="3">
        <v>1.8604391754769301</v>
      </c>
      <c r="BI34" s="3">
        <v>2.3942940974586611</v>
      </c>
      <c r="BJ34" s="3">
        <v>1.9950402091057953</v>
      </c>
      <c r="BK34" s="3">
        <v>1.8500635101344352</v>
      </c>
      <c r="BL34" s="3">
        <v>2.2028556503658772</v>
      </c>
      <c r="BM34" s="3">
        <v>1.8069494014829379</v>
      </c>
      <c r="BN34" s="3">
        <v>2.0786659412342221</v>
      </c>
      <c r="BO34" s="3">
        <v>1.7757603127234522</v>
      </c>
      <c r="BQ34" s="3"/>
    </row>
    <row r="35" spans="1:69" s="14" customFormat="1" ht="12">
      <c r="A35" s="2" t="s">
        <v>20</v>
      </c>
      <c r="B35" s="3">
        <v>7.5842007061440236E-3</v>
      </c>
      <c r="C35" s="3">
        <v>7.5066980541109709E-3</v>
      </c>
      <c r="D35" s="3">
        <v>9.4330072464435567E-3</v>
      </c>
      <c r="E35" s="3">
        <v>1.1488054470491624E-2</v>
      </c>
      <c r="F35" s="3">
        <v>8.066204542431633E-3</v>
      </c>
      <c r="G35" s="3">
        <v>5.8346116115443368E-3</v>
      </c>
      <c r="H35" s="3">
        <v>9.0687359058656773E-3</v>
      </c>
      <c r="I35" s="3">
        <v>6.0143001462578593E-3</v>
      </c>
      <c r="J35" s="3">
        <v>6.2528326489559236E-3</v>
      </c>
      <c r="K35" s="3">
        <v>6.4361731931742629E-3</v>
      </c>
      <c r="L35" s="3">
        <v>9.5764275506670399E-3</v>
      </c>
      <c r="M35" s="3">
        <v>6.8604129814722635E-3</v>
      </c>
      <c r="N35" s="3">
        <v>8.9491532107961527E-3</v>
      </c>
      <c r="O35" s="3">
        <v>1.0553386178107606E-2</v>
      </c>
      <c r="P35" s="3"/>
      <c r="Q35" s="3">
        <v>1.3329059848395244E-2</v>
      </c>
      <c r="R35" s="3">
        <v>1.6697924084486324E-2</v>
      </c>
      <c r="S35" s="3">
        <v>1.4622260092260845E-2</v>
      </c>
      <c r="T35" s="3">
        <v>1.4765205414487595E-2</v>
      </c>
      <c r="U35" s="3">
        <v>1.2319362860017705E-2</v>
      </c>
      <c r="V35" s="3">
        <v>1.4137073218058687E-2</v>
      </c>
      <c r="W35" s="3">
        <v>1.45191448517848E-2</v>
      </c>
      <c r="X35" s="3">
        <v>1.5384425889563721E-2</v>
      </c>
      <c r="Y35" s="3">
        <v>8.316348173886521E-3</v>
      </c>
      <c r="Z35" s="3">
        <v>9.5572268041874495E-3</v>
      </c>
      <c r="AA35" s="3">
        <v>6.8993019025014009E-3</v>
      </c>
      <c r="AB35" s="3">
        <v>3.6779334467254322E-3</v>
      </c>
      <c r="AC35" s="3">
        <v>9.1063360775057774E-3</v>
      </c>
      <c r="AD35" s="3">
        <v>6.06828619213543E-3</v>
      </c>
      <c r="AE35" s="3">
        <v>8.6412685977518312E-3</v>
      </c>
      <c r="AF35" s="3"/>
      <c r="AG35" s="3">
        <v>3.0461994288197632E-2</v>
      </c>
      <c r="AH35" s="3">
        <v>2.9474118596035027E-2</v>
      </c>
      <c r="AI35" s="3">
        <v>2.4166770232553963E-2</v>
      </c>
      <c r="AJ35" s="3">
        <v>1.7482075724113467E-2</v>
      </c>
      <c r="AK35" s="3">
        <v>2.2916968687680742E-2</v>
      </c>
      <c r="AL35" s="3">
        <v>2.8217245863276053E-2</v>
      </c>
      <c r="AM35" s="3">
        <v>2.6359417081394984E-2</v>
      </c>
      <c r="AN35" s="3">
        <v>2.1083844514754018E-2</v>
      </c>
      <c r="AO35" s="3">
        <v>1.2865072647301575E-2</v>
      </c>
      <c r="AP35" s="3">
        <v>1.6112425244222926E-2</v>
      </c>
      <c r="AQ35" s="3">
        <v>2.3296141569532525E-2</v>
      </c>
      <c r="AR35" s="3"/>
      <c r="AS35" s="3">
        <v>4.0640330383630491E-2</v>
      </c>
      <c r="AT35" s="3">
        <v>4.7589550503937428E-2</v>
      </c>
      <c r="AU35" s="3">
        <v>4.9654764403561785E-2</v>
      </c>
      <c r="AV35" s="3">
        <v>2.1606520911784163E-2</v>
      </c>
      <c r="AW35" s="3">
        <v>2.0260060309958139E-2</v>
      </c>
      <c r="AX35" s="3">
        <v>3.6319174521416732E-2</v>
      </c>
      <c r="AY35" s="3">
        <v>4.2657512805399277E-2</v>
      </c>
      <c r="AZ35" s="3">
        <v>5.8631072813640356E-2</v>
      </c>
      <c r="BA35" s="3">
        <v>5.96140211257268E-2</v>
      </c>
      <c r="BB35" s="3">
        <v>5.0200024061012927E-2</v>
      </c>
      <c r="BC35" s="3"/>
      <c r="BD35" s="3">
        <v>0.23009803068223655</v>
      </c>
      <c r="BE35" s="3">
        <v>0.31414176785637682</v>
      </c>
      <c r="BF35" s="3">
        <v>0.18758183532870171</v>
      </c>
      <c r="BG35" s="3">
        <v>0.17140722326431007</v>
      </c>
      <c r="BH35" s="3">
        <v>0.12278770965496008</v>
      </c>
      <c r="BI35" s="3">
        <v>0.24128889362278177</v>
      </c>
      <c r="BJ35" s="3">
        <v>0.30737904123731663</v>
      </c>
      <c r="BK35" s="3">
        <v>0.10870675767361818</v>
      </c>
      <c r="BL35" s="3">
        <v>0.30561609344875756</v>
      </c>
      <c r="BM35" s="3">
        <v>0.13140290175856653</v>
      </c>
      <c r="BN35" s="3">
        <v>0.22515270845647692</v>
      </c>
      <c r="BO35" s="3">
        <v>0.10433614368429525</v>
      </c>
      <c r="BQ35" s="3"/>
    </row>
    <row r="36" spans="1:69" s="14" customFormat="1" ht="12">
      <c r="A36" s="2" t="s">
        <v>30</v>
      </c>
      <c r="B36" s="3">
        <v>4.7307917161249304E-2</v>
      </c>
      <c r="C36" s="3">
        <v>4.5320729110052103E-2</v>
      </c>
      <c r="D36" s="3">
        <v>4.7246778012980148E-2</v>
      </c>
      <c r="E36" s="3">
        <v>1.7273338068349457E-2</v>
      </c>
      <c r="F36" s="3">
        <v>4.3704122515581971E-2</v>
      </c>
      <c r="G36" s="3">
        <v>4.5826710466813553E-2</v>
      </c>
      <c r="H36" s="3">
        <v>2.1908094141974348E-2</v>
      </c>
      <c r="I36" s="3">
        <v>5.6135617480439895E-2</v>
      </c>
      <c r="J36" s="3">
        <v>4.1939226502447961E-2</v>
      </c>
      <c r="K36" s="3">
        <v>4.5091234103930011E-2</v>
      </c>
      <c r="L36" s="3">
        <v>6.2035663360640772E-2</v>
      </c>
      <c r="M36" s="3">
        <v>1.0031004905994593E-2</v>
      </c>
      <c r="N36" s="3">
        <v>5.1014725535915177E-2</v>
      </c>
      <c r="O36" s="3">
        <v>4.3189704852907677E-2</v>
      </c>
      <c r="P36" s="3"/>
      <c r="Q36" s="3">
        <v>4.3239044434734787E-2</v>
      </c>
      <c r="R36" s="3">
        <v>4.2719744317360024E-2</v>
      </c>
      <c r="S36" s="3">
        <v>5.4451491361893575E-2</v>
      </c>
      <c r="T36" s="3">
        <v>3.9732410149147468E-2</v>
      </c>
      <c r="U36" s="3">
        <v>2.8437328790366822E-2</v>
      </c>
      <c r="V36" s="3">
        <v>3.6675348637783649E-2</v>
      </c>
      <c r="W36" s="3">
        <v>3.9605076498884575E-2</v>
      </c>
      <c r="X36" s="3">
        <v>4.2486791761103128E-2</v>
      </c>
      <c r="Y36" s="3">
        <v>3.1665224411502893E-2</v>
      </c>
      <c r="Z36" s="3">
        <v>3.4286250248926092E-2</v>
      </c>
      <c r="AA36" s="3">
        <v>3.0285763679735355E-2</v>
      </c>
      <c r="AB36" s="3">
        <v>3.1792530914801449E-2</v>
      </c>
      <c r="AC36" s="3">
        <v>2.6067335894740563E-2</v>
      </c>
      <c r="AD36" s="3">
        <v>1.3358026655070217E-2</v>
      </c>
      <c r="AE36" s="3">
        <v>3.0734550992386565E-2</v>
      </c>
      <c r="AF36" s="3"/>
      <c r="AG36" s="3">
        <v>2.9198002205910262E-2</v>
      </c>
      <c r="AH36" s="3">
        <v>1.4301567608348E-2</v>
      </c>
      <c r="AI36" s="3">
        <v>2.6663314844435397E-2</v>
      </c>
      <c r="AJ36" s="3">
        <v>2.2984928570772414E-2</v>
      </c>
      <c r="AK36" s="3">
        <v>2.0028329093810755E-2</v>
      </c>
      <c r="AL36" s="3">
        <v>2.5487599173063927E-2</v>
      </c>
      <c r="AM36" s="3">
        <v>5.0777029119722067E-2</v>
      </c>
      <c r="AN36" s="3">
        <v>4.0764093404132548E-2</v>
      </c>
      <c r="AO36" s="3">
        <v>2.7239466185892229E-2</v>
      </c>
      <c r="AP36" s="3">
        <v>4.3053597488444291E-2</v>
      </c>
      <c r="AQ36" s="3">
        <v>3.0175454348177876E-2</v>
      </c>
      <c r="AR36" s="3"/>
      <c r="AS36" s="3">
        <v>2.7133586899498997E-2</v>
      </c>
      <c r="AT36" s="3">
        <v>2.1267554776525841E-2</v>
      </c>
      <c r="AU36" s="3">
        <v>2.5348197067882019E-2</v>
      </c>
      <c r="AV36" s="3">
        <v>2.1278972413690082E-2</v>
      </c>
      <c r="AW36" s="3">
        <v>1.9165814463668749E-2</v>
      </c>
      <c r="AX36" s="3">
        <v>1.9927625073770702E-2</v>
      </c>
      <c r="AY36" s="3">
        <v>1.996572878033176E-2</v>
      </c>
      <c r="AZ36" s="3">
        <v>4.3656312847362475E-2</v>
      </c>
      <c r="BA36" s="3">
        <v>2.0274671846849762E-2</v>
      </c>
      <c r="BB36" s="3">
        <v>2.1228003879692318E-2</v>
      </c>
      <c r="BC36" s="3"/>
      <c r="BD36" s="3">
        <v>9.0467359949861548E-2</v>
      </c>
      <c r="BE36" s="3">
        <v>4.783878015087005E-2</v>
      </c>
      <c r="BF36" s="3">
        <v>0.13662147013673076</v>
      </c>
      <c r="BG36" s="3">
        <v>0.27786908687194833</v>
      </c>
      <c r="BH36" s="3">
        <v>0.14274404606441007</v>
      </c>
      <c r="BI36" s="3">
        <v>0.16546786319934192</v>
      </c>
      <c r="BJ36" s="3">
        <v>9.7284239651259111E-2</v>
      </c>
      <c r="BK36" s="3">
        <v>0.13225424268042646</v>
      </c>
      <c r="BL36" s="3">
        <v>0.22099426889808971</v>
      </c>
      <c r="BM36" s="3">
        <v>0.12683823468879557</v>
      </c>
      <c r="BN36" s="3">
        <v>0.21994002938310309</v>
      </c>
      <c r="BO36" s="3">
        <v>0.11443783128929658</v>
      </c>
      <c r="BQ36" s="3"/>
    </row>
    <row r="37" spans="1:69" s="14" customFormat="1" ht="12">
      <c r="A37" s="2" t="s">
        <v>31</v>
      </c>
      <c r="B37" s="3">
        <v>0.60245050297319946</v>
      </c>
      <c r="C37" s="3">
        <v>0.64577670807816501</v>
      </c>
      <c r="D37" s="3">
        <v>0.66806310021230186</v>
      </c>
      <c r="E37" s="3">
        <v>0.54105877452276196</v>
      </c>
      <c r="F37" s="3">
        <v>0.64594065403096201</v>
      </c>
      <c r="G37" s="3">
        <v>0.65242019303787202</v>
      </c>
      <c r="H37" s="3">
        <v>0.52860655554954039</v>
      </c>
      <c r="I37" s="3">
        <v>0.67961045855828939</v>
      </c>
      <c r="J37" s="3">
        <v>0.65742697138603146</v>
      </c>
      <c r="K37" s="3">
        <v>0.66250081970893193</v>
      </c>
      <c r="L37" s="3">
        <v>0.7298621107816925</v>
      </c>
      <c r="M37" s="3">
        <v>0.53852070343835889</v>
      </c>
      <c r="N37" s="3">
        <v>0.69465784744622039</v>
      </c>
      <c r="O37" s="3">
        <v>0.6886203290864773</v>
      </c>
      <c r="P37" s="3"/>
      <c r="Q37" s="3">
        <v>0.65759719770814873</v>
      </c>
      <c r="R37" s="3">
        <v>0.66535625670837295</v>
      </c>
      <c r="S37" s="3">
        <v>0.7240321604205916</v>
      </c>
      <c r="T37" s="3">
        <v>0.66955647821675712</v>
      </c>
      <c r="U37" s="3">
        <v>0.6563701697362021</v>
      </c>
      <c r="V37" s="3">
        <v>0.63066474222322055</v>
      </c>
      <c r="W37" s="3">
        <v>0.6756567772891815</v>
      </c>
      <c r="X37" s="3">
        <v>0.6493251853475327</v>
      </c>
      <c r="Y37" s="3">
        <v>0.65492926398965257</v>
      </c>
      <c r="Z37" s="3">
        <v>0.60281950504290471</v>
      </c>
      <c r="AA37" s="3">
        <v>0.65962879899360638</v>
      </c>
      <c r="AB37" s="3">
        <v>0.70945965536220212</v>
      </c>
      <c r="AC37" s="3">
        <v>0.70107604836144011</v>
      </c>
      <c r="AD37" s="3">
        <v>0.55082331518010863</v>
      </c>
      <c r="AE37" s="3">
        <v>0.65278075848226547</v>
      </c>
      <c r="AF37" s="3"/>
      <c r="AG37" s="3">
        <v>0.73341122993056418</v>
      </c>
      <c r="AH37" s="3">
        <v>0.73925358104613426</v>
      </c>
      <c r="AI37" s="3">
        <v>0.74940376675787068</v>
      </c>
      <c r="AJ37" s="3">
        <v>0.70443871004407277</v>
      </c>
      <c r="AK37" s="3">
        <v>0.6734760170953592</v>
      </c>
      <c r="AL37" s="3">
        <v>0.75422821299497622</v>
      </c>
      <c r="AM37" s="3">
        <v>0.74662721118950581</v>
      </c>
      <c r="AN37" s="3">
        <v>0.75717638659482844</v>
      </c>
      <c r="AO37" s="3">
        <v>0.78436281801422725</v>
      </c>
      <c r="AP37" s="3">
        <v>0.77440825533459068</v>
      </c>
      <c r="AQ37" s="3">
        <v>0.75982717102955366</v>
      </c>
      <c r="AR37" s="3"/>
      <c r="AS37" s="3">
        <v>0.77553761289204504</v>
      </c>
      <c r="AT37" s="3">
        <v>0.70038528621995844</v>
      </c>
      <c r="AU37" s="3">
        <v>0.75354417712713584</v>
      </c>
      <c r="AV37" s="3">
        <v>0.82059778130214056</v>
      </c>
      <c r="AW37" s="3">
        <v>0.7410153503067235</v>
      </c>
      <c r="AX37" s="3">
        <v>0.72454000572452992</v>
      </c>
      <c r="AY37" s="3">
        <v>0.76371329975522628</v>
      </c>
      <c r="AZ37" s="3">
        <v>0.71267471389319803</v>
      </c>
      <c r="BA37" s="3">
        <v>0.74230934207720989</v>
      </c>
      <c r="BB37" s="3">
        <v>0.72425109720689473</v>
      </c>
      <c r="BC37" s="3"/>
      <c r="BD37" s="3">
        <v>0.71042403639205287</v>
      </c>
      <c r="BE37" s="3">
        <v>0.65701320012421316</v>
      </c>
      <c r="BF37" s="3">
        <v>0.72283940826084758</v>
      </c>
      <c r="BG37" s="3">
        <v>0.73189586543029495</v>
      </c>
      <c r="BH37" s="3">
        <v>0.74612750724196064</v>
      </c>
      <c r="BI37" s="3">
        <v>0.7204840400621173</v>
      </c>
      <c r="BJ37" s="3">
        <v>0.6541302942485997</v>
      </c>
      <c r="BK37" s="3">
        <v>0.73037773753270641</v>
      </c>
      <c r="BL37" s="3">
        <v>0.70972669906131969</v>
      </c>
      <c r="BM37" s="3">
        <v>0.74530516201327457</v>
      </c>
      <c r="BN37" s="3">
        <v>0.687440187625177</v>
      </c>
      <c r="BO37" s="3">
        <v>0.73160704740191684</v>
      </c>
      <c r="BQ37" s="3"/>
    </row>
    <row r="38" spans="1:69" s="14" customFormat="1" ht="12">
      <c r="A38" s="2" t="s">
        <v>32</v>
      </c>
      <c r="B38" s="3">
        <v>3.9786527990437652E-3</v>
      </c>
      <c r="C38" s="3">
        <v>8.2856898270180796E-3</v>
      </c>
      <c r="D38" s="3">
        <v>7.4866130359316461E-3</v>
      </c>
      <c r="E38" s="3">
        <v>4.8767811625976898E-3</v>
      </c>
      <c r="F38" s="3">
        <v>8.0712502018468156E-3</v>
      </c>
      <c r="G38" s="3">
        <v>1.0657359500704584E-2</v>
      </c>
      <c r="H38" s="3">
        <v>3.817445848641814E-3</v>
      </c>
      <c r="I38" s="3">
        <v>8.9690067336428963E-3</v>
      </c>
      <c r="J38" s="3">
        <v>6.4021626992745622E-3</v>
      </c>
      <c r="K38" s="3">
        <v>1.4061654064719794E-2</v>
      </c>
      <c r="L38" s="3">
        <v>1.0276955262176276E-2</v>
      </c>
      <c r="M38" s="3">
        <v>3.5622090411441339E-3</v>
      </c>
      <c r="N38" s="3">
        <v>3.6360264084297437E-3</v>
      </c>
      <c r="O38" s="3">
        <v>7.1953806297906748E-3</v>
      </c>
      <c r="P38" s="3"/>
      <c r="Q38" s="3">
        <v>1.1584025338793259E-2</v>
      </c>
      <c r="R38" s="3">
        <v>5.3207351978074389E-3</v>
      </c>
      <c r="S38" s="3">
        <v>6.5052012760701506E-3</v>
      </c>
      <c r="T38" s="3">
        <v>6.4220662886169391E-3</v>
      </c>
      <c r="U38" s="3">
        <v>6.8146341666991033E-3</v>
      </c>
      <c r="V38" s="3">
        <v>1.0224981251038651E-2</v>
      </c>
      <c r="W38" s="3">
        <v>1.0288932216437899E-2</v>
      </c>
      <c r="X38" s="3">
        <v>6.1641879480636482E-3</v>
      </c>
      <c r="Y38" s="3">
        <v>7.0294951689217761E-3</v>
      </c>
      <c r="Z38" s="3">
        <v>7.3054369986799402E-3</v>
      </c>
      <c r="AA38" s="3">
        <v>2.7904451665268313E-3</v>
      </c>
      <c r="AB38" s="3">
        <v>6.0568382799558928E-3</v>
      </c>
      <c r="AC38" s="3">
        <v>8.5622820594213039E-3</v>
      </c>
      <c r="AD38" s="3">
        <v>7.422496128642991E-3</v>
      </c>
      <c r="AE38" s="3">
        <v>3.2101321747979817E-3</v>
      </c>
      <c r="AF38" s="3"/>
      <c r="AG38" s="3">
        <v>1.1369994364102368E-2</v>
      </c>
      <c r="AH38" s="3">
        <v>6.9861822694683813E-3</v>
      </c>
      <c r="AI38" s="3">
        <v>1.0656638505484541E-2</v>
      </c>
      <c r="AJ38" s="3">
        <v>1.0728280463934257E-2</v>
      </c>
      <c r="AK38" s="3">
        <v>1.0406247818283278E-2</v>
      </c>
      <c r="AL38" s="3">
        <v>1.3536510078340723E-2</v>
      </c>
      <c r="AM38" s="3">
        <v>1.2135341553646496E-2</v>
      </c>
      <c r="AN38" s="3">
        <v>1.5395199472038637E-2</v>
      </c>
      <c r="AO38" s="3">
        <v>1.2053147175782679E-2</v>
      </c>
      <c r="AP38" s="3">
        <v>1.3257865377145355E-2</v>
      </c>
      <c r="AQ38" s="3">
        <v>9.4206163674610838E-3</v>
      </c>
      <c r="AR38" s="3"/>
      <c r="AS38" s="3">
        <v>1.438363330382593E-2</v>
      </c>
      <c r="AT38" s="3">
        <v>9.1687420426479673E-3</v>
      </c>
      <c r="AU38" s="3">
        <v>1.0716795945330851E-2</v>
      </c>
      <c r="AV38" s="3">
        <v>1.2013131882512039E-2</v>
      </c>
      <c r="AW38" s="3">
        <v>8.3383175412656083E-3</v>
      </c>
      <c r="AX38" s="3">
        <v>5.0067715382305297E-3</v>
      </c>
      <c r="AY38" s="3">
        <v>1.6575748728270272E-2</v>
      </c>
      <c r="AZ38" s="3">
        <v>9.8284153782295051E-3</v>
      </c>
      <c r="BA38" s="3">
        <v>1.3148207190793248E-2</v>
      </c>
      <c r="BB38" s="3">
        <v>9.5874859086768384E-3</v>
      </c>
      <c r="BC38" s="3"/>
      <c r="BD38" s="3">
        <v>6.8288196726364195E-3</v>
      </c>
      <c r="BE38" s="3">
        <v>7.7970037358542181E-3</v>
      </c>
      <c r="BF38" s="3">
        <v>3.9892962850725756E-3</v>
      </c>
      <c r="BG38" s="3">
        <v>6.9114460108312481E-3</v>
      </c>
      <c r="BH38" s="3">
        <v>8.1565450967072996E-3</v>
      </c>
      <c r="BI38" s="3">
        <v>1.322445210970539E-2</v>
      </c>
      <c r="BJ38" s="3">
        <v>8.0714318638061416E-3</v>
      </c>
      <c r="BK38" s="3">
        <v>1.365513989345982E-2</v>
      </c>
      <c r="BL38" s="3">
        <v>1.1102826625463538E-2</v>
      </c>
      <c r="BM38" s="3">
        <v>7.4634832215777543E-3</v>
      </c>
      <c r="BN38" s="3">
        <v>6.0279678012594273E-3</v>
      </c>
      <c r="BO38" s="3">
        <v>1.6787314230994759E-2</v>
      </c>
      <c r="BQ38" s="3"/>
    </row>
    <row r="39" spans="1:69" s="14" customFormat="1" ht="13">
      <c r="A39" s="2" t="s">
        <v>360</v>
      </c>
      <c r="B39" s="3">
        <v>3.2758275181188932</v>
      </c>
      <c r="C39" s="3">
        <v>3.2758106525501196</v>
      </c>
      <c r="D39" s="3">
        <v>3.2926106111997853</v>
      </c>
      <c r="E39" s="3">
        <v>3.2209972246236775</v>
      </c>
      <c r="F39" s="3">
        <v>3.2396566071237625</v>
      </c>
      <c r="G39" s="3">
        <v>3.2702759502129326</v>
      </c>
      <c r="H39" s="3">
        <v>3.2276617470688374</v>
      </c>
      <c r="I39" s="3">
        <v>3.2445523017126776</v>
      </c>
      <c r="J39" s="3">
        <v>3.2529915434816075</v>
      </c>
      <c r="K39" s="3">
        <v>3.2114347204259364</v>
      </c>
      <c r="L39" s="3">
        <v>3.2107409568618595</v>
      </c>
      <c r="M39" s="3">
        <v>3.2337899042349711</v>
      </c>
      <c r="N39" s="3">
        <v>3.218442454130777</v>
      </c>
      <c r="O39" s="3">
        <v>3.2576364070053652</v>
      </c>
      <c r="P39" s="3"/>
      <c r="Q39" s="3">
        <v>3.047008309526487</v>
      </c>
      <c r="R39" s="3">
        <v>3.0692874134422046</v>
      </c>
      <c r="S39" s="3">
        <v>2.9496128195713998</v>
      </c>
      <c r="T39" s="3">
        <v>3.0362714098315076</v>
      </c>
      <c r="U39" s="3">
        <v>3.1067391578065058</v>
      </c>
      <c r="V39" s="3">
        <v>3.0864070161984429</v>
      </c>
      <c r="W39" s="3">
        <v>3.0551862719900167</v>
      </c>
      <c r="X39" s="3">
        <v>3.0799583608823071</v>
      </c>
      <c r="Y39" s="3">
        <v>3.0980479856892735</v>
      </c>
      <c r="Z39" s="3">
        <v>2.978884743208249</v>
      </c>
      <c r="AA39" s="3">
        <v>3.0352532722823908</v>
      </c>
      <c r="AB39" s="3">
        <v>2.9650231752053244</v>
      </c>
      <c r="AC39" s="3">
        <v>2.9880347451456459</v>
      </c>
      <c r="AD39" s="3">
        <v>3.1025694985411221</v>
      </c>
      <c r="AE39" s="3">
        <v>3.1017980716572171</v>
      </c>
      <c r="AF39" s="3"/>
      <c r="AG39" s="3">
        <v>2.8085660713733471</v>
      </c>
      <c r="AH39" s="3">
        <v>2.8396204018128648</v>
      </c>
      <c r="AI39" s="3">
        <v>2.7214621900833418</v>
      </c>
      <c r="AJ39" s="3">
        <v>2.7206805857276688</v>
      </c>
      <c r="AK39" s="3">
        <v>2.977232110536149</v>
      </c>
      <c r="AL39" s="3">
        <v>2.722101447929222</v>
      </c>
      <c r="AM39" s="3">
        <v>3.0228031782254692</v>
      </c>
      <c r="AN39" s="3">
        <v>3.0304908796817873</v>
      </c>
      <c r="AO39" s="3">
        <v>2.7770783471384282</v>
      </c>
      <c r="AP39" s="3">
        <v>2.6880622108421104</v>
      </c>
      <c r="AQ39" s="3">
        <v>2.7660301188658689</v>
      </c>
      <c r="AR39" s="3"/>
      <c r="AS39" s="3">
        <v>2.7080921801980589</v>
      </c>
      <c r="AT39" s="3">
        <v>2.753650707848053</v>
      </c>
      <c r="AU39" s="3">
        <v>2.7274720188680881</v>
      </c>
      <c r="AV39" s="3">
        <v>2.7762650490247021</v>
      </c>
      <c r="AW39" s="3">
        <v>2.721111058592248</v>
      </c>
      <c r="AX39" s="3">
        <v>2.7631132945863772</v>
      </c>
      <c r="AY39" s="3">
        <v>2.6888370315362282</v>
      </c>
      <c r="AZ39" s="3">
        <v>2.7947378490952839</v>
      </c>
      <c r="BA39" s="3">
        <v>2.8650503740695461</v>
      </c>
      <c r="BB39" s="3">
        <v>2.8510399676844669</v>
      </c>
      <c r="BC39" s="3"/>
      <c r="BD39" s="3">
        <v>2.591071266376006</v>
      </c>
      <c r="BE39" s="3">
        <v>2.8735391695620596</v>
      </c>
      <c r="BF39" s="3">
        <v>2.6780811971378427</v>
      </c>
      <c r="BG39" s="3">
        <v>2.7215956836012083</v>
      </c>
      <c r="BH39" s="3">
        <v>2.8102702646366726</v>
      </c>
      <c r="BI39" s="3">
        <v>2.5669465525036594</v>
      </c>
      <c r="BJ39" s="3">
        <v>2.7410247095988742</v>
      </c>
      <c r="BK39" s="3">
        <v>2.8211936243189255</v>
      </c>
      <c r="BL39" s="3">
        <v>2.6259785758822449</v>
      </c>
      <c r="BM39" s="3">
        <v>2.8865937811487283</v>
      </c>
      <c r="BN39" s="3">
        <v>2.7192750096992242</v>
      </c>
      <c r="BO39" s="3">
        <v>2.8460852002634729</v>
      </c>
      <c r="BQ39" s="3"/>
    </row>
    <row r="40" spans="1:69" s="14" customFormat="1" ht="12">
      <c r="A40" s="2" t="s">
        <v>33</v>
      </c>
      <c r="B40" s="3">
        <v>0.72417248188110661</v>
      </c>
      <c r="C40" s="3">
        <v>0.72418934744988028</v>
      </c>
      <c r="D40" s="3">
        <v>0.70738938880021462</v>
      </c>
      <c r="E40" s="3">
        <v>0.77900277537632234</v>
      </c>
      <c r="F40" s="3">
        <v>0.76034339287623764</v>
      </c>
      <c r="G40" s="3">
        <v>0.72972404978706751</v>
      </c>
      <c r="H40" s="3">
        <v>0.77233825293116287</v>
      </c>
      <c r="I40" s="3">
        <v>0.75544769828732261</v>
      </c>
      <c r="J40" s="3">
        <v>0.74700845651839243</v>
      </c>
      <c r="K40" s="3">
        <v>0.78856527957406353</v>
      </c>
      <c r="L40" s="3">
        <v>0.78925904313814077</v>
      </c>
      <c r="M40" s="3">
        <v>0.76621009576502908</v>
      </c>
      <c r="N40" s="3">
        <v>0.7815575458692231</v>
      </c>
      <c r="O40" s="3">
        <v>0.74236359299463506</v>
      </c>
      <c r="P40" s="3"/>
      <c r="Q40" s="3">
        <v>0.95299169047351273</v>
      </c>
      <c r="R40" s="3">
        <v>0.93071258655779532</v>
      </c>
      <c r="S40" s="3">
        <v>1.0503871804286002</v>
      </c>
      <c r="T40" s="3">
        <v>0.96372859016849222</v>
      </c>
      <c r="U40" s="3">
        <v>0.893260842193494</v>
      </c>
      <c r="V40" s="3">
        <v>0.91359298380155707</v>
      </c>
      <c r="W40" s="3">
        <v>0.94481372800998342</v>
      </c>
      <c r="X40" s="3">
        <v>0.92004163911769299</v>
      </c>
      <c r="Y40" s="3">
        <v>0.90195201431072647</v>
      </c>
      <c r="Z40" s="3">
        <v>1.021115256791751</v>
      </c>
      <c r="AA40" s="3">
        <v>0.96474672771760916</v>
      </c>
      <c r="AB40" s="3">
        <v>1.0349768247946756</v>
      </c>
      <c r="AC40" s="3">
        <v>1.0119652548543541</v>
      </c>
      <c r="AD40" s="3">
        <v>0.89743050145887771</v>
      </c>
      <c r="AE40" s="3">
        <v>0.8982019283427829</v>
      </c>
      <c r="AF40" s="3"/>
      <c r="AG40" s="3">
        <v>1.1914339286266531</v>
      </c>
      <c r="AH40" s="3">
        <v>1.1603795981871352</v>
      </c>
      <c r="AI40" s="3">
        <v>1.278537809916658</v>
      </c>
      <c r="AJ40" s="3">
        <v>1.2793194142723314</v>
      </c>
      <c r="AK40" s="3">
        <v>1.0227678894638512</v>
      </c>
      <c r="AL40" s="3">
        <v>1.2778985520707777</v>
      </c>
      <c r="AM40" s="3">
        <v>0.97719682177453093</v>
      </c>
      <c r="AN40" s="3">
        <v>0.96950912031821279</v>
      </c>
      <c r="AO40" s="3">
        <v>1.2229216528615718</v>
      </c>
      <c r="AP40" s="3">
        <v>1.3119377891578894</v>
      </c>
      <c r="AQ40" s="3">
        <v>1.2339698811341311</v>
      </c>
      <c r="AR40" s="3"/>
      <c r="AS40" s="3">
        <v>1.2919078198019414</v>
      </c>
      <c r="AT40" s="3">
        <v>1.246349292151947</v>
      </c>
      <c r="AU40" s="3">
        <v>1.2725279811319119</v>
      </c>
      <c r="AV40" s="3">
        <v>1.2237349509752979</v>
      </c>
      <c r="AW40" s="3">
        <v>1.2788889414077518</v>
      </c>
      <c r="AX40" s="3">
        <v>1.236886705413623</v>
      </c>
      <c r="AY40" s="3">
        <v>1.3111629684637716</v>
      </c>
      <c r="AZ40" s="3">
        <v>1.2052621509047161</v>
      </c>
      <c r="BA40" s="3">
        <v>1.1349496259304537</v>
      </c>
      <c r="BB40" s="3">
        <v>1.1489600323155331</v>
      </c>
      <c r="BC40" s="3"/>
      <c r="BD40" s="3">
        <v>1.4089287336239937</v>
      </c>
      <c r="BE40" s="3">
        <v>1.1264608304379404</v>
      </c>
      <c r="BF40" s="3">
        <v>1.3219188028621576</v>
      </c>
      <c r="BG40" s="3">
        <v>1.2784043163987919</v>
      </c>
      <c r="BH40" s="3">
        <v>1.1897297353633274</v>
      </c>
      <c r="BI40" s="3">
        <v>1.4330534474963408</v>
      </c>
      <c r="BJ40" s="3">
        <v>1.2589752904011255</v>
      </c>
      <c r="BK40" s="3">
        <v>1.1788063756810745</v>
      </c>
      <c r="BL40" s="3">
        <v>1.3740214241177551</v>
      </c>
      <c r="BM40" s="3">
        <v>1.1134062188512719</v>
      </c>
      <c r="BN40" s="3">
        <v>1.2807249903007758</v>
      </c>
      <c r="BO40" s="3">
        <v>1.1539147997365273</v>
      </c>
      <c r="BQ40" s="3"/>
    </row>
    <row r="41" spans="1:69" s="14" customFormat="1" ht="12">
      <c r="A41" s="2" t="s">
        <v>361</v>
      </c>
      <c r="B41" s="3">
        <v>0.50431291086121921</v>
      </c>
      <c r="C41" s="3">
        <v>0.48623115198184746</v>
      </c>
      <c r="D41" s="3">
        <v>0.52832138984961696</v>
      </c>
      <c r="E41" s="3">
        <v>0.4742366816037662</v>
      </c>
      <c r="F41" s="3">
        <v>0.50909221457215159</v>
      </c>
      <c r="G41" s="3">
        <v>0.51213807199703054</v>
      </c>
      <c r="H41" s="3">
        <v>0.48621850548355011</v>
      </c>
      <c r="I41" s="3">
        <v>0.51065165437713333</v>
      </c>
      <c r="J41" s="3">
        <v>0.50293096710154583</v>
      </c>
      <c r="K41" s="3">
        <v>0.49574154047235502</v>
      </c>
      <c r="L41" s="3">
        <v>0.49509012809196545</v>
      </c>
      <c r="M41" s="3">
        <v>0.47162225785073869</v>
      </c>
      <c r="N41" s="3">
        <v>0.5121734082654863</v>
      </c>
      <c r="O41" s="3">
        <v>0.50228012044127357</v>
      </c>
      <c r="P41" s="3"/>
      <c r="Q41" s="3">
        <v>0.34298614350843115</v>
      </c>
      <c r="R41" s="3">
        <v>0.3679570932351347</v>
      </c>
      <c r="S41" s="3">
        <v>0.36387117400235769</v>
      </c>
      <c r="T41" s="3">
        <v>0.32892098803791969</v>
      </c>
      <c r="U41" s="3">
        <v>0.38439824359729813</v>
      </c>
      <c r="V41" s="3">
        <v>0.35509752030416819</v>
      </c>
      <c r="W41" s="3">
        <v>0.36455074625832407</v>
      </c>
      <c r="X41" s="3">
        <v>0.36213008817783021</v>
      </c>
      <c r="Y41" s="3">
        <v>0.36694311315374889</v>
      </c>
      <c r="Z41" s="3">
        <v>0.33631589862510841</v>
      </c>
      <c r="AA41" s="3">
        <v>0.34397570508867331</v>
      </c>
      <c r="AB41" s="3">
        <v>0.35244392291400484</v>
      </c>
      <c r="AC41" s="3">
        <v>0.36238675630160816</v>
      </c>
      <c r="AD41" s="3">
        <v>0.34052830593308642</v>
      </c>
      <c r="AE41" s="3">
        <v>0.37284556363937915</v>
      </c>
      <c r="AF41" s="3"/>
      <c r="AG41" s="3">
        <v>0.23170492259985276</v>
      </c>
      <c r="AH41" s="3">
        <v>0.22032206275296076</v>
      </c>
      <c r="AI41" s="3">
        <v>0.17872650053429961</v>
      </c>
      <c r="AJ41" s="3">
        <v>0.12572346941422205</v>
      </c>
      <c r="AK41" s="3">
        <v>0.33766879512013526</v>
      </c>
      <c r="AL41" s="3">
        <v>0.16556692302039064</v>
      </c>
      <c r="AM41" s="3">
        <v>0.39897402688485178</v>
      </c>
      <c r="AN41" s="3">
        <v>0.38714739652557911</v>
      </c>
      <c r="AO41" s="3">
        <v>0.18777201771632746</v>
      </c>
      <c r="AP41" s="3">
        <v>0.14079240254408681</v>
      </c>
      <c r="AQ41" s="3">
        <v>0.21244979440566103</v>
      </c>
      <c r="AR41" s="3"/>
      <c r="AS41" s="3">
        <v>0.17959085603515784</v>
      </c>
      <c r="AT41" s="3">
        <v>0.1614665937285327</v>
      </c>
      <c r="AU41" s="3">
        <v>0.19662377344855933</v>
      </c>
      <c r="AV41" s="3">
        <v>0.20036308360367866</v>
      </c>
      <c r="AW41" s="3">
        <v>0.19247592743642694</v>
      </c>
      <c r="AX41" s="3">
        <v>0.19813643977755538</v>
      </c>
      <c r="AY41" s="3">
        <v>0.18010655279121623</v>
      </c>
      <c r="AZ41" s="3">
        <v>0.19378450560108454</v>
      </c>
      <c r="BA41" s="3">
        <v>0.22786172105682084</v>
      </c>
      <c r="BB41" s="3">
        <v>0.22273231223906875</v>
      </c>
      <c r="BC41" s="3"/>
      <c r="BD41" s="3">
        <v>6.0962469509894125E-2</v>
      </c>
      <c r="BE41" s="3">
        <v>2.9567178597732748E-2</v>
      </c>
      <c r="BF41" s="3">
        <v>3.3455474050801792E-2</v>
      </c>
      <c r="BG41" s="3">
        <v>0.18765843222861034</v>
      </c>
      <c r="BH41" s="3">
        <v>0.24122568646284126</v>
      </c>
      <c r="BI41" s="3">
        <v>0.12601381628178154</v>
      </c>
      <c r="BJ41" s="3">
        <v>9.4000703237098165E-2</v>
      </c>
      <c r="BK41" s="3">
        <v>0.26039393725006116</v>
      </c>
      <c r="BL41" s="3">
        <v>0.10566446089374416</v>
      </c>
      <c r="BM41" s="3">
        <v>0.24135112687867052</v>
      </c>
      <c r="BN41" s="3">
        <v>0.16948798792261749</v>
      </c>
      <c r="BO41" s="3">
        <v>0.28416858615947044</v>
      </c>
      <c r="BQ41" s="3"/>
    </row>
    <row r="42" spans="1:69" s="14" customFormat="1" ht="12">
      <c r="A42" s="2" t="s">
        <v>362</v>
      </c>
      <c r="B42" s="3">
        <v>0.18104312047027665</v>
      </c>
      <c r="C42" s="3">
        <v>0.18104733686247007</v>
      </c>
      <c r="D42" s="3">
        <v>0.17684734720005366</v>
      </c>
      <c r="E42" s="3">
        <v>0.19475069384408059</v>
      </c>
      <c r="F42" s="3">
        <v>0.19008584821905941</v>
      </c>
      <c r="G42" s="3">
        <v>0.18243101244676688</v>
      </c>
      <c r="H42" s="3">
        <v>0.19308456323279072</v>
      </c>
      <c r="I42" s="3">
        <v>0.18886192457183065</v>
      </c>
      <c r="J42" s="3">
        <v>0.18675211412959811</v>
      </c>
      <c r="K42" s="3">
        <v>0.19714131989351588</v>
      </c>
      <c r="L42" s="3">
        <v>0.19731476078453519</v>
      </c>
      <c r="M42" s="3">
        <v>0.19155252394125727</v>
      </c>
      <c r="N42" s="3">
        <v>0.19538938646730578</v>
      </c>
      <c r="O42" s="3">
        <v>0.18559089824865876</v>
      </c>
      <c r="P42" s="3"/>
      <c r="Q42" s="3">
        <v>0.23824792261837818</v>
      </c>
      <c r="R42" s="3">
        <v>0.23267814663944883</v>
      </c>
      <c r="S42" s="3">
        <v>0.26259679510715006</v>
      </c>
      <c r="T42" s="3">
        <v>0.24093214754212305</v>
      </c>
      <c r="U42" s="3">
        <v>0.2233152105483735</v>
      </c>
      <c r="V42" s="3">
        <v>0.22839824595038927</v>
      </c>
      <c r="W42" s="3">
        <v>0.23620343200249586</v>
      </c>
      <c r="X42" s="3">
        <v>0.23001040977942325</v>
      </c>
      <c r="Y42" s="3">
        <v>0.22548800357768162</v>
      </c>
      <c r="Z42" s="3">
        <v>0.25527881419793774</v>
      </c>
      <c r="AA42" s="3">
        <v>0.24118668192940229</v>
      </c>
      <c r="AB42" s="3">
        <v>0.25874420619866889</v>
      </c>
      <c r="AC42" s="3">
        <v>0.25299131371358852</v>
      </c>
      <c r="AD42" s="3">
        <v>0.22435762536471943</v>
      </c>
      <c r="AE42" s="3">
        <v>0.22455048208569572</v>
      </c>
      <c r="AF42" s="3"/>
      <c r="AG42" s="3">
        <v>0.29785848215666327</v>
      </c>
      <c r="AH42" s="3">
        <v>0.2900948995467838</v>
      </c>
      <c r="AI42" s="3">
        <v>0.3196344524791645</v>
      </c>
      <c r="AJ42" s="3">
        <v>0.31982985356808286</v>
      </c>
      <c r="AK42" s="3">
        <v>0.25569197236596281</v>
      </c>
      <c r="AL42" s="3">
        <v>0.31947463801769443</v>
      </c>
      <c r="AM42" s="3">
        <v>0.24429920544363273</v>
      </c>
      <c r="AN42" s="3">
        <v>0.2423772800795532</v>
      </c>
      <c r="AO42" s="3">
        <v>0.30573041321539296</v>
      </c>
      <c r="AP42" s="3">
        <v>0.32798444728947235</v>
      </c>
      <c r="AQ42" s="3">
        <v>0.30849247028353277</v>
      </c>
      <c r="AR42" s="3"/>
      <c r="AS42" s="3">
        <v>0.32297695495048534</v>
      </c>
      <c r="AT42" s="3">
        <v>0.31158732303798675</v>
      </c>
      <c r="AU42" s="3">
        <v>0.31813199528297798</v>
      </c>
      <c r="AV42" s="3">
        <v>0.30593373774382449</v>
      </c>
      <c r="AW42" s="3">
        <v>0.31972223535193794</v>
      </c>
      <c r="AX42" s="3">
        <v>0.30922167635340575</v>
      </c>
      <c r="AY42" s="3">
        <v>0.32779074211594289</v>
      </c>
      <c r="AZ42" s="3">
        <v>0.30131553772617903</v>
      </c>
      <c r="BA42" s="3">
        <v>0.28373740648261297</v>
      </c>
      <c r="BB42" s="3">
        <v>0.28724000807888328</v>
      </c>
      <c r="BC42" s="3"/>
      <c r="BD42" s="3">
        <v>0.35223218340597534</v>
      </c>
      <c r="BE42" s="3">
        <v>0.28161520760945996</v>
      </c>
      <c r="BF42" s="3">
        <v>0.33047970071552168</v>
      </c>
      <c r="BG42" s="3">
        <v>0.31960107909968233</v>
      </c>
      <c r="BH42" s="3">
        <v>0.29743243384082146</v>
      </c>
      <c r="BI42" s="3">
        <v>0.35826336187406099</v>
      </c>
      <c r="BJ42" s="3">
        <v>0.31474382260025385</v>
      </c>
      <c r="BK42" s="3">
        <v>0.29470159392025957</v>
      </c>
      <c r="BL42" s="3">
        <v>0.34350535602940896</v>
      </c>
      <c r="BM42" s="3">
        <v>0.27835155471280765</v>
      </c>
      <c r="BN42" s="3">
        <v>0.32018124757517347</v>
      </c>
      <c r="BO42" s="3">
        <v>0.28847869993412323</v>
      </c>
      <c r="BQ42" s="3"/>
    </row>
    <row r="43" spans="1:69" s="14" customFormat="1" ht="12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Q43" s="3"/>
    </row>
    <row r="44" spans="1:69" s="14" customFormat="1" ht="13">
      <c r="A44" s="45" t="s">
        <v>253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Q44" s="3"/>
    </row>
    <row r="45" spans="1:69" s="14" customFormat="1" ht="12">
      <c r="A45" s="44" t="s">
        <v>420</v>
      </c>
      <c r="B45" s="9">
        <f>B22*10000*0.4645762</f>
        <v>53.376834473390097</v>
      </c>
      <c r="C45" s="9">
        <f t="shared" ref="C45:BB45" si="0">C22*10000*0.4645762</f>
        <v>52.072726812690156</v>
      </c>
      <c r="D45" s="9">
        <f t="shared" si="0"/>
        <v>64.991754878715284</v>
      </c>
      <c r="E45" s="9">
        <f t="shared" si="0"/>
        <v>79.848450306765159</v>
      </c>
      <c r="F45" s="9">
        <f t="shared" si="0"/>
        <v>55.967699298022069</v>
      </c>
      <c r="G45" s="9">
        <f t="shared" si="0"/>
        <v>40.342032772568963</v>
      </c>
      <c r="H45" s="9">
        <f t="shared" si="0"/>
        <v>63.019044225968422</v>
      </c>
      <c r="I45" s="9">
        <f t="shared" si="0"/>
        <v>41.506439057512672</v>
      </c>
      <c r="J45" s="9">
        <f t="shared" si="0"/>
        <v>43.181407173882334</v>
      </c>
      <c r="K45" s="9">
        <f t="shared" si="0"/>
        <v>44.520566889346583</v>
      </c>
      <c r="L45" s="9">
        <f t="shared" si="0"/>
        <v>65.918260187676012</v>
      </c>
      <c r="M45" s="9">
        <f t="shared" si="0"/>
        <v>48.25087765464886</v>
      </c>
      <c r="N45" s="9">
        <f t="shared" si="0"/>
        <v>61.663656444372648</v>
      </c>
      <c r="O45" s="9">
        <f t="shared" si="0"/>
        <v>73.492396982395235</v>
      </c>
      <c r="P45" s="9"/>
      <c r="Q45" s="9">
        <f t="shared" si="0"/>
        <v>91.571265569977484</v>
      </c>
      <c r="R45" s="9">
        <f t="shared" si="0"/>
        <v>115.62620795454933</v>
      </c>
      <c r="S45" s="9">
        <f t="shared" si="0"/>
        <v>99.380335436957196</v>
      </c>
      <c r="T45" s="9">
        <f t="shared" si="0"/>
        <v>101.6509405519933</v>
      </c>
      <c r="U45" s="9">
        <f t="shared" si="0"/>
        <v>85.255246956184038</v>
      </c>
      <c r="V45" s="9">
        <f t="shared" si="0"/>
        <v>97.805586516925018</v>
      </c>
      <c r="W45" s="9">
        <f t="shared" si="0"/>
        <v>99.824560501073293</v>
      </c>
      <c r="X45" s="9">
        <f t="shared" si="0"/>
        <v>106.6666995241456</v>
      </c>
      <c r="Y45" s="9">
        <f t="shared" si="0"/>
        <v>57.537091410565182</v>
      </c>
      <c r="Z45" s="9">
        <f t="shared" si="0"/>
        <v>65.552618936043729</v>
      </c>
      <c r="AA45" s="9">
        <f t="shared" si="0"/>
        <v>47.369679497962316</v>
      </c>
      <c r="AB45" s="9">
        <f t="shared" si="0"/>
        <v>25.057708753732033</v>
      </c>
      <c r="AC45" s="9">
        <f t="shared" si="0"/>
        <v>62.695962325539881</v>
      </c>
      <c r="AD45" s="9">
        <f t="shared" si="0"/>
        <v>42.17057831366666</v>
      </c>
      <c r="AE45" s="9">
        <f t="shared" si="0"/>
        <v>59.507442628855472</v>
      </c>
      <c r="AF45" s="9"/>
      <c r="AG45" s="9">
        <f t="shared" si="0"/>
        <v>205.31792383198763</v>
      </c>
      <c r="AH45" s="9">
        <f t="shared" si="0"/>
        <v>198.96483691683778</v>
      </c>
      <c r="AI45" s="9">
        <f t="shared" si="0"/>
        <v>160.42241649108462</v>
      </c>
      <c r="AJ45" s="9">
        <f t="shared" si="0"/>
        <v>117.67505122395113</v>
      </c>
      <c r="AK45" s="9">
        <f t="shared" si="0"/>
        <v>155.78645041769033</v>
      </c>
      <c r="AL45" s="9">
        <f t="shared" si="0"/>
        <v>190.4693230693544</v>
      </c>
      <c r="AM45" s="9">
        <f t="shared" si="0"/>
        <v>179.26572513351542</v>
      </c>
      <c r="AN45" s="9">
        <f t="shared" si="0"/>
        <v>145.31900593135404</v>
      </c>
      <c r="AO45" s="9">
        <f t="shared" si="0"/>
        <v>86.516692931303837</v>
      </c>
      <c r="AP45" s="9">
        <f t="shared" si="0"/>
        <v>107.46424663099062</v>
      </c>
      <c r="AQ45" s="9">
        <f t="shared" si="0"/>
        <v>156.7106714244936</v>
      </c>
      <c r="AR45" s="9"/>
      <c r="AS45" s="9">
        <f t="shared" si="0"/>
        <v>270.66208396150375</v>
      </c>
      <c r="AT45" s="9">
        <f t="shared" si="0"/>
        <v>321.27473673354848</v>
      </c>
      <c r="AU45" s="9">
        <f t="shared" si="0"/>
        <v>334.59348592099343</v>
      </c>
      <c r="AV45" s="9">
        <f t="shared" si="0"/>
        <v>145.7863035271954</v>
      </c>
      <c r="AW45" s="9">
        <f t="shared" si="0"/>
        <v>136.07280516221198</v>
      </c>
      <c r="AX45" s="9">
        <f t="shared" si="0"/>
        <v>245.88467844908712</v>
      </c>
      <c r="AY45" s="9">
        <f t="shared" si="0"/>
        <v>288.24474932654232</v>
      </c>
      <c r="AZ45" s="9">
        <f t="shared" si="0"/>
        <v>395.62368999229477</v>
      </c>
      <c r="BA45" s="9">
        <f t="shared" si="0"/>
        <v>407.60279230422771</v>
      </c>
      <c r="BB45" s="9">
        <f t="shared" si="0"/>
        <v>339.52933324428471</v>
      </c>
      <c r="BC45" s="9"/>
      <c r="BD45" s="9">
        <v>1539.4098851759366</v>
      </c>
      <c r="BE45" s="9">
        <v>2137.596658359947</v>
      </c>
      <c r="BF45" s="9">
        <v>1247.3614365694732</v>
      </c>
      <c r="BG45" s="9">
        <v>1133.0451431937984</v>
      </c>
      <c r="BH45" s="9">
        <v>820.87248925227163</v>
      </c>
      <c r="BI45" s="9">
        <v>1586.4886720649895</v>
      </c>
      <c r="BJ45" s="9">
        <v>2076.5897725247601</v>
      </c>
      <c r="BK45" s="9">
        <v>727.40686971246566</v>
      </c>
      <c r="BL45" s="9">
        <v>2028.3270670623442</v>
      </c>
      <c r="BM45" s="9">
        <v>879.13797675127978</v>
      </c>
      <c r="BN45" s="9">
        <v>1486.2618693896268</v>
      </c>
      <c r="BO45" s="9">
        <v>705.29305327342104</v>
      </c>
      <c r="BP45" s="65"/>
      <c r="BQ45" s="3" t="s">
        <v>421</v>
      </c>
    </row>
    <row r="46" spans="1:69" s="14" customFormat="1" ht="12">
      <c r="A46" s="45" t="s">
        <v>276</v>
      </c>
      <c r="B46" s="53">
        <v>1.7116122402479368</v>
      </c>
      <c r="C46" s="53">
        <v>1.3330742584156052</v>
      </c>
      <c r="D46" s="6">
        <v>0.73234186567166015</v>
      </c>
      <c r="E46" s="53">
        <v>2.1278051292010596</v>
      </c>
      <c r="F46" s="53">
        <v>2.1835925333706081</v>
      </c>
      <c r="G46" s="53">
        <v>1.0601636421848752</v>
      </c>
      <c r="H46" s="53">
        <v>1.6365794762652248</v>
      </c>
      <c r="I46" s="53">
        <v>1.4770297489313213</v>
      </c>
      <c r="J46" s="53">
        <v>1.2084866683251279</v>
      </c>
      <c r="K46" s="53">
        <v>2.3539804741958066</v>
      </c>
      <c r="L46" s="53">
        <v>2.5805264940725112</v>
      </c>
      <c r="M46" s="53">
        <v>2.5564478724859225</v>
      </c>
      <c r="N46" s="53">
        <v>2.015906388609523</v>
      </c>
      <c r="O46" s="53">
        <v>3.4897933938639136</v>
      </c>
      <c r="P46" s="53"/>
      <c r="Q46" s="53">
        <v>3.7177523015465801</v>
      </c>
      <c r="R46" s="53">
        <v>4.2450116184203566</v>
      </c>
      <c r="S46" s="53">
        <v>1.7547701401243032</v>
      </c>
      <c r="T46" s="53">
        <v>5.0633499363512051</v>
      </c>
      <c r="U46" s="53">
        <v>9.9019219475147011</v>
      </c>
      <c r="V46" s="53">
        <v>6.0573984307382789</v>
      </c>
      <c r="W46" s="53">
        <v>3.7140887701109802</v>
      </c>
      <c r="X46" s="53">
        <v>2.637401743931461</v>
      </c>
      <c r="Y46" s="53">
        <v>4.8925153757005138</v>
      </c>
      <c r="Z46" s="53">
        <v>3.1301300136596688</v>
      </c>
      <c r="AA46" s="53">
        <v>7.8901212707329655</v>
      </c>
      <c r="AB46" s="53">
        <v>1.725678345817407</v>
      </c>
      <c r="AC46" s="53">
        <v>5.4934909414800819</v>
      </c>
      <c r="AD46" s="53">
        <v>1.9356392277370631</v>
      </c>
      <c r="AE46" s="53">
        <v>3.6966147905668549</v>
      </c>
      <c r="AF46" s="53"/>
      <c r="AG46" s="53">
        <v>2.3947371836041498</v>
      </c>
      <c r="AH46" s="53">
        <v>2.9280410092524725</v>
      </c>
      <c r="AI46" s="53">
        <v>3.5309984217322445</v>
      </c>
      <c r="AJ46" s="53">
        <v>4.6717920515650793</v>
      </c>
      <c r="AK46" s="53">
        <v>2.9492695382006189</v>
      </c>
      <c r="AL46" s="53">
        <v>4.8895635111941971</v>
      </c>
      <c r="AM46" s="53">
        <v>5.0721535215546671</v>
      </c>
      <c r="AN46" s="53">
        <v>2.6816675388871394</v>
      </c>
      <c r="AO46" s="53">
        <v>2.2848852284440246</v>
      </c>
      <c r="AP46" s="53">
        <v>2.4022590923612617</v>
      </c>
      <c r="AQ46" s="53">
        <v>3.7535918678717293</v>
      </c>
      <c r="AR46" s="53"/>
      <c r="AS46" s="53">
        <v>5.8949726017254447</v>
      </c>
      <c r="AT46" s="53">
        <v>7.9589914300102347</v>
      </c>
      <c r="AU46" s="53">
        <v>8.5109302187909766</v>
      </c>
      <c r="AV46" s="53">
        <v>2.965110663042426</v>
      </c>
      <c r="AW46" s="53">
        <v>3.6741418479731105</v>
      </c>
      <c r="AX46" s="53">
        <v>4.9456466923793778</v>
      </c>
      <c r="AY46" s="53">
        <v>3.8453135750964771</v>
      </c>
      <c r="AZ46" s="53">
        <v>4.7922561318930015</v>
      </c>
      <c r="BA46" s="53">
        <v>4.904283038950858</v>
      </c>
      <c r="BB46" s="53">
        <v>6.3406220141333041</v>
      </c>
      <c r="BC46" s="53"/>
      <c r="BD46" s="53">
        <v>7.7696740323279911</v>
      </c>
      <c r="BE46" s="53">
        <v>6.5097077196440738</v>
      </c>
      <c r="BF46" s="53">
        <v>5.99878632531283</v>
      </c>
      <c r="BG46" s="53">
        <v>6.3607299590882249</v>
      </c>
      <c r="BH46" s="53">
        <v>9.1861931756404243</v>
      </c>
      <c r="BI46" s="53">
        <v>7.7351685379467767</v>
      </c>
      <c r="BJ46" s="53">
        <v>7.3155940222364872</v>
      </c>
      <c r="BK46" s="53">
        <v>6.8876881101031433</v>
      </c>
      <c r="BL46" s="53">
        <v>6.2198152437460585</v>
      </c>
      <c r="BM46" s="53">
        <v>5.8530698841828883</v>
      </c>
      <c r="BN46" s="53">
        <v>5.8861511085967413</v>
      </c>
      <c r="BO46" s="53">
        <v>6.0770843119940858</v>
      </c>
      <c r="BP46" s="47"/>
      <c r="BQ46" s="6">
        <v>0.58989158348737158</v>
      </c>
    </row>
    <row r="47" spans="1:69" s="14" customFormat="1" ht="12">
      <c r="A47" s="44"/>
      <c r="B47" s="64"/>
      <c r="C47" s="64"/>
      <c r="D47" s="22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34"/>
      <c r="BQ47" s="22"/>
    </row>
    <row r="48" spans="1:69">
      <c r="A48" s="30" t="s">
        <v>370</v>
      </c>
      <c r="O48" s="68"/>
      <c r="AF48" s="63"/>
      <c r="AR48" s="66"/>
    </row>
    <row r="49" spans="1:69">
      <c r="A49" s="33" t="s">
        <v>372</v>
      </c>
    </row>
    <row r="50" spans="1:69">
      <c r="A50" s="30" t="s">
        <v>371</v>
      </c>
    </row>
    <row r="51" spans="1:69" s="63" customFormat="1">
      <c r="BQ51" s="3"/>
    </row>
    <row r="53" spans="1:69">
      <c r="AM53" s="2"/>
    </row>
  </sheetData>
  <mergeCells count="6">
    <mergeCell ref="B4:O4"/>
    <mergeCell ref="AG4:AQ4"/>
    <mergeCell ref="AS4:BB4"/>
    <mergeCell ref="Q4:AE4"/>
    <mergeCell ref="BQ4:BQ5"/>
    <mergeCell ref="BD4:BO4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5"/>
  <sheetViews>
    <sheetView workbookViewId="0">
      <pane xSplit="1" topLeftCell="B1" activePane="topRight" state="frozen"/>
      <selection pane="topRight" sqref="A1:A2"/>
    </sheetView>
  </sheetViews>
  <sheetFormatPr baseColWidth="10" defaultColWidth="8.83203125" defaultRowHeight="15"/>
  <cols>
    <col min="1" max="1" width="15.1640625" customWidth="1"/>
    <col min="2" max="5" width="8.6640625" customWidth="1"/>
    <col min="6" max="6" width="2.6640625" customWidth="1"/>
    <col min="7" max="11" width="8.6640625" customWidth="1"/>
    <col min="12" max="12" width="2.6640625" customWidth="1"/>
    <col min="13" max="17" width="8.6640625" customWidth="1"/>
    <col min="18" max="18" width="2.6640625" customWidth="1"/>
    <col min="19" max="26" width="8.6640625" customWidth="1"/>
    <col min="27" max="27" width="2.6640625" customWidth="1"/>
    <col min="28" max="28" width="8.6640625" customWidth="1"/>
  </cols>
  <sheetData>
    <row r="1" spans="1:28">
      <c r="A1" t="s">
        <v>441</v>
      </c>
    </row>
    <row r="2" spans="1:28">
      <c r="A2" t="s">
        <v>442</v>
      </c>
    </row>
    <row r="3" spans="1:28">
      <c r="A3" s="36" t="s">
        <v>430</v>
      </c>
    </row>
    <row r="4" spans="1:28" s="2" customFormat="1" ht="12">
      <c r="A4" s="35" t="s">
        <v>17</v>
      </c>
      <c r="B4" s="73" t="s">
        <v>255</v>
      </c>
      <c r="C4" s="73"/>
      <c r="D4" s="73"/>
      <c r="E4" s="73"/>
      <c r="F4" s="38"/>
      <c r="G4" s="73" t="s">
        <v>37</v>
      </c>
      <c r="H4" s="73"/>
      <c r="I4" s="73"/>
      <c r="J4" s="73"/>
      <c r="K4" s="73"/>
      <c r="L4" s="38"/>
      <c r="M4" s="73" t="s">
        <v>38</v>
      </c>
      <c r="N4" s="73"/>
      <c r="O4" s="73"/>
      <c r="P4" s="73"/>
      <c r="Q4" s="73"/>
      <c r="R4" s="38"/>
      <c r="S4" s="73" t="s">
        <v>39</v>
      </c>
      <c r="T4" s="73"/>
      <c r="U4" s="73"/>
      <c r="V4" s="73"/>
      <c r="W4" s="73"/>
      <c r="X4" s="73"/>
      <c r="Y4" s="73"/>
      <c r="Z4" s="73"/>
      <c r="AA4" s="43"/>
      <c r="AB4" s="70" t="s">
        <v>272</v>
      </c>
    </row>
    <row r="5" spans="1:28" s="2" customFormat="1" ht="12">
      <c r="A5" s="5" t="s">
        <v>240</v>
      </c>
      <c r="B5" s="5">
        <v>1</v>
      </c>
      <c r="C5" s="5">
        <v>2</v>
      </c>
      <c r="D5" s="5">
        <v>3</v>
      </c>
      <c r="E5" s="5">
        <v>4</v>
      </c>
      <c r="F5" s="5"/>
      <c r="G5" s="5">
        <v>1</v>
      </c>
      <c r="H5" s="5">
        <v>2</v>
      </c>
      <c r="I5" s="5">
        <v>3</v>
      </c>
      <c r="J5" s="5">
        <v>4</v>
      </c>
      <c r="K5" s="5">
        <v>5</v>
      </c>
      <c r="L5" s="5"/>
      <c r="M5" s="5">
        <v>1</v>
      </c>
      <c r="N5" s="5">
        <v>2</v>
      </c>
      <c r="O5" s="5">
        <v>3</v>
      </c>
      <c r="P5" s="5">
        <v>4</v>
      </c>
      <c r="Q5" s="5">
        <v>5</v>
      </c>
      <c r="R5" s="5"/>
      <c r="S5" s="5">
        <v>1</v>
      </c>
      <c r="T5" s="5">
        <v>2</v>
      </c>
      <c r="U5" s="5">
        <v>3</v>
      </c>
      <c r="V5" s="5">
        <v>4</v>
      </c>
      <c r="W5" s="5">
        <v>5</v>
      </c>
      <c r="X5" s="5">
        <v>6</v>
      </c>
      <c r="Y5" s="5">
        <v>7</v>
      </c>
      <c r="Z5" s="5">
        <v>8</v>
      </c>
      <c r="AA5" s="45"/>
      <c r="AB5" s="72"/>
    </row>
    <row r="6" spans="1:28" s="2" customFormat="1" ht="12">
      <c r="A6" s="35" t="s">
        <v>271</v>
      </c>
      <c r="B6" s="37"/>
      <c r="C6" s="37"/>
      <c r="D6" s="37"/>
      <c r="E6" s="37"/>
    </row>
    <row r="7" spans="1:28" s="2" customFormat="1" ht="12">
      <c r="A7" s="37" t="s">
        <v>243</v>
      </c>
      <c r="B7" s="22">
        <v>98.77</v>
      </c>
      <c r="C7" s="22">
        <v>98.992000000000004</v>
      </c>
      <c r="D7" s="22">
        <v>98.475999999999999</v>
      </c>
      <c r="E7" s="22">
        <v>98.13</v>
      </c>
      <c r="F7" s="3"/>
      <c r="G7" s="3">
        <v>98.149000000000001</v>
      </c>
      <c r="H7" s="3">
        <v>98.188999999999993</v>
      </c>
      <c r="I7" s="3">
        <v>98.501999999999995</v>
      </c>
      <c r="J7" s="3">
        <v>98.701999999999998</v>
      </c>
      <c r="K7" s="3">
        <v>98.213999999999999</v>
      </c>
      <c r="L7" s="3"/>
      <c r="M7" s="3">
        <v>98.525000000000006</v>
      </c>
      <c r="N7" s="3">
        <v>98.024000000000001</v>
      </c>
      <c r="O7" s="3">
        <v>97.894000000000005</v>
      </c>
      <c r="P7" s="3">
        <v>98.034999999999997</v>
      </c>
      <c r="Q7" s="3">
        <v>98.694999999999993</v>
      </c>
      <c r="R7" s="3"/>
      <c r="S7" s="3">
        <v>98.525000000000006</v>
      </c>
      <c r="T7" s="3">
        <v>98.367000000000004</v>
      </c>
      <c r="U7" s="3">
        <v>97.992999999999995</v>
      </c>
      <c r="V7" s="3">
        <v>97.823999999999998</v>
      </c>
      <c r="W7" s="3">
        <v>97.902000000000001</v>
      </c>
      <c r="X7" s="3">
        <v>98.531999999999996</v>
      </c>
      <c r="Y7" s="3">
        <v>98.269000000000005</v>
      </c>
      <c r="Z7" s="3">
        <v>98.51</v>
      </c>
      <c r="AB7" s="2" t="s">
        <v>422</v>
      </c>
    </row>
    <row r="8" spans="1:28" s="2" customFormat="1" ht="12">
      <c r="A8" s="37" t="s">
        <v>245</v>
      </c>
      <c r="B8" s="22" t="s">
        <v>273</v>
      </c>
      <c r="C8" s="22">
        <v>0.03</v>
      </c>
      <c r="D8" s="22">
        <v>3.5000000000000003E-2</v>
      </c>
      <c r="E8" s="22">
        <v>2.5999999999999999E-2</v>
      </c>
      <c r="F8" s="3"/>
      <c r="G8" s="3">
        <v>6.8000000000000005E-2</v>
      </c>
      <c r="H8" s="3">
        <v>4.2999999999999997E-2</v>
      </c>
      <c r="I8" s="3" t="s">
        <v>273</v>
      </c>
      <c r="J8" s="3">
        <v>0.05</v>
      </c>
      <c r="K8" s="3">
        <v>0.03</v>
      </c>
      <c r="L8" s="3"/>
      <c r="M8" s="3">
        <v>3.6999999999999998E-2</v>
      </c>
      <c r="N8" s="3">
        <v>4.2000000000000003E-2</v>
      </c>
      <c r="O8" s="3">
        <v>6.3E-2</v>
      </c>
      <c r="P8" s="3">
        <v>4.4999999999999998E-2</v>
      </c>
      <c r="Q8" s="3">
        <v>3.5999999999999997E-2</v>
      </c>
      <c r="R8" s="3"/>
      <c r="S8" s="3">
        <v>3.6999999999999998E-2</v>
      </c>
      <c r="T8" s="3">
        <v>0.23</v>
      </c>
      <c r="U8" s="3">
        <v>2.7E-2</v>
      </c>
      <c r="V8" s="3">
        <v>7.4999999999999997E-2</v>
      </c>
      <c r="W8" s="3">
        <v>5.1999999999999998E-2</v>
      </c>
      <c r="X8" s="3">
        <v>5.2999999999999999E-2</v>
      </c>
      <c r="Y8" s="3">
        <v>7.8E-2</v>
      </c>
      <c r="Z8" s="3">
        <v>7.0000000000000007E-2</v>
      </c>
      <c r="AB8" s="2">
        <v>234</v>
      </c>
    </row>
    <row r="9" spans="1:28" s="2" customFormat="1" ht="12">
      <c r="A9" s="37" t="s">
        <v>186</v>
      </c>
      <c r="B9" s="22">
        <v>0.35899999999999999</v>
      </c>
      <c r="C9" s="22">
        <v>0.26600000000000001</v>
      </c>
      <c r="D9" s="22">
        <v>0.30299999999999999</v>
      </c>
      <c r="E9" s="22">
        <v>0.27600000000000002</v>
      </c>
      <c r="F9" s="3"/>
      <c r="G9" s="3">
        <v>0.35099999999999998</v>
      </c>
      <c r="H9" s="3">
        <v>0.35099999999999998</v>
      </c>
      <c r="I9" s="3">
        <v>0.376</v>
      </c>
      <c r="J9" s="3">
        <v>0.40699999999999997</v>
      </c>
      <c r="K9" s="3">
        <v>0.34100000000000003</v>
      </c>
      <c r="L9" s="3"/>
      <c r="M9" s="3">
        <v>0.307</v>
      </c>
      <c r="N9" s="3">
        <v>0.317</v>
      </c>
      <c r="O9" s="3">
        <v>0.33800000000000002</v>
      </c>
      <c r="P9" s="3">
        <v>0.40100000000000002</v>
      </c>
      <c r="Q9" s="3">
        <v>0.34399999999999997</v>
      </c>
      <c r="R9" s="3"/>
      <c r="S9" s="3">
        <v>0.307</v>
      </c>
      <c r="T9" s="3">
        <v>0.33400000000000002</v>
      </c>
      <c r="U9" s="3">
        <v>0.373</v>
      </c>
      <c r="V9" s="3">
        <v>0.33700000000000002</v>
      </c>
      <c r="W9" s="3">
        <v>0.32300000000000001</v>
      </c>
      <c r="X9" s="3">
        <v>0.29299999999999998</v>
      </c>
      <c r="Y9" s="3">
        <v>0.31</v>
      </c>
      <c r="Z9" s="3">
        <v>0.39600000000000002</v>
      </c>
      <c r="AB9" s="2">
        <v>376</v>
      </c>
    </row>
    <row r="10" spans="1:28" s="2" customFormat="1" ht="12">
      <c r="A10" s="37" t="s">
        <v>18</v>
      </c>
      <c r="B10" s="22">
        <f>SUM(B7:B9)</f>
        <v>99.128999999999991</v>
      </c>
      <c r="C10" s="22">
        <f>SUM(C7:C9)</f>
        <v>99.288000000000011</v>
      </c>
      <c r="D10" s="22">
        <f>SUM(D7:D9)</f>
        <v>98.813999999999993</v>
      </c>
      <c r="E10" s="22">
        <f>SUM(E7:E9)</f>
        <v>98.431999999999988</v>
      </c>
      <c r="F10" s="22"/>
      <c r="G10" s="22">
        <f>SUM(G7:G9)</f>
        <v>98.567999999999998</v>
      </c>
      <c r="H10" s="22">
        <f>SUM(H7:H9)</f>
        <v>98.582999999999998</v>
      </c>
      <c r="I10" s="22">
        <f>SUM(I7:I9)</f>
        <v>98.878</v>
      </c>
      <c r="J10" s="22">
        <f>SUM(J7:J9)</f>
        <v>99.158999999999992</v>
      </c>
      <c r="K10" s="22">
        <f>SUM(K7:K9)</f>
        <v>98.584999999999994</v>
      </c>
      <c r="L10" s="22"/>
      <c r="M10" s="22">
        <f>SUM(M7:M9)</f>
        <v>98.869000000000014</v>
      </c>
      <c r="N10" s="22">
        <f>SUM(N7:N9)</f>
        <v>98.382999999999996</v>
      </c>
      <c r="O10" s="22">
        <f>SUM(O7:O9)</f>
        <v>98.295000000000002</v>
      </c>
      <c r="P10" s="22">
        <f>SUM(P7:P9)</f>
        <v>98.480999999999995</v>
      </c>
      <c r="Q10" s="22">
        <f>SUM(Q7:Q9)</f>
        <v>99.074999999999989</v>
      </c>
      <c r="R10" s="22"/>
      <c r="S10" s="22">
        <f t="shared" ref="S10:Z10" si="0">SUM(S7:S9)</f>
        <v>98.869000000000014</v>
      </c>
      <c r="T10" s="22">
        <f t="shared" si="0"/>
        <v>98.931000000000012</v>
      </c>
      <c r="U10" s="22">
        <f t="shared" si="0"/>
        <v>98.393000000000001</v>
      </c>
      <c r="V10" s="22">
        <f t="shared" si="0"/>
        <v>98.236000000000004</v>
      </c>
      <c r="W10" s="22">
        <f t="shared" si="0"/>
        <v>98.277000000000001</v>
      </c>
      <c r="X10" s="22">
        <f t="shared" si="0"/>
        <v>98.878</v>
      </c>
      <c r="Y10" s="22">
        <f t="shared" si="0"/>
        <v>98.657000000000011</v>
      </c>
      <c r="Z10" s="22">
        <f t="shared" si="0"/>
        <v>98.975999999999999</v>
      </c>
    </row>
    <row r="11" spans="1:28" s="2" customFormat="1" ht="12">
      <c r="A11" s="37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8" s="2" customFormat="1" ht="12">
      <c r="A12" s="37" t="s">
        <v>423</v>
      </c>
      <c r="B12" s="41">
        <v>1</v>
      </c>
      <c r="C12" s="41">
        <v>2</v>
      </c>
      <c r="D12" s="41">
        <v>3</v>
      </c>
      <c r="E12" s="22"/>
      <c r="F12" s="3"/>
      <c r="G12" s="9">
        <v>1</v>
      </c>
      <c r="H12" s="9">
        <v>2</v>
      </c>
      <c r="I12" s="9">
        <v>3</v>
      </c>
      <c r="J12" s="9"/>
      <c r="K12" s="9"/>
      <c r="L12" s="9"/>
      <c r="M12" s="9">
        <v>1</v>
      </c>
      <c r="N12" s="9">
        <v>2</v>
      </c>
      <c r="O12" s="9"/>
      <c r="P12" s="9"/>
      <c r="Q12" s="9"/>
      <c r="R12" s="9"/>
      <c r="S12" s="9">
        <v>1</v>
      </c>
      <c r="T12" s="9">
        <v>2</v>
      </c>
      <c r="U12" s="3"/>
      <c r="V12" s="3"/>
      <c r="W12" s="3"/>
      <c r="X12" s="3"/>
      <c r="Y12" s="3"/>
      <c r="Z12" s="3"/>
    </row>
    <row r="13" spans="1:28" s="2" customFormat="1" ht="12">
      <c r="A13" s="6" t="s">
        <v>26</v>
      </c>
      <c r="B13" s="6">
        <v>0.7320602870152646</v>
      </c>
      <c r="C13" s="53">
        <v>1.281880503817058</v>
      </c>
      <c r="D13" s="6" t="s">
        <v>273</v>
      </c>
      <c r="E13" s="6"/>
      <c r="F13" s="6"/>
      <c r="G13" s="6">
        <v>0.74387827845358601</v>
      </c>
      <c r="H13" s="53">
        <v>2.1779752502468108</v>
      </c>
      <c r="I13" s="6" t="s">
        <v>273</v>
      </c>
      <c r="J13" s="5"/>
      <c r="K13" s="6"/>
      <c r="L13" s="6"/>
      <c r="M13" s="6" t="s">
        <v>257</v>
      </c>
      <c r="N13" s="6" t="s">
        <v>257</v>
      </c>
      <c r="O13" s="6"/>
      <c r="P13" s="6"/>
      <c r="Q13" s="6"/>
      <c r="R13" s="6"/>
      <c r="S13" s="6">
        <v>0.77554966062914266</v>
      </c>
      <c r="T13" s="6" t="s">
        <v>257</v>
      </c>
      <c r="U13" s="6"/>
      <c r="V13" s="6"/>
      <c r="W13" s="6"/>
      <c r="X13" s="6"/>
      <c r="Y13" s="6"/>
      <c r="Z13" s="6"/>
      <c r="AA13" s="45"/>
      <c r="AB13" s="45" t="s">
        <v>424</v>
      </c>
    </row>
    <row r="15" spans="1:28">
      <c r="A15" s="33" t="s">
        <v>242</v>
      </c>
    </row>
  </sheetData>
  <mergeCells count="5">
    <mergeCell ref="B4:E4"/>
    <mergeCell ref="G4:K4"/>
    <mergeCell ref="M4:Q4"/>
    <mergeCell ref="S4:Z4"/>
    <mergeCell ref="AB4:AB5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2.1</vt:lpstr>
      <vt:lpstr>2.2</vt:lpstr>
      <vt:lpstr>2.3</vt:lpstr>
      <vt:lpstr>2.4</vt:lpstr>
      <vt:lpstr>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刘晨</dc:creator>
  <cp:lastModifiedBy>Christine Elrod</cp:lastModifiedBy>
  <dcterms:created xsi:type="dcterms:W3CDTF">2015-06-05T18:19:34Z</dcterms:created>
  <dcterms:modified xsi:type="dcterms:W3CDTF">2022-10-26T18:54:40Z</dcterms:modified>
</cp:coreProperties>
</file>