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811"/>
  <workbookPr filterPrivacy="1" defaultThemeVersion="124226"/>
  <xr:revisionPtr revIDLastSave="0" documentId="13_ncr:1_{D8D4E515-6110-3C4D-B2FB-D10050ADE351}" xr6:coauthVersionLast="47" xr6:coauthVersionMax="47" xr10:uidLastSave="{00000000-0000-0000-0000-000000000000}"/>
  <bookViews>
    <workbookView xWindow="240" yWindow="500" windowWidth="26860" windowHeight="20280" xr2:uid="{00000000-000D-0000-FFFF-FFFF00000000}"/>
  </bookViews>
  <sheets>
    <sheet name="Tab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1" l="1"/>
  <c r="H29" i="1"/>
  <c r="H30" i="1"/>
  <c r="H31" i="1"/>
  <c r="H32" i="1"/>
  <c r="D28" i="1"/>
  <c r="D29" i="1"/>
  <c r="D30" i="1"/>
  <c r="C29" i="1" l="1"/>
  <c r="E29" i="1"/>
  <c r="F29" i="1"/>
  <c r="G29" i="1"/>
  <c r="I29" i="1"/>
  <c r="J29" i="1"/>
  <c r="K29" i="1"/>
  <c r="L29" i="1"/>
  <c r="M29" i="1"/>
  <c r="C30" i="1"/>
  <c r="E30" i="1"/>
  <c r="F30" i="1"/>
  <c r="G30" i="1"/>
  <c r="I30" i="1"/>
  <c r="J30" i="1"/>
  <c r="K30" i="1"/>
  <c r="L30" i="1"/>
  <c r="M30" i="1"/>
  <c r="C31" i="1"/>
  <c r="D31" i="1"/>
  <c r="E31" i="1"/>
  <c r="F31" i="1"/>
  <c r="G31" i="1"/>
  <c r="I31" i="1"/>
  <c r="J31" i="1"/>
  <c r="K31" i="1"/>
  <c r="L31" i="1"/>
  <c r="M31" i="1"/>
  <c r="B31" i="1"/>
  <c r="B30" i="1"/>
  <c r="B29" i="1"/>
  <c r="C28" i="1"/>
  <c r="E28" i="1"/>
  <c r="F28" i="1"/>
  <c r="G28" i="1"/>
  <c r="I28" i="1"/>
  <c r="J28" i="1"/>
  <c r="K28" i="1"/>
  <c r="L28" i="1"/>
  <c r="M28" i="1"/>
  <c r="B28" i="1"/>
  <c r="C17" i="1"/>
  <c r="D17" i="1"/>
  <c r="E17" i="1"/>
  <c r="F17" i="1"/>
  <c r="G17" i="1"/>
  <c r="H17" i="1"/>
  <c r="I17" i="1"/>
  <c r="J17" i="1"/>
  <c r="K17" i="1"/>
  <c r="L17" i="1"/>
  <c r="M17" i="1"/>
  <c r="B17" i="1"/>
  <c r="C32" i="1"/>
  <c r="D32" i="1"/>
  <c r="E32" i="1"/>
  <c r="F32" i="1"/>
  <c r="G32" i="1"/>
  <c r="I32" i="1"/>
  <c r="J32" i="1"/>
  <c r="K32" i="1"/>
  <c r="L32" i="1"/>
  <c r="M32" i="1"/>
  <c r="B32" i="1"/>
</calcChain>
</file>

<file path=xl/sharedStrings.xml><?xml version="1.0" encoding="utf-8"?>
<sst xmlns="http://schemas.openxmlformats.org/spreadsheetml/2006/main" count="93" uniqueCount="53">
  <si>
    <t>SM128A1</t>
  </si>
  <si>
    <t>SM128A5</t>
  </si>
  <si>
    <t>Sample</t>
  </si>
  <si>
    <t>CaO</t>
  </si>
  <si>
    <t>MgO</t>
  </si>
  <si>
    <t>MnO</t>
  </si>
  <si>
    <t>Total</t>
  </si>
  <si>
    <t>Si</t>
  </si>
  <si>
    <t>Ti</t>
  </si>
  <si>
    <t>Al</t>
  </si>
  <si>
    <t>Cr</t>
  </si>
  <si>
    <t>Ca</t>
  </si>
  <si>
    <t>Mg</t>
  </si>
  <si>
    <t>Mn</t>
  </si>
  <si>
    <t>Na</t>
  </si>
  <si>
    <t>Texture</t>
  </si>
  <si>
    <t>Core</t>
  </si>
  <si>
    <t>Rim</t>
  </si>
  <si>
    <r>
      <t>SiO</t>
    </r>
    <r>
      <rPr>
        <vertAlign val="subscript"/>
        <sz val="9"/>
        <rFont val="Calibri"/>
        <family val="2"/>
        <scheme val="minor"/>
      </rPr>
      <t>2</t>
    </r>
  </si>
  <si>
    <r>
      <t>TiO</t>
    </r>
    <r>
      <rPr>
        <vertAlign val="subscript"/>
        <sz val="9"/>
        <rFont val="Calibri"/>
        <family val="2"/>
        <scheme val="minor"/>
      </rPr>
      <t>2</t>
    </r>
  </si>
  <si>
    <r>
      <t>Al</t>
    </r>
    <r>
      <rPr>
        <vertAlign val="subscript"/>
        <sz val="9"/>
        <rFont val="Calibri"/>
        <family val="2"/>
        <scheme val="minor"/>
      </rPr>
      <t>2</t>
    </r>
    <r>
      <rPr>
        <sz val="9"/>
        <rFont val="Calibri"/>
        <family val="2"/>
        <scheme val="minor"/>
      </rPr>
      <t>O</t>
    </r>
    <r>
      <rPr>
        <vertAlign val="subscript"/>
        <sz val="9"/>
        <rFont val="Calibri"/>
        <family val="2"/>
        <scheme val="minor"/>
      </rPr>
      <t>3</t>
    </r>
  </si>
  <si>
    <r>
      <t>Cr</t>
    </r>
    <r>
      <rPr>
        <vertAlign val="subscript"/>
        <sz val="9"/>
        <rFont val="Calibri"/>
        <family val="2"/>
        <scheme val="minor"/>
      </rPr>
      <t>2</t>
    </r>
    <r>
      <rPr>
        <sz val="9"/>
        <rFont val="Calibri"/>
        <family val="2"/>
        <scheme val="minor"/>
      </rPr>
      <t>O</t>
    </r>
    <r>
      <rPr>
        <vertAlign val="subscript"/>
        <sz val="9"/>
        <rFont val="Calibri"/>
        <family val="2"/>
        <scheme val="minor"/>
      </rPr>
      <t>3</t>
    </r>
  </si>
  <si>
    <r>
      <t>Na</t>
    </r>
    <r>
      <rPr>
        <vertAlign val="subscript"/>
        <sz val="9"/>
        <rFont val="Calibri"/>
        <family val="2"/>
        <scheme val="minor"/>
      </rPr>
      <t>2</t>
    </r>
    <r>
      <rPr>
        <sz val="9"/>
        <rFont val="Calibri"/>
        <family val="2"/>
        <scheme val="minor"/>
      </rPr>
      <t>O</t>
    </r>
  </si>
  <si>
    <r>
      <t>Fe</t>
    </r>
    <r>
      <rPr>
        <vertAlign val="superscript"/>
        <sz val="9"/>
        <rFont val="Calibri"/>
        <family val="2"/>
        <scheme val="minor"/>
      </rPr>
      <t>+3</t>
    </r>
    <r>
      <rPr>
        <sz val="9"/>
        <rFont val="Adobe Fan Heiti Std B"/>
        <family val="2"/>
        <charset val="128"/>
      </rPr>
      <t>*</t>
    </r>
  </si>
  <si>
    <r>
      <t>Fe</t>
    </r>
    <r>
      <rPr>
        <vertAlign val="superscript"/>
        <sz val="9"/>
        <rFont val="Calibri"/>
        <family val="2"/>
        <scheme val="minor"/>
      </rPr>
      <t>+2</t>
    </r>
    <r>
      <rPr>
        <sz val="9"/>
        <rFont val="Calibri"/>
        <family val="2"/>
        <scheme val="minor"/>
      </rPr>
      <t>*</t>
    </r>
  </si>
  <si>
    <r>
      <t>X</t>
    </r>
    <r>
      <rPr>
        <vertAlign val="subscript"/>
        <sz val="9"/>
        <rFont val="Calibri"/>
        <family val="2"/>
        <scheme val="minor"/>
      </rPr>
      <t>ALM</t>
    </r>
  </si>
  <si>
    <r>
      <t>X</t>
    </r>
    <r>
      <rPr>
        <vertAlign val="subscript"/>
        <sz val="9"/>
        <rFont val="Calibri"/>
        <family val="2"/>
        <scheme val="minor"/>
      </rPr>
      <t>GRS</t>
    </r>
  </si>
  <si>
    <r>
      <t>X</t>
    </r>
    <r>
      <rPr>
        <vertAlign val="subscript"/>
        <sz val="9"/>
        <rFont val="Calibri"/>
        <family val="2"/>
        <scheme val="minor"/>
      </rPr>
      <t>PRP</t>
    </r>
  </si>
  <si>
    <r>
      <t>X</t>
    </r>
    <r>
      <rPr>
        <vertAlign val="subscript"/>
        <sz val="9"/>
        <rFont val="Calibri"/>
        <family val="2"/>
        <scheme val="minor"/>
      </rPr>
      <t>SPSS</t>
    </r>
  </si>
  <si>
    <t>bdl</t>
  </si>
  <si>
    <t>--</t>
  </si>
  <si>
    <r>
      <t>X</t>
    </r>
    <r>
      <rPr>
        <vertAlign val="subscript"/>
        <sz val="9"/>
        <rFont val="Calibri"/>
        <family val="2"/>
        <scheme val="minor"/>
      </rPr>
      <t>Mg</t>
    </r>
  </si>
  <si>
    <t>Table 1: Representative microprobe analyses and calculated cations of garnet based on 12 oxygens</t>
  </si>
  <si>
    <r>
      <t>Fe</t>
    </r>
    <r>
      <rPr>
        <vertAlign val="subscript"/>
        <sz val="9"/>
        <rFont val="Calibri"/>
        <family val="2"/>
        <scheme val="minor"/>
      </rPr>
      <t>2</t>
    </r>
    <r>
      <rPr>
        <sz val="9"/>
        <rFont val="Calibri"/>
        <family val="2"/>
        <scheme val="minor"/>
      </rPr>
      <t>O</t>
    </r>
    <r>
      <rPr>
        <vertAlign val="subscript"/>
        <sz val="9"/>
        <rFont val="Calibri"/>
        <family val="2"/>
        <scheme val="minor"/>
      </rPr>
      <t>3</t>
    </r>
    <r>
      <rPr>
        <sz val="9"/>
        <rFont val="Adobe Fan Heiti Std B"/>
        <family val="2"/>
        <charset val="128"/>
      </rPr>
      <t>*</t>
    </r>
  </si>
  <si>
    <r>
      <t>FeO</t>
    </r>
    <r>
      <rPr>
        <sz val="9"/>
        <rFont val="Adobe Fan Heiti Std B"/>
        <family val="2"/>
        <charset val="128"/>
      </rPr>
      <t>*</t>
    </r>
  </si>
  <si>
    <r>
      <t>*Fe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>O</t>
    </r>
    <r>
      <rPr>
        <vertAlign val="subscript"/>
        <sz val="9"/>
        <color theme="1"/>
        <rFont val="Calibri"/>
        <family val="2"/>
        <scheme val="minor"/>
      </rPr>
      <t>3</t>
    </r>
    <r>
      <rPr>
        <sz val="9"/>
        <color theme="1"/>
        <rFont val="Calibri"/>
        <family val="2"/>
        <scheme val="minor"/>
      </rPr>
      <t xml:space="preserve"> and Fe</t>
    </r>
    <r>
      <rPr>
        <vertAlign val="superscript"/>
        <sz val="9"/>
        <color theme="1"/>
        <rFont val="Calibri"/>
        <family val="2"/>
        <scheme val="minor"/>
      </rPr>
      <t>+3</t>
    </r>
    <r>
      <rPr>
        <sz val="9"/>
        <color theme="1"/>
        <rFont val="Calibri"/>
        <family val="2"/>
        <scheme val="minor"/>
      </rPr>
      <t xml:space="preserve"> is recalculated after the scheme of Droop (1987)</t>
    </r>
  </si>
  <si>
    <t>G-1</t>
  </si>
  <si>
    <t>G-2</t>
  </si>
  <si>
    <t>G-3</t>
  </si>
  <si>
    <t>G-4</t>
  </si>
  <si>
    <t>G-5</t>
  </si>
  <si>
    <t>G-6</t>
  </si>
  <si>
    <t>G-7</t>
  </si>
  <si>
    <t>G-8</t>
  </si>
  <si>
    <t>G-9</t>
  </si>
  <si>
    <t>G-10</t>
  </si>
  <si>
    <t>G-11</t>
  </si>
  <si>
    <t>G-12</t>
  </si>
  <si>
    <t>Sr. no.</t>
  </si>
  <si>
    <r>
      <t>SM128A1</t>
    </r>
    <r>
      <rPr>
        <vertAlign val="superscript"/>
        <sz val="9"/>
        <color theme="1"/>
        <rFont val="Calibri"/>
        <family val="2"/>
        <scheme val="minor"/>
      </rPr>
      <t>DM2</t>
    </r>
  </si>
  <si>
    <r>
      <t>SM128A</t>
    </r>
    <r>
      <rPr>
        <vertAlign val="superscript"/>
        <sz val="9"/>
        <color theme="1"/>
        <rFont val="Calibri"/>
        <family val="2"/>
        <scheme val="minor"/>
      </rPr>
      <t>DM1</t>
    </r>
  </si>
  <si>
    <t>American Mineralogist: December 2023 Online Materials AM-23-128715</t>
  </si>
  <si>
    <t>Chatterjee et al.: Origin of Cpx-Ilm symplectites in mafic granulites from CGGC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</si>
</sst>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"/>
  </numFmts>
  <fonts count="14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9"/>
      <name val="Arial"/>
      <family val="2"/>
    </font>
    <font>
      <i/>
      <sz val="9"/>
      <name val="Arial"/>
      <family val="2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vertAlign val="subscript"/>
      <sz val="9"/>
      <name val="Calibri"/>
      <family val="2"/>
      <scheme val="minor"/>
    </font>
    <font>
      <vertAlign val="superscript"/>
      <sz val="9"/>
      <name val="Calibri"/>
      <family val="2"/>
      <scheme val="minor"/>
    </font>
    <font>
      <sz val="9"/>
      <name val="Adobe Fan Heiti Std B"/>
      <family val="2"/>
      <charset val="128"/>
    </font>
    <font>
      <vertAlign val="subscript"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>
      <alignment horizontal="center" vertical="center"/>
    </xf>
    <xf numFmtId="0" fontId="13" fillId="0" borderId="0"/>
  </cellStyleXfs>
  <cellXfs count="31">
    <xf numFmtId="0" fontId="0" fillId="0" borderId="0" xfId="0"/>
    <xf numFmtId="164" fontId="2" fillId="0" borderId="0" xfId="1" applyNumberFormat="1" applyFont="1" applyProtection="1">
      <alignment horizontal="center" vertical="center"/>
      <protection locked="0"/>
    </xf>
    <xf numFmtId="165" fontId="2" fillId="0" borderId="0" xfId="1" applyNumberFormat="1" applyFont="1" applyProtection="1">
      <alignment horizontal="center" vertical="center"/>
      <protection locked="0"/>
    </xf>
    <xf numFmtId="0" fontId="3" fillId="0" borderId="0" xfId="1" applyFont="1" applyProtection="1">
      <alignment horizontal="center" vertical="center"/>
      <protection locked="0"/>
    </xf>
    <xf numFmtId="1" fontId="0" fillId="0" borderId="0" xfId="0" applyNumberFormat="1"/>
    <xf numFmtId="0" fontId="4" fillId="0" borderId="0" xfId="0" applyFont="1" applyAlignment="1">
      <alignment vertical="top"/>
    </xf>
    <xf numFmtId="2" fontId="5" fillId="0" borderId="2" xfId="0" applyNumberFormat="1" applyFont="1" applyBorder="1" applyAlignment="1">
      <alignment horizontal="right" vertical="top"/>
    </xf>
    <xf numFmtId="2" fontId="5" fillId="0" borderId="0" xfId="0" applyNumberFormat="1" applyFont="1" applyAlignment="1">
      <alignment horizontal="right" vertical="top"/>
    </xf>
    <xf numFmtId="164" fontId="6" fillId="0" borderId="0" xfId="1" applyNumberFormat="1" applyFont="1" applyAlignment="1" applyProtection="1">
      <alignment horizontal="left" vertical="center"/>
      <protection locked="0"/>
    </xf>
    <xf numFmtId="164" fontId="5" fillId="0" borderId="2" xfId="0" applyNumberFormat="1" applyFont="1" applyBorder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1" fontId="5" fillId="0" borderId="2" xfId="1" applyNumberFormat="1" applyFont="1" applyBorder="1" applyAlignment="1" applyProtection="1">
      <alignment horizontal="left" vertical="center"/>
      <protection locked="0"/>
    </xf>
    <xf numFmtId="1" fontId="5" fillId="0" borderId="0" xfId="1" applyNumberFormat="1" applyFont="1" applyAlignment="1" applyProtection="1">
      <alignment horizontal="left" vertical="center"/>
      <protection locked="0"/>
    </xf>
    <xf numFmtId="1" fontId="5" fillId="0" borderId="1" xfId="1" applyNumberFormat="1" applyFont="1" applyBorder="1" applyAlignment="1" applyProtection="1">
      <alignment horizontal="left" vertical="center"/>
      <protection locked="0"/>
    </xf>
    <xf numFmtId="0" fontId="7" fillId="0" borderId="2" xfId="0" applyFont="1" applyBorder="1" applyAlignment="1">
      <alignment horizontal="right" vertical="top"/>
    </xf>
    <xf numFmtId="0" fontId="7" fillId="0" borderId="2" xfId="0" applyFont="1" applyBorder="1" applyAlignment="1">
      <alignment horizontal="left" vertical="top"/>
    </xf>
    <xf numFmtId="165" fontId="5" fillId="0" borderId="0" xfId="1" applyNumberFormat="1" applyFont="1" applyProtection="1">
      <alignment horizontal="center" vertical="center"/>
      <protection locked="0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right" vertical="top"/>
    </xf>
    <xf numFmtId="0" fontId="7" fillId="0" borderId="0" xfId="0" applyFont="1"/>
    <xf numFmtId="0" fontId="7" fillId="0" borderId="0" xfId="0" applyFont="1" applyAlignment="1">
      <alignment vertical="top"/>
    </xf>
    <xf numFmtId="2" fontId="5" fillId="0" borderId="1" xfId="0" applyNumberFormat="1" applyFont="1" applyBorder="1" applyAlignment="1">
      <alignment horizontal="right" vertical="top"/>
    </xf>
    <xf numFmtId="0" fontId="7" fillId="0" borderId="1" xfId="0" applyFont="1" applyBorder="1" applyAlignment="1">
      <alignment horizontal="right" vertical="top"/>
    </xf>
    <xf numFmtId="2" fontId="7" fillId="0" borderId="1" xfId="0" applyNumberFormat="1" applyFont="1" applyBorder="1" applyAlignment="1">
      <alignment horizontal="right" vertical="top"/>
    </xf>
    <xf numFmtId="2" fontId="5" fillId="0" borderId="1" xfId="1" applyNumberFormat="1" applyFont="1" applyBorder="1" applyAlignment="1">
      <alignment horizontal="right" vertical="top"/>
    </xf>
    <xf numFmtId="0" fontId="7" fillId="0" borderId="1" xfId="0" applyFont="1" applyBorder="1" applyAlignment="1">
      <alignment horizontal="right" vertical="top" wrapText="1"/>
    </xf>
    <xf numFmtId="2" fontId="5" fillId="0" borderId="0" xfId="1" applyNumberFormat="1" applyFont="1" applyAlignment="1">
      <alignment horizontal="right" vertical="top"/>
    </xf>
    <xf numFmtId="2" fontId="2" fillId="0" borderId="1" xfId="1" applyNumberFormat="1" applyFont="1" applyBorder="1" applyAlignment="1">
      <alignment horizontal="right" vertical="top"/>
    </xf>
    <xf numFmtId="2" fontId="5" fillId="0" borderId="0" xfId="0" quotePrefix="1" applyNumberFormat="1" applyFont="1" applyAlignment="1">
      <alignment horizontal="right" vertical="top"/>
    </xf>
    <xf numFmtId="2" fontId="5" fillId="0" borderId="1" xfId="0" quotePrefix="1" applyNumberFormat="1" applyFont="1" applyBorder="1" applyAlignment="1">
      <alignment horizontal="right" vertical="top"/>
    </xf>
    <xf numFmtId="165" fontId="2" fillId="0" borderId="0" xfId="1" applyNumberFormat="1" applyFont="1" applyAlignment="1" applyProtection="1">
      <alignment horizontal="left" vertical="center"/>
      <protection locked="0"/>
    </xf>
  </cellXfs>
  <cellStyles count="3">
    <cellStyle name="Mincalc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96"/>
  <sheetViews>
    <sheetView tabSelected="1" workbookViewId="0">
      <selection activeCell="L40" sqref="L40"/>
    </sheetView>
  </sheetViews>
  <sheetFormatPr baseColWidth="10" defaultColWidth="8.83203125" defaultRowHeight="15" x14ac:dyDescent="0.2"/>
  <cols>
    <col min="1" max="10" width="9.1640625" style="2"/>
    <col min="12" max="12" width="9.1640625" style="2" customWidth="1"/>
    <col min="13" max="13" width="9.1640625" style="2"/>
  </cols>
  <sheetData>
    <row r="1" spans="1:13" x14ac:dyDescent="0.2">
      <c r="A1" s="30" t="s">
        <v>51</v>
      </c>
    </row>
    <row r="2" spans="1:13" x14ac:dyDescent="0.2">
      <c r="A2" s="30" t="s">
        <v>52</v>
      </c>
    </row>
    <row r="3" spans="1:13" x14ac:dyDescent="0.2">
      <c r="A3" s="5" t="s">
        <v>32</v>
      </c>
      <c r="B3" s="16"/>
      <c r="C3" s="16"/>
      <c r="D3" s="16"/>
      <c r="E3" s="16"/>
      <c r="F3" s="16"/>
      <c r="G3" s="16"/>
      <c r="H3" s="16"/>
      <c r="I3" s="16"/>
      <c r="J3" s="16"/>
      <c r="L3" s="16"/>
      <c r="M3" s="16"/>
    </row>
    <row r="4" spans="1:13" x14ac:dyDescent="0.2">
      <c r="A4" s="15" t="s">
        <v>2</v>
      </c>
      <c r="B4" s="14" t="s">
        <v>0</v>
      </c>
      <c r="C4" s="14" t="s">
        <v>0</v>
      </c>
      <c r="D4" s="14" t="s">
        <v>0</v>
      </c>
      <c r="E4" s="14" t="s">
        <v>0</v>
      </c>
      <c r="F4" s="14" t="s">
        <v>0</v>
      </c>
      <c r="G4" s="14" t="s">
        <v>0</v>
      </c>
      <c r="H4" s="14" t="s">
        <v>0</v>
      </c>
      <c r="I4" s="14" t="s">
        <v>0</v>
      </c>
      <c r="J4" s="14" t="s">
        <v>1</v>
      </c>
      <c r="K4" s="14" t="s">
        <v>0</v>
      </c>
      <c r="L4" s="14" t="s">
        <v>49</v>
      </c>
      <c r="M4" s="14" t="s">
        <v>50</v>
      </c>
    </row>
    <row r="5" spans="1:13" x14ac:dyDescent="0.2">
      <c r="A5" s="17" t="s">
        <v>48</v>
      </c>
      <c r="B5" s="18" t="s">
        <v>36</v>
      </c>
      <c r="C5" s="18" t="s">
        <v>37</v>
      </c>
      <c r="D5" s="18" t="s">
        <v>38</v>
      </c>
      <c r="E5" s="18" t="s">
        <v>39</v>
      </c>
      <c r="F5" s="18" t="s">
        <v>40</v>
      </c>
      <c r="G5" s="18" t="s">
        <v>41</v>
      </c>
      <c r="H5" s="18" t="s">
        <v>42</v>
      </c>
      <c r="I5" s="18" t="s">
        <v>43</v>
      </c>
      <c r="J5" s="18" t="s">
        <v>44</v>
      </c>
      <c r="K5" s="18" t="s">
        <v>45</v>
      </c>
      <c r="L5" s="18" t="s">
        <v>46</v>
      </c>
      <c r="M5" s="18" t="s">
        <v>47</v>
      </c>
    </row>
    <row r="6" spans="1:13" x14ac:dyDescent="0.2">
      <c r="A6" s="17" t="s">
        <v>15</v>
      </c>
      <c r="B6" s="25" t="s">
        <v>16</v>
      </c>
      <c r="C6" s="25" t="s">
        <v>17</v>
      </c>
      <c r="D6" s="25" t="s">
        <v>16</v>
      </c>
      <c r="E6" s="25" t="s">
        <v>17</v>
      </c>
      <c r="F6" s="25" t="s">
        <v>16</v>
      </c>
      <c r="G6" s="25" t="s">
        <v>17</v>
      </c>
      <c r="H6" s="25" t="s">
        <v>16</v>
      </c>
      <c r="I6" s="25" t="s">
        <v>17</v>
      </c>
      <c r="J6" s="25" t="s">
        <v>16</v>
      </c>
      <c r="K6" s="25" t="s">
        <v>17</v>
      </c>
      <c r="L6" s="22" t="s">
        <v>16</v>
      </c>
      <c r="M6" s="22" t="s">
        <v>16</v>
      </c>
    </row>
    <row r="7" spans="1:13" x14ac:dyDescent="0.2">
      <c r="A7" s="9" t="s">
        <v>18</v>
      </c>
      <c r="B7" s="7">
        <v>38.502000000000002</v>
      </c>
      <c r="C7" s="7">
        <v>36.926000000000002</v>
      </c>
      <c r="D7" s="7">
        <v>38.411999999999999</v>
      </c>
      <c r="E7" s="7">
        <v>38.427</v>
      </c>
      <c r="F7" s="7">
        <v>38.411999999999999</v>
      </c>
      <c r="G7" s="7">
        <v>36.896000000000001</v>
      </c>
      <c r="H7" s="7">
        <v>38.186999999999998</v>
      </c>
      <c r="I7" s="7">
        <v>38.383000000000003</v>
      </c>
      <c r="J7" s="7">
        <v>39.372</v>
      </c>
      <c r="K7" s="7">
        <v>39.002000000000002</v>
      </c>
      <c r="L7" s="6">
        <v>38.502000000000002</v>
      </c>
      <c r="M7" s="6">
        <v>39.277000000000001</v>
      </c>
    </row>
    <row r="8" spans="1:13" x14ac:dyDescent="0.2">
      <c r="A8" s="10" t="s">
        <v>19</v>
      </c>
      <c r="B8" s="7">
        <v>0.21199999999999999</v>
      </c>
      <c r="C8" s="7">
        <v>0.113</v>
      </c>
      <c r="D8" s="7">
        <v>0.18200000000000002</v>
      </c>
      <c r="E8" s="7">
        <v>0.02</v>
      </c>
      <c r="F8" s="7">
        <v>0.18200000000000002</v>
      </c>
      <c r="G8" s="7">
        <v>2.6999999999999996E-2</v>
      </c>
      <c r="H8" s="7">
        <v>0.15499999999999997</v>
      </c>
      <c r="I8" s="7">
        <v>0.10199999999999999</v>
      </c>
      <c r="J8" s="7">
        <v>0.17799999999999999</v>
      </c>
      <c r="K8" s="7">
        <v>3.1E-2</v>
      </c>
      <c r="L8" s="7">
        <v>0.21199999999999999</v>
      </c>
      <c r="M8" s="7">
        <v>0.23699999999999999</v>
      </c>
    </row>
    <row r="9" spans="1:13" x14ac:dyDescent="0.2">
      <c r="A9" s="10" t="s">
        <v>20</v>
      </c>
      <c r="B9" s="7">
        <v>21.51</v>
      </c>
      <c r="C9" s="7">
        <v>20.876000000000001</v>
      </c>
      <c r="D9" s="7">
        <v>21.643000000000001</v>
      </c>
      <c r="E9" s="7">
        <v>21.117000000000001</v>
      </c>
      <c r="F9" s="7">
        <v>21.643000000000001</v>
      </c>
      <c r="G9" s="7">
        <v>20.814</v>
      </c>
      <c r="H9" s="7">
        <v>21.440999999999999</v>
      </c>
      <c r="I9" s="7">
        <v>21.352</v>
      </c>
      <c r="J9" s="7">
        <v>21.547999999999998</v>
      </c>
      <c r="K9" s="7">
        <v>21.936</v>
      </c>
      <c r="L9" s="7">
        <v>21.51</v>
      </c>
      <c r="M9" s="7">
        <v>21.721</v>
      </c>
    </row>
    <row r="10" spans="1:13" x14ac:dyDescent="0.2">
      <c r="A10" s="10" t="s">
        <v>21</v>
      </c>
      <c r="B10" s="28">
        <v>9.0000000000000011E-3</v>
      </c>
      <c r="C10" s="7">
        <v>7.1999999999999995E-2</v>
      </c>
      <c r="D10" s="28" t="s">
        <v>29</v>
      </c>
      <c r="E10" s="7">
        <v>7.5999999999999998E-2</v>
      </c>
      <c r="F10" s="7" t="s">
        <v>29</v>
      </c>
      <c r="G10" s="7">
        <v>3.5999999999999997E-2</v>
      </c>
      <c r="H10" s="7">
        <v>6.2E-2</v>
      </c>
      <c r="I10" s="7">
        <v>0.13500000000000001</v>
      </c>
      <c r="J10" s="7">
        <v>3.7000000000000005E-2</v>
      </c>
      <c r="K10" s="7">
        <v>0.10300000000000001</v>
      </c>
      <c r="L10" s="7">
        <v>9.0000000000000011E-3</v>
      </c>
      <c r="M10" s="7" t="s">
        <v>29</v>
      </c>
    </row>
    <row r="11" spans="1:13" ht="19" x14ac:dyDescent="0.2">
      <c r="A11" s="10" t="s">
        <v>33</v>
      </c>
      <c r="B11" s="7">
        <v>2.0468439861072603</v>
      </c>
      <c r="C11" s="7">
        <v>4.3535221766196699</v>
      </c>
      <c r="D11" s="7">
        <v>2.9909766638064674</v>
      </c>
      <c r="E11" s="7">
        <v>0.5139768835094064</v>
      </c>
      <c r="F11" s="7">
        <v>2.9909766638064674</v>
      </c>
      <c r="G11" s="7">
        <v>3.1688792629656581</v>
      </c>
      <c r="H11" s="7">
        <v>3.0042110902692274</v>
      </c>
      <c r="I11" s="7">
        <v>1.8086150291122531</v>
      </c>
      <c r="J11" s="7">
        <v>0.259868640067484</v>
      </c>
      <c r="K11" s="7">
        <v>0.16684744721916461</v>
      </c>
      <c r="L11" s="7">
        <v>2.0468439861072603</v>
      </c>
      <c r="M11" s="7">
        <v>0.98845147380238441</v>
      </c>
    </row>
    <row r="12" spans="1:13" ht="19" x14ac:dyDescent="0.2">
      <c r="A12" s="10" t="s">
        <v>34</v>
      </c>
      <c r="B12" s="7">
        <v>20.325227242614773</v>
      </c>
      <c r="C12" s="7">
        <v>23.491652806958793</v>
      </c>
      <c r="D12" s="7">
        <v>20.282686262967072</v>
      </c>
      <c r="E12" s="7">
        <v>26.072517940596093</v>
      </c>
      <c r="F12" s="7">
        <v>20.282686262967072</v>
      </c>
      <c r="G12" s="7">
        <v>24.084607545281035</v>
      </c>
      <c r="H12" s="7">
        <v>19.761777780305874</v>
      </c>
      <c r="I12" s="7">
        <v>23.809588281361137</v>
      </c>
      <c r="J12" s="7">
        <v>21.234167336141095</v>
      </c>
      <c r="K12" s="7">
        <v>25.689868829762666</v>
      </c>
      <c r="L12" s="7">
        <v>20.325227242614773</v>
      </c>
      <c r="M12" s="7">
        <v>22.091580479605195</v>
      </c>
    </row>
    <row r="13" spans="1:13" x14ac:dyDescent="0.2">
      <c r="A13" s="10" t="s">
        <v>4</v>
      </c>
      <c r="B13" s="7">
        <v>5.7</v>
      </c>
      <c r="C13" s="7">
        <v>4.1310000000000002</v>
      </c>
      <c r="D13" s="7">
        <v>5.8419999999999987</v>
      </c>
      <c r="E13" s="7">
        <v>4.726</v>
      </c>
      <c r="F13" s="7">
        <v>5.8419999999999987</v>
      </c>
      <c r="G13" s="7">
        <v>4.1829999999999998</v>
      </c>
      <c r="H13" s="7">
        <v>5.9870000000000001</v>
      </c>
      <c r="I13" s="7">
        <v>4.1749999999999998</v>
      </c>
      <c r="J13" s="7">
        <v>5.4669999999999996</v>
      </c>
      <c r="K13" s="7">
        <v>5.1210000000000004</v>
      </c>
      <c r="L13" s="7">
        <v>5.7</v>
      </c>
      <c r="M13" s="7">
        <v>5.61</v>
      </c>
    </row>
    <row r="14" spans="1:13" x14ac:dyDescent="0.2">
      <c r="A14" s="10" t="s">
        <v>3</v>
      </c>
      <c r="B14" s="7">
        <v>0.82299999999999995</v>
      </c>
      <c r="C14" s="7">
        <v>9.0619999999999994</v>
      </c>
      <c r="D14" s="7">
        <v>0.58599999999999997</v>
      </c>
      <c r="E14" s="7">
        <v>7.6660000000000013</v>
      </c>
      <c r="F14" s="7">
        <v>11.355</v>
      </c>
      <c r="G14" s="7">
        <v>8.26</v>
      </c>
      <c r="H14" s="7">
        <v>0.74299999999999999</v>
      </c>
      <c r="I14" s="7">
        <v>10.111000000000001</v>
      </c>
      <c r="J14" s="7">
        <v>12.09</v>
      </c>
      <c r="K14" s="7">
        <v>7.968</v>
      </c>
      <c r="L14" s="7">
        <v>11.327999999999999</v>
      </c>
      <c r="M14" s="7">
        <v>10.705</v>
      </c>
    </row>
    <row r="15" spans="1:13" x14ac:dyDescent="0.2">
      <c r="A15" s="10" t="s">
        <v>5</v>
      </c>
      <c r="B15" s="7">
        <v>11.327999999999999</v>
      </c>
      <c r="C15" s="7">
        <v>1.6739999999999999</v>
      </c>
      <c r="D15" s="7">
        <v>11.355</v>
      </c>
      <c r="E15" s="7">
        <v>1.504</v>
      </c>
      <c r="F15" s="7">
        <v>0.58599999999999997</v>
      </c>
      <c r="G15" s="7">
        <v>1.7969999999999999</v>
      </c>
      <c r="H15" s="7">
        <v>11.292</v>
      </c>
      <c r="I15" s="7">
        <v>1.552</v>
      </c>
      <c r="J15" s="7">
        <v>0.83100000000000007</v>
      </c>
      <c r="K15" s="7">
        <v>1.4790000000000001</v>
      </c>
      <c r="L15" s="7">
        <v>0.82299999999999995</v>
      </c>
      <c r="M15" s="7">
        <v>0.88</v>
      </c>
    </row>
    <row r="16" spans="1:13" x14ac:dyDescent="0.2">
      <c r="A16" s="10" t="s">
        <v>22</v>
      </c>
      <c r="B16" s="7">
        <v>4.5999999999999999E-2</v>
      </c>
      <c r="C16" s="7">
        <v>8.0000000000000002E-3</v>
      </c>
      <c r="D16" s="7">
        <v>4.5999999999999999E-2</v>
      </c>
      <c r="E16" s="7">
        <v>8.9999999999999993E-3</v>
      </c>
      <c r="F16" s="7">
        <v>4.5999999999999999E-2</v>
      </c>
      <c r="G16" s="7">
        <v>1.9E-2</v>
      </c>
      <c r="H16" s="7">
        <v>1.2999999999999999E-2</v>
      </c>
      <c r="I16" s="28" t="s">
        <v>30</v>
      </c>
      <c r="J16" s="7">
        <v>8.9999999999999993E-3</v>
      </c>
      <c r="K16" s="7">
        <v>0.02</v>
      </c>
      <c r="L16" s="7">
        <v>4.5999999999999999E-2</v>
      </c>
      <c r="M16" s="7">
        <v>6.4000000000000001E-2</v>
      </c>
    </row>
    <row r="17" spans="1:13" x14ac:dyDescent="0.2">
      <c r="A17" s="8" t="s">
        <v>6</v>
      </c>
      <c r="B17" s="24">
        <f>SUM(B7:B16)</f>
        <v>100.50207122872204</v>
      </c>
      <c r="C17" s="24">
        <f t="shared" ref="C17:M17" si="0">SUM(C7:C16)</f>
        <v>100.70717498357847</v>
      </c>
      <c r="D17" s="24">
        <f t="shared" si="0"/>
        <v>101.33966292677356</v>
      </c>
      <c r="E17" s="24">
        <f t="shared" si="0"/>
        <v>100.13149482410552</v>
      </c>
      <c r="F17" s="24">
        <f t="shared" si="0"/>
        <v>101.33966292677356</v>
      </c>
      <c r="G17" s="24">
        <f t="shared" si="0"/>
        <v>99.285486808246716</v>
      </c>
      <c r="H17" s="24">
        <f t="shared" si="0"/>
        <v>100.6459888705751</v>
      </c>
      <c r="I17" s="24">
        <f t="shared" si="0"/>
        <v>101.42820331047339</v>
      </c>
      <c r="J17" s="24">
        <f t="shared" si="0"/>
        <v>101.02603597620858</v>
      </c>
      <c r="K17" s="24">
        <f t="shared" si="0"/>
        <v>101.51671627698182</v>
      </c>
      <c r="L17" s="27">
        <f t="shared" si="0"/>
        <v>100.50207122872204</v>
      </c>
      <c r="M17" s="27">
        <f t="shared" si="0"/>
        <v>101.57403195340757</v>
      </c>
    </row>
    <row r="18" spans="1:13" x14ac:dyDescent="0.2">
      <c r="A18" s="9" t="s">
        <v>7</v>
      </c>
      <c r="B18" s="7">
        <v>2.9608551840647057</v>
      </c>
      <c r="C18" s="7">
        <v>2.8986284827036251</v>
      </c>
      <c r="D18" s="7">
        <v>2.9337346358824541</v>
      </c>
      <c r="E18" s="7">
        <v>3.0093098474855262</v>
      </c>
      <c r="F18" s="7">
        <v>2.9337346358824541</v>
      </c>
      <c r="G18" s="7">
        <v>2.9317753564511357</v>
      </c>
      <c r="H18" s="7">
        <v>2.934311008381179</v>
      </c>
      <c r="I18" s="7">
        <v>2.968693084295229</v>
      </c>
      <c r="J18" s="7">
        <v>3.0063063389184421</v>
      </c>
      <c r="K18" s="7">
        <v>2.9988537286563459</v>
      </c>
      <c r="L18" s="6">
        <v>2.9608551840647057</v>
      </c>
      <c r="M18" s="6">
        <v>2.9917730944642829</v>
      </c>
    </row>
    <row r="19" spans="1:13" x14ac:dyDescent="0.2">
      <c r="A19" s="10" t="s">
        <v>8</v>
      </c>
      <c r="B19" s="7">
        <v>1.2260102496055393E-2</v>
      </c>
      <c r="C19" s="7">
        <v>6.6705723158142684E-3</v>
      </c>
      <c r="D19" s="7">
        <v>1.0453209613501428E-2</v>
      </c>
      <c r="E19" s="28" t="s">
        <v>30</v>
      </c>
      <c r="F19" s="7">
        <v>1.0453209613501428E-2</v>
      </c>
      <c r="G19" s="28" t="s">
        <v>30</v>
      </c>
      <c r="H19" s="7">
        <v>8.9566718512684787E-3</v>
      </c>
      <c r="I19" s="7">
        <v>5.9326799448604414E-3</v>
      </c>
      <c r="J19" s="7">
        <v>1.0220923121249325E-2</v>
      </c>
      <c r="K19" s="28" t="s">
        <v>30</v>
      </c>
      <c r="L19" s="7">
        <v>1.2260102496055393E-2</v>
      </c>
      <c r="M19" s="7">
        <v>1.3575725646172482E-2</v>
      </c>
    </row>
    <row r="20" spans="1:13" x14ac:dyDescent="0.2">
      <c r="A20" s="10" t="s">
        <v>9</v>
      </c>
      <c r="B20" s="7">
        <v>1.9495481445233327</v>
      </c>
      <c r="C20" s="7">
        <v>1.9313778912373021</v>
      </c>
      <c r="D20" s="7">
        <v>1.9481888116905763</v>
      </c>
      <c r="E20" s="7">
        <v>1.9490470508164546</v>
      </c>
      <c r="F20" s="7">
        <v>1.9481888116905763</v>
      </c>
      <c r="G20" s="7">
        <v>1.9492459118347627</v>
      </c>
      <c r="H20" s="7">
        <v>1.9417589518145735</v>
      </c>
      <c r="I20" s="7">
        <v>1.9463665084472979</v>
      </c>
      <c r="J20" s="7">
        <v>1.9391544467709469</v>
      </c>
      <c r="K20" s="7">
        <v>1.9878587426382159</v>
      </c>
      <c r="L20" s="7">
        <v>1.9495481445233327</v>
      </c>
      <c r="M20" s="7">
        <v>1.9499785608163944</v>
      </c>
    </row>
    <row r="21" spans="1:13" x14ac:dyDescent="0.2">
      <c r="A21" s="10" t="s">
        <v>10</v>
      </c>
      <c r="B21" s="28" t="s">
        <v>30</v>
      </c>
      <c r="C21" s="28" t="s">
        <v>30</v>
      </c>
      <c r="D21" s="28" t="s">
        <v>30</v>
      </c>
      <c r="E21" s="28" t="s">
        <v>30</v>
      </c>
      <c r="F21" s="28" t="s">
        <v>30</v>
      </c>
      <c r="G21" s="28" t="s">
        <v>30</v>
      </c>
      <c r="H21" s="28" t="s">
        <v>30</v>
      </c>
      <c r="I21" s="7">
        <v>8.2554201741601042E-3</v>
      </c>
      <c r="J21" s="28" t="s">
        <v>30</v>
      </c>
      <c r="K21" s="7">
        <v>6.2615904590601641E-3</v>
      </c>
      <c r="L21" s="28" t="s">
        <v>30</v>
      </c>
      <c r="M21" s="7" t="s">
        <v>30</v>
      </c>
    </row>
    <row r="22" spans="1:13" ht="19" x14ac:dyDescent="0.2">
      <c r="A22" s="10" t="s">
        <v>23</v>
      </c>
      <c r="B22" s="7">
        <v>0.11844849027857318</v>
      </c>
      <c r="C22" s="7">
        <v>0.25716506017602225</v>
      </c>
      <c r="D22" s="7">
        <v>0.17190077875912757</v>
      </c>
      <c r="E22" s="7">
        <v>3.0288999233147429E-2</v>
      </c>
      <c r="F22" s="7">
        <v>0.17190077875912757</v>
      </c>
      <c r="G22" s="7">
        <v>0.18948202109845758</v>
      </c>
      <c r="H22" s="7">
        <v>0.17371285510730305</v>
      </c>
      <c r="I22" s="7">
        <v>0.10526486352175679</v>
      </c>
      <c r="J22" s="7">
        <v>1.4931744204445874E-2</v>
      </c>
      <c r="K22" s="7">
        <v>9.6538130248333687E-3</v>
      </c>
      <c r="L22" s="7">
        <v>0.11844849027857318</v>
      </c>
      <c r="M22" s="7">
        <v>5.6657395745982164E-2</v>
      </c>
    </row>
    <row r="23" spans="1:13" x14ac:dyDescent="0.2">
      <c r="A23" s="10" t="s">
        <v>24</v>
      </c>
      <c r="B23" s="7">
        <v>1.3071604364886866</v>
      </c>
      <c r="C23" s="7">
        <v>1.5421743363640203</v>
      </c>
      <c r="D23" s="7">
        <v>1.2955046882698085</v>
      </c>
      <c r="E23" s="7">
        <v>1.7075483466900252</v>
      </c>
      <c r="F23" s="7">
        <v>1.2955046882698085</v>
      </c>
      <c r="G23" s="7">
        <v>1.6004812341739907</v>
      </c>
      <c r="H23" s="7">
        <v>1.269919585301956</v>
      </c>
      <c r="I23" s="7">
        <v>1.5400608415447152</v>
      </c>
      <c r="J23" s="7">
        <v>1.3559403969711248</v>
      </c>
      <c r="K23" s="7">
        <v>1.6519233808873288</v>
      </c>
      <c r="L23" s="7">
        <v>1.3071604364886866</v>
      </c>
      <c r="M23" s="7">
        <v>1.4072677619348966</v>
      </c>
    </row>
    <row r="24" spans="1:13" x14ac:dyDescent="0.2">
      <c r="A24" s="10" t="s">
        <v>12</v>
      </c>
      <c r="B24" s="7">
        <v>0.65334936162042578</v>
      </c>
      <c r="C24" s="7">
        <v>0.48333942780795586</v>
      </c>
      <c r="D24" s="7">
        <v>0.66504678641734871</v>
      </c>
      <c r="E24" s="7">
        <v>0.55164651872563863</v>
      </c>
      <c r="F24" s="7">
        <v>0.66504678641734871</v>
      </c>
      <c r="G24" s="7">
        <v>0.49542282058810716</v>
      </c>
      <c r="H24" s="7">
        <v>0.68570386670943295</v>
      </c>
      <c r="I24" s="7">
        <v>0.48130414647943315</v>
      </c>
      <c r="J24" s="7">
        <v>0.62220223764387117</v>
      </c>
      <c r="K24" s="7">
        <v>0.58689433797718504</v>
      </c>
      <c r="L24" s="7">
        <v>0.65334936162042578</v>
      </c>
      <c r="M24" s="7">
        <v>0.63692741628046523</v>
      </c>
    </row>
    <row r="25" spans="1:13" x14ac:dyDescent="0.2">
      <c r="A25" s="10" t="s">
        <v>11</v>
      </c>
      <c r="B25" s="7">
        <v>0.93335826734718774</v>
      </c>
      <c r="C25" s="7">
        <v>0.76215904733944217</v>
      </c>
      <c r="D25" s="7">
        <v>0.9291852519344308</v>
      </c>
      <c r="E25" s="7">
        <v>0.64322142570379204</v>
      </c>
      <c r="F25" s="7">
        <v>0.9291852519344308</v>
      </c>
      <c r="G25" s="7">
        <v>0.70322242777153088</v>
      </c>
      <c r="H25" s="7">
        <v>0.92965697636095779</v>
      </c>
      <c r="I25" s="7">
        <v>0.83787986996206398</v>
      </c>
      <c r="J25" s="7">
        <v>0.98908432334544627</v>
      </c>
      <c r="K25" s="7">
        <v>0.65641574883952414</v>
      </c>
      <c r="L25" s="7">
        <v>0.93335826734718774</v>
      </c>
      <c r="M25" s="7">
        <v>0.87365159992684849</v>
      </c>
    </row>
    <row r="26" spans="1:13" x14ac:dyDescent="0.2">
      <c r="A26" s="10" t="s">
        <v>13</v>
      </c>
      <c r="B26" s="7">
        <v>5.3607192772013847E-2</v>
      </c>
      <c r="C26" s="7">
        <v>0.11130254553522603</v>
      </c>
      <c r="D26" s="7">
        <v>3.7908873338207118E-2</v>
      </c>
      <c r="E26" s="7">
        <v>9.9762566987381604E-2</v>
      </c>
      <c r="F26" s="7">
        <v>3.7908873338207118E-2</v>
      </c>
      <c r="G26" s="7">
        <v>0.12094525505917622</v>
      </c>
      <c r="H26" s="7">
        <v>4.8358048750500017E-2</v>
      </c>
      <c r="I26" s="7">
        <v>0.10167342531878573</v>
      </c>
      <c r="J26" s="7">
        <v>5.3744760658633477E-2</v>
      </c>
      <c r="K26" s="7">
        <v>9.6322097799832723E-2</v>
      </c>
      <c r="L26" s="7">
        <v>5.3607192772013847E-2</v>
      </c>
      <c r="M26" s="7">
        <v>5.6775683191202145E-2</v>
      </c>
    </row>
    <row r="27" spans="1:13" x14ac:dyDescent="0.2">
      <c r="A27" s="10" t="s">
        <v>14</v>
      </c>
      <c r="B27" s="21">
        <v>6.8586992423703167E-3</v>
      </c>
      <c r="C27" s="29" t="s">
        <v>30</v>
      </c>
      <c r="D27" s="29">
        <v>6.8117984656434465E-3</v>
      </c>
      <c r="E27" s="29" t="s">
        <v>30</v>
      </c>
      <c r="F27" s="21">
        <v>6.8117984656434465E-3</v>
      </c>
      <c r="G27" s="29" t="s">
        <v>30</v>
      </c>
      <c r="H27" s="29" t="s">
        <v>30</v>
      </c>
      <c r="I27" s="29" t="s">
        <v>30</v>
      </c>
      <c r="J27" s="29" t="s">
        <v>30</v>
      </c>
      <c r="K27" s="29" t="s">
        <v>30</v>
      </c>
      <c r="L27" s="21">
        <v>6.8586992423703167E-3</v>
      </c>
      <c r="M27" s="21">
        <v>9.4519272042174595E-3</v>
      </c>
    </row>
    <row r="28" spans="1:13" s="4" customFormat="1" x14ac:dyDescent="0.2">
      <c r="A28" s="11" t="s">
        <v>25</v>
      </c>
      <c r="B28" s="26">
        <f>B23/(B24+B25+B26+B23)</f>
        <v>0.44348478679831305</v>
      </c>
      <c r="C28" s="26">
        <f t="shared" ref="C28:M28" si="1">C23/(C24+C25+C26+C23)</f>
        <v>0.53197221308397846</v>
      </c>
      <c r="D28" s="26">
        <f t="shared" si="1"/>
        <v>0.44250734729900354</v>
      </c>
      <c r="E28" s="26">
        <f t="shared" si="1"/>
        <v>0.56876969274468836</v>
      </c>
      <c r="F28" s="26">
        <f t="shared" si="1"/>
        <v>0.44250734729900354</v>
      </c>
      <c r="G28" s="26">
        <f t="shared" si="1"/>
        <v>0.54809654624901982</v>
      </c>
      <c r="H28" s="26">
        <f t="shared" si="1"/>
        <v>0.43288210023323126</v>
      </c>
      <c r="I28" s="26">
        <f t="shared" si="1"/>
        <v>0.52012946464219478</v>
      </c>
      <c r="J28" s="26">
        <f t="shared" si="1"/>
        <v>0.4488424663541512</v>
      </c>
      <c r="K28" s="26">
        <f t="shared" si="1"/>
        <v>0.55219545307328899</v>
      </c>
      <c r="L28" s="26">
        <f t="shared" si="1"/>
        <v>0.44348478679831305</v>
      </c>
      <c r="M28" s="26">
        <f t="shared" si="1"/>
        <v>0.47309121753355915</v>
      </c>
    </row>
    <row r="29" spans="1:13" s="4" customFormat="1" x14ac:dyDescent="0.2">
      <c r="A29" s="12" t="s">
        <v>26</v>
      </c>
      <c r="B29" s="26">
        <f>B25/(B25+B24+B23+B26)</f>
        <v>0.31666364789376256</v>
      </c>
      <c r="C29" s="26">
        <f t="shared" ref="C29:M29" si="2">C25/(C25+C24+C23+C26)</f>
        <v>0.26290635602915163</v>
      </c>
      <c r="D29" s="26">
        <f t="shared" si="2"/>
        <v>0.31738310536876158</v>
      </c>
      <c r="E29" s="26">
        <f t="shared" si="2"/>
        <v>0.21425153400400834</v>
      </c>
      <c r="F29" s="26">
        <f t="shared" si="2"/>
        <v>0.31738310536876158</v>
      </c>
      <c r="G29" s="26">
        <f t="shared" si="2"/>
        <v>0.24082368207544119</v>
      </c>
      <c r="H29" s="26">
        <f t="shared" si="2"/>
        <v>0.31689554919961194</v>
      </c>
      <c r="I29" s="26">
        <f t="shared" si="2"/>
        <v>0.28297973459328857</v>
      </c>
      <c r="J29" s="26">
        <f t="shared" si="2"/>
        <v>0.32740601881488957</v>
      </c>
      <c r="K29" s="26">
        <f t="shared" si="2"/>
        <v>0.21942288366920684</v>
      </c>
      <c r="L29" s="26">
        <f t="shared" si="2"/>
        <v>0.31666364789376256</v>
      </c>
      <c r="M29" s="26">
        <f t="shared" si="2"/>
        <v>0.29370167518173818</v>
      </c>
    </row>
    <row r="30" spans="1:13" s="4" customFormat="1" x14ac:dyDescent="0.2">
      <c r="A30" s="12" t="s">
        <v>27</v>
      </c>
      <c r="B30" s="26">
        <f>B24/(B24+B23+B25+B26)</f>
        <v>0.22166406988370951</v>
      </c>
      <c r="C30" s="26">
        <f t="shared" ref="C30:M30" si="3">C24/(C24+C23+C25+C26)</f>
        <v>0.16672767729228372</v>
      </c>
      <c r="D30" s="26">
        <f t="shared" si="3"/>
        <v>0.22716096047502532</v>
      </c>
      <c r="E30" s="26">
        <f t="shared" si="3"/>
        <v>0.18374871878003457</v>
      </c>
      <c r="F30" s="26">
        <f t="shared" si="3"/>
        <v>0.22716096047502532</v>
      </c>
      <c r="G30" s="26">
        <f t="shared" si="3"/>
        <v>0.16966118133676902</v>
      </c>
      <c r="H30" s="26">
        <f t="shared" si="3"/>
        <v>0.23373836689718294</v>
      </c>
      <c r="I30" s="26">
        <f t="shared" si="3"/>
        <v>0.16255232344413031</v>
      </c>
      <c r="J30" s="26">
        <f t="shared" si="3"/>
        <v>0.20596096077598755</v>
      </c>
      <c r="K30" s="26">
        <f t="shared" si="3"/>
        <v>0.19618366603139922</v>
      </c>
      <c r="L30" s="26">
        <f t="shared" si="3"/>
        <v>0.22166406988370951</v>
      </c>
      <c r="M30" s="26">
        <f t="shared" si="3"/>
        <v>0.2141204218551333</v>
      </c>
    </row>
    <row r="31" spans="1:13" s="4" customFormat="1" x14ac:dyDescent="0.2">
      <c r="A31" s="12" t="s">
        <v>28</v>
      </c>
      <c r="B31" s="26">
        <f>B26/(B26+B25+B24+B23)</f>
        <v>1.8187495424214817E-2</v>
      </c>
      <c r="C31" s="26">
        <f t="shared" ref="C31:M31" si="4">C26/(C26+C25+C24+C23)</f>
        <v>3.8393753594586071E-2</v>
      </c>
      <c r="D31" s="26">
        <f t="shared" si="4"/>
        <v>1.2948586857209668E-2</v>
      </c>
      <c r="E31" s="26">
        <f t="shared" si="4"/>
        <v>3.3230054471268741E-2</v>
      </c>
      <c r="F31" s="26">
        <f t="shared" si="4"/>
        <v>1.2948586857209668E-2</v>
      </c>
      <c r="G31" s="26">
        <f t="shared" si="4"/>
        <v>4.1418590338769851E-2</v>
      </c>
      <c r="H31" s="26">
        <f t="shared" si="4"/>
        <v>1.6483983669973869E-2</v>
      </c>
      <c r="I31" s="26">
        <f t="shared" si="4"/>
        <v>3.4338477320386272E-2</v>
      </c>
      <c r="J31" s="26">
        <f t="shared" si="4"/>
        <v>1.7790554054971718E-2</v>
      </c>
      <c r="K31" s="26">
        <f t="shared" si="4"/>
        <v>3.2197997226105037E-2</v>
      </c>
      <c r="L31" s="26">
        <f t="shared" si="4"/>
        <v>1.8187495424214817E-2</v>
      </c>
      <c r="M31" s="26">
        <f t="shared" si="4"/>
        <v>1.9086685429569344E-2</v>
      </c>
    </row>
    <row r="32" spans="1:13" s="4" customFormat="1" x14ac:dyDescent="0.2">
      <c r="A32" s="13" t="s">
        <v>31</v>
      </c>
      <c r="B32" s="23">
        <f>B24/(B24+B23)</f>
        <v>0.33325483109065468</v>
      </c>
      <c r="C32" s="23">
        <f t="shared" ref="C32:M32" si="5">C24/(C24+C23)</f>
        <v>0.23862559532175956</v>
      </c>
      <c r="D32" s="23">
        <f t="shared" si="5"/>
        <v>0.33921414204310518</v>
      </c>
      <c r="E32" s="23">
        <f t="shared" si="5"/>
        <v>0.24417836954677324</v>
      </c>
      <c r="F32" s="23">
        <f t="shared" si="5"/>
        <v>0.33921414204310518</v>
      </c>
      <c r="G32" s="23">
        <f t="shared" si="5"/>
        <v>0.23637666975377919</v>
      </c>
      <c r="H32" s="23">
        <f t="shared" si="5"/>
        <v>0.35063184888899546</v>
      </c>
      <c r="I32" s="23">
        <f t="shared" si="5"/>
        <v>0.23810848081914199</v>
      </c>
      <c r="J32" s="23">
        <f t="shared" si="5"/>
        <v>0.31453861150157647</v>
      </c>
      <c r="K32" s="23">
        <f t="shared" si="5"/>
        <v>0.26214476195714886</v>
      </c>
      <c r="L32" s="23">
        <f t="shared" si="5"/>
        <v>0.33325483109065468</v>
      </c>
      <c r="M32" s="23">
        <f t="shared" si="5"/>
        <v>0.31157857286236251</v>
      </c>
    </row>
    <row r="33" spans="1:13" x14ac:dyDescent="0.2">
      <c r="A33" s="19" t="s">
        <v>35</v>
      </c>
      <c r="B33" s="20"/>
      <c r="C33" s="20"/>
      <c r="D33" s="20"/>
      <c r="E33" s="20"/>
      <c r="F33" s="1"/>
      <c r="G33" s="1"/>
      <c r="H33" s="1"/>
      <c r="I33" s="1"/>
      <c r="J33" s="1"/>
      <c r="L33" s="20"/>
      <c r="M33" s="20"/>
    </row>
    <row r="34" spans="1:13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M34" s="1"/>
    </row>
    <row r="35" spans="1:13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M35" s="1"/>
    </row>
    <row r="36" spans="1:13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M36" s="1"/>
    </row>
    <row r="37" spans="1:13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M37" s="1"/>
    </row>
    <row r="38" spans="1:13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M38" s="1"/>
    </row>
    <row r="39" spans="1:13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M39" s="1"/>
    </row>
    <row r="40" spans="1:13" x14ac:dyDescent="0.2">
      <c r="B40" s="1"/>
    </row>
    <row r="41" spans="1:13" x14ac:dyDescent="0.2">
      <c r="B41" s="1"/>
    </row>
    <row r="42" spans="1:13" x14ac:dyDescent="0.2">
      <c r="B42" s="1"/>
    </row>
    <row r="81" spans="1:13" x14ac:dyDescent="0.2">
      <c r="L81" s="3"/>
    </row>
    <row r="93" spans="1:13" x14ac:dyDescent="0.2">
      <c r="A93" s="3"/>
      <c r="C93" s="3"/>
      <c r="D93" s="3"/>
      <c r="E93" s="3"/>
      <c r="F93" s="3"/>
      <c r="G93" s="3"/>
      <c r="H93" s="3"/>
      <c r="I93" s="3"/>
      <c r="J93" s="3"/>
      <c r="M93" s="3"/>
    </row>
    <row r="96" spans="1:13" x14ac:dyDescent="0.2">
      <c r="B96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2023-09-21T16:40:49Z</dcterms:modified>
</cp:coreProperties>
</file>