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C508DA4C-D8E3-FE41-A4BE-35B50FF18F63}" xr6:coauthVersionLast="47" xr6:coauthVersionMax="47" xr10:uidLastSave="{00000000-0000-0000-0000-000000000000}"/>
  <bookViews>
    <workbookView xWindow="0" yWindow="500" windowWidth="19680" windowHeight="21640" xr2:uid="{00000000-000D-0000-FFFF-FFFF00000000}"/>
  </bookViews>
  <sheets>
    <sheet name="16TG53-LA" sheetId="1" r:id="rId1"/>
    <sheet name="16TG53-EPM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5" i="1" l="1"/>
  <c r="P66" i="1"/>
  <c r="P73" i="1"/>
  <c r="O28" i="1"/>
  <c r="O29" i="1"/>
  <c r="O30" i="1"/>
  <c r="O31" i="1"/>
  <c r="O32" i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O40" i="1"/>
  <c r="O41" i="1"/>
  <c r="O42" i="1"/>
  <c r="O43" i="1"/>
  <c r="O44" i="1"/>
  <c r="O45" i="1"/>
  <c r="O46" i="1"/>
  <c r="O47" i="1"/>
  <c r="O48" i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O56" i="1"/>
  <c r="O57" i="1"/>
  <c r="O58" i="1"/>
  <c r="O59" i="1"/>
  <c r="O60" i="1"/>
  <c r="O61" i="1"/>
  <c r="O62" i="1"/>
  <c r="O63" i="1"/>
  <c r="O64" i="1"/>
  <c r="O65" i="1"/>
  <c r="O27" i="1"/>
  <c r="P27" i="1" s="1"/>
  <c r="N28" i="1"/>
  <c r="P28" i="1" s="1"/>
  <c r="N29" i="1"/>
  <c r="P29" i="1" s="1"/>
  <c r="N30" i="1"/>
  <c r="P30" i="1" s="1"/>
  <c r="N31" i="1"/>
  <c r="P31" i="1" s="1"/>
  <c r="N32" i="1"/>
  <c r="N33" i="1"/>
  <c r="N34" i="1"/>
  <c r="N35" i="1"/>
  <c r="N36" i="1"/>
  <c r="N37" i="1"/>
  <c r="N38" i="1"/>
  <c r="N39" i="1"/>
  <c r="P39" i="1" s="1"/>
  <c r="N40" i="1"/>
  <c r="P40" i="1" s="1"/>
  <c r="N41" i="1"/>
  <c r="P41" i="1" s="1"/>
  <c r="N42" i="1"/>
  <c r="P42" i="1" s="1"/>
  <c r="N43" i="1"/>
  <c r="P43" i="1" s="1"/>
  <c r="N44" i="1"/>
  <c r="P44" i="1" s="1"/>
  <c r="N45" i="1"/>
  <c r="P45" i="1" s="1"/>
  <c r="N46" i="1"/>
  <c r="P46" i="1" s="1"/>
  <c r="N47" i="1"/>
  <c r="P47" i="1" s="1"/>
  <c r="N48" i="1"/>
  <c r="N49" i="1"/>
  <c r="N50" i="1"/>
  <c r="N51" i="1"/>
  <c r="N52" i="1"/>
  <c r="N53" i="1"/>
  <c r="N54" i="1"/>
  <c r="N55" i="1"/>
  <c r="P55" i="1" s="1"/>
  <c r="N56" i="1"/>
  <c r="P56" i="1" s="1"/>
  <c r="N57" i="1"/>
  <c r="P57" i="1" s="1"/>
  <c r="N58" i="1"/>
  <c r="P58" i="1" s="1"/>
  <c r="N59" i="1"/>
  <c r="P59" i="1" s="1"/>
  <c r="N60" i="1"/>
  <c r="P60" i="1" s="1"/>
  <c r="N61" i="1"/>
  <c r="P61" i="1" s="1"/>
  <c r="N62" i="1"/>
  <c r="P62" i="1" s="1"/>
  <c r="N63" i="1"/>
  <c r="P63" i="1" s="1"/>
  <c r="N64" i="1"/>
  <c r="N65" i="1"/>
  <c r="N27" i="1"/>
  <c r="N66" i="1"/>
  <c r="O66" i="1"/>
  <c r="N67" i="1"/>
  <c r="P67" i="1" s="1"/>
  <c r="O67" i="1"/>
  <c r="N68" i="1"/>
  <c r="P68" i="1" s="1"/>
  <c r="O68" i="1"/>
  <c r="N69" i="1"/>
  <c r="P69" i="1" s="1"/>
  <c r="O69" i="1"/>
  <c r="N70" i="1"/>
  <c r="P70" i="1" s="1"/>
  <c r="O70" i="1"/>
  <c r="N71" i="1"/>
  <c r="O71" i="1"/>
  <c r="N72" i="1"/>
  <c r="P72" i="1" s="1"/>
  <c r="O72" i="1"/>
  <c r="N73" i="1"/>
  <c r="O73" i="1"/>
  <c r="O7" i="1"/>
  <c r="O8" i="1"/>
  <c r="O9" i="1"/>
  <c r="O10" i="1"/>
  <c r="O11" i="1"/>
  <c r="O12" i="1"/>
  <c r="O13" i="1"/>
  <c r="O14" i="1"/>
  <c r="O15" i="1"/>
  <c r="O16" i="1"/>
  <c r="P16" i="1" s="1"/>
  <c r="O17" i="1"/>
  <c r="P17" i="1" s="1"/>
  <c r="O18" i="1"/>
  <c r="P18" i="1" s="1"/>
  <c r="O19" i="1"/>
  <c r="P19" i="1" s="1"/>
  <c r="O20" i="1"/>
  <c r="O21" i="1"/>
  <c r="O22" i="1"/>
  <c r="O23" i="1"/>
  <c r="O24" i="1"/>
  <c r="O25" i="1"/>
  <c r="O26" i="1"/>
  <c r="O6" i="1"/>
  <c r="N7" i="1"/>
  <c r="P7" i="1" s="1"/>
  <c r="N8" i="1"/>
  <c r="P8" i="1" s="1"/>
  <c r="N9" i="1"/>
  <c r="P9" i="1" s="1"/>
  <c r="N10" i="1"/>
  <c r="P10" i="1" s="1"/>
  <c r="N11" i="1"/>
  <c r="P11" i="1" s="1"/>
  <c r="N12" i="1"/>
  <c r="P12" i="1" s="1"/>
  <c r="N13" i="1"/>
  <c r="P13" i="1" s="1"/>
  <c r="N14" i="1"/>
  <c r="P14" i="1" s="1"/>
  <c r="N15" i="1"/>
  <c r="N16" i="1"/>
  <c r="N17" i="1"/>
  <c r="N18" i="1"/>
  <c r="N19" i="1"/>
  <c r="N20" i="1"/>
  <c r="N21" i="1"/>
  <c r="P21" i="1" s="1"/>
  <c r="N22" i="1"/>
  <c r="P22" i="1" s="1"/>
  <c r="N23" i="1"/>
  <c r="P23" i="1" s="1"/>
  <c r="N24" i="1"/>
  <c r="P24" i="1" s="1"/>
  <c r="N25" i="1"/>
  <c r="P25" i="1" s="1"/>
  <c r="N26" i="1"/>
  <c r="P26" i="1" s="1"/>
  <c r="N6" i="1"/>
  <c r="P6" i="1" s="1"/>
  <c r="P71" i="1" l="1"/>
  <c r="P15" i="1"/>
  <c r="P20" i="1"/>
  <c r="P64" i="1"/>
  <c r="P48" i="1"/>
  <c r="P32" i="1"/>
  <c r="K73" i="1"/>
  <c r="J73" i="1"/>
  <c r="K72" i="1"/>
  <c r="J72" i="1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</calcChain>
</file>

<file path=xl/sharedStrings.xml><?xml version="1.0" encoding="utf-8"?>
<sst xmlns="http://schemas.openxmlformats.org/spreadsheetml/2006/main" count="297" uniqueCount="41">
  <si>
    <t>Grain number</t>
  </si>
  <si>
    <t>Occurance</t>
  </si>
  <si>
    <t>Coexisting phase</t>
  </si>
  <si>
    <t>Cr</t>
  </si>
  <si>
    <t>Zr</t>
  </si>
  <si>
    <t>Hf</t>
  </si>
  <si>
    <t>Nb</t>
  </si>
  <si>
    <t>Ta</t>
  </si>
  <si>
    <t>V</t>
  </si>
  <si>
    <t>Zr/Hf</t>
  </si>
  <si>
    <t>Nb/Ta</t>
  </si>
  <si>
    <t>Pressure (GPa)</t>
  </si>
  <si>
    <t>T(°C)</t>
  </si>
  <si>
    <t>ppm</t>
  </si>
  <si>
    <t>（Tomkins et al.，2007）</t>
  </si>
  <si>
    <t>inclusion</t>
  </si>
  <si>
    <t>-</t>
  </si>
  <si>
    <t>biotite</t>
  </si>
  <si>
    <t>quartz</t>
  </si>
  <si>
    <t>in matrix</t>
  </si>
  <si>
    <t>felsic minerals</t>
  </si>
  <si>
    <t>garnet</t>
  </si>
  <si>
    <t>symplectite</t>
  </si>
  <si>
    <t>Table S2 EPMA results of rutile geochemistry from sample 16TG53</t>
  </si>
  <si>
    <t>TiO2</t>
  </si>
  <si>
    <t>Al</t>
  </si>
  <si>
    <t>Si</t>
  </si>
  <si>
    <t>Fe</t>
  </si>
  <si>
    <t>Total</t>
  </si>
  <si>
    <t>wt%</t>
  </si>
  <si>
    <t>Biotite</t>
  </si>
  <si>
    <t>Quartz</t>
  </si>
  <si>
    <t>In matrix</t>
  </si>
  <si>
    <t>Garnet</t>
  </si>
  <si>
    <t>Symplectite</t>
  </si>
  <si>
    <r>
      <t>Table S2 LA-ICPMS r</t>
    </r>
    <r>
      <rPr>
        <sz val="12"/>
        <color theme="1"/>
        <rFont val="Times New Roman"/>
        <family val="1"/>
      </rPr>
      <t>esults of rutile geochemistry from sample 16TG53</t>
    </r>
    <phoneticPr fontId="3" type="noConversion"/>
  </si>
  <si>
    <t>calculated Nb of melts</t>
    <phoneticPr fontId="3" type="noConversion"/>
  </si>
  <si>
    <t>calculated Ta of melts</t>
    <phoneticPr fontId="3" type="noConversion"/>
  </si>
  <si>
    <t>calculated Nb/Ta of melts</t>
    <phoneticPr fontId="3" type="noConversion"/>
  </si>
  <si>
    <t>American Mineralogist: November 2022 Online Materials AM-22-118260 (use tabs to navigate to other tables)</t>
  </si>
  <si>
    <t>Huang et al.: High-grade metamorphism, anatexis, and granite magmatism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</si>
</sst>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_);[Red]\(0\)"/>
    <numFmt numFmtId="165" formatCode="0.00_ "/>
    <numFmt numFmtId="166" formatCode="0_ "/>
    <numFmt numFmtId="167" formatCode="0.0_ "/>
    <numFmt numFmtId="168" formatCode="0.0_);[Red]\(0.0\)"/>
    <numFmt numFmtId="169" formatCode="0.000_ "/>
  </numFmts>
  <fonts count="5" x14ac:knownFonts="1">
    <font>
      <sz val="11"/>
      <color theme="1"/>
      <name val="Calibri"/>
      <family val="2"/>
      <charset val="13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9"/>
      <name val="Calibri"/>
      <family val="2"/>
      <charset val="134"/>
      <scheme val="minor"/>
    </font>
    <font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>
      <alignment vertical="center"/>
    </xf>
    <xf numFmtId="165" fontId="0" fillId="0" borderId="0" xfId="0" applyNumberFormat="1">
      <alignment vertical="center"/>
    </xf>
    <xf numFmtId="166" fontId="0" fillId="0" borderId="0" xfId="0" applyNumberForma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164" fontId="0" fillId="0" borderId="2" xfId="0" applyNumberFormat="1" applyBorder="1">
      <alignment vertical="center"/>
    </xf>
    <xf numFmtId="165" fontId="0" fillId="0" borderId="2" xfId="0" applyNumberFormat="1" applyBorder="1">
      <alignment vertical="center"/>
    </xf>
    <xf numFmtId="166" fontId="0" fillId="0" borderId="2" xfId="0" applyNumberFormat="1" applyBorder="1">
      <alignment vertical="center"/>
    </xf>
    <xf numFmtId="0" fontId="0" fillId="0" borderId="0" xfId="0" applyAlignment="1"/>
    <xf numFmtId="167" fontId="0" fillId="0" borderId="0" xfId="0" applyNumberFormat="1">
      <alignment vertical="center"/>
    </xf>
    <xf numFmtId="167" fontId="0" fillId="0" borderId="2" xfId="0" applyNumberFormat="1" applyBorder="1">
      <alignment vertical="center"/>
    </xf>
    <xf numFmtId="168" fontId="0" fillId="0" borderId="0" xfId="0" applyNumberFormat="1">
      <alignment vertical="center"/>
    </xf>
    <xf numFmtId="168" fontId="0" fillId="0" borderId="2" xfId="0" applyNumberFormat="1" applyBorder="1">
      <alignment vertical="center"/>
    </xf>
    <xf numFmtId="169" fontId="0" fillId="0" borderId="0" xfId="0" applyNumberFormat="1">
      <alignment vertical="center"/>
    </xf>
    <xf numFmtId="169" fontId="0" fillId="0" borderId="2" xfId="0" applyNumberFormat="1" applyBorder="1">
      <alignment vertical="center"/>
    </xf>
    <xf numFmtId="0" fontId="4" fillId="0" borderId="1" xfId="1" applyFill="1" applyBorder="1">
      <alignment vertical="center"/>
    </xf>
  </cellXfs>
  <cellStyles count="2">
    <cellStyle name="Normal" xfId="0" builtinId="0"/>
    <cellStyle name="常规 2" xfId="1" xr:uid="{E95763EB-1703-43C0-BFA0-A01BEB0A78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3"/>
  <sheetViews>
    <sheetView tabSelected="1" workbookViewId="0">
      <selection activeCell="A2" sqref="A1:A2"/>
    </sheetView>
  </sheetViews>
  <sheetFormatPr baseColWidth="10" defaultColWidth="9" defaultRowHeight="15" x14ac:dyDescent="0.2"/>
  <cols>
    <col min="1" max="1" width="13.83203125" customWidth="1"/>
    <col min="2" max="2" width="10.5" customWidth="1"/>
    <col min="3" max="3" width="18.33203125" customWidth="1"/>
    <col min="12" max="12" width="16.1640625" customWidth="1"/>
    <col min="13" max="13" width="26.6640625" customWidth="1"/>
    <col min="14" max="15" width="25" bestFit="1" customWidth="1"/>
    <col min="16" max="16" width="28.1640625" bestFit="1" customWidth="1"/>
  </cols>
  <sheetData>
    <row r="1" spans="1:16" x14ac:dyDescent="0.2">
      <c r="A1" t="s">
        <v>39</v>
      </c>
    </row>
    <row r="2" spans="1:16" x14ac:dyDescent="0.2">
      <c r="A2" t="s">
        <v>40</v>
      </c>
    </row>
    <row r="3" spans="1:16" ht="16" x14ac:dyDescent="0.2">
      <c r="A3" s="1" t="s">
        <v>35</v>
      </c>
    </row>
    <row r="4" spans="1:16" x14ac:dyDescent="0.2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3" t="s">
        <v>9</v>
      </c>
      <c r="K4" s="3" t="s">
        <v>10</v>
      </c>
      <c r="L4" s="2" t="s">
        <v>11</v>
      </c>
      <c r="M4" s="2" t="s">
        <v>12</v>
      </c>
      <c r="N4" s="20" t="s">
        <v>36</v>
      </c>
      <c r="O4" s="20" t="s">
        <v>37</v>
      </c>
      <c r="P4" s="20" t="s">
        <v>38</v>
      </c>
    </row>
    <row r="5" spans="1:16" x14ac:dyDescent="0.2">
      <c r="D5" t="s">
        <v>13</v>
      </c>
      <c r="E5" t="s">
        <v>13</v>
      </c>
      <c r="F5" t="s">
        <v>13</v>
      </c>
      <c r="G5" t="s">
        <v>13</v>
      </c>
      <c r="H5" t="s">
        <v>13</v>
      </c>
      <c r="I5" t="s">
        <v>13</v>
      </c>
      <c r="M5" t="s">
        <v>14</v>
      </c>
    </row>
    <row r="6" spans="1:16" x14ac:dyDescent="0.2">
      <c r="A6" s="4">
        <v>1</v>
      </c>
      <c r="B6" t="s">
        <v>15</v>
      </c>
      <c r="C6" s="4" t="s">
        <v>16</v>
      </c>
      <c r="D6" s="5">
        <v>977.33615738054596</v>
      </c>
      <c r="E6" s="5">
        <v>6360</v>
      </c>
      <c r="F6" s="5">
        <v>219.15381863737301</v>
      </c>
      <c r="G6" s="5">
        <v>2730</v>
      </c>
      <c r="H6" s="5">
        <v>177.44348801771099</v>
      </c>
      <c r="I6" s="5">
        <v>4760</v>
      </c>
      <c r="J6" s="14">
        <f t="shared" ref="J6:J69" si="0">E6/F6</f>
        <v>29.020712664485639</v>
      </c>
      <c r="K6" s="14">
        <f t="shared" ref="K6:K69" si="1">G6/H6</f>
        <v>15.385179983204079</v>
      </c>
      <c r="L6" s="6">
        <v>0.8</v>
      </c>
      <c r="M6" s="7">
        <v>972.60637695746198</v>
      </c>
      <c r="N6" s="14">
        <f>G6/159.5</f>
        <v>17.115987460815045</v>
      </c>
      <c r="O6" s="18">
        <f>H6/196</f>
        <v>0.9053239184577091</v>
      </c>
      <c r="P6" s="14">
        <f>N6/O6</f>
        <v>18.905926499736672</v>
      </c>
    </row>
    <row r="7" spans="1:16" x14ac:dyDescent="0.2">
      <c r="A7" s="4">
        <v>2</v>
      </c>
      <c r="B7" t="s">
        <v>15</v>
      </c>
      <c r="C7" s="4" t="s">
        <v>16</v>
      </c>
      <c r="D7" s="5">
        <v>995.90388191839099</v>
      </c>
      <c r="E7" s="5">
        <v>6590</v>
      </c>
      <c r="F7" s="5">
        <v>222.04699176587201</v>
      </c>
      <c r="G7" s="5">
        <v>2770</v>
      </c>
      <c r="H7" s="5">
        <v>178.421484451151</v>
      </c>
      <c r="I7" s="5">
        <v>4860</v>
      </c>
      <c r="J7" s="14">
        <f t="shared" si="0"/>
        <v>29.678402520078023</v>
      </c>
      <c r="K7" s="14">
        <f t="shared" si="1"/>
        <v>15.525036172190253</v>
      </c>
      <c r="L7" s="6">
        <v>0.8</v>
      </c>
      <c r="M7" s="7">
        <v>977.72437352388397</v>
      </c>
      <c r="N7" s="14">
        <f t="shared" ref="N7:N26" si="2">G7/159.5</f>
        <v>17.36677115987461</v>
      </c>
      <c r="O7" s="18">
        <f t="shared" ref="O7:O26" si="3">H7/196</f>
        <v>0.91031369617934188</v>
      </c>
      <c r="P7" s="14">
        <f t="shared" ref="P7:P70" si="4">N7/O7</f>
        <v>19.077787396547269</v>
      </c>
    </row>
    <row r="8" spans="1:16" x14ac:dyDescent="0.2">
      <c r="A8" s="4">
        <v>3</v>
      </c>
      <c r="B8" t="s">
        <v>15</v>
      </c>
      <c r="C8" s="4" t="s">
        <v>16</v>
      </c>
      <c r="D8" s="5">
        <v>959.78488720777602</v>
      </c>
      <c r="E8" s="5">
        <v>6710</v>
      </c>
      <c r="F8" s="5">
        <v>224.35143935536701</v>
      </c>
      <c r="G8" s="5">
        <v>2750</v>
      </c>
      <c r="H8" s="5">
        <v>181.74366695241901</v>
      </c>
      <c r="I8" s="5">
        <v>4840</v>
      </c>
      <c r="J8" s="14">
        <f t="shared" si="0"/>
        <v>29.908433033814994</v>
      </c>
      <c r="K8" s="14">
        <f t="shared" si="1"/>
        <v>15.13120124686357</v>
      </c>
      <c r="L8" s="6">
        <v>0.8</v>
      </c>
      <c r="M8" s="7">
        <v>980.493793944863</v>
      </c>
      <c r="N8" s="14">
        <f t="shared" si="2"/>
        <v>17.241379310344829</v>
      </c>
      <c r="O8" s="18">
        <f t="shared" si="3"/>
        <v>0.92726360690009701</v>
      </c>
      <c r="P8" s="14">
        <f t="shared" si="4"/>
        <v>18.59382723752514</v>
      </c>
    </row>
    <row r="9" spans="1:16" x14ac:dyDescent="0.2">
      <c r="A9" s="4">
        <v>4</v>
      </c>
      <c r="B9" t="s">
        <v>15</v>
      </c>
      <c r="C9" s="4" t="s">
        <v>16</v>
      </c>
      <c r="D9" s="5">
        <v>960.92235706025497</v>
      </c>
      <c r="E9" s="5">
        <v>6659.89055031724</v>
      </c>
      <c r="F9" s="5">
        <v>223.65470629144301</v>
      </c>
      <c r="G9" s="5">
        <v>2760</v>
      </c>
      <c r="H9" s="5">
        <v>180.11510891270601</v>
      </c>
      <c r="I9" s="5">
        <v>4910</v>
      </c>
      <c r="J9" s="14">
        <f t="shared" si="0"/>
        <v>29.77755604050996</v>
      </c>
      <c r="K9" s="14">
        <f t="shared" si="1"/>
        <v>15.323534025885927</v>
      </c>
      <c r="L9" s="6">
        <v>0.8</v>
      </c>
      <c r="M9" s="7">
        <v>979.41460546437702</v>
      </c>
      <c r="N9" s="14">
        <f t="shared" si="2"/>
        <v>17.304075235109718</v>
      </c>
      <c r="O9" s="18">
        <f t="shared" si="3"/>
        <v>0.91895463730972449</v>
      </c>
      <c r="P9" s="14">
        <f t="shared" si="4"/>
        <v>18.830173473815936</v>
      </c>
    </row>
    <row r="10" spans="1:16" x14ac:dyDescent="0.2">
      <c r="A10" s="4">
        <v>5</v>
      </c>
      <c r="B10" t="s">
        <v>15</v>
      </c>
      <c r="C10" s="4" t="s">
        <v>16</v>
      </c>
      <c r="D10" s="5">
        <v>1020</v>
      </c>
      <c r="E10" s="5">
        <v>6660</v>
      </c>
      <c r="F10" s="5">
        <v>228.51814005416401</v>
      </c>
      <c r="G10" s="5">
        <v>2750</v>
      </c>
      <c r="H10" s="5">
        <v>181.41458352940899</v>
      </c>
      <c r="I10" s="5">
        <v>4860</v>
      </c>
      <c r="J10" s="14">
        <f t="shared" si="0"/>
        <v>29.14429462108097</v>
      </c>
      <c r="K10" s="14">
        <f t="shared" si="1"/>
        <v>15.158649026439484</v>
      </c>
      <c r="L10" s="6">
        <v>0.8</v>
      </c>
      <c r="M10" s="7">
        <v>979.29926710984603</v>
      </c>
      <c r="N10" s="14">
        <f t="shared" si="2"/>
        <v>17.241379310344829</v>
      </c>
      <c r="O10" s="18">
        <f t="shared" si="3"/>
        <v>0.92558460984392343</v>
      </c>
      <c r="P10" s="14">
        <f t="shared" si="4"/>
        <v>18.627556170420934</v>
      </c>
    </row>
    <row r="11" spans="1:16" x14ac:dyDescent="0.2">
      <c r="A11" s="4">
        <v>6</v>
      </c>
      <c r="B11" t="s">
        <v>15</v>
      </c>
      <c r="C11" s="4" t="s">
        <v>16</v>
      </c>
      <c r="D11" s="5">
        <v>872.49788843582496</v>
      </c>
      <c r="E11" s="5">
        <v>5160</v>
      </c>
      <c r="F11" s="5">
        <v>138.35361930281999</v>
      </c>
      <c r="G11" s="5">
        <v>637.30316121017802</v>
      </c>
      <c r="H11" s="5">
        <v>18.6802137521234</v>
      </c>
      <c r="I11" s="5">
        <v>4900</v>
      </c>
      <c r="J11" s="14">
        <f t="shared" si="0"/>
        <v>37.295735565154288</v>
      </c>
      <c r="K11" s="14">
        <f t="shared" si="1"/>
        <v>34.116481195925026</v>
      </c>
      <c r="L11" s="6">
        <v>0.8</v>
      </c>
      <c r="M11" s="7">
        <v>942.23570573454003</v>
      </c>
      <c r="N11" s="6">
        <f t="shared" si="2"/>
        <v>3.9956311047660065</v>
      </c>
      <c r="O11" s="18">
        <f t="shared" si="3"/>
        <v>9.5307213021037757E-2</v>
      </c>
      <c r="P11" s="14">
        <f t="shared" si="4"/>
        <v>41.923701030729184</v>
      </c>
    </row>
    <row r="12" spans="1:16" x14ac:dyDescent="0.2">
      <c r="A12" s="4">
        <v>9</v>
      </c>
      <c r="B12" t="s">
        <v>15</v>
      </c>
      <c r="C12" s="4" t="s">
        <v>16</v>
      </c>
      <c r="D12" s="5">
        <v>879.80524345533001</v>
      </c>
      <c r="E12" s="5">
        <v>5100</v>
      </c>
      <c r="F12" s="5">
        <v>138.203248490101</v>
      </c>
      <c r="G12" s="5">
        <v>625.54320160577799</v>
      </c>
      <c r="H12" s="5">
        <v>18.168440940631299</v>
      </c>
      <c r="I12" s="5">
        <v>4940</v>
      </c>
      <c r="J12" s="14">
        <f t="shared" si="0"/>
        <v>36.902171661799215</v>
      </c>
      <c r="K12" s="14">
        <f t="shared" si="1"/>
        <v>34.430208054166819</v>
      </c>
      <c r="L12" s="6">
        <v>0.8</v>
      </c>
      <c r="M12" s="7">
        <v>940.60252348320898</v>
      </c>
      <c r="N12" s="6">
        <f t="shared" si="2"/>
        <v>3.921900950506445</v>
      </c>
      <c r="O12" s="18">
        <f t="shared" si="3"/>
        <v>9.2696127248118876E-2</v>
      </c>
      <c r="P12" s="14">
        <f t="shared" si="4"/>
        <v>42.309221182549827</v>
      </c>
    </row>
    <row r="13" spans="1:16" x14ac:dyDescent="0.2">
      <c r="A13" s="4">
        <v>10</v>
      </c>
      <c r="B13" t="s">
        <v>15</v>
      </c>
      <c r="C13" s="4" t="s">
        <v>16</v>
      </c>
      <c r="D13" s="5">
        <v>847.68282415542103</v>
      </c>
      <c r="E13" s="5">
        <v>5030</v>
      </c>
      <c r="F13" s="5">
        <v>136.76616795471901</v>
      </c>
      <c r="G13" s="5">
        <v>606.81204995393398</v>
      </c>
      <c r="H13" s="5">
        <v>17.343733735997201</v>
      </c>
      <c r="I13" s="5">
        <v>4760</v>
      </c>
      <c r="J13" s="14">
        <f t="shared" si="0"/>
        <v>36.778101450245714</v>
      </c>
      <c r="K13" s="14">
        <f t="shared" si="1"/>
        <v>34.9873942480151</v>
      </c>
      <c r="L13" s="6">
        <v>0.8</v>
      </c>
      <c r="M13" s="7">
        <v>938.87718735314797</v>
      </c>
      <c r="N13" s="6">
        <f t="shared" si="2"/>
        <v>3.804464263034069</v>
      </c>
      <c r="O13" s="18">
        <f t="shared" si="3"/>
        <v>8.8488437428557151E-2</v>
      </c>
      <c r="P13" s="14">
        <f t="shared" si="4"/>
        <v>42.993913934864956</v>
      </c>
    </row>
    <row r="14" spans="1:16" x14ac:dyDescent="0.2">
      <c r="A14" s="4">
        <v>11</v>
      </c>
      <c r="B14" t="s">
        <v>15</v>
      </c>
      <c r="C14" s="4" t="s">
        <v>17</v>
      </c>
      <c r="D14" s="5">
        <v>1079.6935597740701</v>
      </c>
      <c r="E14" s="5">
        <v>814.36445107096597</v>
      </c>
      <c r="F14" s="16">
        <v>32.816510758120501</v>
      </c>
      <c r="G14" s="5">
        <v>3340</v>
      </c>
      <c r="H14" s="5">
        <v>192.32717792467199</v>
      </c>
      <c r="I14" s="5">
        <v>4570</v>
      </c>
      <c r="J14" s="14">
        <f t="shared" si="0"/>
        <v>24.815692840514743</v>
      </c>
      <c r="K14" s="14">
        <f t="shared" si="1"/>
        <v>17.366240362078024</v>
      </c>
      <c r="L14" s="6">
        <v>0.8</v>
      </c>
      <c r="M14" s="7">
        <v>728.07311644550498</v>
      </c>
      <c r="N14" s="14">
        <f t="shared" si="2"/>
        <v>20.940438871473354</v>
      </c>
      <c r="O14" s="18">
        <f t="shared" si="3"/>
        <v>0.98126111186057141</v>
      </c>
      <c r="P14" s="14">
        <f t="shared" si="4"/>
        <v>21.340332984120955</v>
      </c>
    </row>
    <row r="15" spans="1:16" x14ac:dyDescent="0.2">
      <c r="A15" s="4">
        <v>12</v>
      </c>
      <c r="B15" t="s">
        <v>15</v>
      </c>
      <c r="C15" s="4" t="s">
        <v>17</v>
      </c>
      <c r="D15" s="5">
        <v>1090</v>
      </c>
      <c r="E15" s="5">
        <v>811.01733224557495</v>
      </c>
      <c r="F15" s="16">
        <v>38.599375031807803</v>
      </c>
      <c r="G15" s="5">
        <v>3370</v>
      </c>
      <c r="H15" s="5">
        <v>186.50219364431501</v>
      </c>
      <c r="I15" s="5">
        <v>4440</v>
      </c>
      <c r="J15" s="14">
        <f t="shared" si="0"/>
        <v>21.011151905367804</v>
      </c>
      <c r="K15" s="14">
        <f t="shared" si="1"/>
        <v>18.069492557428291</v>
      </c>
      <c r="L15" s="6">
        <v>0.8</v>
      </c>
      <c r="M15" s="7">
        <v>727.67951981105205</v>
      </c>
      <c r="N15" s="14">
        <f t="shared" si="2"/>
        <v>21.128526645768027</v>
      </c>
      <c r="O15" s="18">
        <f t="shared" si="3"/>
        <v>0.95154180430772961</v>
      </c>
      <c r="P15" s="14">
        <f t="shared" si="4"/>
        <v>22.204517500037277</v>
      </c>
    </row>
    <row r="16" spans="1:16" x14ac:dyDescent="0.2">
      <c r="A16" s="4">
        <v>13</v>
      </c>
      <c r="B16" t="s">
        <v>15</v>
      </c>
      <c r="C16" s="4" t="s">
        <v>17</v>
      </c>
      <c r="D16" s="5">
        <v>1110.3797146229899</v>
      </c>
      <c r="E16" s="5">
        <v>1100</v>
      </c>
      <c r="F16" s="16">
        <v>42.412218998347903</v>
      </c>
      <c r="G16" s="5">
        <v>3430</v>
      </c>
      <c r="H16" s="5">
        <v>194.27540750108199</v>
      </c>
      <c r="I16" s="5">
        <v>4710</v>
      </c>
      <c r="J16" s="14">
        <f t="shared" si="0"/>
        <v>25.935921910684481</v>
      </c>
      <c r="K16" s="14">
        <f t="shared" si="1"/>
        <v>17.655348374347881</v>
      </c>
      <c r="L16" s="6">
        <v>0.8</v>
      </c>
      <c r="M16" s="7">
        <v>758.00548624621194</v>
      </c>
      <c r="N16" s="14">
        <f t="shared" si="2"/>
        <v>21.504702194357368</v>
      </c>
      <c r="O16" s="18">
        <f t="shared" si="3"/>
        <v>0.99120105867898978</v>
      </c>
      <c r="P16" s="14">
        <f t="shared" si="4"/>
        <v>21.695600510170436</v>
      </c>
    </row>
    <row r="17" spans="1:16" x14ac:dyDescent="0.2">
      <c r="A17" s="4">
        <v>14</v>
      </c>
      <c r="B17" t="s">
        <v>15</v>
      </c>
      <c r="C17" s="4" t="s">
        <v>17</v>
      </c>
      <c r="D17" s="5">
        <v>1110</v>
      </c>
      <c r="E17" s="5">
        <v>1190</v>
      </c>
      <c r="F17" s="16">
        <v>47.736388199729802</v>
      </c>
      <c r="G17" s="5">
        <v>3430</v>
      </c>
      <c r="H17" s="5">
        <v>192.96181515049699</v>
      </c>
      <c r="I17" s="5">
        <v>4730</v>
      </c>
      <c r="J17" s="14">
        <f t="shared" si="0"/>
        <v>24.928572204101851</v>
      </c>
      <c r="K17" s="14">
        <f t="shared" si="1"/>
        <v>17.775537597036156</v>
      </c>
      <c r="L17" s="6">
        <v>0.8</v>
      </c>
      <c r="M17" s="7">
        <v>765.47087301109298</v>
      </c>
      <c r="N17" s="14">
        <f t="shared" si="2"/>
        <v>21.504702194357368</v>
      </c>
      <c r="O17" s="18">
        <f t="shared" si="3"/>
        <v>0.98449905689029071</v>
      </c>
      <c r="P17" s="14">
        <f t="shared" si="4"/>
        <v>21.843293849649445</v>
      </c>
    </row>
    <row r="18" spans="1:16" x14ac:dyDescent="0.2">
      <c r="A18" s="4">
        <v>15</v>
      </c>
      <c r="B18" t="s">
        <v>15</v>
      </c>
      <c r="C18" s="4" t="s">
        <v>17</v>
      </c>
      <c r="D18" s="5">
        <v>1110</v>
      </c>
      <c r="E18" s="5">
        <v>1230</v>
      </c>
      <c r="F18" s="16">
        <v>48.2395869806479</v>
      </c>
      <c r="G18" s="5">
        <v>3480</v>
      </c>
      <c r="H18" s="5">
        <v>189.01829042735801</v>
      </c>
      <c r="I18" s="5">
        <v>4780</v>
      </c>
      <c r="J18" s="14">
        <f t="shared" si="0"/>
        <v>25.497730743288383</v>
      </c>
      <c r="K18" s="14">
        <f t="shared" si="1"/>
        <v>18.4109167008756</v>
      </c>
      <c r="L18" s="6">
        <v>0.8</v>
      </c>
      <c r="M18" s="7">
        <v>768.79614815078696</v>
      </c>
      <c r="N18" s="14">
        <f t="shared" si="2"/>
        <v>21.818181818181817</v>
      </c>
      <c r="O18" s="18">
        <f t="shared" si="3"/>
        <v>0.96437903279264292</v>
      </c>
      <c r="P18" s="14">
        <f t="shared" si="4"/>
        <v>22.624073187282868</v>
      </c>
    </row>
    <row r="19" spans="1:16" x14ac:dyDescent="0.2">
      <c r="A19" s="4">
        <v>18</v>
      </c>
      <c r="B19" t="s">
        <v>15</v>
      </c>
      <c r="C19" s="4" t="s">
        <v>17</v>
      </c>
      <c r="D19" s="5">
        <v>899.04109062069597</v>
      </c>
      <c r="E19" s="5">
        <v>2290</v>
      </c>
      <c r="F19" s="16">
        <v>79.071656422274302</v>
      </c>
      <c r="G19" s="5">
        <v>2110</v>
      </c>
      <c r="H19" s="5">
        <v>144.16841988456099</v>
      </c>
      <c r="I19" s="5">
        <v>4890</v>
      </c>
      <c r="J19" s="14">
        <f t="shared" si="0"/>
        <v>28.961072824508484</v>
      </c>
      <c r="K19" s="14">
        <f t="shared" si="1"/>
        <v>14.635660165308922</v>
      </c>
      <c r="L19" s="6">
        <v>0.8</v>
      </c>
      <c r="M19" s="7">
        <v>837.92223598818305</v>
      </c>
      <c r="N19" s="14">
        <f t="shared" si="2"/>
        <v>13.22884012539185</v>
      </c>
      <c r="O19" s="18">
        <f t="shared" si="3"/>
        <v>0.73555316267633153</v>
      </c>
      <c r="P19" s="14">
        <f t="shared" si="4"/>
        <v>17.984886472730715</v>
      </c>
    </row>
    <row r="20" spans="1:16" x14ac:dyDescent="0.2">
      <c r="A20" s="4">
        <v>20</v>
      </c>
      <c r="B20" t="s">
        <v>15</v>
      </c>
      <c r="C20" s="4" t="s">
        <v>18</v>
      </c>
      <c r="D20" s="5">
        <v>1090</v>
      </c>
      <c r="E20" s="5">
        <v>5540</v>
      </c>
      <c r="F20" s="5">
        <v>200.19855791273699</v>
      </c>
      <c r="G20" s="5">
        <v>3260</v>
      </c>
      <c r="H20" s="5">
        <v>256.52701715842301</v>
      </c>
      <c r="I20" s="5">
        <v>2930</v>
      </c>
      <c r="J20" s="14">
        <f t="shared" si="0"/>
        <v>27.67252700398965</v>
      </c>
      <c r="K20" s="14">
        <f t="shared" si="1"/>
        <v>12.708213100169198</v>
      </c>
      <c r="L20" s="6">
        <v>0.8</v>
      </c>
      <c r="M20" s="7">
        <v>952.508694739161</v>
      </c>
      <c r="N20" s="14">
        <f t="shared" si="2"/>
        <v>20.438871473354233</v>
      </c>
      <c r="O20" s="6">
        <f t="shared" si="3"/>
        <v>1.3088113120327705</v>
      </c>
      <c r="P20" s="14">
        <f t="shared" si="4"/>
        <v>15.616362179518264</v>
      </c>
    </row>
    <row r="21" spans="1:16" x14ac:dyDescent="0.2">
      <c r="A21" s="4">
        <v>21</v>
      </c>
      <c r="B21" t="s">
        <v>15</v>
      </c>
      <c r="C21" s="4" t="s">
        <v>18</v>
      </c>
      <c r="D21" s="5">
        <v>1110</v>
      </c>
      <c r="E21" s="5">
        <v>5510</v>
      </c>
      <c r="F21" s="5">
        <v>199.281625512028</v>
      </c>
      <c r="G21" s="5">
        <v>3410</v>
      </c>
      <c r="H21" s="5">
        <v>260.14906042422501</v>
      </c>
      <c r="I21" s="5">
        <v>3050</v>
      </c>
      <c r="J21" s="14">
        <f t="shared" si="0"/>
        <v>27.649312804644069</v>
      </c>
      <c r="K21" s="14">
        <f t="shared" si="1"/>
        <v>13.107869751439093</v>
      </c>
      <c r="L21" s="6">
        <v>0.8</v>
      </c>
      <c r="M21" s="7">
        <v>951.69639949484201</v>
      </c>
      <c r="N21" s="14">
        <f t="shared" si="2"/>
        <v>21.379310344827587</v>
      </c>
      <c r="O21" s="6">
        <f t="shared" si="3"/>
        <v>1.3272911246133929</v>
      </c>
      <c r="P21" s="14">
        <f t="shared" si="4"/>
        <v>16.107476308978448</v>
      </c>
    </row>
    <row r="22" spans="1:16" x14ac:dyDescent="0.2">
      <c r="A22" s="4">
        <v>22</v>
      </c>
      <c r="B22" t="s">
        <v>15</v>
      </c>
      <c r="C22" s="4" t="s">
        <v>18</v>
      </c>
      <c r="D22" s="5">
        <v>1090.40672123071</v>
      </c>
      <c r="E22" s="5">
        <v>5430</v>
      </c>
      <c r="F22" s="5">
        <v>190.371843122228</v>
      </c>
      <c r="G22" s="5">
        <v>3390</v>
      </c>
      <c r="H22" s="5">
        <v>255.64744479826399</v>
      </c>
      <c r="I22" s="5">
        <v>3060</v>
      </c>
      <c r="J22" s="14">
        <f t="shared" si="0"/>
        <v>28.523125641609067</v>
      </c>
      <c r="K22" s="14">
        <f t="shared" si="1"/>
        <v>13.26044937658231</v>
      </c>
      <c r="L22" s="6">
        <v>0.8</v>
      </c>
      <c r="M22" s="7">
        <v>949.61969647973604</v>
      </c>
      <c r="N22" s="14">
        <f t="shared" si="2"/>
        <v>21.253918495297807</v>
      </c>
      <c r="O22" s="6">
        <f t="shared" si="3"/>
        <v>1.3043236979503265</v>
      </c>
      <c r="P22" s="14">
        <f t="shared" si="4"/>
        <v>16.294972274671679</v>
      </c>
    </row>
    <row r="23" spans="1:16" x14ac:dyDescent="0.2">
      <c r="A23" s="4">
        <v>23</v>
      </c>
      <c r="B23" t="s">
        <v>15</v>
      </c>
      <c r="C23" s="4" t="s">
        <v>18</v>
      </c>
      <c r="D23" s="5">
        <v>1040</v>
      </c>
      <c r="E23" s="5">
        <v>5580</v>
      </c>
      <c r="F23" s="5">
        <v>201.01205687265301</v>
      </c>
      <c r="G23" s="5">
        <v>3279.7997191762302</v>
      </c>
      <c r="H23" s="5">
        <v>259.18570793084501</v>
      </c>
      <c r="I23" s="5">
        <v>3050</v>
      </c>
      <c r="J23" s="14">
        <f t="shared" si="0"/>
        <v>27.759528890026196</v>
      </c>
      <c r="K23" s="14">
        <f t="shared" si="1"/>
        <v>12.654246043733764</v>
      </c>
      <c r="L23" s="6">
        <v>0.8</v>
      </c>
      <c r="M23" s="7">
        <v>953.47014101781701</v>
      </c>
      <c r="N23" s="14">
        <f t="shared" si="2"/>
        <v>20.563007643738121</v>
      </c>
      <c r="O23" s="6">
        <f t="shared" si="3"/>
        <v>1.3223760608716582</v>
      </c>
      <c r="P23" s="14">
        <f t="shared" si="4"/>
        <v>15.550045295121116</v>
      </c>
    </row>
    <row r="24" spans="1:16" x14ac:dyDescent="0.2">
      <c r="A24" s="4">
        <v>24</v>
      </c>
      <c r="B24" t="s">
        <v>15</v>
      </c>
      <c r="C24" s="4" t="s">
        <v>18</v>
      </c>
      <c r="D24" s="5">
        <v>1070</v>
      </c>
      <c r="E24" s="5">
        <v>5610</v>
      </c>
      <c r="F24" s="5">
        <v>195.82495717161299</v>
      </c>
      <c r="G24" s="5">
        <v>3240</v>
      </c>
      <c r="H24" s="5">
        <v>258.188629617044</v>
      </c>
      <c r="I24" s="5">
        <v>3110</v>
      </c>
      <c r="J24" s="14">
        <f t="shared" si="0"/>
        <v>28.648033841180034</v>
      </c>
      <c r="K24" s="14">
        <f t="shared" si="1"/>
        <v>12.548964703851217</v>
      </c>
      <c r="L24" s="6">
        <v>0.8</v>
      </c>
      <c r="M24" s="7">
        <v>954.19991152550199</v>
      </c>
      <c r="N24" s="14">
        <f t="shared" si="2"/>
        <v>20.313479623824453</v>
      </c>
      <c r="O24" s="6">
        <f t="shared" si="3"/>
        <v>1.3172889266175714</v>
      </c>
      <c r="P24" s="14">
        <f t="shared" si="4"/>
        <v>15.420671360218424</v>
      </c>
    </row>
    <row r="25" spans="1:16" x14ac:dyDescent="0.2">
      <c r="A25" s="4">
        <v>25</v>
      </c>
      <c r="B25" t="s">
        <v>15</v>
      </c>
      <c r="C25" s="4" t="s">
        <v>18</v>
      </c>
      <c r="D25" s="5">
        <v>1120</v>
      </c>
      <c r="E25" s="5">
        <v>5370</v>
      </c>
      <c r="F25" s="5">
        <v>191.841899650127</v>
      </c>
      <c r="G25" s="5">
        <v>3350</v>
      </c>
      <c r="H25" s="5">
        <v>258.12484546057499</v>
      </c>
      <c r="I25" s="5">
        <v>3080</v>
      </c>
      <c r="J25" s="14">
        <f t="shared" si="0"/>
        <v>27.991799548448878</v>
      </c>
      <c r="K25" s="14">
        <f t="shared" si="1"/>
        <v>12.978216002502814</v>
      </c>
      <c r="L25" s="6">
        <v>0.8</v>
      </c>
      <c r="M25" s="7">
        <v>947.97182442501298</v>
      </c>
      <c r="N25" s="14">
        <f t="shared" si="2"/>
        <v>21.003134796238246</v>
      </c>
      <c r="O25" s="6">
        <f t="shared" si="3"/>
        <v>1.3169634972478317</v>
      </c>
      <c r="P25" s="14">
        <f t="shared" si="4"/>
        <v>15.948152579878066</v>
      </c>
    </row>
    <row r="26" spans="1:16" x14ac:dyDescent="0.2">
      <c r="A26" s="4">
        <v>26</v>
      </c>
      <c r="B26" t="s">
        <v>15</v>
      </c>
      <c r="C26" s="4" t="s">
        <v>18</v>
      </c>
      <c r="D26" s="5">
        <v>1150</v>
      </c>
      <c r="E26" s="5">
        <v>5390</v>
      </c>
      <c r="F26" s="5">
        <v>186.38429194820799</v>
      </c>
      <c r="G26" s="5">
        <v>3540</v>
      </c>
      <c r="H26" s="5">
        <v>241.130019066562</v>
      </c>
      <c r="I26" s="5">
        <v>3130</v>
      </c>
      <c r="J26" s="14">
        <f t="shared" si="0"/>
        <v>28.918746014807727</v>
      </c>
      <c r="K26" s="14">
        <f t="shared" si="1"/>
        <v>14.680876374097625</v>
      </c>
      <c r="L26" s="6">
        <v>0.8</v>
      </c>
      <c r="M26" s="7">
        <v>948.41454735176899</v>
      </c>
      <c r="N26" s="14">
        <f t="shared" si="2"/>
        <v>22.194357366771161</v>
      </c>
      <c r="O26" s="6">
        <f t="shared" si="3"/>
        <v>1.2302551993191939</v>
      </c>
      <c r="P26" s="14">
        <f t="shared" si="4"/>
        <v>18.040449964408367</v>
      </c>
    </row>
    <row r="27" spans="1:16" x14ac:dyDescent="0.2">
      <c r="A27" s="4">
        <v>27</v>
      </c>
      <c r="B27" t="s">
        <v>19</v>
      </c>
      <c r="C27" s="4" t="s">
        <v>20</v>
      </c>
      <c r="D27" s="5">
        <v>920.28711722028299</v>
      </c>
      <c r="E27" s="5">
        <v>1350</v>
      </c>
      <c r="F27" s="16">
        <v>66.900733922859303</v>
      </c>
      <c r="G27" s="5">
        <v>2650</v>
      </c>
      <c r="H27" s="5">
        <v>181.020419840861</v>
      </c>
      <c r="I27" s="5">
        <v>3180</v>
      </c>
      <c r="J27" s="14">
        <f t="shared" si="0"/>
        <v>20.179150823018382</v>
      </c>
      <c r="K27" s="14">
        <f t="shared" si="1"/>
        <v>14.639232426538801</v>
      </c>
      <c r="L27" s="6">
        <v>0.8</v>
      </c>
      <c r="M27" s="7">
        <v>779.06187283938402</v>
      </c>
      <c r="N27" s="14">
        <f>G27/54.1</f>
        <v>48.983364140480589</v>
      </c>
      <c r="O27" s="6">
        <f>H27/113</f>
        <v>1.6019506180607168</v>
      </c>
      <c r="P27" s="14">
        <f t="shared" si="4"/>
        <v>30.577324661716901</v>
      </c>
    </row>
    <row r="28" spans="1:16" x14ac:dyDescent="0.2">
      <c r="A28" s="4">
        <v>28</v>
      </c>
      <c r="B28" t="s">
        <v>19</v>
      </c>
      <c r="C28" s="4" t="s">
        <v>20</v>
      </c>
      <c r="D28" s="5">
        <v>920.25443695093497</v>
      </c>
      <c r="E28" s="5">
        <v>1470</v>
      </c>
      <c r="F28" s="16">
        <v>74.5247330389372</v>
      </c>
      <c r="G28" s="5">
        <v>2480</v>
      </c>
      <c r="H28" s="5">
        <v>163.030128505557</v>
      </c>
      <c r="I28" s="5">
        <v>3130</v>
      </c>
      <c r="J28" s="14">
        <f t="shared" si="0"/>
        <v>19.724995180217068</v>
      </c>
      <c r="K28" s="14">
        <f t="shared" si="1"/>
        <v>15.211912195207939</v>
      </c>
      <c r="L28" s="6">
        <v>0.8</v>
      </c>
      <c r="M28" s="7">
        <v>787.97775848364904</v>
      </c>
      <c r="N28" s="14">
        <f t="shared" ref="N28:N65" si="5">G28/54.1</f>
        <v>45.841035120147872</v>
      </c>
      <c r="O28" s="6">
        <f t="shared" ref="O28:O65" si="6">H28/113</f>
        <v>1.442744500049177</v>
      </c>
      <c r="P28" s="14">
        <f t="shared" si="4"/>
        <v>31.773494973354843</v>
      </c>
    </row>
    <row r="29" spans="1:16" x14ac:dyDescent="0.2">
      <c r="A29" s="4">
        <v>29</v>
      </c>
      <c r="B29" t="s">
        <v>19</v>
      </c>
      <c r="C29" s="4" t="s">
        <v>20</v>
      </c>
      <c r="D29" s="5">
        <v>907.85895196503805</v>
      </c>
      <c r="E29" s="5">
        <v>1580</v>
      </c>
      <c r="F29" s="16">
        <v>79.244737686850101</v>
      </c>
      <c r="G29" s="5">
        <v>2490</v>
      </c>
      <c r="H29" s="5">
        <v>153.68666250748899</v>
      </c>
      <c r="I29" s="5">
        <v>3180</v>
      </c>
      <c r="J29" s="14">
        <f t="shared" si="0"/>
        <v>19.938232444451458</v>
      </c>
      <c r="K29" s="14">
        <f t="shared" si="1"/>
        <v>16.201796300174486</v>
      </c>
      <c r="L29" s="6">
        <v>0.8</v>
      </c>
      <c r="M29" s="7">
        <v>795.60346677699602</v>
      </c>
      <c r="N29" s="14">
        <f t="shared" si="5"/>
        <v>46.025878003696853</v>
      </c>
      <c r="O29" s="6">
        <f t="shared" si="6"/>
        <v>1.3600589602432653</v>
      </c>
      <c r="P29" s="14">
        <f t="shared" si="4"/>
        <v>33.841090238811773</v>
      </c>
    </row>
    <row r="30" spans="1:16" x14ac:dyDescent="0.2">
      <c r="A30" s="4">
        <v>30</v>
      </c>
      <c r="B30" t="s">
        <v>19</v>
      </c>
      <c r="C30" s="4" t="s">
        <v>20</v>
      </c>
      <c r="D30" s="5">
        <v>905.60712264431004</v>
      </c>
      <c r="E30" s="5">
        <v>1570</v>
      </c>
      <c r="F30" s="16">
        <v>77.515619164458499</v>
      </c>
      <c r="G30" s="5">
        <v>2340</v>
      </c>
      <c r="H30" s="5">
        <v>131.71891609069399</v>
      </c>
      <c r="I30" s="5">
        <v>3090</v>
      </c>
      <c r="J30" s="14">
        <f t="shared" si="0"/>
        <v>20.253982576970202</v>
      </c>
      <c r="K30" s="14">
        <f t="shared" si="1"/>
        <v>17.76510215426319</v>
      </c>
      <c r="L30" s="6">
        <v>0.8</v>
      </c>
      <c r="M30" s="7">
        <v>794.80977759805899</v>
      </c>
      <c r="N30" s="14">
        <f t="shared" si="5"/>
        <v>43.253234750462106</v>
      </c>
      <c r="O30" s="6">
        <f t="shared" si="6"/>
        <v>1.1656541246964069</v>
      </c>
      <c r="P30" s="14">
        <f t="shared" si="4"/>
        <v>37.106405608719783</v>
      </c>
    </row>
    <row r="31" spans="1:16" x14ac:dyDescent="0.2">
      <c r="A31" s="4">
        <v>31</v>
      </c>
      <c r="B31" t="s">
        <v>19</v>
      </c>
      <c r="C31" s="4" t="s">
        <v>20</v>
      </c>
      <c r="D31" s="5">
        <v>910.31053092851596</v>
      </c>
      <c r="E31" s="5">
        <v>1600</v>
      </c>
      <c r="F31" s="16">
        <v>78.1064747552022</v>
      </c>
      <c r="G31" s="5">
        <v>2350.4563248869699</v>
      </c>
      <c r="H31" s="5">
        <v>126.26416404651</v>
      </c>
      <c r="I31" s="5">
        <v>3220</v>
      </c>
      <c r="J31" s="14">
        <f t="shared" si="0"/>
        <v>20.484857433582146</v>
      </c>
      <c r="K31" s="14">
        <f t="shared" si="1"/>
        <v>18.6153873716787</v>
      </c>
      <c r="L31" s="6">
        <v>0.8</v>
      </c>
      <c r="M31" s="7">
        <v>797.38354960380104</v>
      </c>
      <c r="N31" s="14">
        <f t="shared" si="5"/>
        <v>43.44651247480536</v>
      </c>
      <c r="O31" s="6">
        <f t="shared" si="6"/>
        <v>1.117381982712478</v>
      </c>
      <c r="P31" s="14">
        <f t="shared" si="4"/>
        <v>38.882417245835356</v>
      </c>
    </row>
    <row r="32" spans="1:16" x14ac:dyDescent="0.2">
      <c r="A32" s="4">
        <v>32</v>
      </c>
      <c r="B32" t="s">
        <v>19</v>
      </c>
      <c r="C32" s="4" t="s">
        <v>20</v>
      </c>
      <c r="D32" s="5">
        <v>939.26185964692502</v>
      </c>
      <c r="E32" s="5">
        <v>1870</v>
      </c>
      <c r="F32" s="16">
        <v>91.646084352501006</v>
      </c>
      <c r="G32" s="5">
        <v>2440</v>
      </c>
      <c r="H32" s="5">
        <v>150.06404434286199</v>
      </c>
      <c r="I32" s="5">
        <v>3159.7497589397299</v>
      </c>
      <c r="J32" s="14">
        <f t="shared" si="0"/>
        <v>20.404581529172205</v>
      </c>
      <c r="K32" s="14">
        <f t="shared" si="1"/>
        <v>16.259724377580806</v>
      </c>
      <c r="L32" s="6">
        <v>0.8</v>
      </c>
      <c r="M32" s="7">
        <v>814.43502960619605</v>
      </c>
      <c r="N32" s="14">
        <f t="shared" si="5"/>
        <v>45.10166358595194</v>
      </c>
      <c r="O32" s="6">
        <f t="shared" si="6"/>
        <v>1.3280003924147079</v>
      </c>
      <c r="P32" s="14">
        <f t="shared" si="4"/>
        <v>33.962086038200198</v>
      </c>
    </row>
    <row r="33" spans="1:16" x14ac:dyDescent="0.2">
      <c r="A33" s="4">
        <v>33</v>
      </c>
      <c r="B33" t="s">
        <v>19</v>
      </c>
      <c r="C33" s="4" t="s">
        <v>20</v>
      </c>
      <c r="D33" s="5">
        <v>912.30858239539396</v>
      </c>
      <c r="E33" s="5">
        <v>1840</v>
      </c>
      <c r="F33" s="16">
        <v>91.198244851221801</v>
      </c>
      <c r="G33" s="5">
        <v>2460</v>
      </c>
      <c r="H33" s="5">
        <v>135.42294212984001</v>
      </c>
      <c r="I33" s="5">
        <v>3200</v>
      </c>
      <c r="J33" s="14">
        <f t="shared" si="0"/>
        <v>20.175826881336622</v>
      </c>
      <c r="K33" s="14">
        <f t="shared" si="1"/>
        <v>18.165312031409094</v>
      </c>
      <c r="L33" s="6">
        <v>0.8</v>
      </c>
      <c r="M33" s="7">
        <v>812.54315204266504</v>
      </c>
      <c r="N33" s="14">
        <f t="shared" si="5"/>
        <v>45.471349353049909</v>
      </c>
      <c r="O33" s="6">
        <f t="shared" si="6"/>
        <v>1.1984331161932744</v>
      </c>
      <c r="P33" s="14">
        <f t="shared" si="4"/>
        <v>37.942333817915483</v>
      </c>
    </row>
    <row r="34" spans="1:16" x14ac:dyDescent="0.2">
      <c r="A34" s="4">
        <v>34</v>
      </c>
      <c r="B34" t="s">
        <v>19</v>
      </c>
      <c r="C34" s="4" t="s">
        <v>20</v>
      </c>
      <c r="D34" s="5">
        <v>931.66188586354701</v>
      </c>
      <c r="E34" s="5">
        <v>1770</v>
      </c>
      <c r="F34" s="16">
        <v>85.697511728339606</v>
      </c>
      <c r="G34" s="5">
        <v>2440</v>
      </c>
      <c r="H34" s="5">
        <v>128.20034889238701</v>
      </c>
      <c r="I34" s="5">
        <v>3170</v>
      </c>
      <c r="J34" s="14">
        <f t="shared" si="0"/>
        <v>20.654041923771196</v>
      </c>
      <c r="K34" s="14">
        <f t="shared" si="1"/>
        <v>19.032709513514405</v>
      </c>
      <c r="L34" s="6">
        <v>0.8</v>
      </c>
      <c r="M34" s="7">
        <v>808.01553843566398</v>
      </c>
      <c r="N34" s="14">
        <f t="shared" si="5"/>
        <v>45.10166358595194</v>
      </c>
      <c r="O34" s="6">
        <f t="shared" si="6"/>
        <v>1.1345163618795311</v>
      </c>
      <c r="P34" s="14">
        <f t="shared" si="4"/>
        <v>39.754088262978328</v>
      </c>
    </row>
    <row r="35" spans="1:16" x14ac:dyDescent="0.2">
      <c r="A35" s="4">
        <v>35</v>
      </c>
      <c r="B35" t="s">
        <v>19</v>
      </c>
      <c r="C35" s="4" t="s">
        <v>20</v>
      </c>
      <c r="D35" s="5">
        <v>936.02623596657395</v>
      </c>
      <c r="E35" s="5">
        <v>1860</v>
      </c>
      <c r="F35" s="16">
        <v>90.511616325677906</v>
      </c>
      <c r="G35" s="5">
        <v>2569.9791327870998</v>
      </c>
      <c r="H35" s="5">
        <v>127.673433154229</v>
      </c>
      <c r="I35" s="5">
        <v>3150</v>
      </c>
      <c r="J35" s="14">
        <f t="shared" si="0"/>
        <v>20.549848467045031</v>
      </c>
      <c r="K35" s="14">
        <f t="shared" si="1"/>
        <v>20.129317973948233</v>
      </c>
      <c r="L35" s="6">
        <v>0.8</v>
      </c>
      <c r="M35" s="7">
        <v>814.02023981160096</v>
      </c>
      <c r="N35" s="14">
        <f t="shared" si="5"/>
        <v>47.50423535650831</v>
      </c>
      <c r="O35" s="6">
        <f t="shared" si="6"/>
        <v>1.1298533907453894</v>
      </c>
      <c r="P35" s="14">
        <f t="shared" si="4"/>
        <v>42.044601313422362</v>
      </c>
    </row>
    <row r="36" spans="1:16" x14ac:dyDescent="0.2">
      <c r="A36" s="4">
        <v>36</v>
      </c>
      <c r="B36" t="s">
        <v>19</v>
      </c>
      <c r="C36" s="4" t="s">
        <v>20</v>
      </c>
      <c r="D36" s="5">
        <v>936.99730451300695</v>
      </c>
      <c r="E36" s="5">
        <v>1950</v>
      </c>
      <c r="F36" s="16">
        <v>90.2718102033474</v>
      </c>
      <c r="G36" s="5">
        <v>2590</v>
      </c>
      <c r="H36" s="5">
        <v>137.08435123904701</v>
      </c>
      <c r="I36" s="5">
        <v>3160</v>
      </c>
      <c r="J36" s="14">
        <f t="shared" si="0"/>
        <v>21.60142790542702</v>
      </c>
      <c r="K36" s="14">
        <f t="shared" si="1"/>
        <v>18.893476728671757</v>
      </c>
      <c r="L36" s="6">
        <v>0.8</v>
      </c>
      <c r="M36" s="7">
        <v>819.26694045420004</v>
      </c>
      <c r="N36" s="14">
        <f t="shared" si="5"/>
        <v>47.874306839186687</v>
      </c>
      <c r="O36" s="6">
        <f t="shared" si="6"/>
        <v>1.2131358516729824</v>
      </c>
      <c r="P36" s="14">
        <f t="shared" si="4"/>
        <v>39.46326932236429</v>
      </c>
    </row>
    <row r="37" spans="1:16" x14ac:dyDescent="0.2">
      <c r="A37" s="4">
        <v>37</v>
      </c>
      <c r="B37" t="s">
        <v>19</v>
      </c>
      <c r="C37" s="4" t="s">
        <v>20</v>
      </c>
      <c r="D37" s="5">
        <v>908.26092784645596</v>
      </c>
      <c r="E37" s="5">
        <v>5200</v>
      </c>
      <c r="F37" s="5">
        <v>189.634966958364</v>
      </c>
      <c r="G37" s="5">
        <v>3190</v>
      </c>
      <c r="H37" s="5">
        <v>232.00211489375701</v>
      </c>
      <c r="I37" s="5">
        <v>2880</v>
      </c>
      <c r="J37" s="14">
        <f t="shared" si="0"/>
        <v>27.421103203723526</v>
      </c>
      <c r="K37" s="14">
        <f t="shared" si="1"/>
        <v>13.749874657223826</v>
      </c>
      <c r="L37" s="6">
        <v>0.8</v>
      </c>
      <c r="M37" s="7">
        <v>943.57263050997506</v>
      </c>
      <c r="N37" s="14">
        <f t="shared" si="5"/>
        <v>58.964879852125691</v>
      </c>
      <c r="O37" s="6">
        <f t="shared" si="6"/>
        <v>2.0531160610066994</v>
      </c>
      <c r="P37" s="14">
        <f t="shared" si="4"/>
        <v>28.719701224885252</v>
      </c>
    </row>
    <row r="38" spans="1:16" x14ac:dyDescent="0.2">
      <c r="A38" s="4">
        <v>38</v>
      </c>
      <c r="B38" t="s">
        <v>19</v>
      </c>
      <c r="C38" s="4" t="s">
        <v>20</v>
      </c>
      <c r="D38" s="5">
        <v>863.84166173337803</v>
      </c>
      <c r="E38" s="5">
        <v>5040</v>
      </c>
      <c r="F38" s="5">
        <v>182.04364249225699</v>
      </c>
      <c r="G38" s="5">
        <v>3090</v>
      </c>
      <c r="H38" s="5">
        <v>220.907556411954</v>
      </c>
      <c r="I38" s="5">
        <v>2830</v>
      </c>
      <c r="J38" s="14">
        <f t="shared" si="0"/>
        <v>27.685668837429301</v>
      </c>
      <c r="K38" s="14">
        <f t="shared" si="1"/>
        <v>13.987751483872692</v>
      </c>
      <c r="L38" s="6">
        <v>0.8</v>
      </c>
      <c r="M38" s="7">
        <v>939.12494764910195</v>
      </c>
      <c r="N38" s="14">
        <f t="shared" si="5"/>
        <v>57.116451016635857</v>
      </c>
      <c r="O38" s="6">
        <f t="shared" si="6"/>
        <v>1.9549341275394159</v>
      </c>
      <c r="P38" s="14">
        <f t="shared" si="4"/>
        <v>29.216560400695272</v>
      </c>
    </row>
    <row r="39" spans="1:16" x14ac:dyDescent="0.2">
      <c r="A39" s="4">
        <v>39</v>
      </c>
      <c r="B39" t="s">
        <v>19</v>
      </c>
      <c r="C39" s="4" t="s">
        <v>20</v>
      </c>
      <c r="D39" s="5">
        <v>910.59931992570796</v>
      </c>
      <c r="E39" s="5">
        <v>5029.6422781054098</v>
      </c>
      <c r="F39" s="5">
        <v>186.114072890627</v>
      </c>
      <c r="G39" s="5">
        <v>3079.9018481196499</v>
      </c>
      <c r="H39" s="5">
        <v>219.983233097838</v>
      </c>
      <c r="I39" s="5">
        <v>2850</v>
      </c>
      <c r="J39" s="14">
        <f t="shared" si="0"/>
        <v>27.024513514682805</v>
      </c>
      <c r="K39" s="14">
        <f t="shared" si="1"/>
        <v>14.000620887092142</v>
      </c>
      <c r="L39" s="6">
        <v>0.8</v>
      </c>
      <c r="M39" s="7">
        <v>938.76896168174005</v>
      </c>
      <c r="N39" s="14">
        <f t="shared" si="5"/>
        <v>56.929793865427911</v>
      </c>
      <c r="O39" s="6">
        <f t="shared" si="6"/>
        <v>1.9467542752021061</v>
      </c>
      <c r="P39" s="14">
        <f t="shared" si="4"/>
        <v>29.243441039582478</v>
      </c>
    </row>
    <row r="40" spans="1:16" x14ac:dyDescent="0.2">
      <c r="A40" s="4">
        <v>40</v>
      </c>
      <c r="B40" t="s">
        <v>19</v>
      </c>
      <c r="C40" s="4" t="s">
        <v>20</v>
      </c>
      <c r="D40" s="5">
        <v>914.19445620084798</v>
      </c>
      <c r="E40" s="5">
        <v>5170</v>
      </c>
      <c r="F40" s="5">
        <v>188.67050483764501</v>
      </c>
      <c r="G40" s="5">
        <v>3130</v>
      </c>
      <c r="H40" s="5">
        <v>216.24576025278299</v>
      </c>
      <c r="I40" s="5">
        <v>2890</v>
      </c>
      <c r="J40" s="14">
        <f t="shared" si="0"/>
        <v>27.402269392605351</v>
      </c>
      <c r="K40" s="14">
        <f t="shared" si="1"/>
        <v>14.474272218521881</v>
      </c>
      <c r="L40" s="6">
        <v>0.8</v>
      </c>
      <c r="M40" s="7">
        <v>942.554308212146</v>
      </c>
      <c r="N40" s="14">
        <f t="shared" si="5"/>
        <v>57.855822550831789</v>
      </c>
      <c r="O40" s="6">
        <f t="shared" si="6"/>
        <v>1.9136792942724159</v>
      </c>
      <c r="P40" s="14">
        <f t="shared" si="4"/>
        <v>30.23276821983313</v>
      </c>
    </row>
    <row r="41" spans="1:16" x14ac:dyDescent="0.2">
      <c r="A41" s="4">
        <v>41</v>
      </c>
      <c r="B41" t="s">
        <v>19</v>
      </c>
      <c r="C41" s="4" t="s">
        <v>20</v>
      </c>
      <c r="D41" s="5">
        <v>913.19596832366096</v>
      </c>
      <c r="E41" s="5">
        <v>5039.6322956484</v>
      </c>
      <c r="F41" s="5">
        <v>182.71426617538799</v>
      </c>
      <c r="G41" s="5">
        <v>3140</v>
      </c>
      <c r="H41" s="5">
        <v>217.58719583487499</v>
      </c>
      <c r="I41" s="5">
        <v>2900</v>
      </c>
      <c r="J41" s="14">
        <f t="shared" si="0"/>
        <v>27.582040533227119</v>
      </c>
      <c r="K41" s="14">
        <f t="shared" si="1"/>
        <v>14.43099621718053</v>
      </c>
      <c r="L41" s="6">
        <v>0.8</v>
      </c>
      <c r="M41" s="7">
        <v>939.04697079336302</v>
      </c>
      <c r="N41" s="14">
        <f t="shared" si="5"/>
        <v>58.040665434380777</v>
      </c>
      <c r="O41" s="6">
        <f t="shared" si="6"/>
        <v>1.9255504056183628</v>
      </c>
      <c r="P41" s="14">
        <f t="shared" si="4"/>
        <v>30.142376571929756</v>
      </c>
    </row>
    <row r="42" spans="1:16" x14ac:dyDescent="0.2">
      <c r="A42" s="4">
        <v>42</v>
      </c>
      <c r="B42" t="s">
        <v>19</v>
      </c>
      <c r="C42" s="4" t="s">
        <v>20</v>
      </c>
      <c r="D42" s="5">
        <v>965.41637914438695</v>
      </c>
      <c r="E42" s="5">
        <v>5110</v>
      </c>
      <c r="F42" s="5">
        <v>191.30312952769401</v>
      </c>
      <c r="G42" s="5">
        <v>3210</v>
      </c>
      <c r="H42" s="5">
        <v>218.51688943060401</v>
      </c>
      <c r="I42" s="5">
        <v>2930</v>
      </c>
      <c r="J42" s="14">
        <f t="shared" si="0"/>
        <v>26.711533745506504</v>
      </c>
      <c r="K42" s="14">
        <f t="shared" si="1"/>
        <v>14.689940024152792</v>
      </c>
      <c r="L42" s="6">
        <v>0.8</v>
      </c>
      <c r="M42" s="7">
        <v>941.062909877587</v>
      </c>
      <c r="N42" s="14">
        <f t="shared" si="5"/>
        <v>59.33456561922366</v>
      </c>
      <c r="O42" s="6">
        <f t="shared" si="6"/>
        <v>1.9337777825717168</v>
      </c>
      <c r="P42" s="14">
        <f t="shared" si="4"/>
        <v>30.683238867454076</v>
      </c>
    </row>
    <row r="43" spans="1:16" x14ac:dyDescent="0.2">
      <c r="A43" s="4">
        <v>43</v>
      </c>
      <c r="B43" t="s">
        <v>19</v>
      </c>
      <c r="C43" s="4" t="s">
        <v>20</v>
      </c>
      <c r="D43" s="5">
        <v>962.12417829017295</v>
      </c>
      <c r="E43" s="5">
        <v>5300</v>
      </c>
      <c r="F43" s="5">
        <v>195.83845559778101</v>
      </c>
      <c r="G43" s="5">
        <v>3250</v>
      </c>
      <c r="H43" s="5">
        <v>231.407513543074</v>
      </c>
      <c r="I43" s="5">
        <v>2950</v>
      </c>
      <c r="J43" s="14">
        <f t="shared" si="0"/>
        <v>27.063121917614087</v>
      </c>
      <c r="K43" s="14">
        <f t="shared" si="1"/>
        <v>14.044487796611875</v>
      </c>
      <c r="L43" s="6">
        <v>0.8</v>
      </c>
      <c r="M43" s="7">
        <v>946.04671015978704</v>
      </c>
      <c r="N43" s="14">
        <f t="shared" si="5"/>
        <v>60.073937153419593</v>
      </c>
      <c r="O43" s="6">
        <f t="shared" si="6"/>
        <v>2.0478541021510974</v>
      </c>
      <c r="P43" s="14">
        <f t="shared" si="4"/>
        <v>29.335066931924988</v>
      </c>
    </row>
    <row r="44" spans="1:16" x14ac:dyDescent="0.2">
      <c r="A44" s="4">
        <v>45</v>
      </c>
      <c r="B44" t="s">
        <v>19</v>
      </c>
      <c r="C44" s="4" t="s">
        <v>20</v>
      </c>
      <c r="D44" s="5">
        <v>983.74570228801599</v>
      </c>
      <c r="E44" s="5">
        <v>1240</v>
      </c>
      <c r="F44" s="16">
        <v>67.157038738436</v>
      </c>
      <c r="G44" s="5">
        <v>2600</v>
      </c>
      <c r="H44" s="5">
        <v>196.24003005164201</v>
      </c>
      <c r="I44" s="5">
        <v>3190</v>
      </c>
      <c r="J44" s="14">
        <f t="shared" si="0"/>
        <v>18.464185188831301</v>
      </c>
      <c r="K44" s="14">
        <f t="shared" si="1"/>
        <v>13.249080726882232</v>
      </c>
      <c r="L44" s="6">
        <v>0.8</v>
      </c>
      <c r="M44" s="7">
        <v>769.51645776960402</v>
      </c>
      <c r="N44" s="14">
        <f t="shared" si="5"/>
        <v>48.059149722735675</v>
      </c>
      <c r="O44" s="6">
        <f t="shared" si="6"/>
        <v>1.7366374340853274</v>
      </c>
      <c r="P44" s="14">
        <f t="shared" si="4"/>
        <v>27.673680631010946</v>
      </c>
    </row>
    <row r="45" spans="1:16" x14ac:dyDescent="0.2">
      <c r="A45" s="4">
        <v>46</v>
      </c>
      <c r="B45" t="s">
        <v>19</v>
      </c>
      <c r="C45" s="4" t="s">
        <v>20</v>
      </c>
      <c r="D45" s="5">
        <v>990.43651507485595</v>
      </c>
      <c r="E45" s="5">
        <v>1420</v>
      </c>
      <c r="F45" s="16">
        <v>80.489016572253405</v>
      </c>
      <c r="G45" s="5">
        <v>2720</v>
      </c>
      <c r="H45" s="5">
        <v>197.61482729117799</v>
      </c>
      <c r="I45" s="5">
        <v>3150</v>
      </c>
      <c r="J45" s="14">
        <f t="shared" si="0"/>
        <v>17.642158650619045</v>
      </c>
      <c r="K45" s="14">
        <f t="shared" si="1"/>
        <v>13.76414936715342</v>
      </c>
      <c r="L45" s="6">
        <v>0.8</v>
      </c>
      <c r="M45" s="7">
        <v>784.50000626578799</v>
      </c>
      <c r="N45" s="14">
        <f t="shared" si="5"/>
        <v>50.277264325323472</v>
      </c>
      <c r="O45" s="6">
        <f t="shared" si="6"/>
        <v>1.7488037813378583</v>
      </c>
      <c r="P45" s="14">
        <f t="shared" si="4"/>
        <v>28.749517162446146</v>
      </c>
    </row>
    <row r="46" spans="1:16" x14ac:dyDescent="0.2">
      <c r="A46" s="4">
        <v>47</v>
      </c>
      <c r="B46" t="s">
        <v>19</v>
      </c>
      <c r="C46" s="4" t="s">
        <v>20</v>
      </c>
      <c r="D46" s="5">
        <v>981.71100460355399</v>
      </c>
      <c r="E46" s="5">
        <v>1540</v>
      </c>
      <c r="F46" s="16">
        <v>84.112904276513802</v>
      </c>
      <c r="G46" s="5">
        <v>2810</v>
      </c>
      <c r="H46" s="5">
        <v>186.84219773904101</v>
      </c>
      <c r="I46" s="5">
        <v>3330</v>
      </c>
      <c r="J46" s="14">
        <f t="shared" si="0"/>
        <v>18.308724603508931</v>
      </c>
      <c r="K46" s="14">
        <f t="shared" si="1"/>
        <v>15.039429176082987</v>
      </c>
      <c r="L46" s="6">
        <v>0.8</v>
      </c>
      <c r="M46" s="7">
        <v>793.16454109232404</v>
      </c>
      <c r="N46" s="14">
        <f t="shared" si="5"/>
        <v>51.940850277264325</v>
      </c>
      <c r="O46" s="6">
        <f t="shared" si="6"/>
        <v>1.6534707764516903</v>
      </c>
      <c r="P46" s="14">
        <f t="shared" si="4"/>
        <v>31.413225450968163</v>
      </c>
    </row>
    <row r="47" spans="1:16" x14ac:dyDescent="0.2">
      <c r="A47" s="4">
        <v>48</v>
      </c>
      <c r="B47" t="s">
        <v>19</v>
      </c>
      <c r="C47" s="4" t="s">
        <v>20</v>
      </c>
      <c r="D47" s="5">
        <v>969.94371396153599</v>
      </c>
      <c r="E47" s="5">
        <v>1500</v>
      </c>
      <c r="F47" s="16">
        <v>78.576605760324</v>
      </c>
      <c r="G47" s="5">
        <v>2540</v>
      </c>
      <c r="H47" s="5">
        <v>165.41369786555501</v>
      </c>
      <c r="I47" s="5">
        <v>3110</v>
      </c>
      <c r="J47" s="14">
        <f t="shared" si="0"/>
        <v>19.089651245248888</v>
      </c>
      <c r="K47" s="14">
        <f t="shared" si="1"/>
        <v>15.355439318359608</v>
      </c>
      <c r="L47" s="6">
        <v>0.8</v>
      </c>
      <c r="M47" s="7">
        <v>790.25703614226495</v>
      </c>
      <c r="N47" s="14">
        <f t="shared" si="5"/>
        <v>46.950092421441774</v>
      </c>
      <c r="O47" s="6">
        <f t="shared" si="6"/>
        <v>1.4638380342084514</v>
      </c>
      <c r="P47" s="14">
        <f t="shared" si="4"/>
        <v>32.07328360396739</v>
      </c>
    </row>
    <row r="48" spans="1:16" x14ac:dyDescent="0.2">
      <c r="A48" s="4">
        <v>49</v>
      </c>
      <c r="B48" t="s">
        <v>19</v>
      </c>
      <c r="C48" s="4" t="s">
        <v>20</v>
      </c>
      <c r="D48" s="5">
        <v>993.24961737465003</v>
      </c>
      <c r="E48" s="5">
        <v>1520</v>
      </c>
      <c r="F48" s="16">
        <v>81.793766204156896</v>
      </c>
      <c r="G48" s="5">
        <v>2600.0720311108498</v>
      </c>
      <c r="H48" s="5">
        <v>158.59773995892701</v>
      </c>
      <c r="I48" s="5">
        <v>3190</v>
      </c>
      <c r="J48" s="14">
        <f t="shared" si="0"/>
        <v>18.583323284149632</v>
      </c>
      <c r="K48" s="14">
        <f t="shared" si="1"/>
        <v>16.394130406802805</v>
      </c>
      <c r="L48" s="6">
        <v>0.8</v>
      </c>
      <c r="M48" s="7">
        <v>791.44183625926996</v>
      </c>
      <c r="N48" s="14">
        <f t="shared" si="5"/>
        <v>48.060481166559143</v>
      </c>
      <c r="O48" s="6">
        <f t="shared" si="6"/>
        <v>1.4035198226453718</v>
      </c>
      <c r="P48" s="14">
        <f t="shared" si="4"/>
        <v>34.242823215687928</v>
      </c>
    </row>
    <row r="49" spans="1:16" x14ac:dyDescent="0.2">
      <c r="A49" s="4">
        <v>50</v>
      </c>
      <c r="B49" t="s">
        <v>19</v>
      </c>
      <c r="C49" s="4" t="s">
        <v>20</v>
      </c>
      <c r="D49" s="5">
        <v>985.74073243980399</v>
      </c>
      <c r="E49" s="5">
        <v>1530</v>
      </c>
      <c r="F49" s="16">
        <v>81.387536857185296</v>
      </c>
      <c r="G49" s="5">
        <v>2580</v>
      </c>
      <c r="H49" s="5">
        <v>156.205280261973</v>
      </c>
      <c r="I49" s="5">
        <v>3240.4322046574798</v>
      </c>
      <c r="J49" s="14">
        <f t="shared" si="0"/>
        <v>18.798947100276127</v>
      </c>
      <c r="K49" s="14">
        <f t="shared" si="1"/>
        <v>16.516727191763707</v>
      </c>
      <c r="L49" s="6">
        <v>0.8</v>
      </c>
      <c r="M49" s="7">
        <v>791.84292772241304</v>
      </c>
      <c r="N49" s="14">
        <f t="shared" si="5"/>
        <v>47.689463955637706</v>
      </c>
      <c r="O49" s="6">
        <f t="shared" si="6"/>
        <v>1.3823476129378143</v>
      </c>
      <c r="P49" s="14">
        <f t="shared" si="4"/>
        <v>34.498894134367809</v>
      </c>
    </row>
    <row r="50" spans="1:16" x14ac:dyDescent="0.2">
      <c r="A50" s="4">
        <v>51</v>
      </c>
      <c r="B50" t="s">
        <v>19</v>
      </c>
      <c r="C50" s="4" t="s">
        <v>20</v>
      </c>
      <c r="D50" s="5">
        <v>1010</v>
      </c>
      <c r="E50" s="5">
        <v>1490</v>
      </c>
      <c r="F50" s="16">
        <v>77.882768222040696</v>
      </c>
      <c r="G50" s="5">
        <v>2480</v>
      </c>
      <c r="H50" s="5">
        <v>157.27319877965101</v>
      </c>
      <c r="I50" s="5">
        <v>3150</v>
      </c>
      <c r="J50" s="14">
        <f t="shared" si="0"/>
        <v>19.131317928403224</v>
      </c>
      <c r="K50" s="14">
        <f t="shared" si="1"/>
        <v>15.768738852158947</v>
      </c>
      <c r="L50" s="6">
        <v>0.8</v>
      </c>
      <c r="M50" s="7">
        <v>789.18086288477798</v>
      </c>
      <c r="N50" s="14">
        <f t="shared" si="5"/>
        <v>45.841035120147872</v>
      </c>
      <c r="O50" s="6">
        <f t="shared" si="6"/>
        <v>1.3917982192889471</v>
      </c>
      <c r="P50" s="14">
        <f t="shared" si="4"/>
        <v>32.936552500812581</v>
      </c>
    </row>
    <row r="51" spans="1:16" x14ac:dyDescent="0.2">
      <c r="A51" s="4">
        <v>52</v>
      </c>
      <c r="B51" t="s">
        <v>19</v>
      </c>
      <c r="C51" s="4" t="s">
        <v>20</v>
      </c>
      <c r="D51" s="5">
        <v>915.68397442172795</v>
      </c>
      <c r="E51" s="5">
        <v>564.72396915882098</v>
      </c>
      <c r="F51" s="16">
        <v>43.351150679978602</v>
      </c>
      <c r="G51" s="5">
        <v>3260</v>
      </c>
      <c r="H51" s="5">
        <v>163.44098331587699</v>
      </c>
      <c r="I51" s="5">
        <v>3230</v>
      </c>
      <c r="J51" s="14">
        <f t="shared" si="0"/>
        <v>13.026735399197475</v>
      </c>
      <c r="K51" s="14">
        <f t="shared" si="1"/>
        <v>19.946037608569117</v>
      </c>
      <c r="L51" s="6">
        <v>0.8</v>
      </c>
      <c r="M51" s="7">
        <v>694.25732660483402</v>
      </c>
      <c r="N51" s="14">
        <f t="shared" si="5"/>
        <v>60.258780036968574</v>
      </c>
      <c r="O51" s="6">
        <f t="shared" si="6"/>
        <v>1.4463803833263451</v>
      </c>
      <c r="P51" s="14">
        <f t="shared" si="4"/>
        <v>41.661779108471535</v>
      </c>
    </row>
    <row r="52" spans="1:16" x14ac:dyDescent="0.2">
      <c r="A52" s="4">
        <v>53</v>
      </c>
      <c r="B52" t="s">
        <v>19</v>
      </c>
      <c r="C52" s="4" t="s">
        <v>20</v>
      </c>
      <c r="D52" s="5">
        <v>864.87325495575101</v>
      </c>
      <c r="E52" s="5">
        <v>1069.91976287126</v>
      </c>
      <c r="F52" s="16">
        <v>49.278838847721502</v>
      </c>
      <c r="G52" s="5">
        <v>2770</v>
      </c>
      <c r="H52" s="5">
        <v>172.46210221121601</v>
      </c>
      <c r="I52" s="5">
        <v>2800</v>
      </c>
      <c r="J52" s="14">
        <f t="shared" si="0"/>
        <v>21.711545724067516</v>
      </c>
      <c r="K52" s="14">
        <f t="shared" si="1"/>
        <v>16.061499683029226</v>
      </c>
      <c r="L52" s="6">
        <v>0.8</v>
      </c>
      <c r="M52" s="7">
        <v>754.86461342724499</v>
      </c>
      <c r="N52" s="14">
        <f t="shared" si="5"/>
        <v>51.201478743068392</v>
      </c>
      <c r="O52" s="6">
        <f t="shared" si="6"/>
        <v>1.5262132939045665</v>
      </c>
      <c r="P52" s="14">
        <f t="shared" si="4"/>
        <v>33.548049245513909</v>
      </c>
    </row>
    <row r="53" spans="1:16" x14ac:dyDescent="0.2">
      <c r="A53" s="4">
        <v>54</v>
      </c>
      <c r="B53" t="s">
        <v>19</v>
      </c>
      <c r="C53" s="4" t="s">
        <v>20</v>
      </c>
      <c r="D53" s="5">
        <v>897.29854616457396</v>
      </c>
      <c r="E53" s="5">
        <v>384.31485077297299</v>
      </c>
      <c r="F53" s="16">
        <v>35.725857006613602</v>
      </c>
      <c r="G53" s="5">
        <v>3080</v>
      </c>
      <c r="H53" s="5">
        <v>231.97549050312099</v>
      </c>
      <c r="I53" s="5">
        <v>3240</v>
      </c>
      <c r="J53" s="14">
        <f t="shared" si="0"/>
        <v>10.75733048760253</v>
      </c>
      <c r="K53" s="14">
        <f t="shared" si="1"/>
        <v>13.277264737407945</v>
      </c>
      <c r="L53" s="6">
        <v>0.8</v>
      </c>
      <c r="M53" s="7">
        <v>661.08328603459404</v>
      </c>
      <c r="N53" s="14">
        <f t="shared" si="5"/>
        <v>56.931608133086876</v>
      </c>
      <c r="O53" s="6">
        <f t="shared" si="6"/>
        <v>2.0528804469302742</v>
      </c>
      <c r="P53" s="14">
        <f t="shared" si="4"/>
        <v>27.732549266674638</v>
      </c>
    </row>
    <row r="54" spans="1:16" x14ac:dyDescent="0.2">
      <c r="A54" s="4">
        <v>55</v>
      </c>
      <c r="B54" t="s">
        <v>19</v>
      </c>
      <c r="C54" s="4" t="s">
        <v>20</v>
      </c>
      <c r="D54" s="5">
        <v>1020</v>
      </c>
      <c r="E54" s="5">
        <v>313.86236783911602</v>
      </c>
      <c r="F54" s="16">
        <v>28.9786041162983</v>
      </c>
      <c r="G54" s="5">
        <v>3870</v>
      </c>
      <c r="H54" s="5">
        <v>383.77124559489198</v>
      </c>
      <c r="I54" s="5">
        <v>3490</v>
      </c>
      <c r="J54" s="14">
        <f t="shared" si="0"/>
        <v>10.830831139398875</v>
      </c>
      <c r="K54" s="14">
        <f t="shared" si="1"/>
        <v>10.084132264784534</v>
      </c>
      <c r="L54" s="6">
        <v>0.8</v>
      </c>
      <c r="M54" s="7">
        <v>644.52559291252101</v>
      </c>
      <c r="N54" s="14">
        <f t="shared" si="5"/>
        <v>71.534195933456559</v>
      </c>
      <c r="O54" s="6">
        <f t="shared" si="6"/>
        <v>3.3962057132291328</v>
      </c>
      <c r="P54" s="14">
        <f t="shared" si="4"/>
        <v>21.062974970806881</v>
      </c>
    </row>
    <row r="55" spans="1:16" x14ac:dyDescent="0.2">
      <c r="A55" s="4">
        <v>56</v>
      </c>
      <c r="B55" t="s">
        <v>19</v>
      </c>
      <c r="C55" s="4" t="s">
        <v>20</v>
      </c>
      <c r="D55" s="5">
        <v>925.09226986393196</v>
      </c>
      <c r="E55" s="5">
        <v>392.807999007516</v>
      </c>
      <c r="F55" s="16">
        <v>33.967893588901802</v>
      </c>
      <c r="G55" s="5">
        <v>2780</v>
      </c>
      <c r="H55" s="5">
        <v>371.02907445578001</v>
      </c>
      <c r="I55" s="5">
        <v>3220</v>
      </c>
      <c r="J55" s="14">
        <f t="shared" si="0"/>
        <v>11.564096489511396</v>
      </c>
      <c r="K55" s="6">
        <f t="shared" si="1"/>
        <v>7.4926742710868766</v>
      </c>
      <c r="L55" s="6">
        <v>0.8</v>
      </c>
      <c r="M55" s="7">
        <v>662.90633227717206</v>
      </c>
      <c r="N55" s="14">
        <f t="shared" si="5"/>
        <v>51.386321626617374</v>
      </c>
      <c r="O55" s="6">
        <f t="shared" si="6"/>
        <v>3.283443136776814</v>
      </c>
      <c r="P55" s="14">
        <f t="shared" si="4"/>
        <v>15.650132950699023</v>
      </c>
    </row>
    <row r="56" spans="1:16" x14ac:dyDescent="0.2">
      <c r="A56" s="4">
        <v>57</v>
      </c>
      <c r="B56" t="s">
        <v>19</v>
      </c>
      <c r="C56" s="4" t="s">
        <v>20</v>
      </c>
      <c r="D56" s="5">
        <v>883.02186306742306</v>
      </c>
      <c r="E56" s="5">
        <v>668.21985237549097</v>
      </c>
      <c r="F56" s="16">
        <v>45.643120741485703</v>
      </c>
      <c r="G56" s="5">
        <v>2809.6598455487701</v>
      </c>
      <c r="H56" s="5">
        <v>171.65567482575099</v>
      </c>
      <c r="I56" s="5">
        <v>3060</v>
      </c>
      <c r="J56" s="14">
        <f t="shared" si="0"/>
        <v>14.640100008940365</v>
      </c>
      <c r="K56" s="14">
        <f t="shared" si="1"/>
        <v>16.367998601857337</v>
      </c>
      <c r="L56" s="6">
        <v>0.8</v>
      </c>
      <c r="M56" s="7">
        <v>709.51405643196495</v>
      </c>
      <c r="N56" s="14">
        <f t="shared" si="5"/>
        <v>51.934562764302591</v>
      </c>
      <c r="O56" s="6">
        <f t="shared" si="6"/>
        <v>1.5190767683694779</v>
      </c>
      <c r="P56" s="14">
        <f t="shared" si="4"/>
        <v>34.188241072271332</v>
      </c>
    </row>
    <row r="57" spans="1:16" x14ac:dyDescent="0.2">
      <c r="A57" s="4">
        <v>58</v>
      </c>
      <c r="B57" t="s">
        <v>19</v>
      </c>
      <c r="C57" s="4" t="s">
        <v>20</v>
      </c>
      <c r="D57" s="5">
        <v>900.69264466131995</v>
      </c>
      <c r="E57" s="5">
        <v>460.83744180079401</v>
      </c>
      <c r="F57" s="16">
        <v>38.465738947236296</v>
      </c>
      <c r="G57" s="5">
        <v>2970</v>
      </c>
      <c r="H57" s="5">
        <v>172.55716154142601</v>
      </c>
      <c r="I57" s="5">
        <v>3010</v>
      </c>
      <c r="J57" s="14">
        <f t="shared" si="0"/>
        <v>11.980465068744103</v>
      </c>
      <c r="K57" s="14">
        <f t="shared" si="1"/>
        <v>17.211687845751847</v>
      </c>
      <c r="L57" s="6">
        <v>0.8</v>
      </c>
      <c r="M57" s="7">
        <v>676.44657638845695</v>
      </c>
      <c r="N57" s="14">
        <f t="shared" si="5"/>
        <v>54.89833641404806</v>
      </c>
      <c r="O57" s="6">
        <f t="shared" si="6"/>
        <v>1.5270545269152744</v>
      </c>
      <c r="P57" s="14">
        <f t="shared" si="4"/>
        <v>35.950475537337496</v>
      </c>
    </row>
    <row r="58" spans="1:16" x14ac:dyDescent="0.2">
      <c r="A58" s="4">
        <v>59</v>
      </c>
      <c r="B58" t="s">
        <v>19</v>
      </c>
      <c r="C58" s="4" t="s">
        <v>20</v>
      </c>
      <c r="D58" s="5">
        <v>917.34920695754602</v>
      </c>
      <c r="E58" s="5">
        <v>622.98189357742899</v>
      </c>
      <c r="F58" s="16">
        <v>47.554948109448702</v>
      </c>
      <c r="G58" s="5">
        <v>2860</v>
      </c>
      <c r="H58" s="5">
        <v>162.032408462028</v>
      </c>
      <c r="I58" s="5">
        <v>2980</v>
      </c>
      <c r="J58" s="14">
        <f t="shared" si="0"/>
        <v>13.100253881964569</v>
      </c>
      <c r="K58" s="14">
        <f t="shared" si="1"/>
        <v>17.650789907688349</v>
      </c>
      <c r="L58" s="6">
        <v>0.8</v>
      </c>
      <c r="M58" s="7">
        <v>703.100527097655</v>
      </c>
      <c r="N58" s="14">
        <f t="shared" si="5"/>
        <v>52.865064695009238</v>
      </c>
      <c r="O58" s="6">
        <f t="shared" si="6"/>
        <v>1.4339151191329911</v>
      </c>
      <c r="P58" s="14">
        <f t="shared" si="4"/>
        <v>36.867638809034815</v>
      </c>
    </row>
    <row r="59" spans="1:16" x14ac:dyDescent="0.2">
      <c r="A59" s="4">
        <v>60</v>
      </c>
      <c r="B59" t="s">
        <v>19</v>
      </c>
      <c r="C59" s="4" t="s">
        <v>20</v>
      </c>
      <c r="D59" s="5">
        <v>930.20992369806004</v>
      </c>
      <c r="E59" s="5">
        <v>1500</v>
      </c>
      <c r="F59" s="16">
        <v>79.960946312324296</v>
      </c>
      <c r="G59" s="5">
        <v>2579.8728485086899</v>
      </c>
      <c r="H59" s="5">
        <v>200.49974441118499</v>
      </c>
      <c r="I59" s="5">
        <v>3460</v>
      </c>
      <c r="J59" s="14">
        <f t="shared" si="0"/>
        <v>18.759157678562975</v>
      </c>
      <c r="K59" s="14">
        <f t="shared" si="1"/>
        <v>12.86721265448541</v>
      </c>
      <c r="L59" s="6">
        <v>0.8</v>
      </c>
      <c r="M59" s="7">
        <v>789.97219042775703</v>
      </c>
      <c r="N59" s="14">
        <f t="shared" si="5"/>
        <v>47.687113650807575</v>
      </c>
      <c r="O59" s="6">
        <f t="shared" si="6"/>
        <v>1.7743340213379202</v>
      </c>
      <c r="P59" s="14">
        <f t="shared" si="4"/>
        <v>26.876063400311487</v>
      </c>
    </row>
    <row r="60" spans="1:16" x14ac:dyDescent="0.2">
      <c r="A60" s="4">
        <v>61</v>
      </c>
      <c r="B60" t="s">
        <v>19</v>
      </c>
      <c r="C60" s="4" t="s">
        <v>20</v>
      </c>
      <c r="D60" s="5">
        <v>945.58808192672802</v>
      </c>
      <c r="E60" s="5">
        <v>1640</v>
      </c>
      <c r="F60" s="16">
        <v>82.527137642572299</v>
      </c>
      <c r="G60" s="5">
        <v>2670</v>
      </c>
      <c r="H60" s="5">
        <v>185.173184962665</v>
      </c>
      <c r="I60" s="5">
        <v>3450</v>
      </c>
      <c r="J60" s="14">
        <f t="shared" si="0"/>
        <v>19.872251078219787</v>
      </c>
      <c r="K60" s="14">
        <f t="shared" si="1"/>
        <v>14.418934364272726</v>
      </c>
      <c r="L60" s="6">
        <v>0.8</v>
      </c>
      <c r="M60" s="7">
        <v>799.54015245073595</v>
      </c>
      <c r="N60" s="14">
        <f t="shared" si="5"/>
        <v>49.353049907578558</v>
      </c>
      <c r="O60" s="6">
        <f t="shared" si="6"/>
        <v>1.6387007518819912</v>
      </c>
      <c r="P60" s="14">
        <f t="shared" si="4"/>
        <v>30.117182683231388</v>
      </c>
    </row>
    <row r="61" spans="1:16" x14ac:dyDescent="0.2">
      <c r="A61" s="4">
        <v>62</v>
      </c>
      <c r="B61" t="s">
        <v>19</v>
      </c>
      <c r="C61" s="4" t="s">
        <v>20</v>
      </c>
      <c r="D61" s="5">
        <v>957.79882021901199</v>
      </c>
      <c r="E61" s="5">
        <v>1660</v>
      </c>
      <c r="F61" s="16">
        <v>86.797868816555905</v>
      </c>
      <c r="G61" s="5">
        <v>2690</v>
      </c>
      <c r="H61" s="5">
        <v>185.31953082038899</v>
      </c>
      <c r="I61" s="5">
        <v>3400</v>
      </c>
      <c r="J61" s="14">
        <f t="shared" si="0"/>
        <v>19.124893532908612</v>
      </c>
      <c r="K61" s="14">
        <f t="shared" si="1"/>
        <v>14.515469514150336</v>
      </c>
      <c r="L61" s="6">
        <v>0.8</v>
      </c>
      <c r="M61" s="7">
        <v>801.40940455756697</v>
      </c>
      <c r="N61" s="14">
        <f t="shared" si="5"/>
        <v>49.722735674676521</v>
      </c>
      <c r="O61" s="6">
        <f t="shared" si="6"/>
        <v>1.6399958479680441</v>
      </c>
      <c r="P61" s="14">
        <f t="shared" si="4"/>
        <v>30.318818024010866</v>
      </c>
    </row>
    <row r="62" spans="1:16" x14ac:dyDescent="0.2">
      <c r="A62" s="4">
        <v>63</v>
      </c>
      <c r="B62" t="s">
        <v>19</v>
      </c>
      <c r="C62" s="4" t="s">
        <v>20</v>
      </c>
      <c r="D62" s="5">
        <v>953.77735924399099</v>
      </c>
      <c r="E62" s="5">
        <v>1800</v>
      </c>
      <c r="F62" s="16">
        <v>95.729603163129298</v>
      </c>
      <c r="G62" s="5">
        <v>2780</v>
      </c>
      <c r="H62" s="5">
        <v>196.54486513342701</v>
      </c>
      <c r="I62" s="5">
        <v>3470</v>
      </c>
      <c r="J62" s="14">
        <f t="shared" si="0"/>
        <v>18.802961054091973</v>
      </c>
      <c r="K62" s="14">
        <f t="shared" si="1"/>
        <v>14.144353240227169</v>
      </c>
      <c r="L62" s="6">
        <v>0.8</v>
      </c>
      <c r="M62" s="7">
        <v>810.04179612710902</v>
      </c>
      <c r="N62" s="14">
        <f t="shared" si="5"/>
        <v>51.386321626617374</v>
      </c>
      <c r="O62" s="6">
        <f t="shared" si="6"/>
        <v>1.7393350896763453</v>
      </c>
      <c r="P62" s="14">
        <f t="shared" si="4"/>
        <v>29.543658339106649</v>
      </c>
    </row>
    <row r="63" spans="1:16" x14ac:dyDescent="0.2">
      <c r="A63" s="4">
        <v>64</v>
      </c>
      <c r="B63" t="s">
        <v>19</v>
      </c>
      <c r="C63" s="4" t="s">
        <v>20</v>
      </c>
      <c r="D63" s="5">
        <v>978.38390854123304</v>
      </c>
      <c r="E63" s="5">
        <v>1820</v>
      </c>
      <c r="F63" s="16">
        <v>97.574688691019801</v>
      </c>
      <c r="G63" s="5">
        <v>2830</v>
      </c>
      <c r="H63" s="5">
        <v>191.75456324834099</v>
      </c>
      <c r="I63" s="5">
        <v>3490</v>
      </c>
      <c r="J63" s="14">
        <f t="shared" si="0"/>
        <v>18.65237823881986</v>
      </c>
      <c r="K63" s="14">
        <f t="shared" si="1"/>
        <v>14.75844930133356</v>
      </c>
      <c r="L63" s="6">
        <v>0.8</v>
      </c>
      <c r="M63" s="7">
        <v>811.05094825245396</v>
      </c>
      <c r="N63" s="14">
        <f t="shared" si="5"/>
        <v>52.310536044362294</v>
      </c>
      <c r="O63" s="6">
        <f t="shared" si="6"/>
        <v>1.696943037595938</v>
      </c>
      <c r="P63" s="14">
        <f t="shared" si="4"/>
        <v>30.826335878940707</v>
      </c>
    </row>
    <row r="64" spans="1:16" x14ac:dyDescent="0.2">
      <c r="A64" s="4">
        <v>65</v>
      </c>
      <c r="B64" t="s">
        <v>19</v>
      </c>
      <c r="C64" s="4" t="s">
        <v>20</v>
      </c>
      <c r="D64" s="5">
        <v>921.74847823867299</v>
      </c>
      <c r="E64" s="5">
        <v>1730</v>
      </c>
      <c r="F64" s="16">
        <v>92.240908388462202</v>
      </c>
      <c r="G64" s="5">
        <v>2850</v>
      </c>
      <c r="H64" s="5">
        <v>172.27121284325801</v>
      </c>
      <c r="I64" s="5">
        <v>3410</v>
      </c>
      <c r="J64" s="14">
        <f t="shared" si="0"/>
        <v>18.755235938422242</v>
      </c>
      <c r="K64" s="14">
        <f t="shared" si="1"/>
        <v>16.543681053624958</v>
      </c>
      <c r="L64" s="6">
        <v>0.8</v>
      </c>
      <c r="M64" s="7">
        <v>805.40944322330802</v>
      </c>
      <c r="N64" s="14">
        <f t="shared" si="5"/>
        <v>52.680221811460257</v>
      </c>
      <c r="O64" s="6">
        <f t="shared" si="6"/>
        <v>1.5245240074624602</v>
      </c>
      <c r="P64" s="14">
        <f t="shared" si="4"/>
        <v>34.555193328273944</v>
      </c>
    </row>
    <row r="65" spans="1:16" x14ac:dyDescent="0.2">
      <c r="A65" s="4">
        <v>66</v>
      </c>
      <c r="B65" t="s">
        <v>19</v>
      </c>
      <c r="C65" s="4" t="s">
        <v>20</v>
      </c>
      <c r="D65" s="5">
        <v>909.02771195695402</v>
      </c>
      <c r="E65" s="5">
        <v>1680</v>
      </c>
      <c r="F65" s="16">
        <v>86.516610770255994</v>
      </c>
      <c r="G65" s="5">
        <v>2830</v>
      </c>
      <c r="H65" s="5">
        <v>159.11749793816401</v>
      </c>
      <c r="I65" s="5">
        <v>3400</v>
      </c>
      <c r="J65" s="14">
        <f t="shared" si="0"/>
        <v>19.418236394641294</v>
      </c>
      <c r="K65" s="14">
        <f t="shared" si="1"/>
        <v>17.785598923254753</v>
      </c>
      <c r="L65" s="6">
        <v>0.8</v>
      </c>
      <c r="M65" s="7">
        <v>802.62682588790403</v>
      </c>
      <c r="N65" s="14">
        <f t="shared" si="5"/>
        <v>52.310536044362294</v>
      </c>
      <c r="O65" s="6">
        <f t="shared" si="6"/>
        <v>1.4081194507802124</v>
      </c>
      <c r="P65" s="14">
        <f t="shared" si="4"/>
        <v>37.149217714007158</v>
      </c>
    </row>
    <row r="66" spans="1:16" x14ac:dyDescent="0.2">
      <c r="A66" s="4">
        <v>65</v>
      </c>
      <c r="B66" t="s">
        <v>19</v>
      </c>
      <c r="C66" s="4" t="s">
        <v>21</v>
      </c>
      <c r="D66" s="5">
        <v>1100</v>
      </c>
      <c r="E66" s="5">
        <v>3670</v>
      </c>
      <c r="F66" s="5">
        <v>127.477520107112</v>
      </c>
      <c r="G66" s="5">
        <v>2410</v>
      </c>
      <c r="H66" s="5">
        <v>137.81429332899501</v>
      </c>
      <c r="I66" s="5">
        <v>4980</v>
      </c>
      <c r="J66" s="14">
        <f t="shared" si="0"/>
        <v>28.789389665850976</v>
      </c>
      <c r="K66" s="14">
        <f t="shared" si="1"/>
        <v>17.487300785606944</v>
      </c>
      <c r="L66" s="6">
        <v>0.8</v>
      </c>
      <c r="M66" s="7">
        <v>896.04938695298699</v>
      </c>
      <c r="N66" s="14">
        <f t="shared" ref="N66:N73" si="7">G66/159.5</f>
        <v>15.109717868338558</v>
      </c>
      <c r="O66" s="18">
        <f t="shared" ref="O66:O73" si="8">H66/196</f>
        <v>0.70313414963772958</v>
      </c>
      <c r="P66" s="14">
        <f t="shared" si="4"/>
        <v>21.489096890150226</v>
      </c>
    </row>
    <row r="67" spans="1:16" x14ac:dyDescent="0.2">
      <c r="A67" s="4">
        <v>66</v>
      </c>
      <c r="B67" t="s">
        <v>19</v>
      </c>
      <c r="C67" s="4" t="s">
        <v>21</v>
      </c>
      <c r="D67" s="5">
        <v>1090</v>
      </c>
      <c r="E67" s="5">
        <v>841.54855701019301</v>
      </c>
      <c r="F67" s="16">
        <v>47.2777349022561</v>
      </c>
      <c r="G67" s="5">
        <v>2590</v>
      </c>
      <c r="H67" s="5">
        <v>169.65815737111001</v>
      </c>
      <c r="I67" s="5">
        <v>3150</v>
      </c>
      <c r="J67" s="14">
        <f t="shared" si="0"/>
        <v>17.800103129941494</v>
      </c>
      <c r="K67" s="14">
        <f t="shared" si="1"/>
        <v>15.265991568767529</v>
      </c>
      <c r="L67" s="6">
        <v>0.8</v>
      </c>
      <c r="M67" s="7">
        <v>731.22221431098899</v>
      </c>
      <c r="N67" s="14">
        <f t="shared" si="7"/>
        <v>16.238244514106583</v>
      </c>
      <c r="O67" s="18">
        <f t="shared" si="8"/>
        <v>0.86560284373015306</v>
      </c>
      <c r="P67" s="14">
        <f t="shared" si="4"/>
        <v>18.759462993595211</v>
      </c>
    </row>
    <row r="68" spans="1:16" x14ac:dyDescent="0.2">
      <c r="A68" s="4">
        <v>67</v>
      </c>
      <c r="B68" t="s">
        <v>19</v>
      </c>
      <c r="C68" s="4" t="s">
        <v>21</v>
      </c>
      <c r="D68" s="5">
        <v>1180.0586780065501</v>
      </c>
      <c r="E68" s="5">
        <v>803.11263906699799</v>
      </c>
      <c r="F68" s="16">
        <v>36.528654227051298</v>
      </c>
      <c r="G68" s="5">
        <v>2380</v>
      </c>
      <c r="H68" s="5">
        <v>156.45446051913899</v>
      </c>
      <c r="I68" s="5">
        <v>2940</v>
      </c>
      <c r="J68" s="14">
        <f t="shared" si="0"/>
        <v>21.985826088064663</v>
      </c>
      <c r="K68" s="14">
        <f t="shared" si="1"/>
        <v>15.212094254793431</v>
      </c>
      <c r="L68" s="6">
        <v>0.8</v>
      </c>
      <c r="M68" s="7">
        <v>726.74474193733101</v>
      </c>
      <c r="N68" s="14">
        <f t="shared" si="7"/>
        <v>14.921630094043888</v>
      </c>
      <c r="O68" s="18">
        <f t="shared" si="8"/>
        <v>0.7982370434649948</v>
      </c>
      <c r="P68" s="14">
        <f t="shared" si="4"/>
        <v>18.693231811532996</v>
      </c>
    </row>
    <row r="69" spans="1:16" x14ac:dyDescent="0.2">
      <c r="A69" s="4">
        <v>68</v>
      </c>
      <c r="B69" t="s">
        <v>19</v>
      </c>
      <c r="C69" s="4" t="s">
        <v>21</v>
      </c>
      <c r="D69" s="5">
        <v>1549.8460490350799</v>
      </c>
      <c r="E69" s="5">
        <v>2720</v>
      </c>
      <c r="F69" s="16">
        <v>76.656846655145401</v>
      </c>
      <c r="G69" s="5">
        <v>3120</v>
      </c>
      <c r="H69" s="5">
        <v>172.95890698657999</v>
      </c>
      <c r="I69" s="5">
        <v>2790</v>
      </c>
      <c r="J69" s="14">
        <f t="shared" si="0"/>
        <v>35.482805759496067</v>
      </c>
      <c r="K69" s="14">
        <f t="shared" si="1"/>
        <v>18.03896691045858</v>
      </c>
      <c r="L69" s="6">
        <v>0.8</v>
      </c>
      <c r="M69" s="7">
        <v>858.24979483579898</v>
      </c>
      <c r="N69" s="14">
        <f t="shared" si="7"/>
        <v>19.561128526645767</v>
      </c>
      <c r="O69" s="18">
        <f t="shared" si="8"/>
        <v>0.88244340299275503</v>
      </c>
      <c r="P69" s="14">
        <f t="shared" si="4"/>
        <v>22.167006360187347</v>
      </c>
    </row>
    <row r="70" spans="1:16" x14ac:dyDescent="0.2">
      <c r="A70" s="4">
        <v>69</v>
      </c>
      <c r="B70" t="s">
        <v>19</v>
      </c>
      <c r="C70" s="4" t="s">
        <v>21</v>
      </c>
      <c r="D70" s="5">
        <v>1000</v>
      </c>
      <c r="E70" s="5">
        <v>785.72372352867706</v>
      </c>
      <c r="F70" s="16">
        <v>35.678215839550198</v>
      </c>
      <c r="G70" s="5">
        <v>2530</v>
      </c>
      <c r="H70" s="5">
        <v>160.03612688462599</v>
      </c>
      <c r="I70" s="5">
        <v>3000</v>
      </c>
      <c r="J70" s="14">
        <f t="shared" ref="J70:J73" si="9">E70/F70</f>
        <v>22.022506031752926</v>
      </c>
      <c r="K70" s="14">
        <f t="shared" ref="K70:K73" si="10">G70/H70</f>
        <v>15.808930453708991</v>
      </c>
      <c r="L70" s="6">
        <v>0.8</v>
      </c>
      <c r="M70" s="7">
        <v>724.66189347317902</v>
      </c>
      <c r="N70" s="14">
        <f t="shared" si="7"/>
        <v>15.862068965517242</v>
      </c>
      <c r="O70" s="18">
        <f t="shared" si="8"/>
        <v>0.81651085145217339</v>
      </c>
      <c r="P70" s="14">
        <f t="shared" si="4"/>
        <v>19.426648081046785</v>
      </c>
    </row>
    <row r="71" spans="1:16" x14ac:dyDescent="0.2">
      <c r="A71" s="4">
        <v>72</v>
      </c>
      <c r="B71" t="s">
        <v>22</v>
      </c>
      <c r="C71" s="4" t="s">
        <v>17</v>
      </c>
      <c r="D71" s="5">
        <v>1019.71617745655</v>
      </c>
      <c r="E71" s="5">
        <v>1160</v>
      </c>
      <c r="F71" s="16">
        <v>58.678027044035701</v>
      </c>
      <c r="G71" s="5">
        <v>3960</v>
      </c>
      <c r="H71" s="5">
        <v>102.535764435446</v>
      </c>
      <c r="I71" s="5">
        <v>3250</v>
      </c>
      <c r="J71" s="14">
        <f t="shared" si="9"/>
        <v>19.768899167817327</v>
      </c>
      <c r="K71" s="14">
        <f t="shared" si="10"/>
        <v>38.620670765985452</v>
      </c>
      <c r="L71" s="6">
        <v>0.8</v>
      </c>
      <c r="M71" s="7">
        <v>762.99226148630601</v>
      </c>
      <c r="N71" s="14">
        <f t="shared" si="7"/>
        <v>24.827586206896552</v>
      </c>
      <c r="O71" s="18">
        <f t="shared" si="8"/>
        <v>0.5231416552828877</v>
      </c>
      <c r="P71" s="14">
        <f t="shared" ref="P71:P73" si="11">N71/O71</f>
        <v>47.458629906790904</v>
      </c>
    </row>
    <row r="72" spans="1:16" x14ac:dyDescent="0.2">
      <c r="A72" s="4">
        <v>73</v>
      </c>
      <c r="B72" t="s">
        <v>22</v>
      </c>
      <c r="C72" s="4" t="s">
        <v>17</v>
      </c>
      <c r="D72" s="5">
        <v>967.50351259302795</v>
      </c>
      <c r="E72" s="5">
        <v>862.41396283532197</v>
      </c>
      <c r="F72" s="16">
        <v>38.728926503600903</v>
      </c>
      <c r="G72" s="5">
        <v>2580</v>
      </c>
      <c r="H72" s="5">
        <v>47.761338968653497</v>
      </c>
      <c r="I72" s="5">
        <v>3820</v>
      </c>
      <c r="J72" s="14">
        <f t="shared" si="9"/>
        <v>22.267954231965021</v>
      </c>
      <c r="K72" s="14">
        <f t="shared" si="10"/>
        <v>54.018586072163799</v>
      </c>
      <c r="L72" s="6">
        <v>0.8</v>
      </c>
      <c r="M72" s="7">
        <v>733.58400812545403</v>
      </c>
      <c r="N72" s="14">
        <f t="shared" si="7"/>
        <v>16.175548589341691</v>
      </c>
      <c r="O72" s="18">
        <f t="shared" si="8"/>
        <v>0.24368030086047704</v>
      </c>
      <c r="P72" s="14">
        <f t="shared" si="11"/>
        <v>66.380206082408165</v>
      </c>
    </row>
    <row r="73" spans="1:16" x14ac:dyDescent="0.2">
      <c r="A73" s="8">
        <v>75</v>
      </c>
      <c r="B73" s="9" t="s">
        <v>22</v>
      </c>
      <c r="C73" s="8" t="s">
        <v>17</v>
      </c>
      <c r="D73" s="10">
        <v>962.59708980119603</v>
      </c>
      <c r="E73" s="10">
        <v>883.878366780943</v>
      </c>
      <c r="F73" s="17">
        <v>36.917728644130101</v>
      </c>
      <c r="G73" s="10">
        <v>2570</v>
      </c>
      <c r="H73" s="10">
        <v>39.694339591491101</v>
      </c>
      <c r="I73" s="10">
        <v>3820</v>
      </c>
      <c r="J73" s="15">
        <f t="shared" si="9"/>
        <v>23.941840390591828</v>
      </c>
      <c r="K73" s="15">
        <f t="shared" si="10"/>
        <v>64.744747650390593</v>
      </c>
      <c r="L73" s="11">
        <v>0.8</v>
      </c>
      <c r="M73" s="12">
        <v>735.96590852054499</v>
      </c>
      <c r="N73" s="15">
        <f t="shared" si="7"/>
        <v>16.112852664576803</v>
      </c>
      <c r="O73" s="19">
        <f t="shared" si="8"/>
        <v>0.20252214077291378</v>
      </c>
      <c r="P73" s="15">
        <f t="shared" si="11"/>
        <v>79.560943821169644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8"/>
  <sheetViews>
    <sheetView workbookViewId="0">
      <selection activeCell="A2" sqref="A1:A2"/>
    </sheetView>
  </sheetViews>
  <sheetFormatPr baseColWidth="10" defaultColWidth="9" defaultRowHeight="15" x14ac:dyDescent="0.2"/>
  <cols>
    <col min="1" max="1" width="13.83203125" customWidth="1"/>
    <col min="2" max="2" width="10.5" customWidth="1"/>
    <col min="3" max="3" width="18.33203125" customWidth="1"/>
    <col min="14" max="14" width="16.1640625" customWidth="1"/>
    <col min="15" max="15" width="26.6640625" customWidth="1"/>
  </cols>
  <sheetData>
    <row r="1" spans="1:15" x14ac:dyDescent="0.2">
      <c r="A1" t="s">
        <v>39</v>
      </c>
    </row>
    <row r="2" spans="1:15" x14ac:dyDescent="0.2">
      <c r="A2" t="s">
        <v>40</v>
      </c>
    </row>
    <row r="3" spans="1:15" x14ac:dyDescent="0.2">
      <c r="A3" t="s">
        <v>23</v>
      </c>
    </row>
    <row r="4" spans="1:15" s="2" customFormat="1" x14ac:dyDescent="0.2">
      <c r="A4" s="2" t="s">
        <v>0</v>
      </c>
      <c r="B4" s="2" t="s">
        <v>1</v>
      </c>
      <c r="C4" s="2" t="s">
        <v>2</v>
      </c>
      <c r="D4" s="2" t="s">
        <v>24</v>
      </c>
      <c r="E4" s="2" t="s">
        <v>25</v>
      </c>
      <c r="F4" s="2" t="s">
        <v>26</v>
      </c>
      <c r="G4" s="2" t="s">
        <v>3</v>
      </c>
      <c r="H4" s="2" t="s">
        <v>27</v>
      </c>
      <c r="I4" s="2" t="s">
        <v>4</v>
      </c>
      <c r="J4" s="2" t="s">
        <v>6</v>
      </c>
      <c r="K4" s="2" t="s">
        <v>7</v>
      </c>
      <c r="L4" s="2" t="s">
        <v>8</v>
      </c>
      <c r="M4" s="2" t="s">
        <v>28</v>
      </c>
      <c r="N4" s="2" t="s">
        <v>11</v>
      </c>
      <c r="O4" s="2" t="s">
        <v>12</v>
      </c>
    </row>
    <row r="5" spans="1:15" s="9" customFormat="1" x14ac:dyDescent="0.2">
      <c r="D5" s="9" t="s">
        <v>29</v>
      </c>
      <c r="E5" s="9" t="s">
        <v>13</v>
      </c>
      <c r="F5" s="9" t="s">
        <v>13</v>
      </c>
      <c r="G5" s="9" t="s">
        <v>13</v>
      </c>
      <c r="H5" s="9" t="s">
        <v>13</v>
      </c>
      <c r="I5" s="9" t="s">
        <v>13</v>
      </c>
      <c r="J5" s="9" t="s">
        <v>13</v>
      </c>
      <c r="K5" s="9" t="s">
        <v>13</v>
      </c>
      <c r="L5" s="9" t="s">
        <v>13</v>
      </c>
      <c r="M5" s="9" t="s">
        <v>29</v>
      </c>
      <c r="O5" s="9" t="s">
        <v>14</v>
      </c>
    </row>
    <row r="6" spans="1:15" x14ac:dyDescent="0.2">
      <c r="A6" s="4">
        <v>1</v>
      </c>
      <c r="B6" t="s">
        <v>15</v>
      </c>
      <c r="C6" s="4" t="s">
        <v>16</v>
      </c>
      <c r="D6" s="14">
        <v>98.532399999999996</v>
      </c>
      <c r="E6">
        <v>130</v>
      </c>
      <c r="F6" s="14">
        <v>76</v>
      </c>
      <c r="G6">
        <v>1200</v>
      </c>
      <c r="H6">
        <v>2070</v>
      </c>
      <c r="I6">
        <v>6950</v>
      </c>
      <c r="J6">
        <v>3120</v>
      </c>
      <c r="K6">
        <v>187</v>
      </c>
      <c r="L6">
        <v>5340</v>
      </c>
      <c r="M6" s="7">
        <v>101.20489999999999</v>
      </c>
      <c r="N6" s="18">
        <v>0.8</v>
      </c>
      <c r="O6" s="7">
        <v>985.82721926724798</v>
      </c>
    </row>
    <row r="7" spans="1:15" x14ac:dyDescent="0.2">
      <c r="A7" s="4">
        <v>2</v>
      </c>
      <c r="B7" t="s">
        <v>15</v>
      </c>
      <c r="C7" s="4" t="s">
        <v>16</v>
      </c>
      <c r="D7" s="14">
        <v>98.702100000000002</v>
      </c>
      <c r="E7">
        <v>118</v>
      </c>
      <c r="F7" s="14">
        <v>50</v>
      </c>
      <c r="G7">
        <v>1240</v>
      </c>
      <c r="H7">
        <v>1350</v>
      </c>
      <c r="I7">
        <v>7130</v>
      </c>
      <c r="J7">
        <v>3050</v>
      </c>
      <c r="K7">
        <v>157</v>
      </c>
      <c r="L7">
        <v>5360</v>
      </c>
      <c r="M7" s="7">
        <v>101.29819999999999</v>
      </c>
      <c r="N7" s="18">
        <v>0.8</v>
      </c>
      <c r="O7" s="7">
        <v>989.74699371390795</v>
      </c>
    </row>
    <row r="8" spans="1:15" x14ac:dyDescent="0.2">
      <c r="A8" s="4">
        <v>3</v>
      </c>
      <c r="B8" t="s">
        <v>15</v>
      </c>
      <c r="C8" s="4" t="s">
        <v>16</v>
      </c>
      <c r="D8" s="14">
        <v>98.671300000000002</v>
      </c>
      <c r="E8" s="14">
        <v>99</v>
      </c>
      <c r="F8" s="14">
        <v>34</v>
      </c>
      <c r="G8">
        <v>1210</v>
      </c>
      <c r="H8">
        <v>1210</v>
      </c>
      <c r="I8">
        <v>7150</v>
      </c>
      <c r="J8">
        <v>2880</v>
      </c>
      <c r="K8">
        <v>170</v>
      </c>
      <c r="L8">
        <v>5330</v>
      </c>
      <c r="M8" s="7">
        <v>101.2136</v>
      </c>
      <c r="N8" s="18">
        <v>0.8</v>
      </c>
      <c r="O8" s="7">
        <v>990.06665014127395</v>
      </c>
    </row>
    <row r="9" spans="1:15" x14ac:dyDescent="0.2">
      <c r="A9" s="4">
        <v>4</v>
      </c>
      <c r="B9" t="s">
        <v>15</v>
      </c>
      <c r="C9" s="4" t="s">
        <v>16</v>
      </c>
      <c r="D9" s="14">
        <v>98.443600000000004</v>
      </c>
      <c r="E9">
        <v>106</v>
      </c>
      <c r="F9" s="14">
        <v>45</v>
      </c>
      <c r="G9">
        <v>1210</v>
      </c>
      <c r="H9">
        <v>1330</v>
      </c>
      <c r="I9">
        <v>7040</v>
      </c>
      <c r="J9">
        <v>3070</v>
      </c>
      <c r="K9">
        <v>137</v>
      </c>
      <c r="L9">
        <v>5340</v>
      </c>
      <c r="M9" s="7">
        <v>101.0146</v>
      </c>
      <c r="N9" s="18">
        <v>0.8</v>
      </c>
      <c r="O9" s="7">
        <v>987.86132451293497</v>
      </c>
    </row>
    <row r="10" spans="1:15" x14ac:dyDescent="0.2">
      <c r="A10" s="4">
        <v>5</v>
      </c>
      <c r="B10" t="s">
        <v>15</v>
      </c>
      <c r="C10" s="4" t="s">
        <v>16</v>
      </c>
      <c r="D10" s="14">
        <v>98.028999999999996</v>
      </c>
      <c r="E10">
        <v>127</v>
      </c>
      <c r="F10" s="14">
        <v>91</v>
      </c>
      <c r="G10">
        <v>1200</v>
      </c>
      <c r="H10">
        <v>2360</v>
      </c>
      <c r="I10">
        <v>7090</v>
      </c>
      <c r="J10">
        <v>2860</v>
      </c>
      <c r="K10">
        <v>132</v>
      </c>
      <c r="L10">
        <v>5380</v>
      </c>
      <c r="M10" s="7">
        <v>100.72929999999999</v>
      </c>
      <c r="N10" s="18">
        <v>0.8</v>
      </c>
      <c r="O10" s="7">
        <v>988.82780785325201</v>
      </c>
    </row>
    <row r="11" spans="1:15" x14ac:dyDescent="0.2">
      <c r="A11" s="4">
        <v>6</v>
      </c>
      <c r="B11" t="s">
        <v>15</v>
      </c>
      <c r="C11" s="4" t="s">
        <v>16</v>
      </c>
      <c r="D11" s="14">
        <v>98.962299999999999</v>
      </c>
      <c r="E11">
        <v>135</v>
      </c>
      <c r="F11">
        <v>194</v>
      </c>
      <c r="G11">
        <v>1110</v>
      </c>
      <c r="H11">
        <v>3790</v>
      </c>
      <c r="I11">
        <v>5480</v>
      </c>
      <c r="J11">
        <v>391</v>
      </c>
      <c r="K11" s="18">
        <v>0</v>
      </c>
      <c r="L11">
        <v>4950</v>
      </c>
      <c r="M11" s="7">
        <v>101.205</v>
      </c>
      <c r="N11" s="18">
        <v>0.8</v>
      </c>
      <c r="O11" s="7">
        <v>950.79720726206904</v>
      </c>
    </row>
    <row r="12" spans="1:15" x14ac:dyDescent="0.2">
      <c r="A12" s="4">
        <v>7</v>
      </c>
      <c r="B12" t="s">
        <v>15</v>
      </c>
      <c r="C12" s="4" t="s">
        <v>16</v>
      </c>
      <c r="D12" s="14">
        <v>99.031899999999993</v>
      </c>
      <c r="E12" s="14">
        <v>98</v>
      </c>
      <c r="F12">
        <v>133</v>
      </c>
      <c r="G12">
        <v>1180</v>
      </c>
      <c r="H12">
        <v>1850</v>
      </c>
      <c r="I12">
        <v>5730</v>
      </c>
      <c r="J12">
        <v>520</v>
      </c>
      <c r="K12" s="18">
        <v>0</v>
      </c>
      <c r="L12">
        <v>5090</v>
      </c>
      <c r="M12" s="7">
        <v>101.08880000000001</v>
      </c>
      <c r="N12" s="18">
        <v>0.8</v>
      </c>
      <c r="O12" s="7">
        <v>957.28426297433805</v>
      </c>
    </row>
    <row r="13" spans="1:15" x14ac:dyDescent="0.2">
      <c r="A13" s="4">
        <v>8</v>
      </c>
      <c r="B13" t="s">
        <v>15</v>
      </c>
      <c r="C13" s="4" t="s">
        <v>16</v>
      </c>
      <c r="D13" s="14">
        <v>99.184299999999993</v>
      </c>
      <c r="E13" s="14">
        <v>76</v>
      </c>
      <c r="F13">
        <v>214</v>
      </c>
      <c r="G13">
        <v>1140</v>
      </c>
      <c r="H13">
        <v>1780</v>
      </c>
      <c r="I13">
        <v>5660</v>
      </c>
      <c r="J13">
        <v>466</v>
      </c>
      <c r="K13" s="18">
        <v>0</v>
      </c>
      <c r="L13">
        <v>5150</v>
      </c>
      <c r="M13" s="7">
        <v>101.2303</v>
      </c>
      <c r="N13" s="18">
        <v>0.8</v>
      </c>
      <c r="O13" s="7">
        <v>955.40995149431797</v>
      </c>
    </row>
    <row r="14" spans="1:15" x14ac:dyDescent="0.2">
      <c r="A14" s="4">
        <v>10</v>
      </c>
      <c r="B14" t="s">
        <v>15</v>
      </c>
      <c r="C14" s="4" t="s">
        <v>16</v>
      </c>
      <c r="D14" s="14">
        <v>99.451499999999996</v>
      </c>
      <c r="E14" s="14">
        <v>60</v>
      </c>
      <c r="F14">
        <v>109</v>
      </c>
      <c r="G14">
        <v>1100</v>
      </c>
      <c r="H14">
        <v>2710</v>
      </c>
      <c r="I14">
        <v>5630</v>
      </c>
      <c r="J14">
        <v>513</v>
      </c>
      <c r="K14" s="18">
        <v>0</v>
      </c>
      <c r="L14">
        <v>5170</v>
      </c>
      <c r="M14" s="7">
        <v>101.5887</v>
      </c>
      <c r="N14" s="18">
        <v>0.8</v>
      </c>
      <c r="O14" s="7">
        <v>954.87463355112902</v>
      </c>
    </row>
    <row r="15" spans="1:15" x14ac:dyDescent="0.2">
      <c r="A15" s="4">
        <v>11</v>
      </c>
      <c r="B15" t="s">
        <v>15</v>
      </c>
      <c r="C15" s="4" t="s">
        <v>30</v>
      </c>
      <c r="D15" s="14">
        <v>99.647000000000006</v>
      </c>
      <c r="E15" s="13">
        <v>163</v>
      </c>
      <c r="F15" s="13">
        <v>115</v>
      </c>
      <c r="G15">
        <v>1360</v>
      </c>
      <c r="H15">
        <v>1610</v>
      </c>
      <c r="I15">
        <v>829</v>
      </c>
      <c r="J15">
        <v>3850</v>
      </c>
      <c r="K15">
        <v>169</v>
      </c>
      <c r="L15">
        <v>4920</v>
      </c>
      <c r="M15" s="7">
        <v>101.5162</v>
      </c>
      <c r="N15" s="18">
        <v>0.8</v>
      </c>
      <c r="O15" s="7">
        <v>729.77893047762905</v>
      </c>
    </row>
    <row r="16" spans="1:15" x14ac:dyDescent="0.2">
      <c r="A16" s="4">
        <v>12</v>
      </c>
      <c r="B16" t="s">
        <v>15</v>
      </c>
      <c r="C16" s="4" t="s">
        <v>30</v>
      </c>
      <c r="D16" s="14">
        <v>99.512699999999995</v>
      </c>
      <c r="E16" s="14">
        <v>83</v>
      </c>
      <c r="F16" s="14">
        <v>85</v>
      </c>
      <c r="G16">
        <v>1350</v>
      </c>
      <c r="H16">
        <v>1400</v>
      </c>
      <c r="I16">
        <v>1060</v>
      </c>
      <c r="J16">
        <v>4010</v>
      </c>
      <c r="K16">
        <v>135</v>
      </c>
      <c r="L16">
        <v>5080</v>
      </c>
      <c r="M16" s="7">
        <v>101.40389999999999</v>
      </c>
      <c r="N16" s="18">
        <v>0.8</v>
      </c>
      <c r="O16" s="7">
        <v>753.64159101801795</v>
      </c>
    </row>
    <row r="17" spans="1:15" x14ac:dyDescent="0.2">
      <c r="A17" s="4">
        <v>13</v>
      </c>
      <c r="B17" t="s">
        <v>15</v>
      </c>
      <c r="C17" s="4" t="s">
        <v>30</v>
      </c>
      <c r="D17" s="14">
        <v>99.325000000000003</v>
      </c>
      <c r="E17" s="13">
        <v>123</v>
      </c>
      <c r="F17" s="14">
        <v>77</v>
      </c>
      <c r="G17">
        <v>1340</v>
      </c>
      <c r="H17">
        <v>1430</v>
      </c>
      <c r="I17">
        <v>1140</v>
      </c>
      <c r="J17">
        <v>3890</v>
      </c>
      <c r="K17">
        <v>149</v>
      </c>
      <c r="L17">
        <v>4920</v>
      </c>
      <c r="M17" s="7">
        <v>101.202</v>
      </c>
      <c r="N17" s="18">
        <v>0.8</v>
      </c>
      <c r="O17" s="7">
        <v>761.03029992444601</v>
      </c>
    </row>
    <row r="18" spans="1:15" x14ac:dyDescent="0.2">
      <c r="A18" s="4">
        <v>14</v>
      </c>
      <c r="B18" t="s">
        <v>15</v>
      </c>
      <c r="C18" s="4" t="s">
        <v>30</v>
      </c>
      <c r="D18" s="14">
        <v>98.867099999999994</v>
      </c>
      <c r="E18" s="13">
        <v>115</v>
      </c>
      <c r="F18" s="14">
        <v>91</v>
      </c>
      <c r="G18">
        <v>1320</v>
      </c>
      <c r="H18">
        <v>1450</v>
      </c>
      <c r="I18">
        <v>1350</v>
      </c>
      <c r="J18">
        <v>3900</v>
      </c>
      <c r="K18">
        <v>150</v>
      </c>
      <c r="L18">
        <v>4950</v>
      </c>
      <c r="M18" s="7">
        <v>100.7749</v>
      </c>
      <c r="N18" s="18">
        <v>0.8</v>
      </c>
      <c r="O18" s="7">
        <v>778.84685874341505</v>
      </c>
    </row>
    <row r="19" spans="1:15" x14ac:dyDescent="0.2">
      <c r="A19" s="4">
        <v>15</v>
      </c>
      <c r="B19" t="s">
        <v>15</v>
      </c>
      <c r="C19" s="4" t="s">
        <v>30</v>
      </c>
      <c r="D19" s="14">
        <v>98.692400000000006</v>
      </c>
      <c r="E19" s="13">
        <v>149</v>
      </c>
      <c r="F19" s="13">
        <v>150</v>
      </c>
      <c r="G19">
        <v>1330</v>
      </c>
      <c r="H19">
        <v>1840</v>
      </c>
      <c r="I19">
        <v>1420</v>
      </c>
      <c r="J19">
        <v>3970</v>
      </c>
      <c r="K19">
        <v>182</v>
      </c>
      <c r="L19">
        <v>4960</v>
      </c>
      <c r="M19" s="7">
        <v>100.6952</v>
      </c>
      <c r="N19" s="18">
        <v>0.8</v>
      </c>
      <c r="O19" s="7">
        <v>783.908972587996</v>
      </c>
    </row>
    <row r="20" spans="1:15" x14ac:dyDescent="0.2">
      <c r="A20" s="4">
        <v>16</v>
      </c>
      <c r="B20" t="s">
        <v>15</v>
      </c>
      <c r="C20" s="4" t="s">
        <v>30</v>
      </c>
      <c r="D20" s="14">
        <v>98.975399999999993</v>
      </c>
      <c r="E20" s="13">
        <v>128</v>
      </c>
      <c r="F20" s="13">
        <v>184</v>
      </c>
      <c r="G20">
        <v>1100</v>
      </c>
      <c r="H20">
        <v>3210</v>
      </c>
      <c r="I20">
        <v>2380</v>
      </c>
      <c r="J20">
        <v>2260</v>
      </c>
      <c r="K20">
        <v>106</v>
      </c>
      <c r="L20">
        <v>5030</v>
      </c>
      <c r="M20" s="7">
        <v>101.0132</v>
      </c>
      <c r="N20" s="18">
        <v>0.8</v>
      </c>
      <c r="O20" s="7">
        <v>842.30083478597203</v>
      </c>
    </row>
    <row r="21" spans="1:15" x14ac:dyDescent="0.2">
      <c r="A21" s="4">
        <v>17</v>
      </c>
      <c r="B21" t="s">
        <v>15</v>
      </c>
      <c r="C21" s="4" t="s">
        <v>30</v>
      </c>
      <c r="D21" s="14">
        <v>99.051100000000005</v>
      </c>
      <c r="E21" s="13">
        <v>189</v>
      </c>
      <c r="F21" s="13">
        <v>169</v>
      </c>
      <c r="G21">
        <v>1090</v>
      </c>
      <c r="H21">
        <v>3090</v>
      </c>
      <c r="I21">
        <v>2510</v>
      </c>
      <c r="J21">
        <v>2170</v>
      </c>
      <c r="K21">
        <v>123</v>
      </c>
      <c r="L21">
        <v>5000</v>
      </c>
      <c r="M21" s="7">
        <v>101.08240000000001</v>
      </c>
      <c r="N21" s="18">
        <v>0.8</v>
      </c>
      <c r="O21" s="7">
        <v>848.79088220137305</v>
      </c>
    </row>
    <row r="22" spans="1:15" x14ac:dyDescent="0.2">
      <c r="A22" s="4">
        <v>18</v>
      </c>
      <c r="B22" t="s">
        <v>15</v>
      </c>
      <c r="C22" s="4" t="s">
        <v>30</v>
      </c>
      <c r="D22" s="14">
        <v>99.2911</v>
      </c>
      <c r="E22" s="13">
        <v>209</v>
      </c>
      <c r="F22" s="13">
        <v>181</v>
      </c>
      <c r="G22">
        <v>1120</v>
      </c>
      <c r="H22">
        <v>2400</v>
      </c>
      <c r="I22">
        <v>2650</v>
      </c>
      <c r="J22">
        <v>2200</v>
      </c>
      <c r="K22">
        <v>122</v>
      </c>
      <c r="L22">
        <v>4940</v>
      </c>
      <c r="M22" s="7">
        <v>101.25490000000001</v>
      </c>
      <c r="N22" s="18">
        <v>0.8</v>
      </c>
      <c r="O22" s="7">
        <v>855.01631430543398</v>
      </c>
    </row>
    <row r="23" spans="1:15" x14ac:dyDescent="0.2">
      <c r="A23" s="4">
        <v>19</v>
      </c>
      <c r="B23" t="s">
        <v>15</v>
      </c>
      <c r="C23" s="4" t="s">
        <v>31</v>
      </c>
      <c r="D23" s="14">
        <v>98.119799999999998</v>
      </c>
      <c r="E23">
        <v>167</v>
      </c>
      <c r="F23">
        <v>127</v>
      </c>
      <c r="G23">
        <v>1280</v>
      </c>
      <c r="H23">
        <v>1290</v>
      </c>
      <c r="I23">
        <v>6000</v>
      </c>
      <c r="J23">
        <v>3960</v>
      </c>
      <c r="K23">
        <v>252</v>
      </c>
      <c r="L23">
        <v>3480</v>
      </c>
      <c r="M23" s="7">
        <v>100.4491</v>
      </c>
      <c r="N23" s="18">
        <v>0.8</v>
      </c>
      <c r="O23" s="7">
        <v>964.09133034566196</v>
      </c>
    </row>
    <row r="24" spans="1:15" x14ac:dyDescent="0.2">
      <c r="A24" s="4">
        <v>20</v>
      </c>
      <c r="B24" t="s">
        <v>15</v>
      </c>
      <c r="C24" s="4" t="s">
        <v>31</v>
      </c>
      <c r="D24" s="14">
        <v>98.281199999999998</v>
      </c>
      <c r="E24">
        <v>104</v>
      </c>
      <c r="F24" s="14">
        <v>92</v>
      </c>
      <c r="G24">
        <v>1280</v>
      </c>
      <c r="H24">
        <v>1510</v>
      </c>
      <c r="I24">
        <v>6240</v>
      </c>
      <c r="J24">
        <v>4040</v>
      </c>
      <c r="K24">
        <v>214</v>
      </c>
      <c r="L24">
        <v>3500</v>
      </c>
      <c r="M24" s="7">
        <v>100.66330000000001</v>
      </c>
      <c r="N24" s="18">
        <v>0.8</v>
      </c>
      <c r="O24" s="7">
        <v>969.76919656893097</v>
      </c>
    </row>
    <row r="25" spans="1:15" x14ac:dyDescent="0.2">
      <c r="A25" s="4">
        <v>21</v>
      </c>
      <c r="B25" t="s">
        <v>15</v>
      </c>
      <c r="C25" s="4" t="s">
        <v>31</v>
      </c>
      <c r="D25" s="14">
        <v>98.414699999999996</v>
      </c>
      <c r="E25">
        <v>150</v>
      </c>
      <c r="F25" s="14">
        <v>81</v>
      </c>
      <c r="G25">
        <v>1330</v>
      </c>
      <c r="H25">
        <v>1220</v>
      </c>
      <c r="I25">
        <v>5990</v>
      </c>
      <c r="J25">
        <v>4380</v>
      </c>
      <c r="K25">
        <v>195</v>
      </c>
      <c r="L25">
        <v>3570</v>
      </c>
      <c r="M25" s="7">
        <v>100.7959</v>
      </c>
      <c r="N25" s="18">
        <v>0.8</v>
      </c>
      <c r="O25" s="7">
        <v>963.65315019983302</v>
      </c>
    </row>
    <row r="26" spans="1:15" x14ac:dyDescent="0.2">
      <c r="A26" s="4">
        <v>22</v>
      </c>
      <c r="B26" t="s">
        <v>15</v>
      </c>
      <c r="C26" s="4" t="s">
        <v>31</v>
      </c>
      <c r="D26" s="14">
        <v>98.452100000000002</v>
      </c>
      <c r="E26">
        <v>150</v>
      </c>
      <c r="F26" s="14">
        <v>64</v>
      </c>
      <c r="G26">
        <v>1290</v>
      </c>
      <c r="H26">
        <v>1080</v>
      </c>
      <c r="I26">
        <v>6090</v>
      </c>
      <c r="J26">
        <v>4000</v>
      </c>
      <c r="K26">
        <v>224</v>
      </c>
      <c r="L26">
        <v>3530</v>
      </c>
      <c r="M26" s="7">
        <v>100.7623</v>
      </c>
      <c r="N26" s="18">
        <v>0.8</v>
      </c>
      <c r="O26" s="7">
        <v>966.21921324577397</v>
      </c>
    </row>
    <row r="27" spans="1:15" x14ac:dyDescent="0.2">
      <c r="A27" s="4">
        <v>23</v>
      </c>
      <c r="B27" t="s">
        <v>15</v>
      </c>
      <c r="C27" s="4" t="s">
        <v>31</v>
      </c>
      <c r="D27" s="14">
        <v>98.394999999999996</v>
      </c>
      <c r="E27">
        <v>144</v>
      </c>
      <c r="F27" s="14">
        <v>57</v>
      </c>
      <c r="G27">
        <v>1290</v>
      </c>
      <c r="H27">
        <v>1160</v>
      </c>
      <c r="I27">
        <v>5970</v>
      </c>
      <c r="J27">
        <v>4570</v>
      </c>
      <c r="K27">
        <v>209</v>
      </c>
      <c r="L27">
        <v>3540</v>
      </c>
      <c r="M27" s="7">
        <v>100.63890000000001</v>
      </c>
      <c r="N27" s="18">
        <v>0.8</v>
      </c>
      <c r="O27" s="7">
        <v>963.21396211673402</v>
      </c>
    </row>
    <row r="28" spans="1:15" x14ac:dyDescent="0.2">
      <c r="A28" s="4">
        <v>24</v>
      </c>
      <c r="B28" t="s">
        <v>15</v>
      </c>
      <c r="C28" s="4" t="s">
        <v>31</v>
      </c>
      <c r="D28" s="14">
        <v>98.120500000000007</v>
      </c>
      <c r="E28">
        <v>144</v>
      </c>
      <c r="F28" s="14">
        <v>74</v>
      </c>
      <c r="G28">
        <v>1280</v>
      </c>
      <c r="H28">
        <v>1220</v>
      </c>
      <c r="I28">
        <v>5960</v>
      </c>
      <c r="J28">
        <v>3480</v>
      </c>
      <c r="K28">
        <v>240</v>
      </c>
      <c r="L28">
        <v>3490</v>
      </c>
      <c r="M28" s="7">
        <v>100.3545</v>
      </c>
      <c r="N28" s="18">
        <v>0.8</v>
      </c>
      <c r="O28" s="7">
        <v>963.09178581191497</v>
      </c>
    </row>
    <row r="29" spans="1:15" x14ac:dyDescent="0.2">
      <c r="A29" s="4">
        <v>25</v>
      </c>
      <c r="B29" t="s">
        <v>15</v>
      </c>
      <c r="C29" s="4" t="s">
        <v>31</v>
      </c>
      <c r="D29" s="14">
        <v>98.268299999999996</v>
      </c>
      <c r="E29" s="14">
        <v>98</v>
      </c>
      <c r="F29" s="14">
        <v>84</v>
      </c>
      <c r="G29">
        <v>1310</v>
      </c>
      <c r="H29">
        <v>1180</v>
      </c>
      <c r="I29">
        <v>5930</v>
      </c>
      <c r="J29">
        <v>3890</v>
      </c>
      <c r="K29">
        <v>217</v>
      </c>
      <c r="L29">
        <v>3600</v>
      </c>
      <c r="M29" s="7">
        <v>100.5596</v>
      </c>
      <c r="N29" s="18">
        <v>0.8</v>
      </c>
      <c r="O29" s="7">
        <v>962.23435224805405</v>
      </c>
    </row>
    <row r="30" spans="1:15" x14ac:dyDescent="0.2">
      <c r="A30" s="4">
        <v>26</v>
      </c>
      <c r="B30" t="s">
        <v>15</v>
      </c>
      <c r="C30" s="4" t="s">
        <v>31</v>
      </c>
      <c r="D30" s="14">
        <v>98.142700000000005</v>
      </c>
      <c r="E30">
        <v>164</v>
      </c>
      <c r="F30">
        <v>143</v>
      </c>
      <c r="G30">
        <v>1260</v>
      </c>
      <c r="H30">
        <v>3060</v>
      </c>
      <c r="I30">
        <v>5820</v>
      </c>
      <c r="J30">
        <v>3870</v>
      </c>
      <c r="K30">
        <v>231</v>
      </c>
      <c r="L30">
        <v>3450</v>
      </c>
      <c r="M30" s="7">
        <v>100.6601</v>
      </c>
      <c r="N30" s="18">
        <v>0.8</v>
      </c>
      <c r="O30" s="7">
        <v>959.51411814627602</v>
      </c>
    </row>
    <row r="31" spans="1:15" x14ac:dyDescent="0.2">
      <c r="A31" s="4">
        <v>27</v>
      </c>
      <c r="B31" t="s">
        <v>32</v>
      </c>
      <c r="C31" s="4" t="s">
        <v>20</v>
      </c>
      <c r="D31" s="14">
        <v>98.928799999999995</v>
      </c>
      <c r="E31">
        <v>208</v>
      </c>
      <c r="F31">
        <v>135</v>
      </c>
      <c r="G31">
        <v>1120</v>
      </c>
      <c r="H31">
        <v>779</v>
      </c>
      <c r="I31">
        <v>1470</v>
      </c>
      <c r="J31">
        <v>3020</v>
      </c>
      <c r="K31">
        <v>105</v>
      </c>
      <c r="L31">
        <v>3540</v>
      </c>
      <c r="M31" s="7">
        <v>100.4293</v>
      </c>
      <c r="N31" s="18">
        <v>0.8</v>
      </c>
      <c r="O31" s="7">
        <v>788.05841004597505</v>
      </c>
    </row>
    <row r="32" spans="1:15" x14ac:dyDescent="0.2">
      <c r="A32" s="4">
        <v>28</v>
      </c>
      <c r="B32" t="s">
        <v>32</v>
      </c>
      <c r="C32" s="4" t="s">
        <v>20</v>
      </c>
      <c r="D32" s="14">
        <v>99.061300000000003</v>
      </c>
      <c r="E32">
        <v>172</v>
      </c>
      <c r="F32" s="14">
        <v>80</v>
      </c>
      <c r="G32">
        <v>1130</v>
      </c>
      <c r="H32">
        <v>780</v>
      </c>
      <c r="I32">
        <v>1390</v>
      </c>
      <c r="J32">
        <v>2910</v>
      </c>
      <c r="K32">
        <v>138</v>
      </c>
      <c r="L32">
        <v>3470</v>
      </c>
      <c r="M32" s="7">
        <v>100.5112</v>
      </c>
      <c r="N32" s="18">
        <v>0.8</v>
      </c>
      <c r="O32" s="7">
        <v>782.01413338157101</v>
      </c>
    </row>
    <row r="33" spans="1:15" x14ac:dyDescent="0.2">
      <c r="A33" s="4">
        <v>29</v>
      </c>
      <c r="B33" t="s">
        <v>32</v>
      </c>
      <c r="C33" s="4" t="s">
        <v>20</v>
      </c>
      <c r="D33" s="14">
        <v>99.156300000000002</v>
      </c>
      <c r="E33">
        <v>127</v>
      </c>
      <c r="F33" s="14">
        <v>66</v>
      </c>
      <c r="G33">
        <v>1090</v>
      </c>
      <c r="H33">
        <v>814</v>
      </c>
      <c r="I33">
        <v>1650</v>
      </c>
      <c r="J33">
        <v>2810</v>
      </c>
      <c r="K33">
        <v>155</v>
      </c>
      <c r="L33">
        <v>3490</v>
      </c>
      <c r="M33" s="7">
        <v>100.6193</v>
      </c>
      <c r="N33" s="18">
        <v>0.8</v>
      </c>
      <c r="O33" s="7">
        <v>800.52869480282902</v>
      </c>
    </row>
    <row r="34" spans="1:15" x14ac:dyDescent="0.2">
      <c r="A34" s="4">
        <v>30</v>
      </c>
      <c r="B34" t="s">
        <v>32</v>
      </c>
      <c r="C34" s="4" t="s">
        <v>20</v>
      </c>
      <c r="D34" s="14">
        <v>99.520799999999994</v>
      </c>
      <c r="E34">
        <v>177</v>
      </c>
      <c r="F34" s="14">
        <v>73</v>
      </c>
      <c r="G34">
        <v>1100</v>
      </c>
      <c r="H34">
        <v>751</v>
      </c>
      <c r="I34">
        <v>1780</v>
      </c>
      <c r="J34">
        <v>2800</v>
      </c>
      <c r="K34">
        <v>120</v>
      </c>
      <c r="L34">
        <v>3450</v>
      </c>
      <c r="M34" s="7">
        <v>100.99039999999999</v>
      </c>
      <c r="N34" s="18">
        <v>0.8</v>
      </c>
      <c r="O34" s="7">
        <v>808.67575873287694</v>
      </c>
    </row>
    <row r="35" spans="1:15" x14ac:dyDescent="0.2">
      <c r="A35" s="4">
        <v>31</v>
      </c>
      <c r="B35" t="s">
        <v>32</v>
      </c>
      <c r="C35" s="4" t="s">
        <v>20</v>
      </c>
      <c r="D35" s="14">
        <v>99.281499999999994</v>
      </c>
      <c r="E35">
        <v>153</v>
      </c>
      <c r="F35" s="14">
        <v>60</v>
      </c>
      <c r="G35">
        <v>1170</v>
      </c>
      <c r="H35">
        <v>891</v>
      </c>
      <c r="I35">
        <v>1730</v>
      </c>
      <c r="J35">
        <v>2620</v>
      </c>
      <c r="K35">
        <v>132</v>
      </c>
      <c r="L35">
        <v>3350</v>
      </c>
      <c r="M35" s="7">
        <v>100.7277</v>
      </c>
      <c r="N35" s="18">
        <v>0.8</v>
      </c>
      <c r="O35" s="7">
        <v>805.82037921035499</v>
      </c>
    </row>
    <row r="36" spans="1:15" x14ac:dyDescent="0.2">
      <c r="A36" s="4">
        <v>32</v>
      </c>
      <c r="B36" t="s">
        <v>32</v>
      </c>
      <c r="C36" s="4" t="s">
        <v>20</v>
      </c>
      <c r="D36" s="14">
        <v>99.308999999999997</v>
      </c>
      <c r="E36">
        <v>207</v>
      </c>
      <c r="F36" s="14">
        <v>94</v>
      </c>
      <c r="G36">
        <v>1070</v>
      </c>
      <c r="H36">
        <v>809</v>
      </c>
      <c r="I36">
        <v>1590</v>
      </c>
      <c r="J36">
        <v>2470</v>
      </c>
      <c r="K36" s="14">
        <v>97</v>
      </c>
      <c r="L36">
        <v>3210</v>
      </c>
      <c r="M36" s="7">
        <v>100.6829</v>
      </c>
      <c r="N36" s="18">
        <v>0.8</v>
      </c>
      <c r="O36" s="7">
        <v>796.54275788473797</v>
      </c>
    </row>
    <row r="37" spans="1:15" x14ac:dyDescent="0.2">
      <c r="A37" s="4">
        <v>34</v>
      </c>
      <c r="B37" t="s">
        <v>32</v>
      </c>
      <c r="C37" s="4" t="s">
        <v>20</v>
      </c>
      <c r="D37" s="14">
        <v>99.458399999999997</v>
      </c>
      <c r="E37">
        <v>145</v>
      </c>
      <c r="F37" s="14">
        <v>61</v>
      </c>
      <c r="G37">
        <v>1120</v>
      </c>
      <c r="H37">
        <v>973</v>
      </c>
      <c r="I37">
        <v>2030</v>
      </c>
      <c r="J37">
        <v>2750</v>
      </c>
      <c r="K37" s="14">
        <v>71</v>
      </c>
      <c r="L37">
        <v>3290</v>
      </c>
      <c r="M37" s="7">
        <v>100.94710000000001</v>
      </c>
      <c r="N37" s="18">
        <v>0.8</v>
      </c>
      <c r="O37" s="7">
        <v>823.73983816834004</v>
      </c>
    </row>
    <row r="38" spans="1:15" x14ac:dyDescent="0.2">
      <c r="A38" s="4">
        <v>35</v>
      </c>
      <c r="B38" t="s">
        <v>32</v>
      </c>
      <c r="C38" s="4" t="s">
        <v>20</v>
      </c>
      <c r="D38" s="14">
        <v>99.214600000000004</v>
      </c>
      <c r="E38">
        <v>241</v>
      </c>
      <c r="F38" s="14">
        <v>84</v>
      </c>
      <c r="G38">
        <v>1120</v>
      </c>
      <c r="H38">
        <v>812</v>
      </c>
      <c r="I38">
        <v>1910</v>
      </c>
      <c r="J38">
        <v>2730</v>
      </c>
      <c r="K38" s="14">
        <v>62</v>
      </c>
      <c r="L38">
        <v>3340</v>
      </c>
      <c r="M38" s="7">
        <v>100.6955</v>
      </c>
      <c r="N38" s="18">
        <v>0.8</v>
      </c>
      <c r="O38" s="7">
        <v>816.732985592609</v>
      </c>
    </row>
    <row r="39" spans="1:15" x14ac:dyDescent="0.2">
      <c r="A39" s="4">
        <v>36</v>
      </c>
      <c r="B39" t="s">
        <v>32</v>
      </c>
      <c r="C39" s="4" t="s">
        <v>20</v>
      </c>
      <c r="D39" s="14">
        <v>98.993399999999994</v>
      </c>
      <c r="E39">
        <v>206</v>
      </c>
      <c r="F39">
        <v>147</v>
      </c>
      <c r="G39">
        <v>1190</v>
      </c>
      <c r="H39">
        <v>887</v>
      </c>
      <c r="I39">
        <v>1920</v>
      </c>
      <c r="J39">
        <v>2790</v>
      </c>
      <c r="K39" s="14">
        <v>93</v>
      </c>
      <c r="L39">
        <v>3220</v>
      </c>
      <c r="M39" s="7">
        <v>100.4781</v>
      </c>
      <c r="N39" s="18">
        <v>0.8</v>
      </c>
      <c r="O39" s="7">
        <v>817.44333275439203</v>
      </c>
    </row>
    <row r="40" spans="1:15" x14ac:dyDescent="0.2">
      <c r="A40" s="4">
        <v>37</v>
      </c>
      <c r="B40" t="s">
        <v>32</v>
      </c>
      <c r="C40" s="4" t="s">
        <v>20</v>
      </c>
      <c r="D40" s="14">
        <v>98.437600000000003</v>
      </c>
      <c r="E40">
        <v>232</v>
      </c>
      <c r="F40">
        <v>164</v>
      </c>
      <c r="G40">
        <v>1150</v>
      </c>
      <c r="H40">
        <v>1020</v>
      </c>
      <c r="I40">
        <v>5940</v>
      </c>
      <c r="J40">
        <v>3840</v>
      </c>
      <c r="K40">
        <v>209</v>
      </c>
      <c r="L40">
        <v>3400</v>
      </c>
      <c r="M40" s="7">
        <v>100.6939</v>
      </c>
      <c r="N40" s="18">
        <v>0.8</v>
      </c>
      <c r="O40" s="7">
        <v>962.57778876627901</v>
      </c>
    </row>
    <row r="41" spans="1:15" x14ac:dyDescent="0.2">
      <c r="A41" s="4">
        <v>38</v>
      </c>
      <c r="B41" t="s">
        <v>32</v>
      </c>
      <c r="C41" s="4" t="s">
        <v>20</v>
      </c>
      <c r="D41" s="14">
        <v>98.736500000000007</v>
      </c>
      <c r="E41">
        <v>171</v>
      </c>
      <c r="F41" s="14">
        <v>63</v>
      </c>
      <c r="G41">
        <v>1150</v>
      </c>
      <c r="H41">
        <v>985</v>
      </c>
      <c r="I41">
        <v>5850</v>
      </c>
      <c r="J41">
        <v>3770</v>
      </c>
      <c r="K41">
        <v>188</v>
      </c>
      <c r="L41">
        <v>3470</v>
      </c>
      <c r="M41" s="7">
        <v>100.941</v>
      </c>
      <c r="N41" s="18">
        <v>0.8</v>
      </c>
      <c r="O41" s="7">
        <v>960.21024774625505</v>
      </c>
    </row>
    <row r="42" spans="1:15" x14ac:dyDescent="0.2">
      <c r="A42" s="4">
        <v>39</v>
      </c>
      <c r="B42" t="s">
        <v>32</v>
      </c>
      <c r="C42" s="4" t="s">
        <v>20</v>
      </c>
      <c r="D42" s="14">
        <v>98.449600000000004</v>
      </c>
      <c r="E42">
        <v>168</v>
      </c>
      <c r="F42" s="14">
        <v>84</v>
      </c>
      <c r="G42">
        <v>1180</v>
      </c>
      <c r="H42">
        <v>993</v>
      </c>
      <c r="I42">
        <v>5860</v>
      </c>
      <c r="J42">
        <v>3660</v>
      </c>
      <c r="K42">
        <v>181</v>
      </c>
      <c r="L42">
        <v>3430</v>
      </c>
      <c r="M42" s="7">
        <v>100.6421</v>
      </c>
      <c r="N42" s="18">
        <v>0.8</v>
      </c>
      <c r="O42" s="7">
        <v>960.55735674221603</v>
      </c>
    </row>
    <row r="43" spans="1:15" x14ac:dyDescent="0.2">
      <c r="A43" s="4">
        <v>40</v>
      </c>
      <c r="B43" t="s">
        <v>32</v>
      </c>
      <c r="C43" s="4" t="s">
        <v>20</v>
      </c>
      <c r="D43" s="14">
        <v>98.390900000000002</v>
      </c>
      <c r="E43">
        <v>157</v>
      </c>
      <c r="F43" s="14">
        <v>185</v>
      </c>
      <c r="G43">
        <v>1140</v>
      </c>
      <c r="H43">
        <v>952</v>
      </c>
      <c r="I43">
        <v>5820</v>
      </c>
      <c r="J43">
        <v>3670</v>
      </c>
      <c r="K43">
        <v>226</v>
      </c>
      <c r="L43">
        <v>3480</v>
      </c>
      <c r="M43" s="7">
        <v>100.6058</v>
      </c>
      <c r="N43" s="18">
        <v>0.8</v>
      </c>
      <c r="O43" s="7">
        <v>959.66350413859902</v>
      </c>
    </row>
    <row r="44" spans="1:15" x14ac:dyDescent="0.2">
      <c r="A44" s="4">
        <v>41</v>
      </c>
      <c r="B44" t="s">
        <v>32</v>
      </c>
      <c r="C44" s="4" t="s">
        <v>20</v>
      </c>
      <c r="D44" s="14">
        <v>98.753900000000002</v>
      </c>
      <c r="E44">
        <v>162</v>
      </c>
      <c r="F44" s="14">
        <v>56</v>
      </c>
      <c r="G44">
        <v>1190</v>
      </c>
      <c r="H44">
        <v>1040</v>
      </c>
      <c r="I44">
        <v>5790</v>
      </c>
      <c r="J44">
        <v>3790</v>
      </c>
      <c r="K44">
        <v>198</v>
      </c>
      <c r="L44">
        <v>3400</v>
      </c>
      <c r="M44" s="7">
        <v>100.9508</v>
      </c>
      <c r="N44" s="18">
        <v>0.8</v>
      </c>
      <c r="O44" s="7">
        <v>958.76541553988397</v>
      </c>
    </row>
    <row r="45" spans="1:15" x14ac:dyDescent="0.2">
      <c r="A45" s="4">
        <v>42</v>
      </c>
      <c r="B45" t="s">
        <v>32</v>
      </c>
      <c r="C45" s="4" t="s">
        <v>20</v>
      </c>
      <c r="D45" s="14">
        <v>98.754900000000006</v>
      </c>
      <c r="E45">
        <v>148</v>
      </c>
      <c r="F45" s="14">
        <v>44</v>
      </c>
      <c r="G45">
        <v>1190</v>
      </c>
      <c r="H45">
        <v>1010</v>
      </c>
      <c r="I45">
        <v>5760</v>
      </c>
      <c r="J45">
        <v>3910</v>
      </c>
      <c r="K45">
        <v>212</v>
      </c>
      <c r="L45">
        <v>3400</v>
      </c>
      <c r="M45" s="7">
        <v>100.958</v>
      </c>
      <c r="N45" s="18">
        <v>0.8</v>
      </c>
      <c r="O45" s="7">
        <v>957.98863078376496</v>
      </c>
    </row>
    <row r="46" spans="1:15" x14ac:dyDescent="0.2">
      <c r="A46" s="4">
        <v>43</v>
      </c>
      <c r="B46" t="s">
        <v>32</v>
      </c>
      <c r="C46" s="4" t="s">
        <v>20</v>
      </c>
      <c r="D46" s="14">
        <v>98.295699999999997</v>
      </c>
      <c r="E46">
        <v>151</v>
      </c>
      <c r="F46">
        <v>146</v>
      </c>
      <c r="G46">
        <v>1190</v>
      </c>
      <c r="H46">
        <v>1020</v>
      </c>
      <c r="I46">
        <v>6070</v>
      </c>
      <c r="J46">
        <v>3610</v>
      </c>
      <c r="K46">
        <v>227</v>
      </c>
      <c r="L46">
        <v>3460</v>
      </c>
      <c r="M46" s="7">
        <v>100.53189999999999</v>
      </c>
      <c r="N46" s="18">
        <v>0.8</v>
      </c>
      <c r="O46" s="7">
        <v>965.61710139608795</v>
      </c>
    </row>
    <row r="47" spans="1:15" x14ac:dyDescent="0.2">
      <c r="A47" s="4">
        <v>44</v>
      </c>
      <c r="B47" t="s">
        <v>32</v>
      </c>
      <c r="C47" s="4" t="s">
        <v>20</v>
      </c>
      <c r="D47" s="14">
        <v>98.261399999999995</v>
      </c>
      <c r="E47">
        <v>114</v>
      </c>
      <c r="F47">
        <v>173</v>
      </c>
      <c r="G47">
        <v>1150</v>
      </c>
      <c r="H47">
        <v>600</v>
      </c>
      <c r="I47">
        <v>641</v>
      </c>
      <c r="J47">
        <v>4320</v>
      </c>
      <c r="K47">
        <v>272</v>
      </c>
      <c r="L47">
        <v>5570</v>
      </c>
      <c r="M47" s="7">
        <v>100.1211</v>
      </c>
      <c r="N47" s="18">
        <v>0.8</v>
      </c>
      <c r="O47" s="7">
        <v>705.699003302606</v>
      </c>
    </row>
    <row r="48" spans="1:15" x14ac:dyDescent="0.2">
      <c r="A48" s="4">
        <v>67</v>
      </c>
      <c r="B48" t="s">
        <v>32</v>
      </c>
      <c r="C48" s="4" t="s">
        <v>33</v>
      </c>
      <c r="D48" s="14">
        <v>99.001000000000005</v>
      </c>
      <c r="E48">
        <v>168</v>
      </c>
      <c r="F48">
        <v>203</v>
      </c>
      <c r="G48">
        <v>1290</v>
      </c>
      <c r="H48">
        <v>1030</v>
      </c>
      <c r="I48">
        <v>4110</v>
      </c>
      <c r="J48">
        <v>2520</v>
      </c>
      <c r="K48" s="14">
        <v>98</v>
      </c>
      <c r="L48">
        <v>5160</v>
      </c>
      <c r="M48" s="7">
        <v>101.08759999999999</v>
      </c>
      <c r="N48" s="18">
        <v>0.8</v>
      </c>
      <c r="O48" s="7">
        <v>910.99901399695705</v>
      </c>
    </row>
    <row r="49" spans="1:15" x14ac:dyDescent="0.2">
      <c r="A49" s="4">
        <v>68</v>
      </c>
      <c r="B49" t="s">
        <v>32</v>
      </c>
      <c r="C49" s="4" t="s">
        <v>33</v>
      </c>
      <c r="D49" s="14">
        <v>99.593800000000002</v>
      </c>
      <c r="E49" s="14">
        <v>90</v>
      </c>
      <c r="F49">
        <v>170</v>
      </c>
      <c r="G49">
        <v>1220</v>
      </c>
      <c r="H49">
        <v>2080</v>
      </c>
      <c r="I49">
        <v>995</v>
      </c>
      <c r="J49">
        <v>3100</v>
      </c>
      <c r="K49">
        <v>122</v>
      </c>
      <c r="L49">
        <v>3160</v>
      </c>
      <c r="M49" s="7">
        <v>101.155</v>
      </c>
      <c r="N49" s="18">
        <v>0.8</v>
      </c>
      <c r="O49" s="7">
        <v>747.59943355628695</v>
      </c>
    </row>
    <row r="50" spans="1:15" x14ac:dyDescent="0.2">
      <c r="A50" s="4">
        <v>67</v>
      </c>
      <c r="B50" t="s">
        <v>32</v>
      </c>
      <c r="C50" s="4" t="s">
        <v>33</v>
      </c>
      <c r="D50" s="14">
        <v>99.813900000000004</v>
      </c>
      <c r="E50">
        <v>118</v>
      </c>
      <c r="F50">
        <v>147</v>
      </c>
      <c r="G50">
        <v>1230</v>
      </c>
      <c r="H50">
        <v>1050</v>
      </c>
      <c r="I50">
        <v>753</v>
      </c>
      <c r="J50">
        <v>3290</v>
      </c>
      <c r="K50">
        <v>112</v>
      </c>
      <c r="L50">
        <v>3190</v>
      </c>
      <c r="M50" s="7">
        <v>101.2426</v>
      </c>
      <c r="N50" s="18">
        <v>0.8</v>
      </c>
      <c r="O50" s="7">
        <v>720.63885306842099</v>
      </c>
    </row>
    <row r="51" spans="1:15" x14ac:dyDescent="0.2">
      <c r="A51" s="4">
        <v>68</v>
      </c>
      <c r="B51" t="s">
        <v>32</v>
      </c>
      <c r="C51" s="4" t="s">
        <v>33</v>
      </c>
      <c r="D51" s="14">
        <v>99.664299999999997</v>
      </c>
      <c r="E51" s="14">
        <v>93</v>
      </c>
      <c r="F51" s="14">
        <v>96</v>
      </c>
      <c r="G51">
        <v>1260</v>
      </c>
      <c r="H51">
        <v>1470</v>
      </c>
      <c r="I51">
        <v>780</v>
      </c>
      <c r="J51">
        <v>3540</v>
      </c>
      <c r="K51">
        <v>104</v>
      </c>
      <c r="L51">
        <v>3290</v>
      </c>
      <c r="M51" s="7">
        <v>101.19370000000001</v>
      </c>
      <c r="N51" s="18">
        <v>0.8</v>
      </c>
      <c r="O51" s="7">
        <v>723.96814060826796</v>
      </c>
    </row>
    <row r="52" spans="1:15" x14ac:dyDescent="0.2">
      <c r="A52" s="4">
        <v>69</v>
      </c>
      <c r="B52" t="s">
        <v>32</v>
      </c>
      <c r="C52" s="4" t="s">
        <v>33</v>
      </c>
      <c r="D52" s="14">
        <v>99.714100000000002</v>
      </c>
      <c r="E52">
        <v>105</v>
      </c>
      <c r="F52" s="14">
        <v>81</v>
      </c>
      <c r="G52">
        <v>1210</v>
      </c>
      <c r="H52">
        <v>1420</v>
      </c>
      <c r="I52">
        <v>612</v>
      </c>
      <c r="J52">
        <v>3250</v>
      </c>
      <c r="K52">
        <v>143</v>
      </c>
      <c r="L52">
        <v>3210</v>
      </c>
      <c r="M52" s="7">
        <v>101.1511</v>
      </c>
      <c r="N52" s="18">
        <v>0.8</v>
      </c>
      <c r="O52" s="7">
        <v>701.48662887385001</v>
      </c>
    </row>
    <row r="53" spans="1:15" x14ac:dyDescent="0.2">
      <c r="A53" s="4">
        <v>70</v>
      </c>
      <c r="B53" t="s">
        <v>32</v>
      </c>
      <c r="C53" s="4" t="s">
        <v>33</v>
      </c>
      <c r="D53" s="7">
        <v>100.22799999999999</v>
      </c>
      <c r="E53">
        <v>143</v>
      </c>
      <c r="F53">
        <v>155</v>
      </c>
      <c r="G53">
        <v>1170</v>
      </c>
      <c r="H53">
        <v>878</v>
      </c>
      <c r="I53">
        <v>617</v>
      </c>
      <c r="J53">
        <v>2830</v>
      </c>
      <c r="K53">
        <v>119</v>
      </c>
      <c r="L53">
        <v>3010</v>
      </c>
      <c r="M53" s="7">
        <v>101.5184</v>
      </c>
      <c r="N53" s="18">
        <v>0.8</v>
      </c>
      <c r="O53" s="7">
        <v>702.22432688408105</v>
      </c>
    </row>
    <row r="54" spans="1:15" x14ac:dyDescent="0.2">
      <c r="A54" s="4">
        <v>71</v>
      </c>
      <c r="B54" t="s">
        <v>34</v>
      </c>
      <c r="C54" s="4" t="s">
        <v>30</v>
      </c>
      <c r="D54" s="14">
        <v>99.157399999999996</v>
      </c>
      <c r="E54">
        <v>279</v>
      </c>
      <c r="F54">
        <v>281</v>
      </c>
      <c r="G54">
        <v>1470</v>
      </c>
      <c r="H54">
        <v>1310</v>
      </c>
      <c r="I54">
        <v>1660</v>
      </c>
      <c r="J54">
        <v>5710</v>
      </c>
      <c r="K54">
        <v>277</v>
      </c>
      <c r="L54">
        <v>4060</v>
      </c>
      <c r="M54" s="7">
        <v>101.3266</v>
      </c>
      <c r="N54" s="18">
        <v>0.8</v>
      </c>
      <c r="O54" s="7">
        <v>801.32548784505502</v>
      </c>
    </row>
    <row r="55" spans="1:15" x14ac:dyDescent="0.2">
      <c r="A55" s="4">
        <v>73</v>
      </c>
      <c r="B55" t="s">
        <v>34</v>
      </c>
      <c r="C55" s="4" t="s">
        <v>30</v>
      </c>
      <c r="D55" s="14">
        <v>99.316000000000003</v>
      </c>
      <c r="E55">
        <v>189</v>
      </c>
      <c r="F55">
        <v>254</v>
      </c>
      <c r="G55">
        <v>1200</v>
      </c>
      <c r="H55">
        <v>1140</v>
      </c>
      <c r="I55">
        <v>866</v>
      </c>
      <c r="J55">
        <v>2730</v>
      </c>
      <c r="K55" s="14">
        <v>54</v>
      </c>
      <c r="L55">
        <v>4180</v>
      </c>
      <c r="M55" s="7">
        <v>100.8596</v>
      </c>
      <c r="N55" s="18">
        <v>0.8</v>
      </c>
      <c r="O55" s="7">
        <v>733.98525737019304</v>
      </c>
    </row>
    <row r="56" spans="1:15" x14ac:dyDescent="0.2">
      <c r="A56" s="4">
        <v>74</v>
      </c>
      <c r="B56" t="s">
        <v>34</v>
      </c>
      <c r="C56" s="4" t="s">
        <v>30</v>
      </c>
      <c r="D56" s="14">
        <v>99.244799999999998</v>
      </c>
      <c r="E56">
        <v>139</v>
      </c>
      <c r="F56">
        <v>158</v>
      </c>
      <c r="G56">
        <v>1120</v>
      </c>
      <c r="H56">
        <v>1020</v>
      </c>
      <c r="I56">
        <v>895</v>
      </c>
      <c r="J56">
        <v>2840</v>
      </c>
      <c r="K56" s="14">
        <v>26</v>
      </c>
      <c r="L56">
        <v>4200</v>
      </c>
      <c r="M56" s="7">
        <v>100.75020000000001</v>
      </c>
      <c r="N56" s="18">
        <v>0.8</v>
      </c>
      <c r="O56" s="7">
        <v>737.18175032764304</v>
      </c>
    </row>
    <row r="57" spans="1:15" x14ac:dyDescent="0.2">
      <c r="A57" s="4">
        <v>75</v>
      </c>
      <c r="B57" t="s">
        <v>34</v>
      </c>
      <c r="C57" s="4" t="s">
        <v>30</v>
      </c>
      <c r="D57" s="14">
        <v>99.410600000000002</v>
      </c>
      <c r="E57">
        <v>162</v>
      </c>
      <c r="F57">
        <v>137</v>
      </c>
      <c r="G57">
        <v>1120</v>
      </c>
      <c r="H57">
        <v>1080</v>
      </c>
      <c r="I57">
        <v>899</v>
      </c>
      <c r="J57">
        <v>3000</v>
      </c>
      <c r="K57" s="14">
        <v>29</v>
      </c>
      <c r="L57">
        <v>4090</v>
      </c>
      <c r="M57" s="7">
        <v>100.93129999999999</v>
      </c>
      <c r="N57" s="18">
        <v>0.8</v>
      </c>
      <c r="O57" s="7">
        <v>737.61605746662894</v>
      </c>
    </row>
    <row r="58" spans="1:15" s="9" customFormat="1" x14ac:dyDescent="0.2">
      <c r="A58" s="8">
        <v>76</v>
      </c>
      <c r="B58" s="9" t="s">
        <v>34</v>
      </c>
      <c r="C58" s="8" t="s">
        <v>30</v>
      </c>
      <c r="D58" s="15">
        <v>99.2089</v>
      </c>
      <c r="E58" s="9">
        <v>210</v>
      </c>
      <c r="F58" s="9">
        <v>203</v>
      </c>
      <c r="G58" s="9">
        <v>1180</v>
      </c>
      <c r="H58" s="9">
        <v>1120</v>
      </c>
      <c r="I58" s="9">
        <v>832</v>
      </c>
      <c r="J58" s="9">
        <v>2810</v>
      </c>
      <c r="K58" s="15">
        <v>0</v>
      </c>
      <c r="L58" s="9">
        <v>4040</v>
      </c>
      <c r="M58" s="12">
        <v>100.7196</v>
      </c>
      <c r="N58" s="19">
        <v>0.8</v>
      </c>
      <c r="O58" s="12">
        <v>730.12557675369601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16TG53-LA</vt:lpstr>
      <vt:lpstr>16TG53-EPMA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Guangyu Huang</dc:creator>
  <cp:lastModifiedBy>Christine Elrod</cp:lastModifiedBy>
  <dcterms:created xsi:type="dcterms:W3CDTF">2020-05-16T16:33:50Z</dcterms:created>
  <dcterms:modified xsi:type="dcterms:W3CDTF">2022-08-30T17:06:07Z</dcterms:modified>
</cp:coreProperties>
</file>