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DA7C26A1-10FB-7C40-8AA2-652C266412BA}" xr6:coauthVersionLast="47" xr6:coauthVersionMax="47" xr10:uidLastSave="{00000000-0000-0000-0000-000000000000}"/>
  <bookViews>
    <workbookView xWindow="1480" yWindow="500" windowWidth="31480" windowHeight="16380" tabRatio="500" xr2:uid="{00000000-000D-0000-FFFF-FFFF00000000}"/>
  </bookViews>
  <sheets>
    <sheet name="SupTableZrnTr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1" l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<sst xmlns="http://schemas.openxmlformats.org/spreadsheetml/2006/main" count="53" uniqueCount="53">
  <si>
    <t xml:space="preserve">Supplemental Table 1. Trace element concentrations in zircon from the Malaspina Pluton, 09NZ22 </t>
  </si>
  <si>
    <t>ppm
U</t>
  </si>
  <si>
    <t>ppm
Th</t>
  </si>
  <si>
    <t>Th/U</t>
  </si>
  <si>
    <t>Ti (ppm)</t>
  </si>
  <si>
    <t>Fe (ppm)</t>
  </si>
  <si>
    <t>Y (ppm)</t>
  </si>
  <si>
    <t>La (ppm)</t>
  </si>
  <si>
    <t>Ce (ppm)</t>
  </si>
  <si>
    <t>Nd (ppm)</t>
  </si>
  <si>
    <t>Sm (ppm)</t>
  </si>
  <si>
    <t>Eu (ppm)</t>
  </si>
  <si>
    <t>Gd (ppm)</t>
  </si>
  <si>
    <t>Dy (ppm)</t>
  </si>
  <si>
    <t>Er (ppm)</t>
  </si>
  <si>
    <t>Yb (ppm)</t>
  </si>
  <si>
    <t>Hf (ppm)</t>
  </si>
  <si>
    <t>Host</t>
  </si>
  <si>
    <t>Host-10.1</t>
  </si>
  <si>
    <t>Host-12.1</t>
  </si>
  <si>
    <t>Host-5.1</t>
  </si>
  <si>
    <t>Host-8.1</t>
  </si>
  <si>
    <t>Host-7.1</t>
  </si>
  <si>
    <t>Host-13.1</t>
  </si>
  <si>
    <t>Host-15.1</t>
  </si>
  <si>
    <t>Host-3.1</t>
  </si>
  <si>
    <t>Host-9.1</t>
  </si>
  <si>
    <t>Host-14.1</t>
  </si>
  <si>
    <t>Host-4.1</t>
  </si>
  <si>
    <t>Host-6.1</t>
  </si>
  <si>
    <t>Host-11.1</t>
  </si>
  <si>
    <t>Host-2.1</t>
  </si>
  <si>
    <t>GRZ</t>
  </si>
  <si>
    <t>GRZ-2.1</t>
  </si>
  <si>
    <t>GRZ-5.1</t>
  </si>
  <si>
    <t>GRZ-4.2</t>
  </si>
  <si>
    <t>GRZ-3.1</t>
  </si>
  <si>
    <t>GRZ-9.1</t>
  </si>
  <si>
    <t>GRZ-7.1</t>
  </si>
  <si>
    <t>GRZ-1.1</t>
  </si>
  <si>
    <t>GRZ-12.1</t>
  </si>
  <si>
    <t>GRZ-4.1</t>
  </si>
  <si>
    <t>GRZ-8.1</t>
  </si>
  <si>
    <t>GRZ-12.2</t>
  </si>
  <si>
    <t>GRZ-13.1</t>
  </si>
  <si>
    <t>GRZ-10.1</t>
  </si>
  <si>
    <t>GRZ-14.1</t>
  </si>
  <si>
    <t>GRZ-6.1</t>
  </si>
  <si>
    <t>All concentrations were determined by SHRIMP-RG.</t>
  </si>
  <si>
    <t>A detailed description of methods, precision, and standards is given in Schwartz et al. (2017)</t>
  </si>
  <si>
    <t>Zircon compositions are for the same spots with reported ages in Table 2.</t>
  </si>
  <si>
    <t>Stowell et al.: Timescales and rates of intrusive and metamorphic processes, New Zealand</t>
  </si>
  <si>
    <t>American Mineralogist: June 2022 Online Materials AM-22-67967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</si>
</sst>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10" fillId="0" borderId="0"/>
    <xf numFmtId="0" fontId="11" fillId="0" borderId="0"/>
    <xf numFmtId="0" fontId="1" fillId="0" borderId="0"/>
    <xf numFmtId="0" fontId="12" fillId="0" borderId="0"/>
  </cellStyleXfs>
  <cellXfs count="29">
    <xf numFmtId="0" fontId="0" fillId="0" borderId="0" xfId="0"/>
    <xf numFmtId="0" fontId="3" fillId="0" borderId="0" xfId="1" applyFont="1"/>
    <xf numFmtId="0" fontId="4" fillId="0" borderId="0" xfId="0" applyFont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3" fillId="0" borderId="2" xfId="0" applyFont="1" applyBorder="1" applyAlignment="1">
      <alignment horizontal="left"/>
    </xf>
    <xf numFmtId="0" fontId="5" fillId="0" borderId="2" xfId="0" applyFont="1" applyBorder="1" applyAlignment="1">
      <alignment horizontal="right" wrapText="1"/>
    </xf>
    <xf numFmtId="0" fontId="5" fillId="0" borderId="2" xfId="0" applyNumberFormat="1" applyFont="1" applyBorder="1" applyAlignment="1">
      <alignment horizontal="right" wrapText="1"/>
    </xf>
    <xf numFmtId="49" fontId="6" fillId="0" borderId="2" xfId="0" applyNumberFormat="1" applyFont="1" applyBorder="1" applyAlignment="1">
      <alignment horizontal="right" wrapText="1"/>
    </xf>
    <xf numFmtId="0" fontId="3" fillId="0" borderId="0" xfId="0" applyFont="1"/>
    <xf numFmtId="0" fontId="7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1" fontId="8" fillId="0" borderId="0" xfId="0" applyNumberFormat="1" applyFont="1" applyAlignment="1">
      <alignment horizontal="right"/>
    </xf>
    <xf numFmtId="2" fontId="4" fillId="0" borderId="0" xfId="0" applyNumberFormat="1" applyFont="1"/>
    <xf numFmtId="1" fontId="8" fillId="0" borderId="0" xfId="0" applyNumberFormat="1" applyFont="1" applyFill="1"/>
    <xf numFmtId="164" fontId="8" fillId="0" borderId="0" xfId="0" applyNumberFormat="1" applyFont="1" applyFill="1"/>
    <xf numFmtId="165" fontId="8" fillId="0" borderId="0" xfId="0" applyNumberFormat="1" applyFont="1" applyFill="1"/>
    <xf numFmtId="2" fontId="8" fillId="0" borderId="0" xfId="0" applyNumberFormat="1" applyFont="1" applyFill="1"/>
    <xf numFmtId="0" fontId="7" fillId="0" borderId="0" xfId="1" applyFont="1" applyFill="1" applyBorder="1"/>
    <xf numFmtId="49" fontId="3" fillId="0" borderId="2" xfId="0" applyNumberFormat="1" applyFont="1" applyFill="1" applyBorder="1" applyAlignment="1">
      <alignment horizontal="right"/>
    </xf>
    <xf numFmtId="1" fontId="8" fillId="0" borderId="2" xfId="0" applyNumberFormat="1" applyFont="1" applyBorder="1" applyAlignment="1">
      <alignment horizontal="right"/>
    </xf>
    <xf numFmtId="2" fontId="4" fillId="0" borderId="2" xfId="0" applyNumberFormat="1" applyFont="1" applyBorder="1"/>
    <xf numFmtId="1" fontId="8" fillId="0" borderId="2" xfId="0" applyNumberFormat="1" applyFont="1" applyFill="1" applyBorder="1"/>
    <xf numFmtId="164" fontId="8" fillId="0" borderId="2" xfId="0" applyNumberFormat="1" applyFont="1" applyFill="1" applyBorder="1"/>
    <xf numFmtId="165" fontId="8" fillId="0" borderId="2" xfId="0" applyNumberFormat="1" applyFont="1" applyFill="1" applyBorder="1"/>
    <xf numFmtId="2" fontId="8" fillId="0" borderId="2" xfId="0" applyNumberFormat="1" applyFont="1" applyFill="1" applyBorder="1"/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/>
  </cellXfs>
  <cellStyles count="7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8" xfId="5" xr:uid="{00000000-0005-0000-0000-000005000000}"/>
    <cellStyle name="常规 2" xfId="6" xr:uid="{00000000-0005-0000-0000-000006000000}"/>
  </cellStyles>
  <dxfs count="1">
    <dxf>
      <font>
        <condense val="0"/>
        <extend val="0"/>
        <color indexed="9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9"/>
  <sheetViews>
    <sheetView tabSelected="1" showRuler="0" workbookViewId="0">
      <selection activeCell="J3" sqref="J3"/>
    </sheetView>
  </sheetViews>
  <sheetFormatPr baseColWidth="10" defaultColWidth="10.83203125" defaultRowHeight="16" x14ac:dyDescent="0.2"/>
  <cols>
    <col min="1" max="1" width="15.83203125" style="26" customWidth="1"/>
    <col min="2" max="16384" width="10.83203125" style="2"/>
  </cols>
  <sheetData>
    <row r="1" spans="1:17" x14ac:dyDescent="0.2">
      <c r="A1" s="26" t="s">
        <v>52</v>
      </c>
    </row>
    <row r="2" spans="1:17" x14ac:dyDescent="0.2">
      <c r="A2" s="26" t="s">
        <v>51</v>
      </c>
    </row>
    <row r="3" spans="1:17" x14ac:dyDescent="0.2">
      <c r="A3" s="1" t="s">
        <v>0</v>
      </c>
    </row>
    <row r="4" spans="1:17" ht="17" thickBo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s="9" customFormat="1" ht="31" x14ac:dyDescent="0.2">
      <c r="A5" s="5"/>
      <c r="B5" s="6" t="s">
        <v>1</v>
      </c>
      <c r="C5" s="6" t="s">
        <v>2</v>
      </c>
      <c r="D5" s="7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11</v>
      </c>
      <c r="M5" s="8" t="s">
        <v>12</v>
      </c>
      <c r="N5" s="8" t="s">
        <v>13</v>
      </c>
      <c r="O5" s="8" t="s">
        <v>14</v>
      </c>
      <c r="P5" s="8" t="s">
        <v>15</v>
      </c>
      <c r="Q5" s="8" t="s">
        <v>16</v>
      </c>
    </row>
    <row r="6" spans="1:17" x14ac:dyDescent="0.2">
      <c r="A6" s="10" t="s">
        <v>17</v>
      </c>
    </row>
    <row r="7" spans="1:17" x14ac:dyDescent="0.2">
      <c r="A7" s="11" t="s">
        <v>18</v>
      </c>
      <c r="B7" s="12">
        <v>278.038444489146</v>
      </c>
      <c r="C7" s="12">
        <v>282.54102028219802</v>
      </c>
      <c r="D7" s="13">
        <f t="shared" ref="D7:D20" si="0">C7/B7</f>
        <v>1.0161940763311521</v>
      </c>
      <c r="E7" s="14">
        <v>13.936676137998537</v>
      </c>
      <c r="F7" s="15">
        <v>77.101954798095534</v>
      </c>
      <c r="G7" s="14">
        <v>644.09006681029234</v>
      </c>
      <c r="H7" s="16">
        <v>0.16604756051143402</v>
      </c>
      <c r="I7" s="15">
        <v>11.847304024685448</v>
      </c>
      <c r="J7" s="17">
        <v>2.5736204707759964</v>
      </c>
      <c r="K7" s="17">
        <v>3.7590190928315721</v>
      </c>
      <c r="L7" s="17">
        <v>0.79924344324153085</v>
      </c>
      <c r="M7" s="15">
        <v>24.496554183799283</v>
      </c>
      <c r="N7" s="14">
        <v>72.586759034535405</v>
      </c>
      <c r="O7" s="14">
        <v>105.5624111026076</v>
      </c>
      <c r="P7" s="14">
        <v>170.95639344550764</v>
      </c>
      <c r="Q7" s="14">
        <v>8885.6383462338254</v>
      </c>
    </row>
    <row r="8" spans="1:17" x14ac:dyDescent="0.2">
      <c r="A8" s="11" t="s">
        <v>19</v>
      </c>
      <c r="B8" s="12">
        <v>278.155530044155</v>
      </c>
      <c r="C8" s="12">
        <v>117.37356227349788</v>
      </c>
      <c r="D8" s="13">
        <f t="shared" si="0"/>
        <v>0.4219709824027793</v>
      </c>
      <c r="E8" s="14">
        <v>26.27503475011321</v>
      </c>
      <c r="F8" s="15">
        <v>7.4962439576385806</v>
      </c>
      <c r="G8" s="14">
        <v>181.3678094729222</v>
      </c>
      <c r="H8" s="16">
        <v>9.0830419664784407E-3</v>
      </c>
      <c r="I8" s="15">
        <v>8.4275309205131776</v>
      </c>
      <c r="J8" s="17">
        <v>0.32281138164195022</v>
      </c>
      <c r="K8" s="17">
        <v>0.69740241054962737</v>
      </c>
      <c r="L8" s="17">
        <v>0.28329170531404163</v>
      </c>
      <c r="M8" s="15">
        <v>5.0199010536902229</v>
      </c>
      <c r="N8" s="14">
        <v>18.023191935639506</v>
      </c>
      <c r="O8" s="14">
        <v>31.012262864748784</v>
      </c>
      <c r="P8" s="14">
        <v>64.898698538889676</v>
      </c>
      <c r="Q8" s="14">
        <v>7886.2100629083288</v>
      </c>
    </row>
    <row r="9" spans="1:17" x14ac:dyDescent="0.2">
      <c r="A9" s="11" t="s">
        <v>20</v>
      </c>
      <c r="B9" s="12">
        <v>155.861258929413</v>
      </c>
      <c r="C9" s="12">
        <v>131.14227461960988</v>
      </c>
      <c r="D9" s="13">
        <f t="shared" si="0"/>
        <v>0.84140392243977746</v>
      </c>
      <c r="E9" s="14">
        <v>25.158233561593669</v>
      </c>
      <c r="F9" s="15">
        <v>5.4461694657566673</v>
      </c>
      <c r="G9" s="14">
        <v>374.80693031557075</v>
      </c>
      <c r="H9" s="16">
        <v>1.4492479736109251E-2</v>
      </c>
      <c r="I9" s="15">
        <v>7.5477952463479294</v>
      </c>
      <c r="J9" s="17">
        <v>0.89717543338154304</v>
      </c>
      <c r="K9" s="17">
        <v>1.9914278619042083</v>
      </c>
      <c r="L9" s="17">
        <v>0.43574318345060953</v>
      </c>
      <c r="M9" s="15">
        <v>13.1609148699341</v>
      </c>
      <c r="N9" s="14">
        <v>40.767213001708875</v>
      </c>
      <c r="O9" s="14">
        <v>62.980532517654851</v>
      </c>
      <c r="P9" s="14">
        <v>108.0916422059807</v>
      </c>
      <c r="Q9" s="14">
        <v>9338.2064112142907</v>
      </c>
    </row>
    <row r="10" spans="1:17" x14ac:dyDescent="0.2">
      <c r="A10" s="11" t="s">
        <v>21</v>
      </c>
      <c r="B10" s="12">
        <v>222.12406363695601</v>
      </c>
      <c r="C10" s="12">
        <v>194.41469604389988</v>
      </c>
      <c r="D10" s="13">
        <f t="shared" si="0"/>
        <v>0.87525274326718216</v>
      </c>
      <c r="E10" s="14">
        <v>14.570767849941411</v>
      </c>
      <c r="F10" s="15">
        <v>10.130600420293105</v>
      </c>
      <c r="G10" s="14">
        <v>396.08149049856593</v>
      </c>
      <c r="H10" s="16">
        <v>0.10833857292707966</v>
      </c>
      <c r="I10" s="15">
        <v>9.9123931469200723</v>
      </c>
      <c r="J10" s="17">
        <v>1.6222702875810364</v>
      </c>
      <c r="K10" s="17">
        <v>2.5069065524698058</v>
      </c>
      <c r="L10" s="17">
        <v>0.49703339073455283</v>
      </c>
      <c r="M10" s="15">
        <v>15.581976186327772</v>
      </c>
      <c r="N10" s="14">
        <v>45.858953114156499</v>
      </c>
      <c r="O10" s="14">
        <v>66.139977548650265</v>
      </c>
      <c r="P10" s="14">
        <v>111.44269772937909</v>
      </c>
      <c r="Q10" s="14">
        <v>9495.541231627516</v>
      </c>
    </row>
    <row r="11" spans="1:17" x14ac:dyDescent="0.2">
      <c r="A11" s="11" t="s">
        <v>22</v>
      </c>
      <c r="B11" s="12">
        <v>192.48040591400999</v>
      </c>
      <c r="C11" s="12">
        <v>151.56760256029776</v>
      </c>
      <c r="D11" s="13">
        <f t="shared" si="0"/>
        <v>0.78744432110149487</v>
      </c>
      <c r="E11" s="14">
        <v>36.16977637827938</v>
      </c>
      <c r="F11" s="15">
        <v>2.3310321629285053</v>
      </c>
      <c r="G11" s="14">
        <v>322.35671592937456</v>
      </c>
      <c r="H11" s="16">
        <v>1.3418171023762474E-2</v>
      </c>
      <c r="I11" s="15">
        <v>8.5638859783436452</v>
      </c>
      <c r="J11" s="17">
        <v>0.84595776948170609</v>
      </c>
      <c r="K11" s="17">
        <v>1.4817291664455963</v>
      </c>
      <c r="L11" s="17">
        <v>0.31848903474135054</v>
      </c>
      <c r="M11" s="15">
        <v>9.9239068765951188</v>
      </c>
      <c r="N11" s="14">
        <v>35.250804807249267</v>
      </c>
      <c r="O11" s="14">
        <v>54.609459286278607</v>
      </c>
      <c r="P11" s="14">
        <v>94.870581403496246</v>
      </c>
      <c r="Q11" s="14">
        <v>9537.6342567339616</v>
      </c>
    </row>
    <row r="12" spans="1:17" x14ac:dyDescent="0.2">
      <c r="A12" s="11" t="s">
        <v>23</v>
      </c>
      <c r="B12" s="12">
        <v>225.05939480694201</v>
      </c>
      <c r="C12" s="12">
        <v>102.11975647001425</v>
      </c>
      <c r="D12" s="13">
        <f t="shared" si="0"/>
        <v>0.4537458058909894</v>
      </c>
      <c r="E12" s="14">
        <v>36.294764559619601</v>
      </c>
      <c r="F12" s="15">
        <v>4.3464841605237989</v>
      </c>
      <c r="G12" s="14">
        <v>185.53488129821238</v>
      </c>
      <c r="H12" s="16">
        <v>6.0372739845112678E-3</v>
      </c>
      <c r="I12" s="15">
        <v>6.9439087745577242</v>
      </c>
      <c r="J12" s="17">
        <v>0.30571831374618869</v>
      </c>
      <c r="K12" s="17">
        <v>0.79016407964740343</v>
      </c>
      <c r="L12" s="17">
        <v>0.28268941970867106</v>
      </c>
      <c r="M12" s="15">
        <v>5.2350251825309497</v>
      </c>
      <c r="N12" s="14">
        <v>18.792321823940831</v>
      </c>
      <c r="O12" s="14">
        <v>31.70210840710368</v>
      </c>
      <c r="P12" s="14">
        <v>63.666128346996139</v>
      </c>
      <c r="Q12" s="14">
        <v>8327.1219137562421</v>
      </c>
    </row>
    <row r="13" spans="1:17" x14ac:dyDescent="0.2">
      <c r="A13" s="11" t="s">
        <v>24</v>
      </c>
      <c r="B13" s="12">
        <v>137.85963023613499</v>
      </c>
      <c r="C13" s="12">
        <v>105.39634612840869</v>
      </c>
      <c r="D13" s="13">
        <f t="shared" si="0"/>
        <v>0.76451928637759248</v>
      </c>
      <c r="E13" s="14">
        <v>12.687808567034267</v>
      </c>
      <c r="F13" s="15">
        <v>6.7544334115439408</v>
      </c>
      <c r="G13" s="14">
        <v>289.32403755227409</v>
      </c>
      <c r="H13" s="16">
        <v>6.8715914710300474E-2</v>
      </c>
      <c r="I13" s="15">
        <v>7.7653015095908113</v>
      </c>
      <c r="J13" s="17">
        <v>1.0224378940628855</v>
      </c>
      <c r="K13" s="17">
        <v>1.4876871034067669</v>
      </c>
      <c r="L13" s="17">
        <v>0.28813669780446483</v>
      </c>
      <c r="M13" s="15">
        <v>9.7157912953025036</v>
      </c>
      <c r="N13" s="14">
        <v>31.113664602854282</v>
      </c>
      <c r="O13" s="14">
        <v>47.541340078556345</v>
      </c>
      <c r="P13" s="14">
        <v>84.738423385768158</v>
      </c>
      <c r="Q13" s="14">
        <v>9445.9425461607734</v>
      </c>
    </row>
    <row r="14" spans="1:17" x14ac:dyDescent="0.2">
      <c r="A14" s="11" t="s">
        <v>25</v>
      </c>
      <c r="B14" s="12">
        <v>189.95903763943701</v>
      </c>
      <c r="C14" s="12">
        <v>171.75309126064704</v>
      </c>
      <c r="D14" s="13">
        <f t="shared" si="0"/>
        <v>0.90415856699933994</v>
      </c>
      <c r="E14" s="14">
        <v>42.047511315339712</v>
      </c>
      <c r="F14" s="15">
        <v>2.0214484591478388</v>
      </c>
      <c r="G14" s="14">
        <v>493.23679542727803</v>
      </c>
      <c r="H14" s="16">
        <v>3.7529424390052524E-2</v>
      </c>
      <c r="I14" s="15">
        <v>8.3085245460693447</v>
      </c>
      <c r="J14" s="17">
        <v>1.9140556475255046</v>
      </c>
      <c r="K14" s="17">
        <v>3.460217388345201</v>
      </c>
      <c r="L14" s="17">
        <v>0.63208594791956751</v>
      </c>
      <c r="M14" s="15">
        <v>20.295508954939908</v>
      </c>
      <c r="N14" s="14">
        <v>55.723880866034278</v>
      </c>
      <c r="O14" s="14">
        <v>80.919244908244707</v>
      </c>
      <c r="P14" s="14">
        <v>136.88681752293337</v>
      </c>
      <c r="Q14" s="14">
        <v>9237.5241147374836</v>
      </c>
    </row>
    <row r="15" spans="1:17" x14ac:dyDescent="0.2">
      <c r="A15" s="11" t="s">
        <v>26</v>
      </c>
      <c r="B15" s="12">
        <v>153.37125744457799</v>
      </c>
      <c r="C15" s="12">
        <v>130.4168714277402</v>
      </c>
      <c r="D15" s="13">
        <f t="shared" si="0"/>
        <v>0.85033449944079287</v>
      </c>
      <c r="E15" s="14">
        <v>17.760138192412953</v>
      </c>
      <c r="F15" s="15">
        <v>1.5686285075750308</v>
      </c>
      <c r="G15" s="14">
        <v>364.23593015009629</v>
      </c>
      <c r="H15" s="16">
        <v>1.9270964349460303E-2</v>
      </c>
      <c r="I15" s="15">
        <v>7.9154511618580852</v>
      </c>
      <c r="J15" s="17">
        <v>0.91074653677244932</v>
      </c>
      <c r="K15" s="17">
        <v>1.9424732757310696</v>
      </c>
      <c r="L15" s="17">
        <v>0.40802362628980038</v>
      </c>
      <c r="M15" s="15">
        <v>12.747388094120074</v>
      </c>
      <c r="N15" s="14">
        <v>39.766732917250607</v>
      </c>
      <c r="O15" s="14">
        <v>60.609412730962525</v>
      </c>
      <c r="P15" s="14">
        <v>103.46128766074465</v>
      </c>
      <c r="Q15" s="14">
        <v>9067.2468976634864</v>
      </c>
    </row>
    <row r="16" spans="1:17" x14ac:dyDescent="0.2">
      <c r="A16" s="11" t="s">
        <v>27</v>
      </c>
      <c r="B16" s="12">
        <v>218.248808916103</v>
      </c>
      <c r="C16" s="12">
        <v>97.097914630839284</v>
      </c>
      <c r="D16" s="13">
        <f t="shared" si="0"/>
        <v>0.44489550762297486</v>
      </c>
      <c r="E16" s="14">
        <v>35.018117379309786</v>
      </c>
      <c r="F16" s="15">
        <v>1.5222041552660486</v>
      </c>
      <c r="G16" s="14">
        <v>135.46239253427967</v>
      </c>
      <c r="H16" s="16">
        <v>1.0903246982075206E-2</v>
      </c>
      <c r="I16" s="15">
        <v>7.4135029525528182</v>
      </c>
      <c r="J16" s="17">
        <v>0.23531115697773936</v>
      </c>
      <c r="K16" s="17">
        <v>0.49862247543020599</v>
      </c>
      <c r="L16" s="17">
        <v>0.2191950068112184</v>
      </c>
      <c r="M16" s="15">
        <v>3.5772337060435944</v>
      </c>
      <c r="N16" s="14">
        <v>13.168284766895709</v>
      </c>
      <c r="O16" s="14">
        <v>23.2295632322076</v>
      </c>
      <c r="P16" s="14">
        <v>44.990065460142432</v>
      </c>
      <c r="Q16" s="14">
        <v>9042.3666218594863</v>
      </c>
    </row>
    <row r="17" spans="1:17" x14ac:dyDescent="0.2">
      <c r="A17" s="11" t="s">
        <v>28</v>
      </c>
      <c r="B17" s="12">
        <v>144.77530265675099</v>
      </c>
      <c r="C17" s="12">
        <v>124.68202507304846</v>
      </c>
      <c r="D17" s="13">
        <f t="shared" si="0"/>
        <v>0.86121059866583838</v>
      </c>
      <c r="E17" s="14">
        <v>15.847292864028587</v>
      </c>
      <c r="F17" s="15">
        <v>3.7263494933277177</v>
      </c>
      <c r="G17" s="14">
        <v>355.57721764895922</v>
      </c>
      <c r="H17" s="16">
        <v>3.6352054496684154E-2</v>
      </c>
      <c r="I17" s="15">
        <v>7.5397827632308152</v>
      </c>
      <c r="J17" s="17">
        <v>1.052561059391637</v>
      </c>
      <c r="K17" s="17">
        <v>1.8875474370663492</v>
      </c>
      <c r="L17" s="17">
        <v>0.44210668549225651</v>
      </c>
      <c r="M17" s="15">
        <v>13.325310804369103</v>
      </c>
      <c r="N17" s="14">
        <v>40.687893996368814</v>
      </c>
      <c r="O17" s="14">
        <v>58.928039412028127</v>
      </c>
      <c r="P17" s="14">
        <v>104.11194535575179</v>
      </c>
      <c r="Q17" s="14">
        <v>9256.8752754683283</v>
      </c>
    </row>
    <row r="18" spans="1:17" x14ac:dyDescent="0.2">
      <c r="A18" s="11" t="s">
        <v>29</v>
      </c>
      <c r="B18" s="12">
        <v>172.707815116918</v>
      </c>
      <c r="C18" s="12">
        <v>153.23803502175835</v>
      </c>
      <c r="D18" s="13">
        <f t="shared" si="0"/>
        <v>0.88726752126428565</v>
      </c>
      <c r="E18" s="14">
        <v>29.637080119206679</v>
      </c>
      <c r="F18" s="15">
        <v>2.4748549113169731</v>
      </c>
      <c r="G18" s="14">
        <v>444.66190126608393</v>
      </c>
      <c r="H18" s="16">
        <v>2.0015030063650917E-2</v>
      </c>
      <c r="I18" s="15">
        <v>8.6610350498187625</v>
      </c>
      <c r="J18" s="17">
        <v>1.6238635342799674</v>
      </c>
      <c r="K18" s="17">
        <v>2.7941504701576858</v>
      </c>
      <c r="L18" s="17">
        <v>0.61600296228454987</v>
      </c>
      <c r="M18" s="15">
        <v>17.036913933024177</v>
      </c>
      <c r="N18" s="14">
        <v>50.304128668348817</v>
      </c>
      <c r="O18" s="14">
        <v>73.82614548457957</v>
      </c>
      <c r="P18" s="14">
        <v>122.01986086320315</v>
      </c>
      <c r="Q18" s="14">
        <v>9483.9195043200416</v>
      </c>
    </row>
    <row r="19" spans="1:17" x14ac:dyDescent="0.2">
      <c r="A19" s="11" t="s">
        <v>30</v>
      </c>
      <c r="B19" s="12">
        <v>238.463680686467</v>
      </c>
      <c r="C19" s="12">
        <v>108.26581056783955</v>
      </c>
      <c r="D19" s="13">
        <f t="shared" si="0"/>
        <v>0.45401383664033884</v>
      </c>
      <c r="E19" s="14">
        <v>35.030261935192222</v>
      </c>
      <c r="F19" s="15">
        <v>5.5217936465763628</v>
      </c>
      <c r="G19" s="14">
        <v>188.35277957745842</v>
      </c>
      <c r="H19" s="16">
        <v>4.6228941055862869E-3</v>
      </c>
      <c r="I19" s="15">
        <v>7.5633727029419635</v>
      </c>
      <c r="J19" s="17">
        <v>0.2589797544739883</v>
      </c>
      <c r="K19" s="17">
        <v>0.6674467966222013</v>
      </c>
      <c r="L19" s="17">
        <v>0.29985006870399511</v>
      </c>
      <c r="M19" s="15">
        <v>5.1202115307651184</v>
      </c>
      <c r="N19" s="14">
        <v>19.315571530957641</v>
      </c>
      <c r="O19" s="14">
        <v>32.798462387035194</v>
      </c>
      <c r="P19" s="14">
        <v>67.212716781465545</v>
      </c>
      <c r="Q19" s="14">
        <v>8131.9457528586827</v>
      </c>
    </row>
    <row r="20" spans="1:17" x14ac:dyDescent="0.2">
      <c r="A20" s="11" t="s">
        <v>31</v>
      </c>
      <c r="B20" s="12">
        <v>146.86729263419099</v>
      </c>
      <c r="C20" s="12">
        <v>120.44988097030749</v>
      </c>
      <c r="D20" s="13">
        <f t="shared" si="0"/>
        <v>0.82012733270924698</v>
      </c>
      <c r="E20" s="14">
        <v>49.182873755793629</v>
      </c>
      <c r="F20" s="15">
        <v>1.1790771923515022</v>
      </c>
      <c r="G20" s="14">
        <v>354.32441422219625</v>
      </c>
      <c r="H20" s="16">
        <v>7.7950264785842226E-3</v>
      </c>
      <c r="I20" s="15">
        <v>7.5560198505260452</v>
      </c>
      <c r="J20" s="17">
        <v>0.9219991797163023</v>
      </c>
      <c r="K20" s="17">
        <v>1.7822706635973637</v>
      </c>
      <c r="L20" s="17">
        <v>0.37240058720779767</v>
      </c>
      <c r="M20" s="15">
        <v>11.683940197606196</v>
      </c>
      <c r="N20" s="14">
        <v>38.813090515383408</v>
      </c>
      <c r="O20" s="14">
        <v>59.418187888672925</v>
      </c>
      <c r="P20" s="14">
        <v>100.47459560244333</v>
      </c>
      <c r="Q20" s="14">
        <v>9177.8199485996593</v>
      </c>
    </row>
    <row r="21" spans="1:17" x14ac:dyDescent="0.2">
      <c r="A21" s="18" t="s">
        <v>32</v>
      </c>
      <c r="B21" s="12"/>
      <c r="C21" s="12"/>
      <c r="D21" s="13"/>
      <c r="E21" s="14"/>
      <c r="F21" s="15"/>
      <c r="G21" s="14"/>
      <c r="H21" s="16"/>
      <c r="I21" s="15"/>
      <c r="J21" s="17"/>
      <c r="K21" s="17"/>
      <c r="L21" s="17"/>
      <c r="M21" s="15"/>
      <c r="N21" s="14"/>
      <c r="O21" s="14"/>
      <c r="P21" s="14"/>
      <c r="Q21" s="14"/>
    </row>
    <row r="22" spans="1:17" x14ac:dyDescent="0.2">
      <c r="A22" s="11" t="s">
        <v>33</v>
      </c>
      <c r="B22" s="12">
        <v>165.21427368553299</v>
      </c>
      <c r="C22" s="12">
        <v>207.11601584480275</v>
      </c>
      <c r="D22" s="13">
        <f t="shared" ref="D22:D36" si="1">C22/B22</f>
        <v>1.2536205935754987</v>
      </c>
      <c r="E22" s="14">
        <v>14.93347232584437</v>
      </c>
      <c r="F22" s="15">
        <v>14.615346386624097</v>
      </c>
      <c r="G22" s="14">
        <v>550.55589853375625</v>
      </c>
      <c r="H22" s="16">
        <v>0.16962921557279936</v>
      </c>
      <c r="I22" s="15">
        <v>28.98805276271446</v>
      </c>
      <c r="J22" s="17">
        <v>3.5499245420725933</v>
      </c>
      <c r="K22" s="17">
        <v>4.4067889841827403</v>
      </c>
      <c r="L22" s="17">
        <v>1.122401397363709</v>
      </c>
      <c r="M22" s="15">
        <v>23.220534014015985</v>
      </c>
      <c r="N22" s="14">
        <v>64.771084403914983</v>
      </c>
      <c r="O22" s="14">
        <v>90.445613606368326</v>
      </c>
      <c r="P22" s="14">
        <v>144.08718846199932</v>
      </c>
      <c r="Q22" s="14">
        <v>9206.1699680207639</v>
      </c>
    </row>
    <row r="23" spans="1:17" x14ac:dyDescent="0.2">
      <c r="A23" s="11" t="s">
        <v>34</v>
      </c>
      <c r="B23" s="12">
        <v>142.42781741833701</v>
      </c>
      <c r="C23" s="12">
        <v>71.864029016438693</v>
      </c>
      <c r="D23" s="13">
        <f t="shared" si="1"/>
        <v>0.50456455992273375</v>
      </c>
      <c r="E23" s="14">
        <v>18.37139719949359</v>
      </c>
      <c r="F23" s="15">
        <v>10.067994258327339</v>
      </c>
      <c r="G23" s="14">
        <v>139.79934460457272</v>
      </c>
      <c r="H23" s="16">
        <v>0.12851933168349244</v>
      </c>
      <c r="I23" s="15">
        <v>9.0576817850764666</v>
      </c>
      <c r="J23" s="17">
        <v>0.65800755363999308</v>
      </c>
      <c r="K23" s="17">
        <v>0.60237446192701372</v>
      </c>
      <c r="L23" s="17">
        <v>0.330422448244585</v>
      </c>
      <c r="M23" s="15">
        <v>3.8992419235223479</v>
      </c>
      <c r="N23" s="14">
        <v>13.684901089320226</v>
      </c>
      <c r="O23" s="14">
        <v>22.97966613391327</v>
      </c>
      <c r="P23" s="14">
        <v>48.22859885246573</v>
      </c>
      <c r="Q23" s="14">
        <v>7956.8050555979571</v>
      </c>
    </row>
    <row r="24" spans="1:17" x14ac:dyDescent="0.2">
      <c r="A24" s="11" t="s">
        <v>35</v>
      </c>
      <c r="B24" s="12">
        <v>119.526566719009</v>
      </c>
      <c r="C24" s="12">
        <v>77.630798181483016</v>
      </c>
      <c r="D24" s="13">
        <f t="shared" si="1"/>
        <v>0.64948571947174438</v>
      </c>
      <c r="E24" s="14">
        <v>32.957030628312815</v>
      </c>
      <c r="F24" s="15">
        <v>92.865317066496274</v>
      </c>
      <c r="G24" s="14">
        <v>175.93173910235001</v>
      </c>
      <c r="H24" s="16">
        <v>0.20298765033624819</v>
      </c>
      <c r="I24" s="15">
        <v>13.483730892875313</v>
      </c>
      <c r="J24" s="17">
        <v>1.5473644337766317</v>
      </c>
      <c r="K24" s="17">
        <v>1.3338347272365294</v>
      </c>
      <c r="L24" s="17">
        <v>0.57348170162809209</v>
      </c>
      <c r="M24" s="15">
        <v>5.7499527711743648</v>
      </c>
      <c r="N24" s="14">
        <v>19.221078915291454</v>
      </c>
      <c r="O24" s="14">
        <v>29.879861848306344</v>
      </c>
      <c r="P24" s="14">
        <v>58.460009750815892</v>
      </c>
      <c r="Q24" s="14">
        <v>9107.0783446259393</v>
      </c>
    </row>
    <row r="25" spans="1:17" x14ac:dyDescent="0.2">
      <c r="A25" s="11" t="s">
        <v>36</v>
      </c>
      <c r="B25" s="12">
        <v>226.11950906886099</v>
      </c>
      <c r="C25" s="12">
        <v>106.33820494514988</v>
      </c>
      <c r="D25" s="13">
        <f t="shared" si="1"/>
        <v>0.47027434909548793</v>
      </c>
      <c r="E25" s="14">
        <v>25.85326364851538</v>
      </c>
      <c r="F25" s="15">
        <v>1.0066845108629441</v>
      </c>
      <c r="G25" s="14">
        <v>190.38860149057922</v>
      </c>
      <c r="H25" s="16">
        <v>8.2631033980463606E-3</v>
      </c>
      <c r="I25" s="15">
        <v>7.3153479929891798</v>
      </c>
      <c r="J25" s="17">
        <v>0.32654265770956875</v>
      </c>
      <c r="K25" s="17">
        <v>0.72428064587168928</v>
      </c>
      <c r="L25" s="17">
        <v>0.32069367777004798</v>
      </c>
      <c r="M25" s="15">
        <v>5.4608657147231305</v>
      </c>
      <c r="N25" s="14">
        <v>18.382223918590547</v>
      </c>
      <c r="O25" s="14">
        <v>31.850060860967776</v>
      </c>
      <c r="P25" s="14">
        <v>63.903064228823332</v>
      </c>
      <c r="Q25" s="14">
        <v>8343.5745423502831</v>
      </c>
    </row>
    <row r="26" spans="1:17" x14ac:dyDescent="0.2">
      <c r="A26" s="11" t="s">
        <v>37</v>
      </c>
      <c r="B26" s="12">
        <v>261.19769483356299</v>
      </c>
      <c r="C26" s="12">
        <v>145.86048168616853</v>
      </c>
      <c r="D26" s="13">
        <f t="shared" si="1"/>
        <v>0.55842943705575909</v>
      </c>
      <c r="E26" s="14">
        <v>13.249766164781324</v>
      </c>
      <c r="F26" s="15">
        <v>2.4980360071949224</v>
      </c>
      <c r="G26" s="14">
        <v>167.31026579325328</v>
      </c>
      <c r="H26" s="16">
        <v>0.12348317901077759</v>
      </c>
      <c r="I26" s="15">
        <v>9.9142545967616815</v>
      </c>
      <c r="J26" s="17">
        <v>0.91184837323005152</v>
      </c>
      <c r="K26" s="17">
        <v>0.77248603105641678</v>
      </c>
      <c r="L26" s="17">
        <v>0.32359977108989307</v>
      </c>
      <c r="M26" s="15">
        <v>4.6421421558442457</v>
      </c>
      <c r="N26" s="14">
        <v>16.900665067775503</v>
      </c>
      <c r="O26" s="14">
        <v>28.419509376964527</v>
      </c>
      <c r="P26" s="14">
        <v>55.112528636285411</v>
      </c>
      <c r="Q26" s="14">
        <v>8246.554325467896</v>
      </c>
    </row>
    <row r="27" spans="1:17" x14ac:dyDescent="0.2">
      <c r="A27" s="11" t="s">
        <v>38</v>
      </c>
      <c r="B27" s="12">
        <v>157.75709599476201</v>
      </c>
      <c r="C27" s="12">
        <v>83.185826269903714</v>
      </c>
      <c r="D27" s="13">
        <f t="shared" si="1"/>
        <v>0.52730322997746948</v>
      </c>
      <c r="E27" s="14">
        <v>16.388519406898872</v>
      </c>
      <c r="F27" s="15">
        <v>3.2937513672511884</v>
      </c>
      <c r="G27" s="14">
        <v>135.17713039225444</v>
      </c>
      <c r="H27" s="16">
        <v>2.9530370632926621E-2</v>
      </c>
      <c r="I27" s="15">
        <v>9.0465252739390944</v>
      </c>
      <c r="J27" s="17">
        <v>0.32962484377595053</v>
      </c>
      <c r="K27" s="17">
        <v>0.46035575022624559</v>
      </c>
      <c r="L27" s="17">
        <v>0.28344223244352906</v>
      </c>
      <c r="M27" s="15">
        <v>3.1470152105506815</v>
      </c>
      <c r="N27" s="14">
        <v>12.339049377802622</v>
      </c>
      <c r="O27" s="14">
        <v>23.704855593248901</v>
      </c>
      <c r="P27" s="14">
        <v>50.000579338260877</v>
      </c>
      <c r="Q27" s="14">
        <v>7867.655982433329</v>
      </c>
    </row>
    <row r="28" spans="1:17" x14ac:dyDescent="0.2">
      <c r="A28" s="11" t="s">
        <v>39</v>
      </c>
      <c r="B28" s="12">
        <v>184.59335304393801</v>
      </c>
      <c r="C28" s="12">
        <v>127.23235594227137</v>
      </c>
      <c r="D28" s="13">
        <f t="shared" si="1"/>
        <v>0.68925751574590433</v>
      </c>
      <c r="E28" s="14">
        <v>14.33534309451267</v>
      </c>
      <c r="F28" s="15">
        <v>1.5735635418763905</v>
      </c>
      <c r="G28" s="14">
        <v>169.51327802237336</v>
      </c>
      <c r="H28" s="16">
        <v>2.9579129905159502E-2</v>
      </c>
      <c r="I28" s="15">
        <v>8.8778736751745768</v>
      </c>
      <c r="J28" s="17">
        <v>0.53272939982018064</v>
      </c>
      <c r="K28" s="17">
        <v>0.86276905672561244</v>
      </c>
      <c r="L28" s="17">
        <v>0.28850191602389791</v>
      </c>
      <c r="M28" s="15">
        <v>4.4714967767071485</v>
      </c>
      <c r="N28" s="14">
        <v>16.980809329345192</v>
      </c>
      <c r="O28" s="14">
        <v>29.145953987832868</v>
      </c>
      <c r="P28" s="14">
        <v>54.453833813989277</v>
      </c>
      <c r="Q28" s="14">
        <v>8997.0174224225939</v>
      </c>
    </row>
    <row r="29" spans="1:17" x14ac:dyDescent="0.2">
      <c r="A29" s="11" t="s">
        <v>40</v>
      </c>
      <c r="B29" s="12">
        <v>95.506662767372802</v>
      </c>
      <c r="C29" s="12">
        <v>81.039957493391228</v>
      </c>
      <c r="D29" s="13">
        <f t="shared" si="1"/>
        <v>0.84852674300620912</v>
      </c>
      <c r="E29" s="14">
        <v>24.304948951110013</v>
      </c>
      <c r="F29" s="15">
        <v>12.089096904410438</v>
      </c>
      <c r="G29" s="14">
        <v>159.50093660260933</v>
      </c>
      <c r="H29" s="16">
        <v>2.4180542632422648E-2</v>
      </c>
      <c r="I29" s="15">
        <v>7.5442739664935221</v>
      </c>
      <c r="J29" s="17">
        <v>0.24114540143543572</v>
      </c>
      <c r="K29" s="17">
        <v>0.59360219804887437</v>
      </c>
      <c r="L29" s="17">
        <v>0.30928199773852083</v>
      </c>
      <c r="M29" s="15">
        <v>4.57811643269289</v>
      </c>
      <c r="N29" s="14">
        <v>15.00113476887522</v>
      </c>
      <c r="O29" s="14">
        <v>27.587951869830206</v>
      </c>
      <c r="P29" s="14">
        <v>55.9262181598883</v>
      </c>
      <c r="Q29" s="14">
        <v>8426.6030312129551</v>
      </c>
    </row>
    <row r="30" spans="1:17" x14ac:dyDescent="0.2">
      <c r="A30" s="11" t="s">
        <v>41</v>
      </c>
      <c r="B30" s="12">
        <v>276.668351956538</v>
      </c>
      <c r="C30" s="12">
        <v>150.42312366239236</v>
      </c>
      <c r="D30" s="13">
        <f t="shared" si="1"/>
        <v>0.54369472546691</v>
      </c>
      <c r="E30" s="14">
        <v>16.078500653052458</v>
      </c>
      <c r="F30" s="15">
        <v>2.9053239112451639</v>
      </c>
      <c r="G30" s="14">
        <v>235.87065397672819</v>
      </c>
      <c r="H30" s="16">
        <v>3.3075266640095274E-2</v>
      </c>
      <c r="I30" s="15">
        <v>9.5073548917129411</v>
      </c>
      <c r="J30" s="17">
        <v>0.64038097666260851</v>
      </c>
      <c r="K30" s="17">
        <v>1.028034926517944</v>
      </c>
      <c r="L30" s="17">
        <v>0.42598575371020642</v>
      </c>
      <c r="M30" s="15">
        <v>7.1740201635449887</v>
      </c>
      <c r="N30" s="14">
        <v>22.378775109586545</v>
      </c>
      <c r="O30" s="14">
        <v>40.571946694641447</v>
      </c>
      <c r="P30" s="14">
        <v>76.527640172208038</v>
      </c>
      <c r="Q30" s="14">
        <v>7919.6185897496434</v>
      </c>
    </row>
    <row r="31" spans="1:17" x14ac:dyDescent="0.2">
      <c r="A31" s="11" t="s">
        <v>42</v>
      </c>
      <c r="B31" s="12">
        <v>233.522139255768</v>
      </c>
      <c r="C31" s="12">
        <v>108.85215292181545</v>
      </c>
      <c r="D31" s="13">
        <f t="shared" si="1"/>
        <v>0.46613204755971249</v>
      </c>
      <c r="E31" s="14">
        <v>22.68477778153796</v>
      </c>
      <c r="F31" s="15">
        <v>2.2709324165468785</v>
      </c>
      <c r="G31" s="14">
        <v>157.92722177060756</v>
      </c>
      <c r="H31" s="16">
        <v>1.0030019083164237E-2</v>
      </c>
      <c r="I31" s="15">
        <v>7.2678553049133265</v>
      </c>
      <c r="J31" s="17">
        <v>0.28795638295380971</v>
      </c>
      <c r="K31" s="17">
        <v>0.57876590837467246</v>
      </c>
      <c r="L31" s="17">
        <v>0.25407224261412276</v>
      </c>
      <c r="M31" s="15">
        <v>4.378874426276842</v>
      </c>
      <c r="N31" s="14">
        <v>15.456216221288331</v>
      </c>
      <c r="O31" s="14">
        <v>26.332478121649096</v>
      </c>
      <c r="P31" s="14">
        <v>52.722927315201353</v>
      </c>
      <c r="Q31" s="14">
        <v>8197.0415788628779</v>
      </c>
    </row>
    <row r="32" spans="1:17" x14ac:dyDescent="0.2">
      <c r="A32" s="11" t="s">
        <v>43</v>
      </c>
      <c r="B32" s="12">
        <v>223.26115111189</v>
      </c>
      <c r="C32" s="12">
        <v>98.539041454472184</v>
      </c>
      <c r="D32" s="13">
        <f t="shared" si="1"/>
        <v>0.44136223863276669</v>
      </c>
      <c r="E32" s="14">
        <v>26.704258352627775</v>
      </c>
      <c r="F32" s="15">
        <v>1.6923640619106162</v>
      </c>
      <c r="G32" s="14">
        <v>127.91326801613342</v>
      </c>
      <c r="H32" s="16">
        <v>2.7819527130166888E-2</v>
      </c>
      <c r="I32" s="15">
        <v>7.4897028185759655</v>
      </c>
      <c r="J32" s="17">
        <v>0.39016506207530338</v>
      </c>
      <c r="K32" s="17">
        <v>0.63136616800077772</v>
      </c>
      <c r="L32" s="17">
        <v>0.22108535579596883</v>
      </c>
      <c r="M32" s="15">
        <v>3.4584324913563869</v>
      </c>
      <c r="N32" s="14">
        <v>12.451387484633209</v>
      </c>
      <c r="O32" s="14">
        <v>21.084989872009569</v>
      </c>
      <c r="P32" s="14">
        <v>41.121993791119635</v>
      </c>
      <c r="Q32" s="14">
        <v>7650.1734250799991</v>
      </c>
    </row>
    <row r="33" spans="1:17" x14ac:dyDescent="0.2">
      <c r="A33" s="11" t="s">
        <v>44</v>
      </c>
      <c r="B33" s="12">
        <v>237.71956347871699</v>
      </c>
      <c r="C33" s="12">
        <v>108.44511426971241</v>
      </c>
      <c r="D33" s="13">
        <f t="shared" si="1"/>
        <v>0.45618927059581904</v>
      </c>
      <c r="E33" s="14">
        <v>30.482381264355748</v>
      </c>
      <c r="F33" s="15">
        <v>1.5674549521326826</v>
      </c>
      <c r="G33" s="14">
        <v>147.62420994816262</v>
      </c>
      <c r="H33" s="16">
        <v>7.2458034562785534E-3</v>
      </c>
      <c r="I33" s="15">
        <v>7.527447429981545</v>
      </c>
      <c r="J33" s="17">
        <v>0.21735922255885928</v>
      </c>
      <c r="K33" s="17">
        <v>0.54768201432223962</v>
      </c>
      <c r="L33" s="17">
        <v>0.24600797475258193</v>
      </c>
      <c r="M33" s="15">
        <v>3.8771661250459553</v>
      </c>
      <c r="N33" s="14">
        <v>14.455659931106121</v>
      </c>
      <c r="O33" s="14">
        <v>24.712571920380189</v>
      </c>
      <c r="P33" s="14">
        <v>47.937026419971609</v>
      </c>
      <c r="Q33" s="14">
        <v>7630.8942284356554</v>
      </c>
    </row>
    <row r="34" spans="1:17" x14ac:dyDescent="0.2">
      <c r="A34" s="11" t="s">
        <v>45</v>
      </c>
      <c r="B34" s="12">
        <v>265.46353324628097</v>
      </c>
      <c r="C34" s="12">
        <v>142.80515323862832</v>
      </c>
      <c r="D34" s="13">
        <f t="shared" si="1"/>
        <v>0.53794640451101938</v>
      </c>
      <c r="E34" s="14">
        <v>16.051648847319882</v>
      </c>
      <c r="F34" s="15">
        <v>1.6155211174612814</v>
      </c>
      <c r="G34" s="14">
        <v>199.29048550661349</v>
      </c>
      <c r="H34" s="16">
        <v>1.6394131913965097E-2</v>
      </c>
      <c r="I34" s="15">
        <v>8.028911248874488</v>
      </c>
      <c r="J34" s="17">
        <v>0.45601978264398196</v>
      </c>
      <c r="K34" s="17">
        <v>0.77774274060702997</v>
      </c>
      <c r="L34" s="17">
        <v>0.30833038761829218</v>
      </c>
      <c r="M34" s="15">
        <v>5.6908361403009495</v>
      </c>
      <c r="N34" s="14">
        <v>20.130838315339709</v>
      </c>
      <c r="O34" s="14">
        <v>33.488961140454442</v>
      </c>
      <c r="P34" s="14">
        <v>66.671722368243252</v>
      </c>
      <c r="Q34" s="14">
        <v>8080.0109360931228</v>
      </c>
    </row>
    <row r="35" spans="1:17" x14ac:dyDescent="0.2">
      <c r="A35" s="11" t="s">
        <v>46</v>
      </c>
      <c r="B35" s="12">
        <v>123.249946438902</v>
      </c>
      <c r="C35" s="12">
        <v>61.951393670165821</v>
      </c>
      <c r="D35" s="13">
        <f t="shared" si="1"/>
        <v>0.50264844294173094</v>
      </c>
      <c r="E35" s="14">
        <v>27.012321646279741</v>
      </c>
      <c r="F35" s="15">
        <v>1.483642803494009</v>
      </c>
      <c r="G35" s="14">
        <v>189.38713684678322</v>
      </c>
      <c r="H35" s="16">
        <v>5.6450773491838902E-3</v>
      </c>
      <c r="I35" s="15">
        <v>7.6544094134096428</v>
      </c>
      <c r="J35" s="17">
        <v>0.24825332448028523</v>
      </c>
      <c r="K35" s="17">
        <v>0.7166016014820582</v>
      </c>
      <c r="L35" s="17">
        <v>0.33507542348520764</v>
      </c>
      <c r="M35" s="15">
        <v>5.1040933202957275</v>
      </c>
      <c r="N35" s="14">
        <v>18.166020163609637</v>
      </c>
      <c r="O35" s="14">
        <v>32.410577432704088</v>
      </c>
      <c r="P35" s="14">
        <v>66.235131745322732</v>
      </c>
      <c r="Q35" s="14">
        <v>7984.4304773735212</v>
      </c>
    </row>
    <row r="36" spans="1:17" x14ac:dyDescent="0.2">
      <c r="A36" s="19" t="s">
        <v>47</v>
      </c>
      <c r="B36" s="20">
        <v>176.690299736876</v>
      </c>
      <c r="C36" s="20">
        <v>83.203192046382654</v>
      </c>
      <c r="D36" s="21">
        <f t="shared" si="1"/>
        <v>0.47089847133819651</v>
      </c>
      <c r="E36" s="22">
        <v>32.259346566541836</v>
      </c>
      <c r="F36" s="23">
        <v>0.47928401329725645</v>
      </c>
      <c r="G36" s="22">
        <v>132.96242289685352</v>
      </c>
      <c r="H36" s="24">
        <v>7.5599708077988947E-3</v>
      </c>
      <c r="I36" s="23">
        <v>5.7934636329312967</v>
      </c>
      <c r="J36" s="25">
        <v>0.20768253059204655</v>
      </c>
      <c r="K36" s="25">
        <v>0.55471764331783102</v>
      </c>
      <c r="L36" s="25">
        <v>0.18001002835942939</v>
      </c>
      <c r="M36" s="23">
        <v>3.9322792325769895</v>
      </c>
      <c r="N36" s="22">
        <v>13.772185101381</v>
      </c>
      <c r="O36" s="22">
        <v>22.494302355880397</v>
      </c>
      <c r="P36" s="22">
        <v>43.630506105262342</v>
      </c>
      <c r="Q36" s="22">
        <v>8568.417333341582</v>
      </c>
    </row>
    <row r="37" spans="1:17" x14ac:dyDescent="0.2">
      <c r="A37" s="26" t="s">
        <v>48</v>
      </c>
    </row>
    <row r="38" spans="1:17" x14ac:dyDescent="0.2">
      <c r="A38" s="26" t="s">
        <v>49</v>
      </c>
    </row>
    <row r="39" spans="1:17" x14ac:dyDescent="0.2">
      <c r="A39" s="27" t="s">
        <v>50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</row>
  </sheetData>
  <conditionalFormatting sqref="B7:C36 E7:Q36">
    <cfRule type="expression" dxfId="0" priority="1" stopIfTrue="1">
      <formula>ISERROR(B7)</formula>
    </cfRule>
  </conditionalFormatting>
  <pageMargins left="0.75" right="0.75" top="1" bottom="1" header="0.5" footer="0.5"/>
  <pageSetup scale="6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SupTableZrnTrace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 Stowell</dc:creator>
  <cp:lastModifiedBy>Christine Elrod</cp:lastModifiedBy>
  <dcterms:created xsi:type="dcterms:W3CDTF">2020-12-27T21:28:35Z</dcterms:created>
  <dcterms:modified xsi:type="dcterms:W3CDTF">2022-04-01T13:51:03Z</dcterms:modified>
</cp:coreProperties>
</file>