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filterPrivacy="1" defaultThemeVersion="124226"/>
  <xr:revisionPtr revIDLastSave="4" documentId="11_97249280C741A7AFEB13DFB0EF9B01AA1E393A5A" xr6:coauthVersionLast="45" xr6:coauthVersionMax="45" xr10:uidLastSave="{8F96008C-C470-458D-BD8F-50D8440B0524}"/>
  <bookViews>
    <workbookView xWindow="367" yWindow="233" windowWidth="16953" windowHeight="13567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18" i="1" l="1"/>
  <c r="AC57" i="1" l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</calcChain>
</file>

<file path=xl/sharedStrings.xml><?xml version="1.0" encoding="utf-8"?>
<sst xmlns="http://schemas.openxmlformats.org/spreadsheetml/2006/main" count="117" uniqueCount="113">
  <si>
    <t>17MG03</t>
  </si>
  <si>
    <t>17MG06</t>
  </si>
  <si>
    <t>17MG07</t>
  </si>
  <si>
    <t>17MG08</t>
  </si>
  <si>
    <t>17MG13</t>
  </si>
  <si>
    <t>17MG18</t>
  </si>
  <si>
    <t>17MG19</t>
  </si>
  <si>
    <t>17MG50</t>
  </si>
  <si>
    <t>17MG53</t>
  </si>
  <si>
    <t>17MG58</t>
  </si>
  <si>
    <t>17MG65</t>
  </si>
  <si>
    <t>17MG69</t>
  </si>
  <si>
    <t>17MG74</t>
  </si>
  <si>
    <t>17MG75</t>
    <phoneticPr fontId="2" type="noConversion"/>
  </si>
  <si>
    <t>17MG79</t>
  </si>
  <si>
    <t>17MG81</t>
  </si>
  <si>
    <t>17MG85</t>
  </si>
  <si>
    <t>17MG86</t>
  </si>
  <si>
    <t>17MG93</t>
  </si>
  <si>
    <t>17MG101</t>
  </si>
  <si>
    <t>17MG102</t>
    <phoneticPr fontId="3" type="noConversion"/>
  </si>
  <si>
    <t>17MG104</t>
  </si>
  <si>
    <t>17MG107</t>
  </si>
  <si>
    <t>17MG110</t>
  </si>
  <si>
    <t>17MG111</t>
  </si>
  <si>
    <t>17MG113</t>
  </si>
  <si>
    <t>17MG117</t>
  </si>
  <si>
    <t>17MG120</t>
  </si>
  <si>
    <t>MnO</t>
    <phoneticPr fontId="2" type="noConversion"/>
  </si>
  <si>
    <t>MgO</t>
  </si>
  <si>
    <t>CaO</t>
  </si>
  <si>
    <t>LOI</t>
  </si>
  <si>
    <t>Mg#</t>
    <phoneticPr fontId="2" type="noConversion"/>
  </si>
  <si>
    <t>Ba</t>
  </si>
  <si>
    <t>Be</t>
  </si>
  <si>
    <t>Ce</t>
  </si>
  <si>
    <t>Co</t>
  </si>
  <si>
    <t>Cr</t>
  </si>
  <si>
    <t>Cs</t>
  </si>
  <si>
    <t>Cu</t>
  </si>
  <si>
    <t>Dy</t>
  </si>
  <si>
    <t>Er</t>
  </si>
  <si>
    <t>Eu</t>
  </si>
  <si>
    <t>Ga</t>
  </si>
  <si>
    <t>Gd</t>
  </si>
  <si>
    <t>Hf</t>
  </si>
  <si>
    <t>Ho</t>
  </si>
  <si>
    <t>La</t>
  </si>
  <si>
    <t>Li</t>
  </si>
  <si>
    <t>Lu</t>
  </si>
  <si>
    <t>Nb</t>
  </si>
  <si>
    <t>Nd</t>
  </si>
  <si>
    <t>Ni</t>
  </si>
  <si>
    <t>Pb</t>
  </si>
  <si>
    <t>Pr</t>
  </si>
  <si>
    <t>Rb</t>
  </si>
  <si>
    <t>Sc</t>
  </si>
  <si>
    <t>Sm</t>
  </si>
  <si>
    <t>Sr</t>
  </si>
  <si>
    <t>Ta</t>
  </si>
  <si>
    <t>Tb</t>
  </si>
  <si>
    <t>Th</t>
  </si>
  <si>
    <t>Tm</t>
  </si>
  <si>
    <t>U</t>
  </si>
  <si>
    <t>V</t>
  </si>
  <si>
    <t>Y</t>
  </si>
  <si>
    <t>Yb</t>
  </si>
  <si>
    <t>Zn</t>
  </si>
  <si>
    <t>Zr</t>
  </si>
  <si>
    <t>Zr/Hf</t>
    <phoneticPr fontId="2" type="noConversion"/>
  </si>
  <si>
    <t>Nb/Ta</t>
    <phoneticPr fontId="2" type="noConversion"/>
  </si>
  <si>
    <t>Sample</t>
    <phoneticPr fontId="2" type="noConversion"/>
  </si>
  <si>
    <t>Orkhon basalts</t>
    <phoneticPr fontId="2" type="noConversion"/>
  </si>
  <si>
    <t>Togo basalts</t>
    <phoneticPr fontId="2" type="noConversion"/>
  </si>
  <si>
    <t>Tariat basalts</t>
    <phoneticPr fontId="2" type="noConversion"/>
  </si>
  <si>
    <t>Jargalant basalts</t>
    <phoneticPr fontId="2" type="noConversion"/>
  </si>
  <si>
    <t>Total</t>
    <phoneticPr fontId="2" type="noConversion"/>
  </si>
  <si>
    <t>Standard materials</t>
    <phoneticPr fontId="2" type="noConversion"/>
  </si>
  <si>
    <t>GBW07105</t>
    <phoneticPr fontId="9" type="noConversion"/>
  </si>
  <si>
    <t>Ref</t>
    <phoneticPr fontId="9" type="noConversion"/>
  </si>
  <si>
    <t>BHVO-2</t>
    <phoneticPr fontId="9" type="noConversion"/>
  </si>
  <si>
    <t>Blank</t>
    <phoneticPr fontId="2" type="noConversion"/>
  </si>
  <si>
    <t>AGV-2</t>
    <phoneticPr fontId="9" type="noConversion"/>
  </si>
  <si>
    <t>BCR-2</t>
    <phoneticPr fontId="9" type="noConversion"/>
  </si>
  <si>
    <t>Coordinate</t>
  </si>
  <si>
    <r>
      <rPr>
        <b/>
        <sz val="11"/>
        <rFont val="Arial"/>
        <family val="2"/>
      </rPr>
      <t>Table S1</t>
    </r>
    <r>
      <rPr>
        <sz val="11"/>
        <rFont val="Arial"/>
        <family val="2"/>
      </rPr>
      <t xml:space="preserve"> Whole-rock major and trace element compositions for the Cenozoic basalts from central Mongolia</t>
    </r>
  </si>
  <si>
    <r>
      <t>N 48°33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55.96</t>
    </r>
    <r>
      <rPr>
        <sz val="9.5"/>
        <rFont val="宋体"/>
        <family val="3"/>
        <charset val="134"/>
      </rPr>
      <t xml:space="preserve">″
</t>
    </r>
    <r>
      <rPr>
        <sz val="9.5"/>
        <rFont val="Arial"/>
        <family val="2"/>
      </rPr>
      <t>E 103°05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49.85</t>
    </r>
    <r>
      <rPr>
        <sz val="9.5"/>
        <rFont val="宋体"/>
        <family val="3"/>
        <charset val="134"/>
      </rPr>
      <t>″</t>
    </r>
  </si>
  <si>
    <r>
      <t>N 48°34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50.37</t>
    </r>
    <r>
      <rPr>
        <sz val="9.5"/>
        <rFont val="宋体"/>
        <family val="3"/>
        <charset val="134"/>
      </rPr>
      <t xml:space="preserve">″
</t>
    </r>
    <r>
      <rPr>
        <sz val="9.5"/>
        <rFont val="Arial"/>
        <family val="2"/>
      </rPr>
      <t>E 103°08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54.12</t>
    </r>
    <r>
      <rPr>
        <sz val="9.5"/>
        <rFont val="宋体"/>
        <family val="3"/>
        <charset val="134"/>
      </rPr>
      <t>″</t>
    </r>
  </si>
  <si>
    <r>
      <t>N 48°34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34.92</t>
    </r>
    <r>
      <rPr>
        <sz val="9.5"/>
        <rFont val="宋体"/>
        <family val="3"/>
        <charset val="134"/>
      </rPr>
      <t xml:space="preserve">″
</t>
    </r>
    <r>
      <rPr>
        <sz val="9.5"/>
        <rFont val="Arial"/>
        <family val="2"/>
      </rPr>
      <t>E 103°08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34.83</t>
    </r>
    <r>
      <rPr>
        <sz val="9.5"/>
        <rFont val="宋体"/>
        <family val="3"/>
        <charset val="134"/>
      </rPr>
      <t>″</t>
    </r>
  </si>
  <si>
    <r>
      <t>N 48°34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39.95</t>
    </r>
    <r>
      <rPr>
        <sz val="9.5"/>
        <rFont val="宋体"/>
        <family val="3"/>
        <charset val="134"/>
      </rPr>
      <t>″</t>
    </r>
    <r>
      <rPr>
        <sz val="9.5"/>
        <rFont val="Arial"/>
        <family val="2"/>
      </rPr>
      <t xml:space="preserve">
E 103°08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28.84</t>
    </r>
    <r>
      <rPr>
        <sz val="9.5"/>
        <rFont val="宋体"/>
        <family val="3"/>
        <charset val="134"/>
      </rPr>
      <t>″</t>
    </r>
  </si>
  <si>
    <r>
      <t>N 48°99307</t>
    </r>
    <r>
      <rPr>
        <sz val="9.5"/>
        <rFont val="宋体"/>
        <family val="3"/>
        <charset val="134"/>
      </rPr>
      <t xml:space="preserve">′
</t>
    </r>
    <r>
      <rPr>
        <sz val="9.5"/>
        <rFont val="Arial"/>
        <family val="2"/>
      </rPr>
      <t>E 103°24971</t>
    </r>
    <r>
      <rPr>
        <sz val="9.5"/>
        <rFont val="宋体"/>
        <family val="3"/>
        <charset val="134"/>
      </rPr>
      <t>′</t>
    </r>
  </si>
  <si>
    <r>
      <t>N 48°56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07.57</t>
    </r>
    <r>
      <rPr>
        <sz val="9.5"/>
        <rFont val="宋体"/>
        <family val="3"/>
        <charset val="134"/>
      </rPr>
      <t xml:space="preserve">″
</t>
    </r>
    <r>
      <rPr>
        <sz val="9.5"/>
        <rFont val="Arial"/>
        <family val="2"/>
      </rPr>
      <t>E 102°46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04.54</t>
    </r>
    <r>
      <rPr>
        <sz val="9.5"/>
        <rFont val="宋体"/>
        <family val="3"/>
        <charset val="134"/>
      </rPr>
      <t>″</t>
    </r>
  </si>
  <si>
    <r>
      <t>N 48°56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02.53</t>
    </r>
    <r>
      <rPr>
        <sz val="9.5"/>
        <rFont val="宋体"/>
        <family val="3"/>
        <charset val="134"/>
      </rPr>
      <t xml:space="preserve">″
</t>
    </r>
    <r>
      <rPr>
        <sz val="9.5"/>
        <rFont val="Arial"/>
        <family val="2"/>
      </rPr>
      <t>E 102°46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00.58</t>
    </r>
    <r>
      <rPr>
        <sz val="9.5"/>
        <rFont val="宋体"/>
        <family val="3"/>
        <charset val="134"/>
      </rPr>
      <t>″</t>
    </r>
  </si>
  <si>
    <r>
      <t>N 48°55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41.73</t>
    </r>
    <r>
      <rPr>
        <sz val="9.5"/>
        <rFont val="宋体"/>
        <family val="3"/>
        <charset val="134"/>
      </rPr>
      <t xml:space="preserve">″
</t>
    </r>
    <r>
      <rPr>
        <sz val="9.5"/>
        <rFont val="Arial"/>
        <family val="2"/>
      </rPr>
      <t>E 102°44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23.23</t>
    </r>
    <r>
      <rPr>
        <sz val="9.5"/>
        <rFont val="宋体"/>
        <family val="3"/>
        <charset val="134"/>
      </rPr>
      <t>″</t>
    </r>
  </si>
  <si>
    <r>
      <t>N 48°59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32.16</t>
    </r>
    <r>
      <rPr>
        <sz val="9.5"/>
        <rFont val="宋体"/>
        <family val="3"/>
        <charset val="134"/>
      </rPr>
      <t xml:space="preserve">″
</t>
    </r>
    <r>
      <rPr>
        <sz val="9.5"/>
        <rFont val="Arial"/>
        <family val="2"/>
      </rPr>
      <t>E 102°44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31.65</t>
    </r>
    <r>
      <rPr>
        <sz val="9.5"/>
        <rFont val="宋体"/>
        <family val="3"/>
        <charset val="134"/>
      </rPr>
      <t>″</t>
    </r>
  </si>
  <si>
    <r>
      <t>N 48°08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22.25</t>
    </r>
    <r>
      <rPr>
        <sz val="9.5"/>
        <rFont val="宋体"/>
        <family val="3"/>
        <charset val="134"/>
      </rPr>
      <t xml:space="preserve">″
</t>
    </r>
    <r>
      <rPr>
        <sz val="9.5"/>
        <rFont val="Arial"/>
        <family val="2"/>
      </rPr>
      <t>E 100°16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30.03</t>
    </r>
    <r>
      <rPr>
        <sz val="9.5"/>
        <rFont val="宋体"/>
        <family val="3"/>
        <charset val="134"/>
      </rPr>
      <t>″</t>
    </r>
  </si>
  <si>
    <r>
      <t>N 48°10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34.43</t>
    </r>
    <r>
      <rPr>
        <sz val="9.5"/>
        <rFont val="宋体"/>
        <family val="3"/>
        <charset val="134"/>
      </rPr>
      <t xml:space="preserve">″
</t>
    </r>
    <r>
      <rPr>
        <sz val="9.5"/>
        <rFont val="Arial"/>
        <family val="2"/>
      </rPr>
      <t>E 99°52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37.24</t>
    </r>
    <r>
      <rPr>
        <sz val="9.5"/>
        <rFont val="宋体"/>
        <family val="3"/>
        <charset val="134"/>
      </rPr>
      <t>″</t>
    </r>
  </si>
  <si>
    <r>
      <t>N 48°11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11.30</t>
    </r>
    <r>
      <rPr>
        <sz val="9.5"/>
        <rFont val="宋体"/>
        <family val="3"/>
        <charset val="134"/>
      </rPr>
      <t xml:space="preserve">″
</t>
    </r>
    <r>
      <rPr>
        <sz val="9.5"/>
        <rFont val="Arial"/>
        <family val="2"/>
      </rPr>
      <t>E 99°51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13.53</t>
    </r>
    <r>
      <rPr>
        <sz val="9.5"/>
        <rFont val="宋体"/>
        <family val="3"/>
        <charset val="134"/>
      </rPr>
      <t>″</t>
    </r>
  </si>
  <si>
    <r>
      <t>N 48°16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25.75</t>
    </r>
    <r>
      <rPr>
        <sz val="9.5"/>
        <rFont val="宋体"/>
        <family val="3"/>
        <charset val="134"/>
      </rPr>
      <t xml:space="preserve">″
</t>
    </r>
    <r>
      <rPr>
        <sz val="9.5"/>
        <rFont val="Arial"/>
        <family val="2"/>
      </rPr>
      <t>E 100°28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15.30</t>
    </r>
    <r>
      <rPr>
        <sz val="9.5"/>
        <rFont val="宋体"/>
        <family val="3"/>
        <charset val="134"/>
      </rPr>
      <t>″</t>
    </r>
  </si>
  <si>
    <r>
      <t>N 48°18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45.87</t>
    </r>
    <r>
      <rPr>
        <sz val="9.5"/>
        <rFont val="宋体"/>
        <family val="3"/>
        <charset val="134"/>
      </rPr>
      <t xml:space="preserve">″
</t>
    </r>
    <r>
      <rPr>
        <sz val="9.5"/>
        <rFont val="Arial"/>
        <family val="2"/>
      </rPr>
      <t>E 100°27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27.13</t>
    </r>
    <r>
      <rPr>
        <sz val="9.5"/>
        <rFont val="宋体"/>
        <family val="3"/>
        <charset val="134"/>
      </rPr>
      <t>″</t>
    </r>
  </si>
  <si>
    <r>
      <t>N 48°13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12.32</t>
    </r>
    <r>
      <rPr>
        <sz val="9.5"/>
        <rFont val="宋体"/>
        <family val="3"/>
        <charset val="134"/>
      </rPr>
      <t xml:space="preserve">″
</t>
    </r>
    <r>
      <rPr>
        <sz val="9.5"/>
        <rFont val="Arial"/>
        <family val="2"/>
      </rPr>
      <t>E 100°25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41.78</t>
    </r>
    <r>
      <rPr>
        <sz val="9.5"/>
        <rFont val="宋体"/>
        <family val="3"/>
        <charset val="134"/>
      </rPr>
      <t>″</t>
    </r>
  </si>
  <si>
    <r>
      <t>N 47°25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34.69</t>
    </r>
    <r>
      <rPr>
        <sz val="9.5"/>
        <rFont val="宋体"/>
        <family val="3"/>
        <charset val="134"/>
      </rPr>
      <t xml:space="preserve">″
</t>
    </r>
    <r>
      <rPr>
        <sz val="9.5"/>
        <rFont val="Arial"/>
        <family val="2"/>
      </rPr>
      <t>E 100°12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01.67</t>
    </r>
    <r>
      <rPr>
        <sz val="9.5"/>
        <rFont val="宋体"/>
        <family val="3"/>
        <charset val="134"/>
      </rPr>
      <t>″</t>
    </r>
  </si>
  <si>
    <r>
      <t>N 47°17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31.15</t>
    </r>
    <r>
      <rPr>
        <sz val="9.5"/>
        <rFont val="宋体"/>
        <family val="3"/>
        <charset val="134"/>
      </rPr>
      <t xml:space="preserve">″
</t>
    </r>
    <r>
      <rPr>
        <sz val="9.5"/>
        <rFont val="Arial"/>
        <family val="2"/>
      </rPr>
      <t>E 100°07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31.67</t>
    </r>
    <r>
      <rPr>
        <sz val="9.5"/>
        <rFont val="宋体"/>
        <family val="3"/>
        <charset val="134"/>
      </rPr>
      <t>″</t>
    </r>
  </si>
  <si>
    <r>
      <t>N 47°20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05.20</t>
    </r>
    <r>
      <rPr>
        <sz val="9.5"/>
        <rFont val="宋体"/>
        <family val="3"/>
        <charset val="134"/>
      </rPr>
      <t xml:space="preserve">″
</t>
    </r>
    <r>
      <rPr>
        <sz val="9.5"/>
        <rFont val="Arial"/>
        <family val="2"/>
      </rPr>
      <t>E 100°08</t>
    </r>
    <r>
      <rPr>
        <sz val="9.5"/>
        <rFont val="宋体"/>
        <family val="3"/>
        <charset val="134"/>
      </rPr>
      <t>′</t>
    </r>
    <r>
      <rPr>
        <sz val="9.5"/>
        <rFont val="Arial"/>
        <family val="2"/>
      </rPr>
      <t>30.97</t>
    </r>
    <r>
      <rPr>
        <sz val="9.5"/>
        <rFont val="宋体"/>
        <family val="3"/>
        <charset val="134"/>
      </rPr>
      <t>″</t>
    </r>
  </si>
  <si>
    <r>
      <t>SiO</t>
    </r>
    <r>
      <rPr>
        <vertAlign val="subscript"/>
        <sz val="10"/>
        <rFont val="Arial"/>
        <family val="2"/>
      </rPr>
      <t>2</t>
    </r>
  </si>
  <si>
    <r>
      <t>TiO</t>
    </r>
    <r>
      <rPr>
        <vertAlign val="subscript"/>
        <sz val="10"/>
        <rFont val="Arial"/>
        <family val="2"/>
      </rPr>
      <t>2</t>
    </r>
  </si>
  <si>
    <r>
      <t>Al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</si>
  <si>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Fe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  <r>
      <rPr>
        <vertAlign val="superscript"/>
        <sz val="10"/>
        <rFont val="Arial"/>
        <family val="2"/>
      </rPr>
      <t>T</t>
    </r>
  </si>
  <si>
    <r>
      <t>Na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</si>
  <si>
    <r>
      <t>K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</si>
  <si>
    <r>
      <t>P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5</t>
    </r>
  </si>
  <si>
    <t>American Mineralogist: February 2021 Online Materials AM-21-27431 </t>
  </si>
  <si>
    <t>ZHANG ET AL.: COMPOSITIONS FOR OLIVINE PHENOCRYSTS AND XENOCRYSTS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</si>
</sst>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_);[Red]\(0.0\)"/>
    <numFmt numFmtId="165" formatCode="0.00_ "/>
    <numFmt numFmtId="166" formatCode="0_ "/>
    <numFmt numFmtId="167" formatCode="0.0_ "/>
    <numFmt numFmtId="168" formatCode="0.0"/>
    <numFmt numFmtId="169" formatCode="#,##0.0_);[Red]\(#,##0.0\)"/>
    <numFmt numFmtId="170" formatCode="0.00_);[Red]\(0.00\)"/>
    <numFmt numFmtId="171" formatCode="0.0000_);[Red]\(0.0000\)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宋体"/>
      <family val="3"/>
      <charset val="134"/>
    </font>
    <font>
      <sz val="9"/>
      <name val="Times New Roman"/>
      <family val="1"/>
    </font>
    <font>
      <sz val="10"/>
      <name val="Arial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sz val="11.5"/>
      <name val="Arial"/>
      <family val="2"/>
    </font>
    <font>
      <sz val="9"/>
      <name val="Calibri"/>
      <family val="2"/>
      <charset val="134"/>
      <scheme val="minor"/>
    </font>
    <font>
      <sz val="10.5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sz val="9.5"/>
      <name val="Arial"/>
      <family val="2"/>
    </font>
    <font>
      <sz val="9.5"/>
      <name val="宋体"/>
      <family val="3"/>
      <charset val="134"/>
    </font>
    <font>
      <sz val="9.5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>
      <alignment vertical="center"/>
    </xf>
    <xf numFmtId="0" fontId="4" fillId="0" borderId="0">
      <alignment vertical="center"/>
    </xf>
    <xf numFmtId="0" fontId="1" fillId="0" borderId="0"/>
  </cellStyleXfs>
  <cellXfs count="99">
    <xf numFmtId="0" fontId="0" fillId="0" borderId="0" xfId="0"/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1" applyNumberFormat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9" fontId="5" fillId="0" borderId="0" xfId="1" applyNumberFormat="1" applyFont="1" applyBorder="1" applyAlignment="1">
      <alignment horizontal="center" vertical="center"/>
    </xf>
    <xf numFmtId="165" fontId="5" fillId="0" borderId="0" xfId="2" applyNumberFormat="1" applyFont="1" applyAlignment="1">
      <alignment horizontal="center" vertical="center"/>
    </xf>
    <xf numFmtId="165" fontId="5" fillId="0" borderId="9" xfId="2" applyNumberFormat="1" applyFont="1" applyBorder="1" applyAlignment="1">
      <alignment horizontal="center" vertical="center"/>
    </xf>
    <xf numFmtId="169" fontId="5" fillId="0" borderId="0" xfId="2" applyNumberFormat="1" applyFont="1" applyAlignment="1">
      <alignment horizontal="center" vertical="center"/>
    </xf>
    <xf numFmtId="169" fontId="5" fillId="0" borderId="9" xfId="2" applyNumberFormat="1" applyFont="1" applyBorder="1" applyAlignment="1">
      <alignment horizontal="center" vertical="center"/>
    </xf>
    <xf numFmtId="164" fontId="5" fillId="0" borderId="0" xfId="2" applyNumberFormat="1" applyFont="1" applyAlignment="1">
      <alignment horizontal="center" vertical="center"/>
    </xf>
    <xf numFmtId="170" fontId="5" fillId="0" borderId="0" xfId="2" applyNumberFormat="1" applyFont="1" applyAlignment="1">
      <alignment horizontal="center" vertical="center"/>
    </xf>
    <xf numFmtId="164" fontId="5" fillId="0" borderId="9" xfId="2" applyNumberFormat="1" applyFont="1" applyBorder="1" applyAlignment="1">
      <alignment horizontal="center" vertical="center"/>
    </xf>
    <xf numFmtId="165" fontId="5" fillId="0" borderId="9" xfId="2" applyNumberFormat="1" applyFont="1" applyFill="1" applyBorder="1" applyAlignment="1">
      <alignment horizontal="center" vertical="center"/>
    </xf>
    <xf numFmtId="165" fontId="5" fillId="0" borderId="0" xfId="2" applyNumberFormat="1" applyFont="1" applyFill="1" applyAlignment="1">
      <alignment horizontal="center" vertical="center"/>
    </xf>
    <xf numFmtId="166" fontId="5" fillId="0" borderId="0" xfId="0" applyNumberFormat="1" applyFont="1" applyBorder="1" applyAlignment="1">
      <alignment horizontal="center" vertical="center"/>
    </xf>
    <xf numFmtId="166" fontId="5" fillId="0" borderId="9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167" fontId="5" fillId="0" borderId="0" xfId="0" applyNumberFormat="1" applyFont="1" applyAlignment="1">
      <alignment horizontal="center" vertical="center"/>
    </xf>
    <xf numFmtId="167" fontId="5" fillId="0" borderId="9" xfId="0" applyNumberFormat="1" applyFont="1" applyBorder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168" fontId="5" fillId="0" borderId="9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" fontId="5" fillId="0" borderId="12" xfId="0" applyNumberFormat="1" applyFon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/>
    </xf>
    <xf numFmtId="2" fontId="4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1" fontId="5" fillId="0" borderId="2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168" fontId="5" fillId="0" borderId="0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10" fillId="0" borderId="3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6" xfId="0" applyFont="1" applyBorder="1"/>
    <xf numFmtId="11" fontId="14" fillId="0" borderId="4" xfId="0" applyNumberFormat="1" applyFont="1" applyFill="1" applyBorder="1" applyAlignment="1">
      <alignment horizontal="center"/>
    </xf>
    <xf numFmtId="11" fontId="14" fillId="0" borderId="5" xfId="0" applyNumberFormat="1" applyFont="1" applyFill="1" applyBorder="1" applyAlignment="1">
      <alignment horizontal="center"/>
    </xf>
    <xf numFmtId="11" fontId="14" fillId="0" borderId="6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2" fillId="6" borderId="13" xfId="0" applyFont="1" applyFill="1" applyBorder="1" applyAlignment="1">
      <alignment horizontal="center"/>
    </xf>
    <xf numFmtId="0" fontId="12" fillId="6" borderId="2" xfId="0" applyFont="1" applyFill="1" applyBorder="1" applyAlignment="1">
      <alignment horizontal="center"/>
    </xf>
    <xf numFmtId="0" fontId="13" fillId="0" borderId="2" xfId="0" applyFont="1" applyBorder="1" applyAlignment="1"/>
    <xf numFmtId="0" fontId="13" fillId="0" borderId="12" xfId="0" applyFont="1" applyBorder="1" applyAlignment="1"/>
    <xf numFmtId="0" fontId="11" fillId="2" borderId="12" xfId="0" applyNumberFormat="1" applyFont="1" applyFill="1" applyBorder="1" applyAlignment="1">
      <alignment horizontal="center" vertical="center"/>
    </xf>
    <xf numFmtId="0" fontId="11" fillId="2" borderId="14" xfId="0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0" fontId="11" fillId="5" borderId="3" xfId="0" applyNumberFormat="1" applyFont="1" applyFill="1" applyBorder="1" applyAlignment="1">
      <alignment horizontal="center" vertical="center"/>
    </xf>
    <xf numFmtId="0" fontId="11" fillId="4" borderId="3" xfId="0" applyNumberFormat="1" applyFont="1" applyFill="1" applyBorder="1" applyAlignment="1">
      <alignment horizontal="center" vertical="center"/>
    </xf>
    <xf numFmtId="0" fontId="11" fillId="7" borderId="3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1" fillId="0" borderId="9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/>
    <xf numFmtId="164" fontId="13" fillId="0" borderId="0" xfId="0" applyNumberFormat="1" applyFont="1"/>
    <xf numFmtId="170" fontId="5" fillId="0" borderId="9" xfId="2" applyNumberFormat="1" applyFont="1" applyBorder="1" applyAlignment="1">
      <alignment horizontal="center" vertical="center"/>
    </xf>
    <xf numFmtId="169" fontId="13" fillId="0" borderId="0" xfId="0" applyNumberFormat="1" applyFont="1"/>
    <xf numFmtId="0" fontId="5" fillId="0" borderId="0" xfId="1" applyFont="1" applyFill="1" applyBorder="1" applyAlignment="1">
      <alignment horizontal="center" vertical="center"/>
    </xf>
    <xf numFmtId="167" fontId="5" fillId="0" borderId="0" xfId="2" applyNumberFormat="1" applyFont="1" applyFill="1" applyAlignment="1">
      <alignment horizontal="center" vertical="center"/>
    </xf>
    <xf numFmtId="167" fontId="5" fillId="0" borderId="9" xfId="2" applyNumberFormat="1" applyFont="1" applyFill="1" applyBorder="1" applyAlignment="1">
      <alignment horizontal="center" vertical="center"/>
    </xf>
    <xf numFmtId="170" fontId="5" fillId="0" borderId="11" xfId="2" applyNumberFormat="1" applyFont="1" applyBorder="1" applyAlignment="1">
      <alignment horizontal="center" vertical="center"/>
    </xf>
    <xf numFmtId="170" fontId="5" fillId="0" borderId="8" xfId="2" applyNumberFormat="1" applyFont="1" applyBorder="1" applyAlignment="1">
      <alignment horizontal="center" vertical="center"/>
    </xf>
    <xf numFmtId="171" fontId="5" fillId="0" borderId="13" xfId="2" applyNumberFormat="1" applyFont="1" applyBorder="1" applyAlignment="1">
      <alignment horizontal="center" vertical="center"/>
    </xf>
    <xf numFmtId="1" fontId="13" fillId="0" borderId="0" xfId="0" applyNumberFormat="1" applyFont="1"/>
    <xf numFmtId="171" fontId="5" fillId="0" borderId="10" xfId="2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/>
    </xf>
    <xf numFmtId="166" fontId="5" fillId="0" borderId="9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68" fontId="5" fillId="0" borderId="9" xfId="0" applyNumberFormat="1" applyFont="1" applyFill="1" applyBorder="1" applyAlignment="1">
      <alignment horizontal="center" vertical="center"/>
    </xf>
    <xf numFmtId="167" fontId="5" fillId="0" borderId="0" xfId="0" applyNumberFormat="1" applyFont="1" applyFill="1" applyAlignment="1">
      <alignment horizontal="center" vertical="center"/>
    </xf>
    <xf numFmtId="167" fontId="5" fillId="0" borderId="9" xfId="0" applyNumberFormat="1" applyFont="1" applyFill="1" applyBorder="1" applyAlignment="1">
      <alignment horizontal="center" vertical="center"/>
    </xf>
    <xf numFmtId="168" fontId="5" fillId="0" borderId="0" xfId="0" applyNumberFormat="1" applyFont="1" applyFill="1" applyAlignment="1">
      <alignment horizontal="center" vertical="center"/>
    </xf>
    <xf numFmtId="171" fontId="5" fillId="0" borderId="7" xfId="2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0" fontId="11" fillId="0" borderId="1" xfId="0" applyFont="1" applyBorder="1" applyAlignment="1">
      <alignment vertical="center"/>
    </xf>
  </cellXfs>
  <cellStyles count="4">
    <cellStyle name="Normal" xfId="0" builtinId="0"/>
    <cellStyle name="常规 2" xfId="3" xr:uid="{00000000-0005-0000-0000-000001000000}"/>
    <cellStyle name="常规_File" xfId="1" xr:uid="{00000000-0005-0000-0000-000002000000}"/>
    <cellStyle name="常规_File_3" xfId="2" xr:uid="{00000000-0005-0000-0000-000003000000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57"/>
  <sheetViews>
    <sheetView tabSelected="1" zoomScale="85" zoomScaleNormal="85" workbookViewId="0">
      <selection activeCell="A2" sqref="A2"/>
    </sheetView>
  </sheetViews>
  <sheetFormatPr defaultRowHeight="14.35"/>
  <cols>
    <col min="1" max="1" width="14.3515625" style="45" customWidth="1"/>
    <col min="2" max="2" width="9.8203125" style="44" customWidth="1"/>
    <col min="3" max="3" width="8.05859375" style="44" customWidth="1"/>
    <col min="4" max="4" width="9.52734375" style="44" customWidth="1"/>
    <col min="5" max="5" width="8.3515625" style="44" customWidth="1"/>
    <col min="6" max="6" width="15.46875" style="44" customWidth="1"/>
    <col min="7" max="7" width="8.703125" style="44"/>
    <col min="8" max="8" width="7.8203125" style="44" customWidth="1"/>
    <col min="9" max="9" width="9" style="44" customWidth="1"/>
    <col min="10" max="10" width="8.3515625" style="44" customWidth="1"/>
    <col min="11" max="11" width="7.703125" style="44" customWidth="1"/>
    <col min="12" max="13" width="15.8203125" style="44" customWidth="1"/>
    <col min="14" max="14" width="15.46875" style="44" customWidth="1"/>
    <col min="15" max="15" width="15.87890625" style="44" customWidth="1"/>
    <col min="16" max="16" width="15.703125" style="44" customWidth="1"/>
    <col min="17" max="17" width="14.8203125" style="44" customWidth="1"/>
    <col min="18" max="19" width="8.703125" style="44"/>
    <col min="20" max="20" width="15.46875" style="44" customWidth="1"/>
    <col min="21" max="21" width="15.52734375" style="44" customWidth="1"/>
    <col min="22" max="22" width="9.52734375" style="44" customWidth="1"/>
    <col min="23" max="24" width="8.703125" style="44"/>
    <col min="25" max="25" width="9.64453125" style="44" customWidth="1"/>
    <col min="26" max="26" width="9.05859375" style="44" customWidth="1"/>
    <col min="27" max="27" width="15.52734375" style="44" customWidth="1"/>
    <col min="28" max="28" width="9.703125" style="44" customWidth="1"/>
    <col min="29" max="29" width="9" style="44" customWidth="1"/>
    <col min="30" max="31" width="11.05859375" style="45" customWidth="1"/>
    <col min="32" max="32" width="8" style="45" customWidth="1"/>
    <col min="33" max="33" width="8.29296875" style="45" customWidth="1"/>
    <col min="34" max="34" width="8.9375" style="45"/>
    <col min="35" max="35" width="7.64453125" style="45" customWidth="1"/>
    <col min="36" max="36" width="8.9375" style="45"/>
    <col min="37" max="37" width="7.05859375" style="45" customWidth="1"/>
    <col min="38" max="38" width="8.9375" style="45"/>
    <col min="39" max="39" width="6.8203125" style="45" customWidth="1"/>
    <col min="40" max="40" width="11.3515625" style="45" bestFit="1" customWidth="1"/>
    <col min="41" max="41" width="12.46875" style="45" bestFit="1" customWidth="1"/>
    <col min="42" max="42" width="11.3515625" style="45" bestFit="1" customWidth="1"/>
    <col min="43" max="16384" width="8.9375" style="45"/>
  </cols>
  <sheetData>
    <row r="1" spans="1:39">
      <c r="A1" s="98" t="s">
        <v>111</v>
      </c>
    </row>
    <row r="2" spans="1:39">
      <c r="A2" s="98" t="s">
        <v>112</v>
      </c>
    </row>
    <row r="3" spans="1:39" ht="24" customHeight="1">
      <c r="A3" s="42" t="s">
        <v>85</v>
      </c>
      <c r="B3" s="42"/>
      <c r="C3" s="42"/>
      <c r="D3" s="42"/>
      <c r="E3" s="42"/>
      <c r="F3" s="42"/>
      <c r="G3" s="42"/>
      <c r="H3" s="43"/>
      <c r="I3" s="43"/>
      <c r="J3" s="43"/>
      <c r="K3" s="43"/>
    </row>
    <row r="4" spans="1:39" ht="15.35">
      <c r="A4" s="46"/>
      <c r="B4" s="47" t="s">
        <v>72</v>
      </c>
      <c r="C4" s="48"/>
      <c r="D4" s="48"/>
      <c r="E4" s="48"/>
      <c r="F4" s="48"/>
      <c r="G4" s="48"/>
      <c r="H4" s="48"/>
      <c r="I4" s="48"/>
      <c r="J4" s="48"/>
      <c r="K4" s="49"/>
      <c r="L4" s="50" t="s">
        <v>73</v>
      </c>
      <c r="M4" s="51"/>
      <c r="N4" s="51"/>
      <c r="O4" s="51"/>
      <c r="P4" s="52" t="s">
        <v>74</v>
      </c>
      <c r="Q4" s="53"/>
      <c r="R4" s="53"/>
      <c r="S4" s="53"/>
      <c r="T4" s="53"/>
      <c r="U4" s="53"/>
      <c r="V4" s="53"/>
      <c r="W4" s="53"/>
      <c r="X4" s="54"/>
      <c r="Y4" s="52" t="s">
        <v>75</v>
      </c>
      <c r="Z4" s="53"/>
      <c r="AA4" s="53"/>
      <c r="AB4" s="53"/>
      <c r="AC4" s="54"/>
      <c r="AD4" s="55" t="s">
        <v>77</v>
      </c>
      <c r="AE4" s="56"/>
      <c r="AF4" s="56"/>
      <c r="AG4" s="57"/>
      <c r="AH4" s="57"/>
      <c r="AI4" s="57"/>
      <c r="AJ4" s="57"/>
      <c r="AK4" s="57"/>
      <c r="AL4" s="57"/>
      <c r="AM4" s="58"/>
    </row>
    <row r="5" spans="1:39" ht="14.7">
      <c r="A5" s="41" t="s">
        <v>71</v>
      </c>
      <c r="B5" s="59" t="s">
        <v>0</v>
      </c>
      <c r="C5" s="60" t="s">
        <v>1</v>
      </c>
      <c r="D5" s="60" t="s">
        <v>2</v>
      </c>
      <c r="E5" s="60" t="s">
        <v>3</v>
      </c>
      <c r="F5" s="60" t="s">
        <v>4</v>
      </c>
      <c r="G5" s="60" t="s">
        <v>5</v>
      </c>
      <c r="H5" s="60" t="s">
        <v>6</v>
      </c>
      <c r="I5" s="60" t="s">
        <v>7</v>
      </c>
      <c r="J5" s="60" t="s">
        <v>8</v>
      </c>
      <c r="K5" s="60" t="s">
        <v>9</v>
      </c>
      <c r="L5" s="61" t="s">
        <v>10</v>
      </c>
      <c r="M5" s="61" t="s">
        <v>11</v>
      </c>
      <c r="N5" s="61" t="s">
        <v>12</v>
      </c>
      <c r="O5" s="61" t="s">
        <v>13</v>
      </c>
      <c r="P5" s="62" t="s">
        <v>14</v>
      </c>
      <c r="Q5" s="62" t="s">
        <v>15</v>
      </c>
      <c r="R5" s="62" t="s">
        <v>16</v>
      </c>
      <c r="S5" s="62" t="s">
        <v>17</v>
      </c>
      <c r="T5" s="62" t="s">
        <v>18</v>
      </c>
      <c r="U5" s="62" t="s">
        <v>19</v>
      </c>
      <c r="V5" s="62" t="s">
        <v>20</v>
      </c>
      <c r="W5" s="62" t="s">
        <v>21</v>
      </c>
      <c r="X5" s="62" t="s">
        <v>22</v>
      </c>
      <c r="Y5" s="63" t="s">
        <v>23</v>
      </c>
      <c r="Z5" s="63" t="s">
        <v>24</v>
      </c>
      <c r="AA5" s="63" t="s">
        <v>25</v>
      </c>
      <c r="AB5" s="63" t="s">
        <v>26</v>
      </c>
      <c r="AC5" s="63" t="s">
        <v>27</v>
      </c>
      <c r="AD5" s="64" t="s">
        <v>78</v>
      </c>
      <c r="AE5" s="64" t="s">
        <v>78</v>
      </c>
      <c r="AF5" s="64" t="s">
        <v>79</v>
      </c>
      <c r="AG5" s="64" t="s">
        <v>81</v>
      </c>
      <c r="AH5" s="64" t="s">
        <v>80</v>
      </c>
      <c r="AI5" s="64" t="s">
        <v>79</v>
      </c>
      <c r="AJ5" s="64" t="s">
        <v>82</v>
      </c>
      <c r="AK5" s="64" t="s">
        <v>79</v>
      </c>
      <c r="AL5" s="64" t="s">
        <v>83</v>
      </c>
      <c r="AM5" s="64" t="s">
        <v>79</v>
      </c>
    </row>
    <row r="6" spans="1:39" s="72" customFormat="1" ht="33" customHeight="1">
      <c r="A6" s="40" t="s">
        <v>84</v>
      </c>
      <c r="B6" s="65" t="s">
        <v>86</v>
      </c>
      <c r="C6" s="66"/>
      <c r="D6" s="65" t="s">
        <v>87</v>
      </c>
      <c r="E6" s="67"/>
      <c r="F6" s="68" t="s">
        <v>88</v>
      </c>
      <c r="G6" s="65" t="s">
        <v>89</v>
      </c>
      <c r="H6" s="66"/>
      <c r="I6" s="65" t="s">
        <v>90</v>
      </c>
      <c r="J6" s="66"/>
      <c r="K6" s="67"/>
      <c r="L6" s="68" t="s">
        <v>91</v>
      </c>
      <c r="M6" s="68" t="s">
        <v>92</v>
      </c>
      <c r="N6" s="68" t="s">
        <v>93</v>
      </c>
      <c r="O6" s="68" t="s">
        <v>94</v>
      </c>
      <c r="P6" s="68" t="s">
        <v>95</v>
      </c>
      <c r="Q6" s="68" t="s">
        <v>96</v>
      </c>
      <c r="R6" s="65" t="s">
        <v>97</v>
      </c>
      <c r="S6" s="69"/>
      <c r="T6" s="68" t="s">
        <v>98</v>
      </c>
      <c r="U6" s="68" t="s">
        <v>99</v>
      </c>
      <c r="V6" s="65" t="s">
        <v>100</v>
      </c>
      <c r="W6" s="67"/>
      <c r="X6" s="67"/>
      <c r="Y6" s="65" t="s">
        <v>101</v>
      </c>
      <c r="Z6" s="67"/>
      <c r="AA6" s="68" t="s">
        <v>102</v>
      </c>
      <c r="AB6" s="65" t="s">
        <v>103</v>
      </c>
      <c r="AC6" s="67"/>
      <c r="AD6" s="70"/>
      <c r="AE6" s="70"/>
      <c r="AF6" s="70"/>
      <c r="AG6" s="71"/>
      <c r="AH6" s="71"/>
      <c r="AI6" s="71"/>
      <c r="AJ6" s="71"/>
      <c r="AK6" s="71"/>
      <c r="AL6" s="71"/>
      <c r="AM6" s="71"/>
    </row>
    <row r="7" spans="1:39" ht="14.7">
      <c r="A7" s="3" t="s">
        <v>104</v>
      </c>
      <c r="B7" s="11">
        <v>50.902999999999999</v>
      </c>
      <c r="C7" s="11">
        <v>50.558</v>
      </c>
      <c r="D7" s="11">
        <v>52.942</v>
      </c>
      <c r="E7" s="11">
        <v>53.021999999999998</v>
      </c>
      <c r="F7" s="11">
        <v>49.298999999999999</v>
      </c>
      <c r="G7" s="11">
        <v>49.563000000000002</v>
      </c>
      <c r="H7" s="11">
        <v>49.707999999999998</v>
      </c>
      <c r="I7" s="11">
        <v>50.662999999999997</v>
      </c>
      <c r="J7" s="11">
        <v>44.600999999999999</v>
      </c>
      <c r="K7" s="13">
        <v>44.554000000000002</v>
      </c>
      <c r="L7" s="11">
        <v>47.027000000000001</v>
      </c>
      <c r="M7" s="11">
        <v>46.64</v>
      </c>
      <c r="N7" s="11">
        <v>44.887</v>
      </c>
      <c r="O7" s="13">
        <v>48.597000000000001</v>
      </c>
      <c r="P7" s="11">
        <v>51.133000000000003</v>
      </c>
      <c r="Q7" s="11">
        <v>48.984000000000002</v>
      </c>
      <c r="R7" s="11">
        <v>48.04</v>
      </c>
      <c r="S7" s="11">
        <v>48.155000000000001</v>
      </c>
      <c r="T7" s="11">
        <v>50.268999999999998</v>
      </c>
      <c r="U7" s="11">
        <v>50.186999999999998</v>
      </c>
      <c r="V7" s="11">
        <v>45.276000000000003</v>
      </c>
      <c r="W7" s="11">
        <v>48.718000000000004</v>
      </c>
      <c r="X7" s="13">
        <v>48.802</v>
      </c>
      <c r="Y7" s="11">
        <v>48.109000000000002</v>
      </c>
      <c r="Z7" s="11">
        <v>49.933</v>
      </c>
      <c r="AA7" s="11">
        <v>48.795999999999999</v>
      </c>
      <c r="AB7" s="11">
        <v>49.698</v>
      </c>
      <c r="AC7" s="13">
        <v>51.406999999999996</v>
      </c>
      <c r="AD7" s="13">
        <v>44.372</v>
      </c>
      <c r="AE7" s="13">
        <v>44.412999999999997</v>
      </c>
      <c r="AF7" s="13">
        <v>44.64</v>
      </c>
      <c r="AG7" s="73"/>
    </row>
    <row r="8" spans="1:39" ht="14.7">
      <c r="A8" s="4" t="s">
        <v>105</v>
      </c>
      <c r="B8" s="7">
        <v>2.4470000000000001</v>
      </c>
      <c r="C8" s="7">
        <v>2.4750000000000001</v>
      </c>
      <c r="D8" s="7">
        <v>2.367</v>
      </c>
      <c r="E8" s="7">
        <v>2.4020000000000001</v>
      </c>
      <c r="F8" s="7">
        <v>2.8130000000000002</v>
      </c>
      <c r="G8" s="7">
        <v>2.4510000000000001</v>
      </c>
      <c r="H8" s="7">
        <v>2.476</v>
      </c>
      <c r="I8" s="7">
        <v>2.7360000000000002</v>
      </c>
      <c r="J8" s="7">
        <v>3.0870000000000002</v>
      </c>
      <c r="K8" s="8">
        <v>3.1520000000000001</v>
      </c>
      <c r="L8" s="7">
        <v>2.7629999999999999</v>
      </c>
      <c r="M8" s="7">
        <v>2.7429999999999999</v>
      </c>
      <c r="N8" s="7">
        <v>2.9769999999999999</v>
      </c>
      <c r="O8" s="8">
        <v>2.7519999999999998</v>
      </c>
      <c r="P8" s="7">
        <v>1.956</v>
      </c>
      <c r="Q8" s="7">
        <v>2.0939999999999999</v>
      </c>
      <c r="R8" s="7">
        <v>2.2490000000000001</v>
      </c>
      <c r="S8" s="7">
        <v>2.081</v>
      </c>
      <c r="T8" s="7">
        <v>1.958</v>
      </c>
      <c r="U8" s="7">
        <v>2.36</v>
      </c>
      <c r="V8" s="7">
        <v>3.3490000000000002</v>
      </c>
      <c r="W8" s="7">
        <v>2.044</v>
      </c>
      <c r="X8" s="8">
        <v>2.0110000000000001</v>
      </c>
      <c r="Y8" s="7">
        <v>2.09</v>
      </c>
      <c r="Z8" s="7">
        <v>1.9790000000000001</v>
      </c>
      <c r="AA8" s="7">
        <v>1.875</v>
      </c>
      <c r="AB8" s="7">
        <v>2.4590000000000001</v>
      </c>
      <c r="AC8" s="8">
        <v>1.925</v>
      </c>
      <c r="AD8" s="74">
        <v>2.379</v>
      </c>
      <c r="AE8" s="74">
        <v>2.395</v>
      </c>
      <c r="AF8" s="74">
        <v>2.37</v>
      </c>
      <c r="AG8" s="73"/>
    </row>
    <row r="9" spans="1:39" s="75" customFormat="1" ht="14.7">
      <c r="A9" s="6" t="s">
        <v>106</v>
      </c>
      <c r="B9" s="9">
        <v>13.412000000000001</v>
      </c>
      <c r="C9" s="9">
        <v>13.683999999999999</v>
      </c>
      <c r="D9" s="9">
        <v>15.305</v>
      </c>
      <c r="E9" s="9">
        <v>15.352</v>
      </c>
      <c r="F9" s="9">
        <v>13.311999999999999</v>
      </c>
      <c r="G9" s="9">
        <v>13.301</v>
      </c>
      <c r="H9" s="9">
        <v>13.314</v>
      </c>
      <c r="I9" s="9">
        <v>13.602</v>
      </c>
      <c r="J9" s="9">
        <v>12.073</v>
      </c>
      <c r="K9" s="10">
        <v>11.722</v>
      </c>
      <c r="L9" s="9">
        <v>13.502000000000001</v>
      </c>
      <c r="M9" s="9">
        <v>12.872</v>
      </c>
      <c r="N9" s="9">
        <v>11.244999999999999</v>
      </c>
      <c r="O9" s="10">
        <v>14.404999999999999</v>
      </c>
      <c r="P9" s="9">
        <v>14.643000000000001</v>
      </c>
      <c r="Q9" s="9">
        <v>14.353999999999999</v>
      </c>
      <c r="R9" s="9">
        <v>14.292999999999999</v>
      </c>
      <c r="S9" s="9">
        <v>14.141</v>
      </c>
      <c r="T9" s="9">
        <v>14.36</v>
      </c>
      <c r="U9" s="9">
        <v>15.420999999999999</v>
      </c>
      <c r="V9" s="9">
        <v>11.885999999999999</v>
      </c>
      <c r="W9" s="9">
        <v>14.273</v>
      </c>
      <c r="X9" s="10">
        <v>14.596</v>
      </c>
      <c r="Y9" s="9">
        <v>14.693</v>
      </c>
      <c r="Z9" s="9">
        <v>15.444000000000001</v>
      </c>
      <c r="AA9" s="9">
        <v>14.852</v>
      </c>
      <c r="AB9" s="9">
        <v>13.281000000000001</v>
      </c>
      <c r="AC9" s="10">
        <v>15.7</v>
      </c>
      <c r="AD9" s="13">
        <v>13.756</v>
      </c>
      <c r="AE9" s="13">
        <v>13.826000000000001</v>
      </c>
      <c r="AF9" s="13">
        <v>13.83</v>
      </c>
      <c r="AG9" s="73"/>
      <c r="AH9" s="45"/>
      <c r="AI9" s="45"/>
    </row>
    <row r="10" spans="1:39" s="73" customFormat="1" ht="14.7">
      <c r="A10" s="3" t="s">
        <v>107</v>
      </c>
      <c r="B10" s="11">
        <v>10.435</v>
      </c>
      <c r="C10" s="11">
        <v>10.598000000000001</v>
      </c>
      <c r="D10" s="12">
        <v>9.6270000000000007</v>
      </c>
      <c r="E10" s="12">
        <v>9.7189999999999994</v>
      </c>
      <c r="F10" s="11">
        <v>10.983000000000001</v>
      </c>
      <c r="G10" s="11">
        <v>10.884</v>
      </c>
      <c r="H10" s="11">
        <v>10.94</v>
      </c>
      <c r="I10" s="11">
        <v>10.622999999999999</v>
      </c>
      <c r="J10" s="11">
        <v>12.2</v>
      </c>
      <c r="K10" s="13">
        <v>12.536</v>
      </c>
      <c r="L10" s="11">
        <v>11.183</v>
      </c>
      <c r="M10" s="11">
        <v>11.492000000000001</v>
      </c>
      <c r="N10" s="11">
        <v>12.241</v>
      </c>
      <c r="O10" s="13">
        <v>10.911</v>
      </c>
      <c r="P10" s="11">
        <v>10.791</v>
      </c>
      <c r="Q10" s="11">
        <v>11.077</v>
      </c>
      <c r="R10" s="11">
        <v>11.243</v>
      </c>
      <c r="S10" s="11">
        <v>11.119</v>
      </c>
      <c r="T10" s="11">
        <v>10.97</v>
      </c>
      <c r="U10" s="11">
        <v>10.446</v>
      </c>
      <c r="V10" s="11">
        <v>14.358000000000001</v>
      </c>
      <c r="W10" s="11">
        <v>11.369</v>
      </c>
      <c r="X10" s="13">
        <v>10.97</v>
      </c>
      <c r="Y10" s="11">
        <v>11.657999999999999</v>
      </c>
      <c r="Z10" s="11">
        <v>10.699</v>
      </c>
      <c r="AA10" s="11">
        <v>11.44</v>
      </c>
      <c r="AB10" s="11">
        <v>10.932</v>
      </c>
      <c r="AC10" s="13">
        <v>10.483000000000001</v>
      </c>
      <c r="AD10" s="13">
        <v>13.513999999999999</v>
      </c>
      <c r="AE10" s="13">
        <v>13.477</v>
      </c>
      <c r="AF10" s="13">
        <v>13.4</v>
      </c>
      <c r="AH10" s="45"/>
      <c r="AI10" s="45"/>
    </row>
    <row r="11" spans="1:39">
      <c r="A11" s="4" t="s">
        <v>28</v>
      </c>
      <c r="B11" s="7">
        <v>0.123</v>
      </c>
      <c r="C11" s="7">
        <v>0.128</v>
      </c>
      <c r="D11" s="7">
        <v>0.112</v>
      </c>
      <c r="E11" s="7">
        <v>0.111</v>
      </c>
      <c r="F11" s="7">
        <v>0.13100000000000001</v>
      </c>
      <c r="G11" s="7">
        <v>0.13200000000000001</v>
      </c>
      <c r="H11" s="7">
        <v>0.13200000000000001</v>
      </c>
      <c r="I11" s="7">
        <v>0.124</v>
      </c>
      <c r="J11" s="7">
        <v>0.14499999999999999</v>
      </c>
      <c r="K11" s="8">
        <v>0.14699999999999999</v>
      </c>
      <c r="L11" s="7">
        <v>0.13700000000000001</v>
      </c>
      <c r="M11" s="7">
        <v>0.13800000000000001</v>
      </c>
      <c r="N11" s="7">
        <v>0.14699999999999999</v>
      </c>
      <c r="O11" s="8">
        <v>0.13</v>
      </c>
      <c r="P11" s="7">
        <v>0.14299999999999999</v>
      </c>
      <c r="Q11" s="7">
        <v>0.14499999999999999</v>
      </c>
      <c r="R11" s="7">
        <v>0.14799999999999999</v>
      </c>
      <c r="S11" s="7">
        <v>0.14799999999999999</v>
      </c>
      <c r="T11" s="7">
        <v>0.14699999999999999</v>
      </c>
      <c r="U11" s="7">
        <v>0.13700000000000001</v>
      </c>
      <c r="V11" s="7">
        <v>0.17499999999999999</v>
      </c>
      <c r="W11" s="7">
        <v>0.153</v>
      </c>
      <c r="X11" s="8">
        <v>0.14699999999999999</v>
      </c>
      <c r="Y11" s="7">
        <v>0.152</v>
      </c>
      <c r="Z11" s="7">
        <v>0.14499999999999999</v>
      </c>
      <c r="AA11" s="7">
        <v>0.153</v>
      </c>
      <c r="AB11" s="7">
        <v>0.13200000000000001</v>
      </c>
      <c r="AC11" s="8">
        <v>0.13500000000000001</v>
      </c>
      <c r="AD11" s="74">
        <v>0.16900000000000001</v>
      </c>
      <c r="AE11" s="74">
        <v>0.17199999999999999</v>
      </c>
      <c r="AF11" s="74">
        <v>0.1691</v>
      </c>
      <c r="AG11" s="73"/>
    </row>
    <row r="12" spans="1:39" s="72" customFormat="1">
      <c r="A12" s="76" t="s">
        <v>29</v>
      </c>
      <c r="B12" s="15">
        <v>8.4990000000000006</v>
      </c>
      <c r="C12" s="15">
        <v>7.7969999999999997</v>
      </c>
      <c r="D12" s="15">
        <v>5.6849999999999996</v>
      </c>
      <c r="E12" s="15">
        <v>5.69</v>
      </c>
      <c r="F12" s="15">
        <v>8.2100000000000009</v>
      </c>
      <c r="G12" s="15">
        <v>8.5570000000000004</v>
      </c>
      <c r="H12" s="15">
        <v>8.6440000000000001</v>
      </c>
      <c r="I12" s="15">
        <v>7.4729999999999999</v>
      </c>
      <c r="J12" s="77">
        <v>11.519</v>
      </c>
      <c r="K12" s="78">
        <v>11.933</v>
      </c>
      <c r="L12" s="15">
        <v>9.36</v>
      </c>
      <c r="M12" s="77">
        <v>10.272</v>
      </c>
      <c r="N12" s="77">
        <v>13.161</v>
      </c>
      <c r="O12" s="14">
        <v>7.6120000000000001</v>
      </c>
      <c r="P12" s="15">
        <v>8.3439999999999994</v>
      </c>
      <c r="Q12" s="15">
        <v>8.5980000000000008</v>
      </c>
      <c r="R12" s="15">
        <v>8.6809999999999992</v>
      </c>
      <c r="S12" s="15">
        <v>9.843</v>
      </c>
      <c r="T12" s="15">
        <v>9.0990000000000002</v>
      </c>
      <c r="U12" s="15">
        <v>7.1349999999999998</v>
      </c>
      <c r="V12" s="15">
        <v>9.6379999999999999</v>
      </c>
      <c r="W12" s="15">
        <v>9.1690000000000005</v>
      </c>
      <c r="X12" s="14">
        <v>8.6219999999999999</v>
      </c>
      <c r="Y12" s="15">
        <v>9.2260000000000009</v>
      </c>
      <c r="Z12" s="15">
        <v>7.9359999999999999</v>
      </c>
      <c r="AA12" s="15">
        <v>9.7189999999999994</v>
      </c>
      <c r="AB12" s="15">
        <v>8.734</v>
      </c>
      <c r="AC12" s="14">
        <v>7.1070000000000002</v>
      </c>
      <c r="AD12" s="74">
        <v>7.8159999999999998</v>
      </c>
      <c r="AE12" s="74">
        <v>7.8129999999999997</v>
      </c>
      <c r="AF12" s="74">
        <v>7.77</v>
      </c>
      <c r="AG12" s="73"/>
      <c r="AH12" s="45"/>
      <c r="AI12" s="45"/>
    </row>
    <row r="13" spans="1:39">
      <c r="A13" s="4" t="s">
        <v>30</v>
      </c>
      <c r="B13" s="7">
        <v>7.085</v>
      </c>
      <c r="C13" s="7">
        <v>7.4649999999999999</v>
      </c>
      <c r="D13" s="7">
        <v>6.79</v>
      </c>
      <c r="E13" s="7">
        <v>6.5720000000000001</v>
      </c>
      <c r="F13" s="7">
        <v>7.6449999999999996</v>
      </c>
      <c r="G13" s="7">
        <v>7.4870000000000001</v>
      </c>
      <c r="H13" s="7">
        <v>7.4359999999999999</v>
      </c>
      <c r="I13" s="7">
        <v>7.1660000000000004</v>
      </c>
      <c r="J13" s="7">
        <v>7.4850000000000003</v>
      </c>
      <c r="K13" s="8">
        <v>7.327</v>
      </c>
      <c r="L13" s="7">
        <v>6.62</v>
      </c>
      <c r="M13" s="7">
        <v>6.8369999999999997</v>
      </c>
      <c r="N13" s="7">
        <v>7.3920000000000003</v>
      </c>
      <c r="O13" s="8">
        <v>7.2069999999999999</v>
      </c>
      <c r="P13" s="7">
        <v>7.2220000000000004</v>
      </c>
      <c r="Q13" s="7">
        <v>6.72</v>
      </c>
      <c r="R13" s="7">
        <v>6.3869999999999996</v>
      </c>
      <c r="S13" s="7">
        <v>6.5540000000000003</v>
      </c>
      <c r="T13" s="7">
        <v>7.1289999999999996</v>
      </c>
      <c r="U13" s="7">
        <v>7.47</v>
      </c>
      <c r="V13" s="7">
        <v>9.48</v>
      </c>
      <c r="W13" s="7">
        <v>7.0720000000000001</v>
      </c>
      <c r="X13" s="8">
        <v>7.1029999999999998</v>
      </c>
      <c r="Y13" s="7">
        <v>7.8579999999999997</v>
      </c>
      <c r="Z13" s="7">
        <v>7.5279999999999996</v>
      </c>
      <c r="AA13" s="7">
        <v>7.75</v>
      </c>
      <c r="AB13" s="7">
        <v>7.5419999999999998</v>
      </c>
      <c r="AC13" s="8">
        <v>7.3920000000000003</v>
      </c>
      <c r="AD13" s="74">
        <v>8.8510000000000009</v>
      </c>
      <c r="AE13" s="74">
        <v>8.8949999999999996</v>
      </c>
      <c r="AF13" s="74">
        <v>8.81</v>
      </c>
      <c r="AG13" s="73"/>
    </row>
    <row r="14" spans="1:39" ht="14.7">
      <c r="A14" s="4" t="s">
        <v>108</v>
      </c>
      <c r="B14" s="7">
        <v>4.0869999999999997</v>
      </c>
      <c r="C14" s="7">
        <v>4.1589999999999998</v>
      </c>
      <c r="D14" s="7">
        <v>4.6710000000000003</v>
      </c>
      <c r="E14" s="7">
        <v>4.6929999999999996</v>
      </c>
      <c r="F14" s="7">
        <v>3.141</v>
      </c>
      <c r="G14" s="7">
        <v>3.952</v>
      </c>
      <c r="H14" s="7">
        <v>3.6930000000000001</v>
      </c>
      <c r="I14" s="7">
        <v>3.9550000000000001</v>
      </c>
      <c r="J14" s="7">
        <v>4.5110000000000001</v>
      </c>
      <c r="K14" s="8">
        <v>4.2889999999999997</v>
      </c>
      <c r="L14" s="7">
        <v>4.6989999999999998</v>
      </c>
      <c r="M14" s="7">
        <v>4.7089999999999996</v>
      </c>
      <c r="N14" s="7">
        <v>4.1159999999999997</v>
      </c>
      <c r="O14" s="8">
        <v>4.8440000000000003</v>
      </c>
      <c r="P14" s="7">
        <v>3.7650000000000001</v>
      </c>
      <c r="Q14" s="7">
        <v>4.2050000000000001</v>
      </c>
      <c r="R14" s="7">
        <v>4.3869999999999996</v>
      </c>
      <c r="S14" s="7">
        <v>4.2009999999999996</v>
      </c>
      <c r="T14" s="7">
        <v>3.7639999999999998</v>
      </c>
      <c r="U14" s="7">
        <v>3.823</v>
      </c>
      <c r="V14" s="7">
        <v>3.9239999999999999</v>
      </c>
      <c r="W14" s="7">
        <v>3.9119999999999999</v>
      </c>
      <c r="X14" s="8">
        <v>4.1639999999999997</v>
      </c>
      <c r="Y14" s="7">
        <v>3.4940000000000002</v>
      </c>
      <c r="Z14" s="7">
        <v>3.726</v>
      </c>
      <c r="AA14" s="7">
        <v>3.355</v>
      </c>
      <c r="AB14" s="7">
        <v>3.7080000000000002</v>
      </c>
      <c r="AC14" s="8">
        <v>3.964</v>
      </c>
      <c r="AD14" s="74">
        <v>3.3530000000000002</v>
      </c>
      <c r="AE14" s="74">
        <v>3.347</v>
      </c>
      <c r="AF14" s="74">
        <v>3.38</v>
      </c>
      <c r="AG14" s="73"/>
    </row>
    <row r="15" spans="1:39" ht="14.7">
      <c r="A15" s="4" t="s">
        <v>109</v>
      </c>
      <c r="B15" s="7">
        <v>2.4159999999999999</v>
      </c>
      <c r="C15" s="7">
        <v>2.524</v>
      </c>
      <c r="D15" s="7">
        <v>2.2349999999999999</v>
      </c>
      <c r="E15" s="7">
        <v>2.2490000000000001</v>
      </c>
      <c r="F15" s="7">
        <v>2.3450000000000002</v>
      </c>
      <c r="G15" s="7">
        <v>2.903</v>
      </c>
      <c r="H15" s="7">
        <v>2.9</v>
      </c>
      <c r="I15" s="7">
        <v>2.984</v>
      </c>
      <c r="J15" s="7">
        <v>3.202</v>
      </c>
      <c r="K15" s="8">
        <v>3.327</v>
      </c>
      <c r="L15" s="7">
        <v>3.3540000000000001</v>
      </c>
      <c r="M15" s="7">
        <v>3.3210000000000002</v>
      </c>
      <c r="N15" s="7">
        <v>2.9580000000000002</v>
      </c>
      <c r="O15" s="8">
        <v>2.9380000000000002</v>
      </c>
      <c r="P15" s="7">
        <v>2.1920000000000002</v>
      </c>
      <c r="Q15" s="7">
        <v>3.25</v>
      </c>
      <c r="R15" s="7">
        <v>3.8969999999999998</v>
      </c>
      <c r="S15" s="7">
        <v>3.2010000000000001</v>
      </c>
      <c r="T15" s="7">
        <v>2.5110000000000001</v>
      </c>
      <c r="U15" s="7">
        <v>2.5880000000000001</v>
      </c>
      <c r="V15" s="7">
        <v>1.173</v>
      </c>
      <c r="W15" s="7">
        <v>2.9489999999999998</v>
      </c>
      <c r="X15" s="8">
        <v>3.1040000000000001</v>
      </c>
      <c r="Y15" s="7">
        <v>1.9750000000000001</v>
      </c>
      <c r="Z15" s="7">
        <v>2.0409999999999999</v>
      </c>
      <c r="AA15" s="7">
        <v>1.61</v>
      </c>
      <c r="AB15" s="7">
        <v>2.887</v>
      </c>
      <c r="AC15" s="8">
        <v>2.0009999999999999</v>
      </c>
      <c r="AD15" s="74">
        <v>2.29</v>
      </c>
      <c r="AE15" s="74">
        <v>2.3149999999999999</v>
      </c>
      <c r="AF15" s="74">
        <v>2.3199999999999998</v>
      </c>
      <c r="AG15" s="73"/>
    </row>
    <row r="16" spans="1:39" ht="14.7">
      <c r="A16" s="4" t="s">
        <v>110</v>
      </c>
      <c r="B16" s="7">
        <v>0.65900000000000003</v>
      </c>
      <c r="C16" s="7">
        <v>0.70899999999999996</v>
      </c>
      <c r="D16" s="7">
        <v>0.625</v>
      </c>
      <c r="E16" s="7">
        <v>0.64500000000000002</v>
      </c>
      <c r="F16" s="7">
        <v>0.84299999999999997</v>
      </c>
      <c r="G16" s="7">
        <v>0.77</v>
      </c>
      <c r="H16" s="7">
        <v>0.73099999999999998</v>
      </c>
      <c r="I16" s="7">
        <v>0.76</v>
      </c>
      <c r="J16" s="7">
        <v>1.129</v>
      </c>
      <c r="K16" s="8">
        <v>1.1459999999999999</v>
      </c>
      <c r="L16" s="7">
        <v>1.089</v>
      </c>
      <c r="M16" s="7">
        <v>1.2050000000000001</v>
      </c>
      <c r="N16" s="7">
        <v>1.077</v>
      </c>
      <c r="O16" s="8">
        <v>1.1619999999999999</v>
      </c>
      <c r="P16" s="7">
        <v>0.45600000000000002</v>
      </c>
      <c r="Q16" s="7">
        <v>0.70699999999999996</v>
      </c>
      <c r="R16" s="7">
        <v>0.85299999999999998</v>
      </c>
      <c r="S16" s="7">
        <v>0.73799999999999999</v>
      </c>
      <c r="T16" s="7">
        <v>0.46800000000000003</v>
      </c>
      <c r="U16" s="7">
        <v>0.53400000000000003</v>
      </c>
      <c r="V16" s="7">
        <v>0.78400000000000003</v>
      </c>
      <c r="W16" s="7">
        <v>0.60799999999999998</v>
      </c>
      <c r="X16" s="8">
        <v>0.67700000000000005</v>
      </c>
      <c r="Y16" s="7">
        <v>0.39600000000000002</v>
      </c>
      <c r="Z16" s="7">
        <v>0.44400000000000001</v>
      </c>
      <c r="AA16" s="7">
        <v>0.33200000000000002</v>
      </c>
      <c r="AB16" s="7">
        <v>0.72699999999999998</v>
      </c>
      <c r="AC16" s="8">
        <v>0.4</v>
      </c>
      <c r="AD16" s="74">
        <v>0.95299999999999996</v>
      </c>
      <c r="AE16" s="74">
        <v>0.94099999999999995</v>
      </c>
      <c r="AF16" s="74">
        <v>0.94620000000000004</v>
      </c>
      <c r="AG16" s="73"/>
    </row>
    <row r="17" spans="1:42">
      <c r="A17" s="4" t="s">
        <v>31</v>
      </c>
      <c r="B17" s="7">
        <v>-0.156</v>
      </c>
      <c r="C17" s="7">
        <v>-1.89E-2</v>
      </c>
      <c r="D17" s="7">
        <v>-0.25890000000000002</v>
      </c>
      <c r="E17" s="7">
        <v>-0.39829999999999999</v>
      </c>
      <c r="F17" s="7">
        <v>1.2549999999999999</v>
      </c>
      <c r="G17" s="7">
        <v>-0.21890000000000001</v>
      </c>
      <c r="H17" s="7">
        <v>-0.18809999999999999</v>
      </c>
      <c r="I17" s="7">
        <v>-0.24079999999999999</v>
      </c>
      <c r="J17" s="7">
        <v>7.5999999999999998E-2</v>
      </c>
      <c r="K17" s="14">
        <v>-0.307</v>
      </c>
      <c r="L17" s="15">
        <v>-0.37359999999999999</v>
      </c>
      <c r="M17" s="7">
        <v>-0.1686</v>
      </c>
      <c r="N17" s="7">
        <v>-0.16200000000000001</v>
      </c>
      <c r="O17" s="8">
        <v>-0.50949999999999995</v>
      </c>
      <c r="P17" s="7">
        <v>-0.52780000000000005</v>
      </c>
      <c r="Q17" s="7">
        <v>-0.40310000000000001</v>
      </c>
      <c r="R17" s="7">
        <v>-0.1726</v>
      </c>
      <c r="S17" s="7">
        <v>-0.2487</v>
      </c>
      <c r="T17" s="7">
        <v>-0.52029999999999998</v>
      </c>
      <c r="U17" s="7">
        <v>-0.12529999999999999</v>
      </c>
      <c r="V17" s="7">
        <v>-0.30630000000000002</v>
      </c>
      <c r="W17" s="7">
        <v>-0.37180000000000002</v>
      </c>
      <c r="X17" s="8">
        <v>-0.41930000000000001</v>
      </c>
      <c r="Y17" s="7">
        <v>-0.4768</v>
      </c>
      <c r="Z17" s="7">
        <v>-0.1966</v>
      </c>
      <c r="AA17" s="7">
        <v>-0.34410000000000002</v>
      </c>
      <c r="AB17" s="7">
        <v>-3.9199999999999999E-2</v>
      </c>
      <c r="AC17" s="8">
        <v>-0.53790000000000004</v>
      </c>
      <c r="AD17" s="74">
        <v>2.2400000000000002</v>
      </c>
      <c r="AE17" s="74">
        <v>2.2400000000000002</v>
      </c>
      <c r="AF17" s="74">
        <v>2.2400000000000002</v>
      </c>
      <c r="AG17" s="73"/>
    </row>
    <row r="18" spans="1:42">
      <c r="A18" s="4" t="s">
        <v>76</v>
      </c>
      <c r="B18" s="7">
        <v>99.91</v>
      </c>
      <c r="C18" s="7">
        <v>100.07810000000001</v>
      </c>
      <c r="D18" s="7">
        <v>100.10010000000001</v>
      </c>
      <c r="E18" s="7">
        <v>100.05669999999998</v>
      </c>
      <c r="F18" s="7">
        <v>99.977000000000018</v>
      </c>
      <c r="G18" s="7">
        <v>99.781099999999995</v>
      </c>
      <c r="H18" s="7">
        <v>99.785899999999998</v>
      </c>
      <c r="I18" s="7">
        <v>99.845199999999991</v>
      </c>
      <c r="J18" s="7">
        <v>100.029</v>
      </c>
      <c r="K18" s="8">
        <v>100.133</v>
      </c>
      <c r="L18" s="7">
        <v>99.733999999999995</v>
      </c>
      <c r="M18" s="7">
        <v>100.06040000000002</v>
      </c>
      <c r="N18" s="7">
        <v>100.03899999999999</v>
      </c>
      <c r="O18" s="8">
        <v>100.04849999999999</v>
      </c>
      <c r="P18" s="7">
        <v>100.1172</v>
      </c>
      <c r="Q18" s="7">
        <v>99.730899999999991</v>
      </c>
      <c r="R18" s="7">
        <v>100.00539999999998</v>
      </c>
      <c r="S18" s="7">
        <v>99.932299999999998</v>
      </c>
      <c r="T18" s="7">
        <v>100.15469999999999</v>
      </c>
      <c r="U18" s="7">
        <v>99.975699999999989</v>
      </c>
      <c r="V18" s="7">
        <v>99.736700000000027</v>
      </c>
      <c r="W18" s="7">
        <v>99.895200000000017</v>
      </c>
      <c r="X18" s="8">
        <v>99.776700000000005</v>
      </c>
      <c r="Y18" s="7">
        <v>99.174199999999999</v>
      </c>
      <c r="Z18" s="7">
        <v>99.678399999999996</v>
      </c>
      <c r="AA18" s="7">
        <v>99.537899999999993</v>
      </c>
      <c r="AB18" s="7">
        <v>100.06080000000001</v>
      </c>
      <c r="AC18" s="8">
        <v>99.976100000000017</v>
      </c>
      <c r="AD18" s="79">
        <v>99.692999999999998</v>
      </c>
      <c r="AE18" s="79">
        <v>99.833999999999989</v>
      </c>
      <c r="AF18" s="80">
        <f>SUM(AF7:AF17)</f>
        <v>99.875299999999982</v>
      </c>
      <c r="AG18" s="73"/>
    </row>
    <row r="19" spans="1:42">
      <c r="A19" s="5" t="s">
        <v>32</v>
      </c>
      <c r="B19" s="11">
        <f t="shared" ref="B19:AC19" si="0">(B12/40.32)/((B12/40.32)+((0.8998*B10)/71.85)*0.9)*100</f>
        <v>64.186298746352591</v>
      </c>
      <c r="C19" s="11">
        <f t="shared" si="0"/>
        <v>61.816102825841298</v>
      </c>
      <c r="D19" s="11">
        <f t="shared" si="0"/>
        <v>56.511208072847296</v>
      </c>
      <c r="E19" s="11">
        <f t="shared" si="0"/>
        <v>56.298950664327677</v>
      </c>
      <c r="F19" s="11">
        <f t="shared" si="0"/>
        <v>62.19141013695554</v>
      </c>
      <c r="G19" s="11">
        <f t="shared" si="0"/>
        <v>63.370211719513158</v>
      </c>
      <c r="H19" s="11">
        <f t="shared" si="0"/>
        <v>63.485820302876327</v>
      </c>
      <c r="I19" s="11">
        <f t="shared" si="0"/>
        <v>60.753235447376937</v>
      </c>
      <c r="J19" s="11">
        <f t="shared" si="0"/>
        <v>67.507691970576289</v>
      </c>
      <c r="K19" s="13">
        <f t="shared" si="0"/>
        <v>67.686014049127621</v>
      </c>
      <c r="L19" s="11">
        <f t="shared" si="0"/>
        <v>64.810657474556749</v>
      </c>
      <c r="M19" s="11">
        <f t="shared" si="0"/>
        <v>66.294521543236996</v>
      </c>
      <c r="N19" s="11">
        <f t="shared" si="0"/>
        <v>70.289944723090571</v>
      </c>
      <c r="O19" s="13">
        <f t="shared" si="0"/>
        <v>60.554665962796641</v>
      </c>
      <c r="P19" s="11">
        <f t="shared" si="0"/>
        <v>62.983441788190888</v>
      </c>
      <c r="Q19" s="11">
        <f t="shared" si="0"/>
        <v>63.072655376635076</v>
      </c>
      <c r="R19" s="11">
        <f t="shared" si="0"/>
        <v>62.949880467075616</v>
      </c>
      <c r="S19" s="11">
        <f t="shared" si="0"/>
        <v>66.078209847812559</v>
      </c>
      <c r="T19" s="11">
        <f t="shared" si="0"/>
        <v>64.603977158171773</v>
      </c>
      <c r="U19" s="11">
        <f t="shared" si="0"/>
        <v>60.048093059937599</v>
      </c>
      <c r="V19" s="11">
        <f t="shared" si="0"/>
        <v>59.630258510625524</v>
      </c>
      <c r="W19" s="11">
        <f t="shared" si="0"/>
        <v>63.959670083649321</v>
      </c>
      <c r="X19" s="13">
        <f t="shared" si="0"/>
        <v>63.363177191965782</v>
      </c>
      <c r="Y19" s="11">
        <f t="shared" si="0"/>
        <v>63.522747257604529</v>
      </c>
      <c r="Z19" s="11">
        <f t="shared" si="0"/>
        <v>62.009120417940899</v>
      </c>
      <c r="AA19" s="11">
        <f t="shared" si="0"/>
        <v>65.150087349763382</v>
      </c>
      <c r="AB19" s="11">
        <f t="shared" si="0"/>
        <v>63.742504168976645</v>
      </c>
      <c r="AC19" s="13">
        <f t="shared" si="0"/>
        <v>59.86880405338416</v>
      </c>
    </row>
    <row r="20" spans="1:42">
      <c r="A20" s="1" t="s">
        <v>33</v>
      </c>
      <c r="B20" s="16">
        <v>566.83470481775043</v>
      </c>
      <c r="C20" s="16">
        <v>669.30058995976151</v>
      </c>
      <c r="D20" s="16">
        <v>449.43367861437412</v>
      </c>
      <c r="E20" s="16">
        <v>461.74600317922631</v>
      </c>
      <c r="F20" s="16">
        <v>782.41424891554573</v>
      </c>
      <c r="G20" s="16">
        <v>715.67938357214462</v>
      </c>
      <c r="H20" s="16">
        <v>722.21327198998551</v>
      </c>
      <c r="I20" s="16">
        <v>684.8174452684874</v>
      </c>
      <c r="J20" s="16">
        <v>648.34062606586042</v>
      </c>
      <c r="K20" s="17">
        <v>654.10892330558124</v>
      </c>
      <c r="L20" s="16">
        <v>588.40477346270177</v>
      </c>
      <c r="M20" s="16">
        <v>597.28611950429945</v>
      </c>
      <c r="N20" s="16">
        <v>597.79779801695008</v>
      </c>
      <c r="O20" s="17">
        <v>516.42522158577879</v>
      </c>
      <c r="P20" s="16">
        <v>466.73734328715062</v>
      </c>
      <c r="Q20" s="16">
        <v>560.23155017383033</v>
      </c>
      <c r="R20" s="16">
        <v>611.5181893325306</v>
      </c>
      <c r="S20" s="16">
        <v>557.01489047570362</v>
      </c>
      <c r="T20" s="16">
        <v>501.77307242741324</v>
      </c>
      <c r="U20" s="16">
        <v>527.9665366836856</v>
      </c>
      <c r="V20" s="16">
        <v>691.79426138634915</v>
      </c>
      <c r="W20" s="16">
        <v>585.67900920036243</v>
      </c>
      <c r="X20" s="17">
        <v>582.45454371049448</v>
      </c>
      <c r="Y20" s="16">
        <v>479.23697116851895</v>
      </c>
      <c r="Z20" s="16">
        <v>423.64090356182749</v>
      </c>
      <c r="AA20" s="18">
        <v>382.81889934104635</v>
      </c>
      <c r="AB20" s="18">
        <v>690.27471366539112</v>
      </c>
      <c r="AC20" s="19">
        <v>360.10578673848033</v>
      </c>
      <c r="AG20" s="81">
        <v>9.9052624930389896E-2</v>
      </c>
      <c r="AH20" s="36">
        <v>130.9</v>
      </c>
      <c r="AI20" s="36">
        <v>130.09459983959047</v>
      </c>
      <c r="AJ20" s="36">
        <v>1135.8863871155547</v>
      </c>
      <c r="AK20" s="36">
        <v>1130</v>
      </c>
      <c r="AL20" s="36">
        <v>671.39617771992857</v>
      </c>
      <c r="AM20" s="32">
        <v>677</v>
      </c>
      <c r="AN20" s="82"/>
      <c r="AO20" s="82"/>
      <c r="AP20" s="82"/>
    </row>
    <row r="21" spans="1:42">
      <c r="A21" s="2" t="s">
        <v>34</v>
      </c>
      <c r="B21" s="20">
        <v>1.6562416819913666</v>
      </c>
      <c r="C21" s="20">
        <v>1.7375879482404102</v>
      </c>
      <c r="D21" s="20">
        <v>1.8730430704574004</v>
      </c>
      <c r="E21" s="20">
        <v>1.6463285454728884</v>
      </c>
      <c r="F21" s="20">
        <v>1.8602496134055921</v>
      </c>
      <c r="G21" s="20">
        <v>1.9666436916512913</v>
      </c>
      <c r="H21" s="20">
        <v>1.5520301823612372</v>
      </c>
      <c r="I21" s="20">
        <v>1.9785677972401456</v>
      </c>
      <c r="J21" s="20">
        <v>3.1395948218052983</v>
      </c>
      <c r="K21" s="21">
        <v>2.4916353382175873</v>
      </c>
      <c r="L21" s="20">
        <v>2.7650317564276063</v>
      </c>
      <c r="M21" s="20">
        <v>2.6097880612404771</v>
      </c>
      <c r="N21" s="20">
        <v>2.4398809326433923</v>
      </c>
      <c r="O21" s="21">
        <v>2.5865122768697137</v>
      </c>
      <c r="P21" s="20">
        <v>1.6550264678941748</v>
      </c>
      <c r="Q21" s="20">
        <v>2.3650432299357589</v>
      </c>
      <c r="R21" s="20">
        <v>3.0439596591168856</v>
      </c>
      <c r="S21" s="20">
        <v>2.3863033716522697</v>
      </c>
      <c r="T21" s="20">
        <v>1.6574187642949536</v>
      </c>
      <c r="U21" s="20">
        <v>1.7128355397594999</v>
      </c>
      <c r="V21" s="20">
        <v>2.3781822949559159</v>
      </c>
      <c r="W21" s="20">
        <v>2.3412567643911988</v>
      </c>
      <c r="X21" s="21">
        <v>2.4780837286816464</v>
      </c>
      <c r="Y21" s="20">
        <v>1.576267525772425</v>
      </c>
      <c r="Z21" s="20">
        <v>1.6550784824726408</v>
      </c>
      <c r="AA21" s="22">
        <v>1.138827529766349</v>
      </c>
      <c r="AB21" s="22">
        <v>1.6928929944803939</v>
      </c>
      <c r="AC21" s="23">
        <v>1.3468259016735384</v>
      </c>
      <c r="AG21" s="83">
        <v>1.1936121392368939E-3</v>
      </c>
      <c r="AH21" s="37">
        <v>1.0760000000000001</v>
      </c>
      <c r="AI21" s="37">
        <v>1.1577128231186335</v>
      </c>
      <c r="AJ21" s="37">
        <v>2.1325468872815798</v>
      </c>
      <c r="AK21" s="37">
        <v>2.2999999999999998</v>
      </c>
      <c r="AL21" s="37">
        <v>2.7012085256551446</v>
      </c>
      <c r="AM21" s="23"/>
      <c r="AN21" s="82"/>
      <c r="AO21" s="82"/>
      <c r="AP21" s="82"/>
    </row>
    <row r="22" spans="1:42">
      <c r="A22" s="2" t="s">
        <v>35</v>
      </c>
      <c r="B22" s="24">
        <v>58.620550315031537</v>
      </c>
      <c r="C22" s="24">
        <v>64.729582567508601</v>
      </c>
      <c r="D22" s="24">
        <v>49.143669107261502</v>
      </c>
      <c r="E22" s="24">
        <v>50.475525616504939</v>
      </c>
      <c r="F22" s="24">
        <v>70.762632763275434</v>
      </c>
      <c r="G22" s="24">
        <v>70.715997551295231</v>
      </c>
      <c r="H22" s="24">
        <v>68.709083710791361</v>
      </c>
      <c r="I22" s="24">
        <v>66.813131506592882</v>
      </c>
      <c r="J22" s="24">
        <v>98.948522908525518</v>
      </c>
      <c r="K22" s="25">
        <v>94.840938125195422</v>
      </c>
      <c r="L22" s="24">
        <v>93.105430138173716</v>
      </c>
      <c r="M22" s="24">
        <v>96.906834309004807</v>
      </c>
      <c r="N22" s="24">
        <v>87.401498178770922</v>
      </c>
      <c r="O22" s="25">
        <v>83.031132212431416</v>
      </c>
      <c r="P22" s="24">
        <v>48.067366493997838</v>
      </c>
      <c r="Q22" s="24">
        <v>79.170249886364687</v>
      </c>
      <c r="R22" s="26">
        <v>103.44797601983888</v>
      </c>
      <c r="S22" s="24">
        <v>83.483820746667192</v>
      </c>
      <c r="T22" s="24">
        <v>50.826349148960304</v>
      </c>
      <c r="U22" s="24">
        <v>48.148681115356126</v>
      </c>
      <c r="V22" s="24">
        <v>94.667202426381891</v>
      </c>
      <c r="W22" s="24">
        <v>67.304059309568075</v>
      </c>
      <c r="X22" s="25">
        <v>72.366802216186173</v>
      </c>
      <c r="Y22" s="24">
        <v>47.363642465747105</v>
      </c>
      <c r="Z22" s="24">
        <v>48.559568118749873</v>
      </c>
      <c r="AA22" s="27">
        <v>35.29250497798219</v>
      </c>
      <c r="AB22" s="27">
        <v>67.330725507229246</v>
      </c>
      <c r="AC22" s="28">
        <v>37.626094705283826</v>
      </c>
      <c r="AG22" s="83">
        <v>1.7687635216748369E-2</v>
      </c>
      <c r="AH22" s="38">
        <v>37.53</v>
      </c>
      <c r="AI22" s="38">
        <v>37.736026143378737</v>
      </c>
      <c r="AJ22" s="38">
        <v>70.327343272541768</v>
      </c>
      <c r="AK22" s="38">
        <v>68.599999999999994</v>
      </c>
      <c r="AL22" s="38">
        <v>53.757183061788218</v>
      </c>
      <c r="AM22" s="28">
        <v>52.9</v>
      </c>
      <c r="AN22" s="82"/>
      <c r="AO22" s="82"/>
      <c r="AP22" s="82"/>
    </row>
    <row r="23" spans="1:42">
      <c r="A23" s="2" t="s">
        <v>36</v>
      </c>
      <c r="B23" s="24">
        <v>42.784101875594743</v>
      </c>
      <c r="C23" s="24">
        <v>41.403160278693804</v>
      </c>
      <c r="D23" s="24">
        <v>32.593855026179931</v>
      </c>
      <c r="E23" s="24">
        <v>32.713399160514918</v>
      </c>
      <c r="F23" s="24">
        <v>45.233451477065834</v>
      </c>
      <c r="G23" s="24">
        <v>44.209348175107621</v>
      </c>
      <c r="H23" s="24">
        <v>44.757433224365677</v>
      </c>
      <c r="I23" s="24">
        <v>39.776678698274083</v>
      </c>
      <c r="J23" s="24">
        <v>55.353024164955357</v>
      </c>
      <c r="K23" s="25">
        <v>55.126227915149393</v>
      </c>
      <c r="L23" s="24">
        <v>44.774476021813747</v>
      </c>
      <c r="M23" s="24">
        <v>46.970094745704174</v>
      </c>
      <c r="N23" s="24">
        <v>56.897218683459393</v>
      </c>
      <c r="O23" s="25">
        <v>43.512281674434568</v>
      </c>
      <c r="P23" s="24">
        <v>45.108890566072709</v>
      </c>
      <c r="Q23" s="24">
        <v>45.619573822438447</v>
      </c>
      <c r="R23" s="24">
        <v>46.022927615775657</v>
      </c>
      <c r="S23" s="24">
        <v>47.357406653643984</v>
      </c>
      <c r="T23" s="24">
        <v>48.701981323009853</v>
      </c>
      <c r="U23" s="24">
        <v>39.349204769550191</v>
      </c>
      <c r="V23" s="24">
        <v>58.20787345191431</v>
      </c>
      <c r="W23" s="24">
        <v>50.414356843272785</v>
      </c>
      <c r="X23" s="25">
        <v>48.112636461038221</v>
      </c>
      <c r="Y23" s="24">
        <v>51.78560186098921</v>
      </c>
      <c r="Z23" s="24">
        <v>43.521680989390056</v>
      </c>
      <c r="AA23" s="27">
        <v>49.399310227746788</v>
      </c>
      <c r="AB23" s="27">
        <v>44.382698808975078</v>
      </c>
      <c r="AC23" s="28">
        <v>36.208362063267437</v>
      </c>
      <c r="AG23" s="83">
        <v>1.2887602932393405E-2</v>
      </c>
      <c r="AH23" s="38">
        <v>44.89</v>
      </c>
      <c r="AI23" s="38">
        <v>45.092779006033872</v>
      </c>
      <c r="AJ23" s="38">
        <v>16.073051658717926</v>
      </c>
      <c r="AK23" s="38">
        <v>16</v>
      </c>
      <c r="AL23" s="38">
        <v>37.788729089891618</v>
      </c>
      <c r="AM23" s="28">
        <v>37</v>
      </c>
      <c r="AN23" s="82"/>
      <c r="AO23" s="82"/>
      <c r="AP23" s="82"/>
    </row>
    <row r="24" spans="1:42" s="72" customFormat="1">
      <c r="A24" s="84" t="s">
        <v>37</v>
      </c>
      <c r="B24" s="85">
        <v>235.71801634601172</v>
      </c>
      <c r="C24" s="85">
        <v>208.79768613850993</v>
      </c>
      <c r="D24" s="85">
        <v>124.77585172533445</v>
      </c>
      <c r="E24" s="85">
        <v>126.94795818565248</v>
      </c>
      <c r="F24" s="85">
        <v>210.72227255100208</v>
      </c>
      <c r="G24" s="85">
        <v>207.93009353382914</v>
      </c>
      <c r="H24" s="85">
        <v>212.66308138480795</v>
      </c>
      <c r="I24" s="85">
        <v>198.72097893886783</v>
      </c>
      <c r="J24" s="85">
        <v>397.91017325406085</v>
      </c>
      <c r="K24" s="86">
        <v>403.23361687478712</v>
      </c>
      <c r="L24" s="85">
        <v>289.34570329968767</v>
      </c>
      <c r="M24" s="85">
        <v>334.64031024681191</v>
      </c>
      <c r="N24" s="85">
        <v>462.75494305286372</v>
      </c>
      <c r="O24" s="86">
        <v>174.31176419840185</v>
      </c>
      <c r="P24" s="85">
        <v>161.10591222548535</v>
      </c>
      <c r="Q24" s="85">
        <v>253.43336173370932</v>
      </c>
      <c r="R24" s="85">
        <v>249.62596274254358</v>
      </c>
      <c r="S24" s="85">
        <v>289.71817385767508</v>
      </c>
      <c r="T24" s="85">
        <v>190.62177832624394</v>
      </c>
      <c r="U24" s="85">
        <v>154.86705009021364</v>
      </c>
      <c r="V24" s="85">
        <v>233.54894216479943</v>
      </c>
      <c r="W24" s="85">
        <v>168.47327246526476</v>
      </c>
      <c r="X24" s="86">
        <v>159.33384299186309</v>
      </c>
      <c r="Y24" s="85">
        <v>257.76791492135538</v>
      </c>
      <c r="Z24" s="85">
        <v>232.70022280239559</v>
      </c>
      <c r="AA24" s="87">
        <v>253.66305176475754</v>
      </c>
      <c r="AB24" s="87">
        <v>207.85490641030893</v>
      </c>
      <c r="AC24" s="88">
        <v>171.33143838729237</v>
      </c>
      <c r="AG24" s="83">
        <v>7.2224285872529631E-2</v>
      </c>
      <c r="AH24" s="18">
        <v>287.2</v>
      </c>
      <c r="AI24" s="18">
        <v>287.83601851422924</v>
      </c>
      <c r="AJ24" s="38">
        <v>15.070166483909157</v>
      </c>
      <c r="AK24" s="38">
        <v>16</v>
      </c>
      <c r="AL24" s="38">
        <v>14.901876842419092</v>
      </c>
      <c r="AM24" s="28">
        <v>16.5</v>
      </c>
      <c r="AN24" s="82"/>
      <c r="AO24" s="82"/>
      <c r="AP24" s="82"/>
    </row>
    <row r="25" spans="1:42">
      <c r="A25" s="2" t="s">
        <v>38</v>
      </c>
      <c r="B25" s="20">
        <v>0.25604253262488186</v>
      </c>
      <c r="C25" s="20">
        <v>0.41022752428209802</v>
      </c>
      <c r="D25" s="20">
        <v>0.23073381873230717</v>
      </c>
      <c r="E25" s="20">
        <v>0.37468006695793038</v>
      </c>
      <c r="F25" s="20">
        <v>0.66770302279604765</v>
      </c>
      <c r="G25" s="20">
        <v>0.52436009717593335</v>
      </c>
      <c r="H25" s="20">
        <v>0.55320567288165634</v>
      </c>
      <c r="I25" s="20">
        <v>0.46200108920768179</v>
      </c>
      <c r="J25" s="20">
        <v>0.83530274018352568</v>
      </c>
      <c r="K25" s="21">
        <v>0.75190955516168878</v>
      </c>
      <c r="L25" s="20">
        <v>0.80443470321540611</v>
      </c>
      <c r="M25" s="20">
        <v>0.80829764150435435</v>
      </c>
      <c r="N25" s="20">
        <v>0.69806576901021089</v>
      </c>
      <c r="O25" s="21">
        <v>0.57423835220629815</v>
      </c>
      <c r="P25" s="20">
        <v>0.20505627564941323</v>
      </c>
      <c r="Q25" s="20">
        <v>0.42977021065741089</v>
      </c>
      <c r="R25" s="20">
        <v>0.44610787564390691</v>
      </c>
      <c r="S25" s="20">
        <v>0.41003319627131285</v>
      </c>
      <c r="T25" s="20">
        <v>0.26335235399373669</v>
      </c>
      <c r="U25" s="20">
        <v>0.24067213146023875</v>
      </c>
      <c r="V25" s="20">
        <v>0.70884276210707831</v>
      </c>
      <c r="W25" s="20">
        <v>0.50104259224760905</v>
      </c>
      <c r="X25" s="21">
        <v>0.4914877020804711</v>
      </c>
      <c r="Y25" s="20">
        <v>0.28195441389715675</v>
      </c>
      <c r="Z25" s="20">
        <v>0.15792978388122225</v>
      </c>
      <c r="AA25" s="22">
        <v>0.18923795470827712</v>
      </c>
      <c r="AB25" s="22">
        <v>0.50229244843687781</v>
      </c>
      <c r="AC25" s="23">
        <v>0.17419993873803677</v>
      </c>
      <c r="AG25" s="83">
        <v>6.902348278350825E-3</v>
      </c>
      <c r="AH25" s="37">
        <v>9.9599999999999994E-2</v>
      </c>
      <c r="AI25" s="37">
        <v>0.10035619129720871</v>
      </c>
      <c r="AJ25" s="37">
        <v>1.1466779256649389</v>
      </c>
      <c r="AK25" s="37">
        <v>1.1599999999999999</v>
      </c>
      <c r="AL25" s="37">
        <v>1.0743396846997799</v>
      </c>
      <c r="AM25" s="23">
        <v>1.1000000000000001</v>
      </c>
      <c r="AN25" s="82"/>
      <c r="AO25" s="82"/>
      <c r="AP25" s="82"/>
    </row>
    <row r="26" spans="1:42">
      <c r="A26" s="2" t="s">
        <v>39</v>
      </c>
      <c r="B26" s="24">
        <v>27.073550864513312</v>
      </c>
      <c r="C26" s="24">
        <v>45.132148538352631</v>
      </c>
      <c r="D26" s="24">
        <v>24.218818573282942</v>
      </c>
      <c r="E26" s="24">
        <v>22.180577885486485</v>
      </c>
      <c r="F26" s="24">
        <v>40.092108779844416</v>
      </c>
      <c r="G26" s="24">
        <v>38.584977202030387</v>
      </c>
      <c r="H26" s="24">
        <v>33.886999965909069</v>
      </c>
      <c r="I26" s="24">
        <v>36.781674615565223</v>
      </c>
      <c r="J26" s="24">
        <v>39.393809989649071</v>
      </c>
      <c r="K26" s="25">
        <v>29.537708782402355</v>
      </c>
      <c r="L26" s="24">
        <v>32.457297182696237</v>
      </c>
      <c r="M26" s="24">
        <v>30.282704726888102</v>
      </c>
      <c r="N26" s="24">
        <v>36.07565448322071</v>
      </c>
      <c r="O26" s="25">
        <v>48.972938361818557</v>
      </c>
      <c r="P26" s="24">
        <v>34.440481776867564</v>
      </c>
      <c r="Q26" s="24">
        <v>36.671258526303014</v>
      </c>
      <c r="R26" s="24">
        <v>30.948915351703885</v>
      </c>
      <c r="S26" s="24">
        <v>34.750677879114249</v>
      </c>
      <c r="T26" s="24">
        <v>40.138166762130233</v>
      </c>
      <c r="U26" s="24">
        <v>32.272002724258904</v>
      </c>
      <c r="V26" s="24">
        <v>25.965381262639081</v>
      </c>
      <c r="W26" s="24">
        <v>38.962268564930653</v>
      </c>
      <c r="X26" s="25">
        <v>38.70645985098723</v>
      </c>
      <c r="Y26" s="24">
        <v>38.470868874263083</v>
      </c>
      <c r="Z26" s="24">
        <v>30.399215554334656</v>
      </c>
      <c r="AA26" s="27">
        <v>34.810812141042526</v>
      </c>
      <c r="AB26" s="27">
        <v>37.687344884325015</v>
      </c>
      <c r="AC26" s="28">
        <v>23.302261483600265</v>
      </c>
      <c r="AG26" s="83">
        <v>4.730417056815208E-2</v>
      </c>
      <c r="AH26" s="18">
        <v>129.30000000000001</v>
      </c>
      <c r="AI26" s="18">
        <v>128.46299931459146</v>
      </c>
      <c r="AJ26" s="38">
        <v>51.35860950246812</v>
      </c>
      <c r="AK26" s="38">
        <v>53</v>
      </c>
      <c r="AL26" s="38">
        <v>19.624871976650578</v>
      </c>
      <c r="AM26" s="28">
        <v>18.399999999999999</v>
      </c>
      <c r="AN26" s="82"/>
      <c r="AO26" s="82"/>
      <c r="AP26" s="82"/>
    </row>
    <row r="27" spans="1:42">
      <c r="A27" s="2" t="s">
        <v>40</v>
      </c>
      <c r="B27" s="20">
        <v>4.1000722867777402</v>
      </c>
      <c r="C27" s="20">
        <v>4.1004919199286531</v>
      </c>
      <c r="D27" s="20">
        <v>3.7779447212812713</v>
      </c>
      <c r="E27" s="20">
        <v>3.8716639667816879</v>
      </c>
      <c r="F27" s="20">
        <v>4.2621085031236197</v>
      </c>
      <c r="G27" s="20">
        <v>4.4713302031724096</v>
      </c>
      <c r="H27" s="20">
        <v>4.3535978207541746</v>
      </c>
      <c r="I27" s="20">
        <v>4.302992608323879</v>
      </c>
      <c r="J27" s="20">
        <v>5.6457753342249877</v>
      </c>
      <c r="K27" s="21">
        <v>5.6547925198576836</v>
      </c>
      <c r="L27" s="20">
        <v>5.1215127132437672</v>
      </c>
      <c r="M27" s="20">
        <v>5.255074633170377</v>
      </c>
      <c r="N27" s="20">
        <v>4.9479744564288373</v>
      </c>
      <c r="O27" s="21">
        <v>5.0167759821275277</v>
      </c>
      <c r="P27" s="20">
        <v>3.6446074102075556</v>
      </c>
      <c r="Q27" s="20">
        <v>4.2620126755508689</v>
      </c>
      <c r="R27" s="20">
        <v>4.5895265387427457</v>
      </c>
      <c r="S27" s="20">
        <v>4.3546177043443377</v>
      </c>
      <c r="T27" s="20">
        <v>3.4349563982300269</v>
      </c>
      <c r="U27" s="20">
        <v>3.8894296807003492</v>
      </c>
      <c r="V27" s="20">
        <v>6.2977032972985771</v>
      </c>
      <c r="W27" s="20">
        <v>3.8952152797472888</v>
      </c>
      <c r="X27" s="21">
        <v>4.0774572433872596</v>
      </c>
      <c r="Y27" s="20">
        <v>3.9618535027961568</v>
      </c>
      <c r="Z27" s="20">
        <v>3.8669539316275388</v>
      </c>
      <c r="AA27" s="22">
        <v>3.6841470319618592</v>
      </c>
      <c r="AB27" s="22">
        <v>4.3369140146530478</v>
      </c>
      <c r="AC27" s="23">
        <v>3.6462705137242764</v>
      </c>
      <c r="AG27" s="83">
        <v>2.0483682710961608E-3</v>
      </c>
      <c r="AH27" s="37">
        <v>5.28</v>
      </c>
      <c r="AI27" s="37">
        <v>5.3906218131518706</v>
      </c>
      <c r="AJ27" s="37">
        <v>3.648472667445489</v>
      </c>
      <c r="AK27" s="37">
        <v>3.47</v>
      </c>
      <c r="AL27" s="37">
        <v>6.4685411891466993</v>
      </c>
      <c r="AM27" s="23">
        <v>6.41</v>
      </c>
      <c r="AN27" s="82"/>
      <c r="AO27" s="82"/>
      <c r="AP27" s="82"/>
    </row>
    <row r="28" spans="1:42">
      <c r="A28" s="2" t="s">
        <v>41</v>
      </c>
      <c r="B28" s="20">
        <v>1.5648048857614401</v>
      </c>
      <c r="C28" s="20">
        <v>1.7483094434641482</v>
      </c>
      <c r="D28" s="20">
        <v>1.4548705150717958</v>
      </c>
      <c r="E28" s="20">
        <v>1.3390938556404921</v>
      </c>
      <c r="F28" s="20">
        <v>1.5970551888786879</v>
      </c>
      <c r="G28" s="20">
        <v>1.8295011105801946</v>
      </c>
      <c r="H28" s="20">
        <v>1.7991672158912189</v>
      </c>
      <c r="I28" s="20">
        <v>1.6798855897857847</v>
      </c>
      <c r="J28" s="20">
        <v>1.978686101363506</v>
      </c>
      <c r="K28" s="21">
        <v>1.9492284746708721</v>
      </c>
      <c r="L28" s="20">
        <v>1.9700555445949024</v>
      </c>
      <c r="M28" s="20">
        <v>1.8904666617820938</v>
      </c>
      <c r="N28" s="20">
        <v>1.8328135799138709</v>
      </c>
      <c r="O28" s="21">
        <v>1.8866686567156534</v>
      </c>
      <c r="P28" s="20">
        <v>1.6304143370853172</v>
      </c>
      <c r="Q28" s="20">
        <v>1.8027443605934412</v>
      </c>
      <c r="R28" s="20">
        <v>1.7721263826899298</v>
      </c>
      <c r="S28" s="20">
        <v>1.8551083215726298</v>
      </c>
      <c r="T28" s="20">
        <v>1.52157600792166</v>
      </c>
      <c r="U28" s="20">
        <v>1.6368350773770848</v>
      </c>
      <c r="V28" s="20">
        <v>2.5104216603666516</v>
      </c>
      <c r="W28" s="20">
        <v>1.5787264147135782</v>
      </c>
      <c r="X28" s="21">
        <v>1.6732690666255983</v>
      </c>
      <c r="Y28" s="20">
        <v>1.7740893407784692</v>
      </c>
      <c r="Z28" s="20">
        <v>1.7877780299831778</v>
      </c>
      <c r="AA28" s="22">
        <v>1.7051136313126691</v>
      </c>
      <c r="AB28" s="22">
        <v>1.6637311065165581</v>
      </c>
      <c r="AC28" s="23">
        <v>1.6338834593918725</v>
      </c>
      <c r="AG28" s="83">
        <v>2.0716906374552333E-3</v>
      </c>
      <c r="AH28" s="37">
        <v>2.5099999999999998</v>
      </c>
      <c r="AI28" s="37">
        <v>2.5341284058070999</v>
      </c>
      <c r="AJ28" s="37">
        <v>1.8666005640175458</v>
      </c>
      <c r="AK28" s="37">
        <v>1.81</v>
      </c>
      <c r="AL28" s="37">
        <v>3.5825914414497793</v>
      </c>
      <c r="AM28" s="23">
        <v>3.66</v>
      </c>
      <c r="AN28" s="82"/>
      <c r="AO28" s="82"/>
      <c r="AP28" s="82"/>
    </row>
    <row r="29" spans="1:42">
      <c r="A29" s="2" t="s">
        <v>42</v>
      </c>
      <c r="B29" s="20">
        <v>2.3000965485631628</v>
      </c>
      <c r="C29" s="20">
        <v>2.4894050130129539</v>
      </c>
      <c r="D29" s="20">
        <v>2.4101829049160219</v>
      </c>
      <c r="E29" s="20">
        <v>2.4467845929519081</v>
      </c>
      <c r="F29" s="20">
        <v>2.8277817559126404</v>
      </c>
      <c r="G29" s="20">
        <v>2.6970372209142019</v>
      </c>
      <c r="H29" s="20">
        <v>2.6496554151700016</v>
      </c>
      <c r="I29" s="20">
        <v>2.8305744071758343</v>
      </c>
      <c r="J29" s="20">
        <v>3.6121776568724253</v>
      </c>
      <c r="K29" s="21">
        <v>3.4824158368459885</v>
      </c>
      <c r="L29" s="20">
        <v>3.3632899385912816</v>
      </c>
      <c r="M29" s="20">
        <v>3.4682483267180864</v>
      </c>
      <c r="N29" s="20">
        <v>3.2014696721167959</v>
      </c>
      <c r="O29" s="21">
        <v>3.1397871462672904</v>
      </c>
      <c r="P29" s="20">
        <v>1.8288638150584604</v>
      </c>
      <c r="Q29" s="20">
        <v>2.3155965012230406</v>
      </c>
      <c r="R29" s="20">
        <v>2.7419333328794933</v>
      </c>
      <c r="S29" s="20">
        <v>2.3676686267653317</v>
      </c>
      <c r="T29" s="20">
        <v>1.8883334745994407</v>
      </c>
      <c r="U29" s="20">
        <v>2.1833763475283892</v>
      </c>
      <c r="V29" s="20">
        <v>3.1161736939986668</v>
      </c>
      <c r="W29" s="20">
        <v>2.285030488981219</v>
      </c>
      <c r="X29" s="21">
        <v>2.3116014569988437</v>
      </c>
      <c r="Y29" s="20">
        <v>2.0487210417323598</v>
      </c>
      <c r="Z29" s="20">
        <v>2.0513447192189078</v>
      </c>
      <c r="AA29" s="22">
        <v>1.6764064273666257</v>
      </c>
      <c r="AB29" s="22">
        <v>2.7168641038483354</v>
      </c>
      <c r="AC29" s="23">
        <v>1.8652359465445545</v>
      </c>
      <c r="AG29" s="83">
        <v>4.0544929684057001E-3</v>
      </c>
      <c r="AH29" s="37">
        <v>2.04</v>
      </c>
      <c r="AI29" s="37">
        <v>2.1403373508266497</v>
      </c>
      <c r="AJ29" s="37">
        <v>1.5661744067872256</v>
      </c>
      <c r="AK29" s="37">
        <v>1.54</v>
      </c>
      <c r="AL29" s="37">
        <v>1.9383940889505034</v>
      </c>
      <c r="AM29" s="23">
        <v>1.96</v>
      </c>
      <c r="AN29" s="82"/>
      <c r="AO29" s="82"/>
      <c r="AP29" s="82"/>
    </row>
    <row r="30" spans="1:42">
      <c r="A30" s="2" t="s">
        <v>43</v>
      </c>
      <c r="B30" s="24">
        <v>21.067755831870372</v>
      </c>
      <c r="C30" s="24">
        <v>21.626503514978722</v>
      </c>
      <c r="D30" s="24">
        <v>23.195549166001022</v>
      </c>
      <c r="E30" s="24">
        <v>23.195079262462695</v>
      </c>
      <c r="F30" s="24">
        <v>21.159833147999098</v>
      </c>
      <c r="G30" s="24">
        <v>21.659768427231324</v>
      </c>
      <c r="H30" s="24">
        <v>21.497352482714415</v>
      </c>
      <c r="I30" s="24">
        <v>22.374715979893651</v>
      </c>
      <c r="J30" s="24">
        <v>22.509712186973786</v>
      </c>
      <c r="K30" s="25">
        <v>21.761059990395264</v>
      </c>
      <c r="L30" s="24">
        <v>23.600788689990097</v>
      </c>
      <c r="M30" s="24">
        <v>22.936873881200682</v>
      </c>
      <c r="N30" s="24">
        <v>20.068262536574039</v>
      </c>
      <c r="O30" s="25">
        <v>22.987634341929141</v>
      </c>
      <c r="P30" s="24">
        <v>21.163050216990218</v>
      </c>
      <c r="Q30" s="24">
        <v>23.252104696696517</v>
      </c>
      <c r="R30" s="24">
        <v>23.792673074611098</v>
      </c>
      <c r="S30" s="24">
        <v>21.922519624906656</v>
      </c>
      <c r="T30" s="24">
        <v>20.761227083968556</v>
      </c>
      <c r="U30" s="24">
        <v>22.289294762853309</v>
      </c>
      <c r="V30" s="24">
        <v>24.219000850863598</v>
      </c>
      <c r="W30" s="24">
        <v>22.725182538648397</v>
      </c>
      <c r="X30" s="25">
        <v>22.708501070668692</v>
      </c>
      <c r="Y30" s="24">
        <v>20.333032750473105</v>
      </c>
      <c r="Z30" s="24">
        <v>20.838699227416626</v>
      </c>
      <c r="AA30" s="27">
        <v>18.941640981979376</v>
      </c>
      <c r="AB30" s="27">
        <v>20.884945102840625</v>
      </c>
      <c r="AC30" s="28">
        <v>20.433581419909032</v>
      </c>
      <c r="AG30" s="83">
        <v>1.0279220845603487E-2</v>
      </c>
      <c r="AH30" s="38">
        <v>21.37</v>
      </c>
      <c r="AI30" s="38">
        <v>21.731862417788054</v>
      </c>
      <c r="AJ30" s="38">
        <v>21.036421346777036</v>
      </c>
      <c r="AK30" s="38">
        <v>20</v>
      </c>
      <c r="AL30" s="38">
        <v>22.342599967890521</v>
      </c>
      <c r="AM30" s="28">
        <v>23</v>
      </c>
      <c r="AN30" s="82"/>
      <c r="AO30" s="82"/>
      <c r="AP30" s="82"/>
    </row>
    <row r="31" spans="1:42">
      <c r="A31" s="2" t="s">
        <v>44</v>
      </c>
      <c r="B31" s="20">
        <v>6.2211935486463368</v>
      </c>
      <c r="C31" s="20">
        <v>6.14139931775662</v>
      </c>
      <c r="D31" s="20">
        <v>5.4318901244212334</v>
      </c>
      <c r="E31" s="20">
        <v>5.8651833512485734</v>
      </c>
      <c r="F31" s="20">
        <v>6.8234037997183581</v>
      </c>
      <c r="G31" s="20">
        <v>6.780136893808864</v>
      </c>
      <c r="H31" s="20">
        <v>6.3261953057138332</v>
      </c>
      <c r="I31" s="20">
        <v>6.4037813368445002</v>
      </c>
      <c r="J31" s="20">
        <v>9.2513570228421553</v>
      </c>
      <c r="K31" s="21">
        <v>8.6412961607704464</v>
      </c>
      <c r="L31" s="20">
        <v>8.5125539139724147</v>
      </c>
      <c r="M31" s="20">
        <v>8.5491196385541404</v>
      </c>
      <c r="N31" s="20">
        <v>8.2575155381208756</v>
      </c>
      <c r="O31" s="21">
        <v>7.8146786487003164</v>
      </c>
      <c r="P31" s="20">
        <v>4.8305373819754118</v>
      </c>
      <c r="Q31" s="20">
        <v>5.9650535079962914</v>
      </c>
      <c r="R31" s="20">
        <v>6.6802711976667828</v>
      </c>
      <c r="S31" s="20">
        <v>6.058823371676552</v>
      </c>
      <c r="T31" s="20">
        <v>4.7014343457751497</v>
      </c>
      <c r="U31" s="20">
        <v>5.1220103104074148</v>
      </c>
      <c r="V31" s="20">
        <v>8.5698961287994457</v>
      </c>
      <c r="W31" s="20">
        <v>5.558502651775501</v>
      </c>
      <c r="X31" s="21">
        <v>5.7188924751053376</v>
      </c>
      <c r="Y31" s="20">
        <v>5.0414950318280729</v>
      </c>
      <c r="Z31" s="20">
        <v>4.774037961735889</v>
      </c>
      <c r="AA31" s="22">
        <v>4.4487894460057493</v>
      </c>
      <c r="AB31" s="22">
        <v>6.7456268152162</v>
      </c>
      <c r="AC31" s="23">
        <v>5.0789575296461127</v>
      </c>
      <c r="AG31" s="83">
        <v>1.8131529319378281E-3</v>
      </c>
      <c r="AH31" s="37">
        <v>6.21</v>
      </c>
      <c r="AI31" s="37">
        <v>6.3772798167436378</v>
      </c>
      <c r="AJ31" s="37">
        <v>4.6151811075322646</v>
      </c>
      <c r="AK31" s="37">
        <v>4.5199999999999996</v>
      </c>
      <c r="AL31" s="37">
        <v>6.5975519555374067</v>
      </c>
      <c r="AM31" s="23">
        <v>6.75</v>
      </c>
      <c r="AN31" s="82"/>
      <c r="AO31" s="82"/>
      <c r="AP31" s="82"/>
    </row>
    <row r="32" spans="1:42">
      <c r="A32" s="2" t="s">
        <v>45</v>
      </c>
      <c r="B32" s="20">
        <v>4.6718607564142456</v>
      </c>
      <c r="C32" s="20">
        <v>4.792547084791293</v>
      </c>
      <c r="D32" s="20">
        <v>4.5141380000547642</v>
      </c>
      <c r="E32" s="20">
        <v>4.5909972026882855</v>
      </c>
      <c r="F32" s="20">
        <v>4.6715615468148242</v>
      </c>
      <c r="G32" s="20">
        <v>4.8732117620095421</v>
      </c>
      <c r="H32" s="20">
        <v>4.9870024226281515</v>
      </c>
      <c r="I32" s="20">
        <v>5.0924460385424517</v>
      </c>
      <c r="J32" s="20">
        <v>5.8737046304924236</v>
      </c>
      <c r="K32" s="21">
        <v>5.5766924162956775</v>
      </c>
      <c r="L32" s="20">
        <v>5.9434979593497879</v>
      </c>
      <c r="M32" s="20">
        <v>5.8264180315361722</v>
      </c>
      <c r="N32" s="20">
        <v>5.0945984979481169</v>
      </c>
      <c r="O32" s="21">
        <v>5.0201378345921652</v>
      </c>
      <c r="P32" s="20">
        <v>4.4472949266454052</v>
      </c>
      <c r="Q32" s="20">
        <v>5.5998523864473988</v>
      </c>
      <c r="R32" s="20">
        <v>6.8909954773151947</v>
      </c>
      <c r="S32" s="20">
        <v>5.6039799315295653</v>
      </c>
      <c r="T32" s="20">
        <v>4.6393644375379619</v>
      </c>
      <c r="U32" s="20">
        <v>4.6789976283001025</v>
      </c>
      <c r="V32" s="20">
        <v>6.1973132693388342</v>
      </c>
      <c r="W32" s="20">
        <v>5.1318434736793801</v>
      </c>
      <c r="X32" s="21">
        <v>5.4400164633590826</v>
      </c>
      <c r="Y32" s="20">
        <v>3.9248101831566471</v>
      </c>
      <c r="Z32" s="20">
        <v>3.9151223087212776</v>
      </c>
      <c r="AA32" s="22">
        <v>3.4827785618624536</v>
      </c>
      <c r="AB32" s="22">
        <v>4.9435256088305017</v>
      </c>
      <c r="AC32" s="23">
        <v>3.6667255648336505</v>
      </c>
      <c r="AG32" s="83">
        <v>4.1835364536437535E-3</v>
      </c>
      <c r="AH32" s="37">
        <v>4.47</v>
      </c>
      <c r="AI32" s="37">
        <v>4.4670754338186871</v>
      </c>
      <c r="AJ32" s="37">
        <v>5.2090385052766086</v>
      </c>
      <c r="AK32" s="37">
        <v>5</v>
      </c>
      <c r="AL32" s="37">
        <v>4.8902001967866493</v>
      </c>
      <c r="AM32" s="23">
        <v>4.9000000000000004</v>
      </c>
      <c r="AN32" s="82"/>
      <c r="AO32" s="82"/>
      <c r="AP32" s="82"/>
    </row>
    <row r="33" spans="1:42">
      <c r="A33" s="2" t="s">
        <v>46</v>
      </c>
      <c r="B33" s="20">
        <v>0.67989929220466194</v>
      </c>
      <c r="C33" s="20">
        <v>0.70403400984886244</v>
      </c>
      <c r="D33" s="20">
        <v>0.60987786171219771</v>
      </c>
      <c r="E33" s="20">
        <v>0.62457257900201224</v>
      </c>
      <c r="F33" s="20">
        <v>0.69102533568793745</v>
      </c>
      <c r="G33" s="20">
        <v>0.72174235827383859</v>
      </c>
      <c r="H33" s="20">
        <v>0.73444220243063785</v>
      </c>
      <c r="I33" s="20">
        <v>0.71044333162667084</v>
      </c>
      <c r="J33" s="20">
        <v>0.84763000295008284</v>
      </c>
      <c r="K33" s="21">
        <v>0.84727565585165032</v>
      </c>
      <c r="L33" s="20">
        <v>0.81087428140484663</v>
      </c>
      <c r="M33" s="20">
        <v>0.80898333536332223</v>
      </c>
      <c r="N33" s="20">
        <v>0.78853688919732545</v>
      </c>
      <c r="O33" s="21">
        <v>0.82780890207685109</v>
      </c>
      <c r="P33" s="20">
        <v>0.67089074327043241</v>
      </c>
      <c r="Q33" s="20">
        <v>0.74414513985186304</v>
      </c>
      <c r="R33" s="20">
        <v>0.75980372342491265</v>
      </c>
      <c r="S33" s="20">
        <v>0.73437852924866809</v>
      </c>
      <c r="T33" s="20">
        <v>0.60471368830863037</v>
      </c>
      <c r="U33" s="20">
        <v>0.64360025966071233</v>
      </c>
      <c r="V33" s="20">
        <v>1.0549181194499149</v>
      </c>
      <c r="W33" s="20">
        <v>0.66246186284774844</v>
      </c>
      <c r="X33" s="21">
        <v>0.67725983993235195</v>
      </c>
      <c r="Y33" s="20">
        <v>0.70651584711834903</v>
      </c>
      <c r="Z33" s="20">
        <v>0.68958461367899548</v>
      </c>
      <c r="AA33" s="22">
        <v>0.67094015588678513</v>
      </c>
      <c r="AB33" s="22">
        <v>0.70165621762871011</v>
      </c>
      <c r="AC33" s="23">
        <v>0.64599012294375069</v>
      </c>
      <c r="AG33" s="83">
        <v>2.2589116878002176E-3</v>
      </c>
      <c r="AH33" s="37">
        <v>0.98870000000000002</v>
      </c>
      <c r="AI33" s="37">
        <v>0.98869406344446009</v>
      </c>
      <c r="AJ33" s="37">
        <v>0.68360304549993622</v>
      </c>
      <c r="AK33" s="37">
        <v>0.65</v>
      </c>
      <c r="AL33" s="37">
        <v>1.2698758901749438</v>
      </c>
      <c r="AM33" s="23">
        <v>1.28</v>
      </c>
      <c r="AN33" s="82"/>
      <c r="AO33" s="82"/>
      <c r="AP33" s="82"/>
    </row>
    <row r="34" spans="1:42">
      <c r="A34" s="2" t="s">
        <v>47</v>
      </c>
      <c r="B34" s="24">
        <v>28.153879215740165</v>
      </c>
      <c r="C34" s="24">
        <v>30.875720897849096</v>
      </c>
      <c r="D34" s="24">
        <v>22.989543177634559</v>
      </c>
      <c r="E34" s="24">
        <v>23.538725037100775</v>
      </c>
      <c r="F34" s="24">
        <v>33.07269818836599</v>
      </c>
      <c r="G34" s="24">
        <v>34.386360744837852</v>
      </c>
      <c r="H34" s="24">
        <v>33.79198936802991</v>
      </c>
      <c r="I34" s="24">
        <v>32.189211682177238</v>
      </c>
      <c r="J34" s="24">
        <v>44.933975547296775</v>
      </c>
      <c r="K34" s="25">
        <v>45.24584700129347</v>
      </c>
      <c r="L34" s="24">
        <v>44.976081368378786</v>
      </c>
      <c r="M34" s="24">
        <v>45.799259763222494</v>
      </c>
      <c r="N34" s="24">
        <v>41.583306774668074</v>
      </c>
      <c r="O34" s="25">
        <v>40.032471245218126</v>
      </c>
      <c r="P34" s="24">
        <v>23.502465734491611</v>
      </c>
      <c r="Q34" s="24">
        <v>41.905855265825835</v>
      </c>
      <c r="R34" s="24">
        <v>54.250546967015907</v>
      </c>
      <c r="S34" s="24">
        <v>43.76100369261988</v>
      </c>
      <c r="T34" s="24">
        <v>26.085364209831368</v>
      </c>
      <c r="U34" s="24">
        <v>22.851443026223997</v>
      </c>
      <c r="V34" s="24">
        <v>48.252937011796938</v>
      </c>
      <c r="W34" s="24">
        <v>34.93619361239768</v>
      </c>
      <c r="X34" s="25">
        <v>37.917377214070441</v>
      </c>
      <c r="Y34" s="24">
        <v>22.088855033013932</v>
      </c>
      <c r="Z34" s="24">
        <v>22.815991679294893</v>
      </c>
      <c r="AA34" s="27">
        <v>16.941133850026507</v>
      </c>
      <c r="AB34" s="27">
        <v>31.71158232891209</v>
      </c>
      <c r="AC34" s="28">
        <v>17.894981337102241</v>
      </c>
      <c r="AG34" s="83">
        <v>7.9249077886703288E-3</v>
      </c>
      <c r="AH34" s="38">
        <v>15.2</v>
      </c>
      <c r="AI34" s="38">
        <v>15.33651971349868</v>
      </c>
      <c r="AJ34" s="38">
        <v>38.600051800819998</v>
      </c>
      <c r="AK34" s="38">
        <v>37.9</v>
      </c>
      <c r="AL34" s="38">
        <v>25.459476489216339</v>
      </c>
      <c r="AM34" s="28">
        <v>24.9</v>
      </c>
      <c r="AN34" s="82"/>
      <c r="AO34" s="82"/>
      <c r="AP34" s="82"/>
    </row>
    <row r="35" spans="1:42">
      <c r="A35" s="2" t="s">
        <v>48</v>
      </c>
      <c r="B35" s="24">
        <v>15.971194110712325</v>
      </c>
      <c r="C35" s="20">
        <v>7.6975900660463283</v>
      </c>
      <c r="D35" s="20">
        <v>7.4862176497110209</v>
      </c>
      <c r="E35" s="20">
        <v>8.9570291430709421</v>
      </c>
      <c r="F35" s="20">
        <v>8.8497189678309649</v>
      </c>
      <c r="G35" s="20">
        <v>7.9176217232936237</v>
      </c>
      <c r="H35" s="20">
        <v>9.7608679323067715</v>
      </c>
      <c r="I35" s="20">
        <v>7.807713212450472</v>
      </c>
      <c r="J35" s="20">
        <v>8.8974513919924494</v>
      </c>
      <c r="K35" s="21">
        <v>8.371161412139692</v>
      </c>
      <c r="L35" s="24">
        <v>19.146352245403868</v>
      </c>
      <c r="M35" s="20">
        <v>8.7096999603205045</v>
      </c>
      <c r="N35" s="20">
        <v>7.7279152915084168</v>
      </c>
      <c r="O35" s="21">
        <v>7.8480289170915816</v>
      </c>
      <c r="P35" s="20">
        <v>8.0974252914501683</v>
      </c>
      <c r="Q35" s="20">
        <v>8.8282078382830314</v>
      </c>
      <c r="R35" s="20">
        <v>9.5212804192045457</v>
      </c>
      <c r="S35" s="20">
        <v>8.5262547516143279</v>
      </c>
      <c r="T35" s="20">
        <v>8.5356452513887842</v>
      </c>
      <c r="U35" s="20">
        <v>9.0881164312580793</v>
      </c>
      <c r="V35" s="24">
        <v>10.383329720312393</v>
      </c>
      <c r="W35" s="20">
        <v>9.6589082068546741</v>
      </c>
      <c r="X35" s="21">
        <v>8.4181781391684947</v>
      </c>
      <c r="Y35" s="20">
        <v>7.3566141429819298</v>
      </c>
      <c r="Z35" s="20">
        <v>7.62260850684285</v>
      </c>
      <c r="AA35" s="22">
        <v>7.983736923929678</v>
      </c>
      <c r="AB35" s="22">
        <v>7.8714501544564612</v>
      </c>
      <c r="AC35" s="23">
        <v>7.7300606128798099</v>
      </c>
      <c r="AG35" s="83">
        <v>0.10726918500441239</v>
      </c>
      <c r="AH35" s="37">
        <v>4.5</v>
      </c>
      <c r="AI35" s="37">
        <v>4.2361488809994103</v>
      </c>
      <c r="AJ35" s="38">
        <v>10.465816650009288</v>
      </c>
      <c r="AK35" s="38">
        <v>11</v>
      </c>
      <c r="AL35" s="37">
        <v>8.6624089952643146</v>
      </c>
      <c r="AM35" s="23">
        <v>9</v>
      </c>
      <c r="AN35" s="82"/>
      <c r="AO35" s="82"/>
      <c r="AP35" s="82"/>
    </row>
    <row r="36" spans="1:42">
      <c r="A36" s="2" t="s">
        <v>49</v>
      </c>
      <c r="B36" s="20">
        <v>0.16710799099197049</v>
      </c>
      <c r="C36" s="20">
        <v>0.17682957827023763</v>
      </c>
      <c r="D36" s="20">
        <v>0.13862923189773976</v>
      </c>
      <c r="E36" s="20">
        <v>0.14024380375955289</v>
      </c>
      <c r="F36" s="20">
        <v>0.14814294036755282</v>
      </c>
      <c r="G36" s="20">
        <v>0.17457768226840828</v>
      </c>
      <c r="H36" s="20">
        <v>0.18217026536387698</v>
      </c>
      <c r="I36" s="20">
        <v>0.16394386613541134</v>
      </c>
      <c r="J36" s="20">
        <v>0.1410501387927135</v>
      </c>
      <c r="K36" s="21">
        <v>0.15843999746395024</v>
      </c>
      <c r="L36" s="20">
        <v>0.15309665832340189</v>
      </c>
      <c r="M36" s="20">
        <v>0.15382880962142334</v>
      </c>
      <c r="N36" s="20">
        <v>0.16656791702676951</v>
      </c>
      <c r="O36" s="21">
        <v>0.16301380317893058</v>
      </c>
      <c r="P36" s="20">
        <v>0.18967969931912862</v>
      </c>
      <c r="Q36" s="20">
        <v>0.18239364946510334</v>
      </c>
      <c r="R36" s="20">
        <v>0.16286820957343379</v>
      </c>
      <c r="S36" s="20">
        <v>0.17823864209162577</v>
      </c>
      <c r="T36" s="20">
        <v>0.17597066590259541</v>
      </c>
      <c r="U36" s="20">
        <v>0.16073540803279801</v>
      </c>
      <c r="V36" s="20">
        <v>0.2307493010421022</v>
      </c>
      <c r="W36" s="20">
        <v>0.1610785459847531</v>
      </c>
      <c r="X36" s="21">
        <v>0.18467994835031154</v>
      </c>
      <c r="Y36" s="20">
        <v>0.21562553602271334</v>
      </c>
      <c r="Z36" s="20">
        <v>0.21011589876472245</v>
      </c>
      <c r="AA36" s="22">
        <v>0.22483239175551592</v>
      </c>
      <c r="AB36" s="22">
        <v>0.16982683841055221</v>
      </c>
      <c r="AC36" s="23">
        <v>0.19907265785852069</v>
      </c>
      <c r="AG36" s="83">
        <v>6.1436436433816854E-3</v>
      </c>
      <c r="AH36" s="37">
        <v>0.27539999999999998</v>
      </c>
      <c r="AI36" s="37">
        <v>0.28348460936675179</v>
      </c>
      <c r="AJ36" s="37">
        <v>0.25493958726319033</v>
      </c>
      <c r="AK36" s="37">
        <v>0.247</v>
      </c>
      <c r="AL36" s="37">
        <v>0.4860469182518235</v>
      </c>
      <c r="AM36" s="23">
        <v>0.503</v>
      </c>
      <c r="AN36" s="82"/>
      <c r="AO36" s="82"/>
      <c r="AP36" s="82"/>
    </row>
    <row r="37" spans="1:42">
      <c r="A37" s="2" t="s">
        <v>50</v>
      </c>
      <c r="B37" s="24">
        <v>51.362069949170916</v>
      </c>
      <c r="C37" s="24">
        <v>55.870045569910111</v>
      </c>
      <c r="D37" s="24">
        <v>54.246367200445242</v>
      </c>
      <c r="E37" s="24">
        <v>56.418106715073428</v>
      </c>
      <c r="F37" s="24">
        <v>68.899761244239855</v>
      </c>
      <c r="G37" s="24">
        <v>57.267895016496205</v>
      </c>
      <c r="H37" s="24">
        <v>57.341416586705435</v>
      </c>
      <c r="I37" s="24">
        <v>70.436264200226617</v>
      </c>
      <c r="J37" s="26">
        <v>119.3198624167085</v>
      </c>
      <c r="K37" s="17">
        <v>115.85967601041904</v>
      </c>
      <c r="L37" s="26">
        <v>115.95426142043495</v>
      </c>
      <c r="M37" s="26">
        <v>117.78380642640086</v>
      </c>
      <c r="N37" s="26">
        <v>106.49535963578495</v>
      </c>
      <c r="O37" s="25">
        <v>89.489628434760377</v>
      </c>
      <c r="P37" s="24">
        <v>36.045331280887808</v>
      </c>
      <c r="Q37" s="24">
        <v>53.155053151899111</v>
      </c>
      <c r="R37" s="24">
        <v>65.680575638067339</v>
      </c>
      <c r="S37" s="24">
        <v>53.17651089221502</v>
      </c>
      <c r="T37" s="24">
        <v>40.229998220532757</v>
      </c>
      <c r="U37" s="24">
        <v>48.942741537337334</v>
      </c>
      <c r="V37" s="24">
        <v>77.969480676158511</v>
      </c>
      <c r="W37" s="24">
        <v>53.995668233213514</v>
      </c>
      <c r="X37" s="25">
        <v>53.548048327338655</v>
      </c>
      <c r="Y37" s="24">
        <v>35.461716303013382</v>
      </c>
      <c r="Z37" s="24">
        <v>35.127296384777104</v>
      </c>
      <c r="AA37" s="27">
        <v>26.749663099689684</v>
      </c>
      <c r="AB37" s="27">
        <v>56.741955565776095</v>
      </c>
      <c r="AC37" s="28">
        <v>29.521460329784706</v>
      </c>
      <c r="AG37" s="83">
        <v>5.1816406264897415E-3</v>
      </c>
      <c r="AH37" s="38">
        <v>18.100000000000001</v>
      </c>
      <c r="AI37" s="38">
        <v>18.795725545814737</v>
      </c>
      <c r="AJ37" s="38">
        <v>14.285175974920252</v>
      </c>
      <c r="AK37" s="38">
        <v>14.5</v>
      </c>
      <c r="AL37" s="38">
        <v>12.484499125782268</v>
      </c>
      <c r="AM37" s="28">
        <v>12.6</v>
      </c>
      <c r="AN37" s="82"/>
      <c r="AO37" s="82"/>
      <c r="AP37" s="82"/>
    </row>
    <row r="38" spans="1:42">
      <c r="A38" s="2" t="s">
        <v>51</v>
      </c>
      <c r="B38" s="24">
        <v>33.93343248256933</v>
      </c>
      <c r="C38" s="24">
        <v>36.076233311898079</v>
      </c>
      <c r="D38" s="24">
        <v>29.403874159307485</v>
      </c>
      <c r="E38" s="24">
        <v>30.113761391432508</v>
      </c>
      <c r="F38" s="24">
        <v>40.97235742600634</v>
      </c>
      <c r="G38" s="24">
        <v>40.245980346376378</v>
      </c>
      <c r="H38" s="24">
        <v>38.245549402366628</v>
      </c>
      <c r="I38" s="24">
        <v>38.660119198476053</v>
      </c>
      <c r="J38" s="24">
        <v>54.528841872666945</v>
      </c>
      <c r="K38" s="25">
        <v>53.076930337590831</v>
      </c>
      <c r="L38" s="24">
        <v>50.730963936045576</v>
      </c>
      <c r="M38" s="24">
        <v>53.61806102014836</v>
      </c>
      <c r="N38" s="24">
        <v>48.55476738588542</v>
      </c>
      <c r="O38" s="25">
        <v>48.332333908496892</v>
      </c>
      <c r="P38" s="24">
        <v>23.686906647140141</v>
      </c>
      <c r="Q38" s="24">
        <v>36.216727453629666</v>
      </c>
      <c r="R38" s="24">
        <v>45.153870980986767</v>
      </c>
      <c r="S38" s="24">
        <v>37.322302789509777</v>
      </c>
      <c r="T38" s="24">
        <v>24.690548570018681</v>
      </c>
      <c r="U38" s="24">
        <v>26.516846542648814</v>
      </c>
      <c r="V38" s="24">
        <v>46.111313639284191</v>
      </c>
      <c r="W38" s="24">
        <v>31.340742431352794</v>
      </c>
      <c r="X38" s="25">
        <v>33.860902172255656</v>
      </c>
      <c r="Y38" s="24">
        <v>25.477711663009458</v>
      </c>
      <c r="Z38" s="24">
        <v>25.445704573274959</v>
      </c>
      <c r="AA38" s="27">
        <v>19.661983553393661</v>
      </c>
      <c r="AB38" s="27">
        <v>38.336439655165975</v>
      </c>
      <c r="AC38" s="28">
        <v>22.167703544030338</v>
      </c>
      <c r="AG38" s="83">
        <v>1.0122020141936748E-2</v>
      </c>
      <c r="AH38" s="38">
        <v>24.27</v>
      </c>
      <c r="AI38" s="38">
        <v>24.297035224910651</v>
      </c>
      <c r="AJ38" s="38">
        <v>30.788345473288413</v>
      </c>
      <c r="AK38" s="38">
        <v>30.5</v>
      </c>
      <c r="AL38" s="38">
        <v>28.465967269571955</v>
      </c>
      <c r="AM38" s="28">
        <v>28.7</v>
      </c>
      <c r="AN38" s="82"/>
      <c r="AO38" s="82"/>
      <c r="AP38" s="82"/>
    </row>
    <row r="39" spans="1:42" s="72" customFormat="1">
      <c r="A39" s="84" t="s">
        <v>52</v>
      </c>
      <c r="B39" s="85">
        <v>223.54916196194679</v>
      </c>
      <c r="C39" s="85">
        <v>128.62963465440112</v>
      </c>
      <c r="D39" s="85">
        <v>106.42356336061313</v>
      </c>
      <c r="E39" s="85">
        <v>105.81443697269397</v>
      </c>
      <c r="F39" s="85">
        <v>192.90060483840548</v>
      </c>
      <c r="G39" s="85">
        <v>165.73361565932586</v>
      </c>
      <c r="H39" s="85">
        <v>171.69025638336402</v>
      </c>
      <c r="I39" s="85">
        <v>160.52733984816567</v>
      </c>
      <c r="J39" s="85">
        <v>378.43821658393892</v>
      </c>
      <c r="K39" s="86">
        <v>398.36163015702266</v>
      </c>
      <c r="L39" s="85">
        <v>280.90430751435872</v>
      </c>
      <c r="M39" s="85">
        <v>345.1798651504842</v>
      </c>
      <c r="N39" s="85">
        <v>471.48968612957651</v>
      </c>
      <c r="O39" s="86">
        <v>173.75798882580506</v>
      </c>
      <c r="P39" s="85">
        <v>154.53020250945366</v>
      </c>
      <c r="Q39" s="85">
        <v>227.76790143465067</v>
      </c>
      <c r="R39" s="85">
        <v>242.91092451929183</v>
      </c>
      <c r="S39" s="85">
        <v>288.95847687244299</v>
      </c>
      <c r="T39" s="85">
        <v>223.49830500777773</v>
      </c>
      <c r="U39" s="85">
        <v>121.27820033077388</v>
      </c>
      <c r="V39" s="85">
        <v>243.14411140082865</v>
      </c>
      <c r="W39" s="85">
        <v>195.85095301368855</v>
      </c>
      <c r="X39" s="86">
        <v>179.05449014396859</v>
      </c>
      <c r="Y39" s="85">
        <v>185.91605973940855</v>
      </c>
      <c r="Z39" s="85">
        <v>137.52652128460295</v>
      </c>
      <c r="AA39" s="87">
        <v>187.96211357535265</v>
      </c>
      <c r="AB39" s="87">
        <v>164.33789713321616</v>
      </c>
      <c r="AC39" s="89">
        <v>98.636396411121424</v>
      </c>
      <c r="AG39" s="83">
        <v>0.28644275680412395</v>
      </c>
      <c r="AH39" s="18">
        <v>119.8</v>
      </c>
      <c r="AI39" s="18">
        <v>123.68872535077065</v>
      </c>
      <c r="AJ39" s="38">
        <v>19.802488171441354</v>
      </c>
      <c r="AK39" s="38">
        <v>20</v>
      </c>
      <c r="AL39" s="38">
        <v>13.022489342023407</v>
      </c>
      <c r="AM39" s="28">
        <v>13</v>
      </c>
      <c r="AN39" s="82"/>
      <c r="AO39" s="82"/>
      <c r="AP39" s="82"/>
    </row>
    <row r="40" spans="1:42">
      <c r="A40" s="2" t="s">
        <v>53</v>
      </c>
      <c r="B40" s="20">
        <v>3.2551838005199722</v>
      </c>
      <c r="C40" s="20">
        <v>3.725073422602259</v>
      </c>
      <c r="D40" s="20">
        <v>1.7677124782836415</v>
      </c>
      <c r="E40" s="20">
        <v>1.804131756191107</v>
      </c>
      <c r="F40" s="20">
        <v>2.6507855993402525</v>
      </c>
      <c r="G40" s="20">
        <v>3.796987434195747</v>
      </c>
      <c r="H40" s="20">
        <v>3.7939985264704119</v>
      </c>
      <c r="I40" s="20">
        <v>3.7977029525357771</v>
      </c>
      <c r="J40" s="20">
        <v>2.3721558402068172</v>
      </c>
      <c r="K40" s="21">
        <v>2.6200265020610445</v>
      </c>
      <c r="L40" s="20">
        <v>2.7436990771238889</v>
      </c>
      <c r="M40" s="20">
        <v>2.7903789885937265</v>
      </c>
      <c r="N40" s="20">
        <v>2.2059271676888326</v>
      </c>
      <c r="O40" s="21">
        <v>2.5770349867837226</v>
      </c>
      <c r="P40" s="20">
        <v>4.4524493014160065</v>
      </c>
      <c r="Q40" s="20">
        <v>6.5866084724312595</v>
      </c>
      <c r="R40" s="20">
        <v>7.3141196002021793</v>
      </c>
      <c r="S40" s="20">
        <v>6.3091655736674985</v>
      </c>
      <c r="T40" s="20">
        <v>4.7975643423590366</v>
      </c>
      <c r="U40" s="20">
        <v>3.2792657218293795</v>
      </c>
      <c r="V40" s="20">
        <v>5.0139044639374015</v>
      </c>
      <c r="W40" s="20">
        <v>5.3540781069813406</v>
      </c>
      <c r="X40" s="21">
        <v>5.9339018949907176</v>
      </c>
      <c r="Y40" s="20">
        <v>2.5330560472522907</v>
      </c>
      <c r="Z40" s="20">
        <v>2.9094569039224458</v>
      </c>
      <c r="AA40" s="22">
        <v>2.889898532625518</v>
      </c>
      <c r="AB40" s="22">
        <v>3.606575247313617</v>
      </c>
      <c r="AC40" s="23">
        <v>2.7692027924815092</v>
      </c>
      <c r="AG40" s="83">
        <v>2.076858526264376E-2</v>
      </c>
      <c r="AH40" s="37">
        <v>1.653</v>
      </c>
      <c r="AI40" s="37">
        <v>1.4488262276263268</v>
      </c>
      <c r="AJ40" s="38">
        <v>13.274812598378299</v>
      </c>
      <c r="AK40" s="38">
        <v>13.2</v>
      </c>
      <c r="AL40" s="38">
        <v>10.150032990025604</v>
      </c>
      <c r="AM40" s="28">
        <v>11</v>
      </c>
      <c r="AN40" s="82"/>
      <c r="AO40" s="82"/>
      <c r="AP40" s="82"/>
    </row>
    <row r="41" spans="1:42">
      <c r="A41" s="2" t="s">
        <v>54</v>
      </c>
      <c r="B41" s="20">
        <v>7.7758290242276322</v>
      </c>
      <c r="C41" s="20">
        <v>8.373442557407607</v>
      </c>
      <c r="D41" s="20">
        <v>6.5275417254757908</v>
      </c>
      <c r="E41" s="20">
        <v>6.7991920996419983</v>
      </c>
      <c r="F41" s="20">
        <v>9.456048849865093</v>
      </c>
      <c r="G41" s="20">
        <v>9.3808304706307464</v>
      </c>
      <c r="H41" s="20">
        <v>8.9088696537429755</v>
      </c>
      <c r="I41" s="20">
        <v>8.9687422266376444</v>
      </c>
      <c r="J41" s="24">
        <v>12.896929391847863</v>
      </c>
      <c r="K41" s="25">
        <v>12.558745702673718</v>
      </c>
      <c r="L41" s="24">
        <v>12.260998756709917</v>
      </c>
      <c r="M41" s="24">
        <v>12.803701899590394</v>
      </c>
      <c r="N41" s="24">
        <v>11.476432772974821</v>
      </c>
      <c r="O41" s="25">
        <v>11.263220979748901</v>
      </c>
      <c r="P41" s="20">
        <v>5.791977485444062</v>
      </c>
      <c r="Q41" s="20">
        <v>9.4102560224073084</v>
      </c>
      <c r="R41" s="24">
        <v>11.762479800272999</v>
      </c>
      <c r="S41" s="20">
        <v>9.6814175117772372</v>
      </c>
      <c r="T41" s="20">
        <v>6.1309966930467823</v>
      </c>
      <c r="U41" s="20">
        <v>6.2193724099164873</v>
      </c>
      <c r="V41" s="24">
        <v>11.699449814168705</v>
      </c>
      <c r="W41" s="20">
        <v>8.0372869619453997</v>
      </c>
      <c r="X41" s="21">
        <v>8.5625241066916988</v>
      </c>
      <c r="Y41" s="20">
        <v>6.1395610950955506</v>
      </c>
      <c r="Z41" s="20">
        <v>6.2094955276968538</v>
      </c>
      <c r="AA41" s="22">
        <v>4.4817814346671234</v>
      </c>
      <c r="AB41" s="22">
        <v>8.7198391534892856</v>
      </c>
      <c r="AC41" s="23">
        <v>4.9539457437020475</v>
      </c>
      <c r="AG41" s="83">
        <v>3.8467435868375969E-3</v>
      </c>
      <c r="AH41" s="37">
        <v>5.3390000000000004</v>
      </c>
      <c r="AI41" s="37">
        <v>5.2851527919793657</v>
      </c>
      <c r="AJ41" s="37">
        <v>8.08224213959714</v>
      </c>
      <c r="AK41" s="37">
        <v>7.84</v>
      </c>
      <c r="AL41" s="37">
        <v>6.7722241180167897</v>
      </c>
      <c r="AM41" s="23">
        <v>6.7</v>
      </c>
      <c r="AN41" s="82"/>
      <c r="AO41" s="82"/>
      <c r="AP41" s="82"/>
    </row>
    <row r="42" spans="1:42">
      <c r="A42" s="2" t="s">
        <v>55</v>
      </c>
      <c r="B42" s="24">
        <v>32.952083766344046</v>
      </c>
      <c r="C42" s="24">
        <v>31.799817285301916</v>
      </c>
      <c r="D42" s="24">
        <v>27.612963089027808</v>
      </c>
      <c r="E42" s="24">
        <v>28.068793327705134</v>
      </c>
      <c r="F42" s="24">
        <v>25.037152577544781</v>
      </c>
      <c r="G42" s="24">
        <v>38.54787532974408</v>
      </c>
      <c r="H42" s="24">
        <v>38.200161647825773</v>
      </c>
      <c r="I42" s="24">
        <v>41.716843164483862</v>
      </c>
      <c r="J42" s="24">
        <v>49.067998588161558</v>
      </c>
      <c r="K42" s="25">
        <v>46.478562818462194</v>
      </c>
      <c r="L42" s="24">
        <v>46.457231891448885</v>
      </c>
      <c r="M42" s="24">
        <v>45.690999839837076</v>
      </c>
      <c r="N42" s="24">
        <v>44.117157555290092</v>
      </c>
      <c r="O42" s="25">
        <v>35.240115136325187</v>
      </c>
      <c r="P42" s="24">
        <v>28.729397597020704</v>
      </c>
      <c r="Q42" s="24">
        <v>43.526543321514893</v>
      </c>
      <c r="R42" s="24">
        <v>47.164570491361424</v>
      </c>
      <c r="S42" s="24">
        <v>42.288398204097497</v>
      </c>
      <c r="T42" s="24">
        <v>30.942118606097544</v>
      </c>
      <c r="U42" s="24">
        <v>29.834547148466953</v>
      </c>
      <c r="V42" s="20">
        <v>9.6993854532065757</v>
      </c>
      <c r="W42" s="24">
        <v>42.391389497667497</v>
      </c>
      <c r="X42" s="25">
        <v>41.865658385410903</v>
      </c>
      <c r="Y42" s="24">
        <v>26.308152834911912</v>
      </c>
      <c r="Z42" s="24">
        <v>23.404084849003059</v>
      </c>
      <c r="AA42" s="27">
        <v>21.482482181106789</v>
      </c>
      <c r="AB42" s="27">
        <v>38.718167087144771</v>
      </c>
      <c r="AC42" s="28">
        <v>22.366875787233361</v>
      </c>
      <c r="AG42" s="83">
        <v>2.6628901923118332E-2</v>
      </c>
      <c r="AH42" s="37">
        <v>9.2609999999999992</v>
      </c>
      <c r="AI42" s="37">
        <v>9.2261435619843386</v>
      </c>
      <c r="AJ42" s="38">
        <v>68.841970803870666</v>
      </c>
      <c r="AK42" s="38">
        <v>66.3</v>
      </c>
      <c r="AL42" s="38">
        <v>47.768956361118676</v>
      </c>
      <c r="AM42" s="28">
        <v>46.9</v>
      </c>
      <c r="AN42" s="82"/>
      <c r="AO42" s="82"/>
      <c r="AP42" s="82"/>
    </row>
    <row r="43" spans="1:42" s="72" customFormat="1">
      <c r="A43" s="84" t="s">
        <v>56</v>
      </c>
      <c r="B43" s="90">
        <v>13.417659133995208</v>
      </c>
      <c r="C43" s="90">
        <v>14.800841047409101</v>
      </c>
      <c r="D43" s="90">
        <v>11.84735840165712</v>
      </c>
      <c r="E43" s="90">
        <v>11.841674750178203</v>
      </c>
      <c r="F43" s="90">
        <v>12.916513555331576</v>
      </c>
      <c r="G43" s="90">
        <v>14.527125374180462</v>
      </c>
      <c r="H43" s="90">
        <v>14.661334767884988</v>
      </c>
      <c r="I43" s="90">
        <v>13.716445722884149</v>
      </c>
      <c r="J43" s="90">
        <v>12.260351148376717</v>
      </c>
      <c r="K43" s="91">
        <v>10.854615963511533</v>
      </c>
      <c r="L43" s="90">
        <v>12.096900448124833</v>
      </c>
      <c r="M43" s="90">
        <v>10.872176249841848</v>
      </c>
      <c r="N43" s="90">
        <v>11.144871699619692</v>
      </c>
      <c r="O43" s="91">
        <v>12.679650799199587</v>
      </c>
      <c r="P43" s="90">
        <v>16.558168582994714</v>
      </c>
      <c r="Q43" s="90">
        <v>15.29765403288933</v>
      </c>
      <c r="R43" s="90">
        <v>13.615336275383775</v>
      </c>
      <c r="S43" s="90">
        <v>14.951836888392057</v>
      </c>
      <c r="T43" s="90">
        <v>16.131474063299002</v>
      </c>
      <c r="U43" s="90">
        <v>14.247980774236503</v>
      </c>
      <c r="V43" s="90">
        <v>18.848130767937306</v>
      </c>
      <c r="W43" s="90">
        <v>15.646982514912825</v>
      </c>
      <c r="X43" s="91">
        <v>15.301184910508216</v>
      </c>
      <c r="Y43" s="90">
        <v>20.683383191923095</v>
      </c>
      <c r="Z43" s="90">
        <v>18.417506544129246</v>
      </c>
      <c r="AA43" s="92">
        <v>20.346790117894855</v>
      </c>
      <c r="AB43" s="92">
        <v>14.631260672313056</v>
      </c>
      <c r="AC43" s="89">
        <v>17.588094848052201</v>
      </c>
      <c r="AG43" s="83">
        <v>2.0286226113591408E-2</v>
      </c>
      <c r="AH43" s="38">
        <v>31.83</v>
      </c>
      <c r="AI43" s="38">
        <v>32.941231705941441</v>
      </c>
      <c r="AJ43" s="38">
        <v>12.5999949417892</v>
      </c>
      <c r="AK43" s="38">
        <v>13</v>
      </c>
      <c r="AL43" s="38">
        <v>33.403929459557688</v>
      </c>
      <c r="AM43" s="28">
        <v>33</v>
      </c>
      <c r="AN43" s="82"/>
      <c r="AO43" s="82"/>
      <c r="AP43" s="82"/>
    </row>
    <row r="44" spans="1:42">
      <c r="A44" s="2" t="s">
        <v>57</v>
      </c>
      <c r="B44" s="20">
        <v>7.390780221911271</v>
      </c>
      <c r="C44" s="20">
        <v>7.4667047511486144</v>
      </c>
      <c r="D44" s="20">
        <v>6.6518308156649253</v>
      </c>
      <c r="E44" s="20">
        <v>7.0691640711668464</v>
      </c>
      <c r="F44" s="20">
        <v>8.6317144197235152</v>
      </c>
      <c r="G44" s="20">
        <v>8.3654358424239508</v>
      </c>
      <c r="H44" s="20">
        <v>8.0986053495795183</v>
      </c>
      <c r="I44" s="20">
        <v>8.1808790682577541</v>
      </c>
      <c r="J44" s="24">
        <v>11.582154925561587</v>
      </c>
      <c r="K44" s="25">
        <v>11.180677487026504</v>
      </c>
      <c r="L44" s="24">
        <v>10.699891472515263</v>
      </c>
      <c r="M44" s="24">
        <v>11.436105990997582</v>
      </c>
      <c r="N44" s="24">
        <v>10.547998975721365</v>
      </c>
      <c r="O44" s="25">
        <v>10.426990815908713</v>
      </c>
      <c r="P44" s="20">
        <v>5.6656044186924097</v>
      </c>
      <c r="Q44" s="20">
        <v>7.5231963497282903</v>
      </c>
      <c r="R44" s="20">
        <v>8.9554181892698477</v>
      </c>
      <c r="S44" s="20">
        <v>7.6354040322739154</v>
      </c>
      <c r="T44" s="20">
        <v>5.5697538914032654</v>
      </c>
      <c r="U44" s="20">
        <v>6.3154730710381086</v>
      </c>
      <c r="V44" s="24">
        <v>10.258091124413365</v>
      </c>
      <c r="W44" s="20">
        <v>6.7826527115455191</v>
      </c>
      <c r="X44" s="21">
        <v>7.0812920074244978</v>
      </c>
      <c r="Y44" s="20">
        <v>6.0335707785802297</v>
      </c>
      <c r="Z44" s="20">
        <v>5.7856086174866448</v>
      </c>
      <c r="AA44" s="22">
        <v>4.5678777551108816</v>
      </c>
      <c r="AB44" s="22">
        <v>8.3491819748497278</v>
      </c>
      <c r="AC44" s="23">
        <v>4.9976052925995047</v>
      </c>
      <c r="AG44" s="83">
        <v>7.4417541795880424E-3</v>
      </c>
      <c r="AH44" s="37">
        <v>6.02</v>
      </c>
      <c r="AI44" s="37">
        <v>6.2870361072396861</v>
      </c>
      <c r="AJ44" s="37">
        <v>5.6288023378130951</v>
      </c>
      <c r="AK44" s="37">
        <v>5.49</v>
      </c>
      <c r="AL44" s="37">
        <v>6.6512818961034021</v>
      </c>
      <c r="AM44" s="23">
        <v>6.58</v>
      </c>
      <c r="AN44" s="82"/>
      <c r="AO44" s="82"/>
      <c r="AP44" s="82"/>
    </row>
    <row r="45" spans="1:42">
      <c r="A45" s="2" t="s">
        <v>58</v>
      </c>
      <c r="B45" s="26">
        <v>873.26571127703187</v>
      </c>
      <c r="C45" s="26">
        <v>986.57041383980072</v>
      </c>
      <c r="D45" s="26">
        <v>860.01975346955692</v>
      </c>
      <c r="E45" s="26">
        <v>856.06748329488812</v>
      </c>
      <c r="F45" s="26">
        <v>1713.5186060960559</v>
      </c>
      <c r="G45" s="26">
        <v>986.89606315460014</v>
      </c>
      <c r="H45" s="26">
        <v>999.89564416541839</v>
      </c>
      <c r="I45" s="26">
        <v>1048.7514307073031</v>
      </c>
      <c r="J45" s="26">
        <v>1179.0448148276446</v>
      </c>
      <c r="K45" s="17">
        <v>1194.9811579255395</v>
      </c>
      <c r="L45" s="26">
        <v>1200.6861897862632</v>
      </c>
      <c r="M45" s="26">
        <v>1264.7905543731417</v>
      </c>
      <c r="N45" s="26">
        <v>1117.0836411483731</v>
      </c>
      <c r="O45" s="17">
        <v>1136.4926191875556</v>
      </c>
      <c r="P45" s="26">
        <v>712.03717007278249</v>
      </c>
      <c r="Q45" s="26">
        <v>881.0901408990369</v>
      </c>
      <c r="R45" s="26">
        <v>1104.8609698482785</v>
      </c>
      <c r="S45" s="26">
        <v>884.72674860456857</v>
      </c>
      <c r="T45" s="26">
        <v>717.53200455527644</v>
      </c>
      <c r="U45" s="26">
        <v>784.51965993549936</v>
      </c>
      <c r="V45" s="26">
        <v>971.02546480677336</v>
      </c>
      <c r="W45" s="26">
        <v>941.51871601379139</v>
      </c>
      <c r="X45" s="17">
        <v>908.63635775748742</v>
      </c>
      <c r="Y45" s="26">
        <v>734.40362916782829</v>
      </c>
      <c r="Z45" s="26">
        <v>702.88514234822526</v>
      </c>
      <c r="AA45" s="29">
        <v>649.50201578292115</v>
      </c>
      <c r="AB45" s="29">
        <v>974.26244634961677</v>
      </c>
      <c r="AC45" s="19">
        <v>648.09670138327942</v>
      </c>
      <c r="AG45" s="83">
        <v>8.4415807727488537E-2</v>
      </c>
      <c r="AH45" s="18">
        <v>394.1</v>
      </c>
      <c r="AI45" s="18">
        <v>396.01723450789336</v>
      </c>
      <c r="AJ45" s="18">
        <v>667.44320280208467</v>
      </c>
      <c r="AK45" s="18">
        <v>661</v>
      </c>
      <c r="AL45" s="18">
        <v>340.84836285430879</v>
      </c>
      <c r="AM45" s="19">
        <v>340</v>
      </c>
      <c r="AN45" s="82"/>
      <c r="AO45" s="82"/>
      <c r="AP45" s="82"/>
    </row>
    <row r="46" spans="1:42">
      <c r="A46" s="2" t="s">
        <v>59</v>
      </c>
      <c r="B46" s="20">
        <v>2.5974035870446195</v>
      </c>
      <c r="C46" s="20">
        <v>2.7800845299274446</v>
      </c>
      <c r="D46" s="20">
        <v>2.7672209278872</v>
      </c>
      <c r="E46" s="20">
        <v>2.7686826561150442</v>
      </c>
      <c r="F46" s="20">
        <v>3.6463705331461189</v>
      </c>
      <c r="G46" s="20">
        <v>2.8434506115246405</v>
      </c>
      <c r="H46" s="20">
        <v>2.8984681833355816</v>
      </c>
      <c r="I46" s="20">
        <v>3.6776080160243021</v>
      </c>
      <c r="J46" s="20">
        <v>6.3693487359899628</v>
      </c>
      <c r="K46" s="21">
        <v>6.1136788165855505</v>
      </c>
      <c r="L46" s="20">
        <v>6.1631093928492602</v>
      </c>
      <c r="M46" s="20">
        <v>6.0089495408866593</v>
      </c>
      <c r="N46" s="20">
        <v>5.5085452541555027</v>
      </c>
      <c r="O46" s="21">
        <v>4.4285978425637547</v>
      </c>
      <c r="P46" s="20">
        <v>2.00647984824074</v>
      </c>
      <c r="Q46" s="20">
        <v>3.0138400370123604</v>
      </c>
      <c r="R46" s="20">
        <v>3.8340516207002326</v>
      </c>
      <c r="S46" s="20">
        <v>3.0279320966260106</v>
      </c>
      <c r="T46" s="20">
        <v>2.1765058332930081</v>
      </c>
      <c r="U46" s="20">
        <v>2.4762295145346376</v>
      </c>
      <c r="V46" s="20">
        <v>4.0524439896175499</v>
      </c>
      <c r="W46" s="20">
        <v>2.7773223388231774</v>
      </c>
      <c r="X46" s="21">
        <v>2.8203282204203415</v>
      </c>
      <c r="Y46" s="20">
        <v>1.8244861187431169</v>
      </c>
      <c r="Z46" s="20">
        <v>1.8405056019331421</v>
      </c>
      <c r="AA46" s="22">
        <v>1.4960618002257231</v>
      </c>
      <c r="AB46" s="22">
        <v>2.8853720439435948</v>
      </c>
      <c r="AC46" s="23">
        <v>1.6508428011654295</v>
      </c>
      <c r="AG46" s="83">
        <v>1.7739721162499096E-3</v>
      </c>
      <c r="AH46" s="37">
        <v>1.1539999999999999</v>
      </c>
      <c r="AI46" s="37">
        <v>1.1740367719210267</v>
      </c>
      <c r="AJ46" s="37">
        <v>0.86945705108436988</v>
      </c>
      <c r="AK46" s="37">
        <v>0.87</v>
      </c>
      <c r="AL46" s="37">
        <v>0.7769427292405704</v>
      </c>
      <c r="AM46" s="23">
        <v>0.78</v>
      </c>
      <c r="AN46" s="82"/>
      <c r="AO46" s="82"/>
      <c r="AP46" s="82"/>
    </row>
    <row r="47" spans="1:42">
      <c r="A47" s="2" t="s">
        <v>60</v>
      </c>
      <c r="B47" s="20">
        <v>0.84204790687327746</v>
      </c>
      <c r="C47" s="20">
        <v>0.86764155753370387</v>
      </c>
      <c r="D47" s="20">
        <v>0.79438756632117746</v>
      </c>
      <c r="E47" s="20">
        <v>0.81402615913818743</v>
      </c>
      <c r="F47" s="20">
        <v>0.92115288315615362</v>
      </c>
      <c r="G47" s="20">
        <v>0.94705184030194933</v>
      </c>
      <c r="H47" s="20">
        <v>0.93132903612571383</v>
      </c>
      <c r="I47" s="20">
        <v>0.89341354373941906</v>
      </c>
      <c r="J47" s="20">
        <v>1.1547725670340339</v>
      </c>
      <c r="K47" s="21">
        <v>1.1456388754002709</v>
      </c>
      <c r="L47" s="20">
        <v>1.120615981715974</v>
      </c>
      <c r="M47" s="20">
        <v>1.1952463474700405</v>
      </c>
      <c r="N47" s="20">
        <v>1.0784556067608537</v>
      </c>
      <c r="O47" s="21">
        <v>1.0769430135166089</v>
      </c>
      <c r="P47" s="20">
        <v>0.71120334420872355</v>
      </c>
      <c r="Q47" s="20">
        <v>0.83934448331278166</v>
      </c>
      <c r="R47" s="20">
        <v>0.98055882792313775</v>
      </c>
      <c r="S47" s="20">
        <v>0.84483916038155793</v>
      </c>
      <c r="T47" s="20">
        <v>0.68075388730951936</v>
      </c>
      <c r="U47" s="20">
        <v>0.78036826021510441</v>
      </c>
      <c r="V47" s="20">
        <v>1.2839870057159899</v>
      </c>
      <c r="W47" s="20">
        <v>0.77378349275482239</v>
      </c>
      <c r="X47" s="21">
        <v>0.84476042271072671</v>
      </c>
      <c r="Y47" s="20">
        <v>0.77974150228874706</v>
      </c>
      <c r="Z47" s="20">
        <v>0.78912216546233838</v>
      </c>
      <c r="AA47" s="22">
        <v>0.66551245729492714</v>
      </c>
      <c r="AB47" s="22">
        <v>0.86499981135349957</v>
      </c>
      <c r="AC47" s="23">
        <v>0.68579413633537112</v>
      </c>
      <c r="AG47" s="83">
        <v>6.7591910834887067E-3</v>
      </c>
      <c r="AH47" s="37">
        <v>0.93899999999999995</v>
      </c>
      <c r="AI47" s="37">
        <v>0.99280558040714806</v>
      </c>
      <c r="AJ47" s="37">
        <v>0.63455820352827352</v>
      </c>
      <c r="AK47" s="37">
        <v>0.64</v>
      </c>
      <c r="AL47" s="37">
        <v>1.0369968061625359</v>
      </c>
      <c r="AM47" s="23">
        <v>1.07</v>
      </c>
      <c r="AN47" s="82"/>
      <c r="AO47" s="82"/>
      <c r="AP47" s="82"/>
    </row>
    <row r="48" spans="1:42">
      <c r="A48" s="2" t="s">
        <v>61</v>
      </c>
      <c r="B48" s="20">
        <v>2.5055473852785042</v>
      </c>
      <c r="C48" s="20">
        <v>3.0285837228472414</v>
      </c>
      <c r="D48" s="20">
        <v>1.8125423354905397</v>
      </c>
      <c r="E48" s="20">
        <v>1.9665184809783287</v>
      </c>
      <c r="F48" s="20">
        <v>2.610746662003383</v>
      </c>
      <c r="G48" s="20">
        <v>3.1380763169278412</v>
      </c>
      <c r="H48" s="20">
        <v>3.1655549250499893</v>
      </c>
      <c r="I48" s="20">
        <v>2.9285374257442158</v>
      </c>
      <c r="J48" s="20">
        <v>4.0712686513285314</v>
      </c>
      <c r="K48" s="21">
        <v>3.9515416029156007</v>
      </c>
      <c r="L48" s="20">
        <v>4.023212928225858</v>
      </c>
      <c r="M48" s="20">
        <v>4.1597833718750454</v>
      </c>
      <c r="N48" s="20">
        <v>3.6322700175463618</v>
      </c>
      <c r="O48" s="21">
        <v>3.1078728910719216</v>
      </c>
      <c r="P48" s="20">
        <v>2.8553204158050014</v>
      </c>
      <c r="Q48" s="20">
        <v>4.5923585910100488</v>
      </c>
      <c r="R48" s="20">
        <v>5.4021532116928972</v>
      </c>
      <c r="S48" s="20">
        <v>4.6867450975958045</v>
      </c>
      <c r="T48" s="20">
        <v>3.0445204414431677</v>
      </c>
      <c r="U48" s="20">
        <v>2.5559115995558552</v>
      </c>
      <c r="V48" s="20">
        <v>5.8272363544595382</v>
      </c>
      <c r="W48" s="20">
        <v>4.4377186797555233</v>
      </c>
      <c r="X48" s="21">
        <v>4.7775132150469641</v>
      </c>
      <c r="Y48" s="20">
        <v>2.0963384282950539</v>
      </c>
      <c r="Z48" s="20">
        <v>2.1478519682007469</v>
      </c>
      <c r="AA48" s="22">
        <v>1.95382843592941</v>
      </c>
      <c r="AB48" s="22">
        <v>3.1525781551150471</v>
      </c>
      <c r="AC48" s="23">
        <v>1.8020461793422282</v>
      </c>
      <c r="AG48" s="83">
        <v>6.1773142165379921E-3</v>
      </c>
      <c r="AH48" s="37">
        <v>1.224</v>
      </c>
      <c r="AI48" s="37">
        <v>1.219617186258221</v>
      </c>
      <c r="AJ48" s="37">
        <v>6.2663985342877568</v>
      </c>
      <c r="AK48" s="37">
        <v>6.1</v>
      </c>
      <c r="AL48" s="37">
        <v>6.0153172835912612</v>
      </c>
      <c r="AM48" s="23">
        <v>5.7</v>
      </c>
      <c r="AN48" s="82"/>
      <c r="AO48" s="82"/>
      <c r="AP48" s="82"/>
    </row>
    <row r="49" spans="1:45">
      <c r="A49" s="2" t="s">
        <v>62</v>
      </c>
      <c r="B49" s="20">
        <v>0.19595429754929067</v>
      </c>
      <c r="C49" s="20">
        <v>0.2006176211380066</v>
      </c>
      <c r="D49" s="20">
        <v>0.16174608087203715</v>
      </c>
      <c r="E49" s="20">
        <v>0.17681473408920689</v>
      </c>
      <c r="F49" s="20">
        <v>0.18097905122538621</v>
      </c>
      <c r="G49" s="20">
        <v>0.21786128013324652</v>
      </c>
      <c r="H49" s="20">
        <v>0.22331276536485073</v>
      </c>
      <c r="I49" s="20">
        <v>0.20285887698814495</v>
      </c>
      <c r="J49" s="20">
        <v>0.22344136184338872</v>
      </c>
      <c r="K49" s="21">
        <v>0.20879237951798282</v>
      </c>
      <c r="L49" s="20">
        <v>0.21057457662604576</v>
      </c>
      <c r="M49" s="20">
        <v>0.2110034729682066</v>
      </c>
      <c r="N49" s="20">
        <v>0.21151815554986073</v>
      </c>
      <c r="O49" s="21">
        <v>0.22500251403487431</v>
      </c>
      <c r="P49" s="20">
        <v>0.22091556632463885</v>
      </c>
      <c r="Q49" s="20">
        <v>0.24276645174894865</v>
      </c>
      <c r="R49" s="20">
        <v>0.2259165925289878</v>
      </c>
      <c r="S49" s="20">
        <v>0.23232813355153389</v>
      </c>
      <c r="T49" s="20">
        <v>0.20560721620418368</v>
      </c>
      <c r="U49" s="20">
        <v>0.19956524355542307</v>
      </c>
      <c r="V49" s="20">
        <v>0.30921981618972716</v>
      </c>
      <c r="W49" s="20">
        <v>0.19651491473195867</v>
      </c>
      <c r="X49" s="21">
        <v>0.21646953640991989</v>
      </c>
      <c r="Y49" s="20">
        <v>0.22904711275164533</v>
      </c>
      <c r="Z49" s="20">
        <v>0.23535260835350744</v>
      </c>
      <c r="AA49" s="22">
        <v>0.25081704694758067</v>
      </c>
      <c r="AB49" s="22">
        <v>0.22566219724852005</v>
      </c>
      <c r="AC49" s="23">
        <v>0.2495733450387618</v>
      </c>
      <c r="AG49" s="83">
        <v>3.5876539863481985E-3</v>
      </c>
      <c r="AH49" s="37">
        <v>0.33500000000000002</v>
      </c>
      <c r="AI49" s="37">
        <v>0.34533362825378933</v>
      </c>
      <c r="AJ49" s="37">
        <v>0.27076795670991172</v>
      </c>
      <c r="AK49" s="37">
        <v>0.26</v>
      </c>
      <c r="AL49" s="37">
        <v>0.51506109798847111</v>
      </c>
      <c r="AM49" s="23">
        <v>0.54</v>
      </c>
      <c r="AN49" s="82"/>
      <c r="AO49" s="82"/>
      <c r="AP49" s="82"/>
    </row>
    <row r="50" spans="1:45">
      <c r="A50" s="2" t="s">
        <v>63</v>
      </c>
      <c r="B50" s="30">
        <v>0.64544571247886395</v>
      </c>
      <c r="C50" s="30">
        <v>0.52089736149312282</v>
      </c>
      <c r="D50" s="30">
        <v>0.47239598211106132</v>
      </c>
      <c r="E50" s="30">
        <v>0.44961176682383458</v>
      </c>
      <c r="F50" s="30">
        <v>0.58517638808110639</v>
      </c>
      <c r="G50" s="30">
        <v>0.641870059523166</v>
      </c>
      <c r="H50" s="30">
        <v>0.60420805797600907</v>
      </c>
      <c r="I50" s="30">
        <v>0.60319644257159155</v>
      </c>
      <c r="J50" s="30">
        <v>1.2340847654739098</v>
      </c>
      <c r="K50" s="21">
        <v>1.1615147985054459</v>
      </c>
      <c r="L50" s="30">
        <v>1.1200009284188028</v>
      </c>
      <c r="M50" s="30">
        <v>1.1123124240043492</v>
      </c>
      <c r="N50" s="30">
        <v>1.2732119125561701</v>
      </c>
      <c r="O50" s="21">
        <v>0.90109852935972146</v>
      </c>
      <c r="P50" s="30">
        <v>0.67803553882400225</v>
      </c>
      <c r="Q50" s="30">
        <v>1.2138683841410995</v>
      </c>
      <c r="R50" s="30">
        <v>1.3797519629683055</v>
      </c>
      <c r="S50" s="30">
        <v>1.2293601460246679</v>
      </c>
      <c r="T50" s="30">
        <v>0.68452950281749025</v>
      </c>
      <c r="U50" s="30">
        <v>0.66491097100319851</v>
      </c>
      <c r="V50" s="30">
        <v>1.2876356240527305</v>
      </c>
      <c r="W50" s="30">
        <v>0.8997772702073229</v>
      </c>
      <c r="X50" s="21">
        <v>1.2337258248131946</v>
      </c>
      <c r="Y50" s="30">
        <v>0.50030039099922208</v>
      </c>
      <c r="Z50" s="30">
        <v>0.56711683569126636</v>
      </c>
      <c r="AA50" s="22">
        <v>0.36001976896387305</v>
      </c>
      <c r="AB50" s="22">
        <v>0.66694922105682231</v>
      </c>
      <c r="AC50" s="23">
        <v>0.47938764315849969</v>
      </c>
      <c r="AG50" s="83">
        <v>1.8475486380409075E-3</v>
      </c>
      <c r="AH50" s="37">
        <v>0.41199999999999998</v>
      </c>
      <c r="AI50" s="37">
        <v>0.43357836661625121</v>
      </c>
      <c r="AJ50" s="37">
        <v>1.9284008866105122</v>
      </c>
      <c r="AK50" s="37">
        <v>1.86</v>
      </c>
      <c r="AL50" s="37">
        <v>1.6547710823788508</v>
      </c>
      <c r="AM50" s="23">
        <v>1.69</v>
      </c>
      <c r="AN50" s="82"/>
      <c r="AO50" s="82"/>
      <c r="AP50" s="82"/>
    </row>
    <row r="51" spans="1:45">
      <c r="A51" s="2" t="s">
        <v>64</v>
      </c>
      <c r="B51" s="26">
        <v>137.49322905572001</v>
      </c>
      <c r="C51" s="26">
        <v>167.93491555050136</v>
      </c>
      <c r="D51" s="26">
        <v>107.83341309290977</v>
      </c>
      <c r="E51" s="26">
        <v>108.96635199139803</v>
      </c>
      <c r="F51" s="26">
        <v>145.22745839458918</v>
      </c>
      <c r="G51" s="26">
        <v>163.7246572022396</v>
      </c>
      <c r="H51" s="26">
        <v>163.66914010677803</v>
      </c>
      <c r="I51" s="26">
        <v>144.71002325685248</v>
      </c>
      <c r="J51" s="26">
        <v>135.32877723309107</v>
      </c>
      <c r="K51" s="17">
        <v>137.82776153408932</v>
      </c>
      <c r="L51" s="26">
        <v>126.99455905672198</v>
      </c>
      <c r="M51" s="26">
        <v>121.01857163332309</v>
      </c>
      <c r="N51" s="26">
        <v>132.70388910459567</v>
      </c>
      <c r="O51" s="17">
        <v>138.955899497383</v>
      </c>
      <c r="P51" s="26">
        <v>141.1576171555717</v>
      </c>
      <c r="Q51" s="26">
        <v>137.79160609651274</v>
      </c>
      <c r="R51" s="26">
        <v>128.63523398396964</v>
      </c>
      <c r="S51" s="26">
        <v>133.7416397089589</v>
      </c>
      <c r="T51" s="26">
        <v>140.73264846250399</v>
      </c>
      <c r="U51" s="26">
        <v>150.86811236884299</v>
      </c>
      <c r="V51" s="26">
        <v>251.24974834975512</v>
      </c>
      <c r="W51" s="26">
        <v>143.02833489423756</v>
      </c>
      <c r="X51" s="17">
        <v>140.87013859321885</v>
      </c>
      <c r="Y51" s="26">
        <v>181.12963084809823</v>
      </c>
      <c r="Z51" s="26">
        <v>156.18417656245728</v>
      </c>
      <c r="AA51" s="29">
        <v>160.42019038168903</v>
      </c>
      <c r="AB51" s="29">
        <v>161.37947957176118</v>
      </c>
      <c r="AC51" s="19">
        <v>140.13250291274377</v>
      </c>
      <c r="AG51" s="83">
        <v>0.74300640144416075</v>
      </c>
      <c r="AH51" s="18">
        <v>318.2</v>
      </c>
      <c r="AI51" s="18">
        <v>323.40083569787771</v>
      </c>
      <c r="AJ51" s="18">
        <v>120.56058641633615</v>
      </c>
      <c r="AK51" s="18">
        <v>120</v>
      </c>
      <c r="AL51" s="18">
        <v>417.13617739981385</v>
      </c>
      <c r="AM51" s="19">
        <v>416</v>
      </c>
      <c r="AN51" s="82"/>
      <c r="AO51" s="82"/>
      <c r="AP51" s="82"/>
    </row>
    <row r="52" spans="1:45">
      <c r="A52" s="2" t="s">
        <v>65</v>
      </c>
      <c r="B52" s="24">
        <v>18.022452719620382</v>
      </c>
      <c r="C52" s="24">
        <v>18.792408099736608</v>
      </c>
      <c r="D52" s="24">
        <v>16.26138857195026</v>
      </c>
      <c r="E52" s="24">
        <v>16.629112080570973</v>
      </c>
      <c r="F52" s="24">
        <v>18.565052636726538</v>
      </c>
      <c r="G52" s="24">
        <v>19.134506774044048</v>
      </c>
      <c r="H52" s="24">
        <v>18.912573762884925</v>
      </c>
      <c r="I52" s="24">
        <v>18.165453163371353</v>
      </c>
      <c r="J52" s="24">
        <v>23.978964070607589</v>
      </c>
      <c r="K52" s="25">
        <v>22.483735635611659</v>
      </c>
      <c r="L52" s="24">
        <v>22.358216784967517</v>
      </c>
      <c r="M52" s="24">
        <v>22.412215667499343</v>
      </c>
      <c r="N52" s="24">
        <v>21.143250281285173</v>
      </c>
      <c r="O52" s="25">
        <v>22.064161906609534</v>
      </c>
      <c r="P52" s="24">
        <v>17.810163517621039</v>
      </c>
      <c r="Q52" s="24">
        <v>19.660765530758329</v>
      </c>
      <c r="R52" s="24">
        <v>19.815288225925539</v>
      </c>
      <c r="S52" s="24">
        <v>19.505986078953747</v>
      </c>
      <c r="T52" s="24">
        <v>16.876032578134065</v>
      </c>
      <c r="U52" s="24">
        <v>17.530840850510206</v>
      </c>
      <c r="V52" s="24">
        <v>28.362226279609999</v>
      </c>
      <c r="W52" s="24">
        <v>17.940000150759488</v>
      </c>
      <c r="X52" s="25">
        <v>18.822709248392606</v>
      </c>
      <c r="Y52" s="24">
        <v>19.337209127937822</v>
      </c>
      <c r="Z52" s="24">
        <v>18.980366532574529</v>
      </c>
      <c r="AA52" s="27">
        <v>17.986340506775878</v>
      </c>
      <c r="AB52" s="27">
        <v>18.537811354764365</v>
      </c>
      <c r="AC52" s="28">
        <v>17.534379415002071</v>
      </c>
      <c r="AG52" s="83">
        <v>7.063962015881069E-3</v>
      </c>
      <c r="AH52" s="38">
        <v>25.91</v>
      </c>
      <c r="AI52" s="38">
        <v>26.471021889280703</v>
      </c>
      <c r="AJ52" s="38">
        <v>20.428796615942282</v>
      </c>
      <c r="AK52" s="38">
        <v>20</v>
      </c>
      <c r="AL52" s="38">
        <v>35.913677442593873</v>
      </c>
      <c r="AM52" s="28">
        <v>37</v>
      </c>
      <c r="AN52" s="82"/>
      <c r="AO52" s="82"/>
      <c r="AP52" s="82"/>
    </row>
    <row r="53" spans="1:45">
      <c r="A53" s="2" t="s">
        <v>66</v>
      </c>
      <c r="B53" s="20">
        <v>1.0956372616857004</v>
      </c>
      <c r="C53" s="20">
        <v>1.2486207440890484</v>
      </c>
      <c r="D53" s="20">
        <v>1.0118089877200027</v>
      </c>
      <c r="E53" s="20">
        <v>0.94080899068044188</v>
      </c>
      <c r="F53" s="20">
        <v>1.0706162731078988</v>
      </c>
      <c r="G53" s="20">
        <v>1.2326633880358868</v>
      </c>
      <c r="H53" s="20">
        <v>1.3514513786946107</v>
      </c>
      <c r="I53" s="20">
        <v>1.1713705634509421</v>
      </c>
      <c r="J53" s="20">
        <v>1.1272830113890653</v>
      </c>
      <c r="K53" s="21">
        <v>1.2784412444956492</v>
      </c>
      <c r="L53" s="20">
        <v>1.2748256702937599</v>
      </c>
      <c r="M53" s="20">
        <v>1.3374098130992278</v>
      </c>
      <c r="N53" s="20">
        <v>1.229083751643322</v>
      </c>
      <c r="O53" s="21">
        <v>1.3219611466593226</v>
      </c>
      <c r="P53" s="20">
        <v>1.3836802299310578</v>
      </c>
      <c r="Q53" s="20">
        <v>1.3422773318244885</v>
      </c>
      <c r="R53" s="20">
        <v>1.3098351097962693</v>
      </c>
      <c r="S53" s="20">
        <v>1.4060511023752096</v>
      </c>
      <c r="T53" s="20">
        <v>1.2173494832079326</v>
      </c>
      <c r="U53" s="20">
        <v>1.1270772350794176</v>
      </c>
      <c r="V53" s="20">
        <v>1.7132091041515456</v>
      </c>
      <c r="W53" s="20">
        <v>1.2688073516106888</v>
      </c>
      <c r="X53" s="21">
        <v>1.1859861966161123</v>
      </c>
      <c r="Y53" s="20">
        <v>1.5376042249533968</v>
      </c>
      <c r="Z53" s="20">
        <v>1.5347641252575626</v>
      </c>
      <c r="AA53" s="22">
        <v>1.4572150252665628</v>
      </c>
      <c r="AB53" s="22">
        <v>1.2058466313104443</v>
      </c>
      <c r="AC53" s="23">
        <v>1.3115747454941253</v>
      </c>
      <c r="AG53" s="83">
        <v>3.2186314088715404E-3</v>
      </c>
      <c r="AH53" s="37">
        <v>1.994</v>
      </c>
      <c r="AI53" s="37">
        <v>2.0949575677740873</v>
      </c>
      <c r="AJ53" s="37">
        <v>1.6463194150030303</v>
      </c>
      <c r="AK53" s="37">
        <v>1.62</v>
      </c>
      <c r="AL53" s="37">
        <v>3.3118959337086977</v>
      </c>
      <c r="AM53" s="23">
        <v>3.38</v>
      </c>
      <c r="AN53" s="82"/>
      <c r="AO53" s="82"/>
      <c r="AP53" s="82"/>
      <c r="AQ53" s="34"/>
      <c r="AR53" s="35"/>
      <c r="AS53" s="31"/>
    </row>
    <row r="54" spans="1:45">
      <c r="A54" s="2" t="s">
        <v>67</v>
      </c>
      <c r="B54" s="26">
        <v>117.48905295611949</v>
      </c>
      <c r="C54" s="26">
        <v>119.05840387983859</v>
      </c>
      <c r="D54" s="26">
        <v>119.37073021958528</v>
      </c>
      <c r="E54" s="26">
        <v>121.48008534800803</v>
      </c>
      <c r="F54" s="26">
        <v>124.83660289765776</v>
      </c>
      <c r="G54" s="26">
        <v>118.6532748722297</v>
      </c>
      <c r="H54" s="26">
        <v>118.85679866051122</v>
      </c>
      <c r="I54" s="26">
        <v>123.08938083373388</v>
      </c>
      <c r="J54" s="26">
        <v>142.2433295157708</v>
      </c>
      <c r="K54" s="17">
        <v>140.45031030722271</v>
      </c>
      <c r="L54" s="26">
        <v>136.18782242928447</v>
      </c>
      <c r="M54" s="26">
        <v>135.96006160517905</v>
      </c>
      <c r="N54" s="26">
        <v>130.04994243628255</v>
      </c>
      <c r="O54" s="17">
        <v>122.59482775582806</v>
      </c>
      <c r="P54" s="26">
        <v>105.17997979515937</v>
      </c>
      <c r="Q54" s="26">
        <v>113.61726660624481</v>
      </c>
      <c r="R54" s="26">
        <v>119.08228767754882</v>
      </c>
      <c r="S54" s="26">
        <v>111.74806378143829</v>
      </c>
      <c r="T54" s="26">
        <v>105.28744366370861</v>
      </c>
      <c r="U54" s="26">
        <v>110.44628808803063</v>
      </c>
      <c r="V54" s="26">
        <v>149.64912183259028</v>
      </c>
      <c r="W54" s="26">
        <v>112.15164431030151</v>
      </c>
      <c r="X54" s="17">
        <v>108.44427832439825</v>
      </c>
      <c r="Y54" s="26">
        <v>108.39550937386986</v>
      </c>
      <c r="Z54" s="26">
        <v>103.04495753530715</v>
      </c>
      <c r="AA54" s="27">
        <v>98.232067515665079</v>
      </c>
      <c r="AB54" s="29">
        <v>115.48164475100434</v>
      </c>
      <c r="AC54" s="28">
        <v>97.241455773293822</v>
      </c>
      <c r="AG54" s="83">
        <v>0.11536297094167927</v>
      </c>
      <c r="AH54" s="18">
        <v>103.9</v>
      </c>
      <c r="AI54" s="18">
        <v>105.25603754107934</v>
      </c>
      <c r="AJ54" s="38">
        <v>87.09477246794755</v>
      </c>
      <c r="AK54" s="38">
        <v>86</v>
      </c>
      <c r="AL54" s="18">
        <v>129.64124581578295</v>
      </c>
      <c r="AM54" s="19">
        <v>133</v>
      </c>
      <c r="AN54" s="82"/>
      <c r="AO54" s="82"/>
      <c r="AP54" s="82"/>
    </row>
    <row r="55" spans="1:45">
      <c r="A55" s="2" t="s">
        <v>68</v>
      </c>
      <c r="B55" s="26">
        <v>196.56370697612763</v>
      </c>
      <c r="C55" s="26">
        <v>207.21423184428804</v>
      </c>
      <c r="D55" s="26">
        <v>198.52646449432845</v>
      </c>
      <c r="E55" s="26">
        <v>202.63407933559199</v>
      </c>
      <c r="F55" s="26">
        <v>205.00676516013726</v>
      </c>
      <c r="G55" s="26">
        <v>217.61937395002045</v>
      </c>
      <c r="H55" s="26">
        <v>218.80277587789237</v>
      </c>
      <c r="I55" s="26">
        <v>230.74778005794875</v>
      </c>
      <c r="J55" s="26">
        <v>273.99845455628224</v>
      </c>
      <c r="K55" s="17">
        <v>261.01578383575423</v>
      </c>
      <c r="L55" s="26">
        <v>285.5731981947182</v>
      </c>
      <c r="M55" s="26">
        <v>282.29912797620256</v>
      </c>
      <c r="N55" s="26">
        <v>237.64903864000152</v>
      </c>
      <c r="O55" s="17">
        <v>239.57866626856321</v>
      </c>
      <c r="P55" s="26">
        <v>186.50443562396023</v>
      </c>
      <c r="Q55" s="26">
        <v>249.70370113850743</v>
      </c>
      <c r="R55" s="26">
        <v>307.83602827382686</v>
      </c>
      <c r="S55" s="26">
        <v>247.00968505664429</v>
      </c>
      <c r="T55" s="26">
        <v>203.30341319145091</v>
      </c>
      <c r="U55" s="26">
        <v>198.03470300948212</v>
      </c>
      <c r="V55" s="26">
        <v>282.20314558908035</v>
      </c>
      <c r="W55" s="26">
        <v>240.53529346393177</v>
      </c>
      <c r="X55" s="17">
        <v>242.53075433909376</v>
      </c>
      <c r="Y55" s="26">
        <v>166.75484865666633</v>
      </c>
      <c r="Z55" s="26">
        <v>174.28521526641097</v>
      </c>
      <c r="AA55" s="29">
        <v>145.66610134422993</v>
      </c>
      <c r="AB55" s="29">
        <v>212.48570464984647</v>
      </c>
      <c r="AC55" s="19">
        <v>162.68167264733188</v>
      </c>
      <c r="AG55" s="93">
        <v>7.0671708535123293E-2</v>
      </c>
      <c r="AH55" s="39">
        <v>171.2</v>
      </c>
      <c r="AI55" s="39">
        <v>168.24525379933283</v>
      </c>
      <c r="AJ55" s="39">
        <v>234.53733558869473</v>
      </c>
      <c r="AK55" s="39">
        <v>230</v>
      </c>
      <c r="AL55" s="39">
        <v>182.97659038812853</v>
      </c>
      <c r="AM55" s="33">
        <v>184</v>
      </c>
      <c r="AN55" s="82"/>
      <c r="AO55" s="82"/>
      <c r="AP55" s="82"/>
    </row>
    <row r="56" spans="1:45" s="73" customFormat="1">
      <c r="A56" s="94" t="s">
        <v>69</v>
      </c>
      <c r="B56" s="94">
        <f t="shared" ref="B56:AC56" si="1">B55/B32</f>
        <v>42.073965219587265</v>
      </c>
      <c r="C56" s="94">
        <f t="shared" si="1"/>
        <v>43.236764955708693</v>
      </c>
      <c r="D56" s="94">
        <f t="shared" si="1"/>
        <v>43.978820428600095</v>
      </c>
      <c r="E56" s="94">
        <f t="shared" si="1"/>
        <v>44.137269179109587</v>
      </c>
      <c r="F56" s="94">
        <f t="shared" si="1"/>
        <v>43.883991060744023</v>
      </c>
      <c r="G56" s="94">
        <f t="shared" si="1"/>
        <v>44.656252298849786</v>
      </c>
      <c r="H56" s="94">
        <f t="shared" si="1"/>
        <v>43.874607897740553</v>
      </c>
      <c r="I56" s="94">
        <f t="shared" si="1"/>
        <v>45.311777152182223</v>
      </c>
      <c r="J56" s="94">
        <f t="shared" si="1"/>
        <v>46.648320232832596</v>
      </c>
      <c r="K56" s="95">
        <f t="shared" si="1"/>
        <v>46.804766042509151</v>
      </c>
      <c r="L56" s="94">
        <f t="shared" si="1"/>
        <v>48.048001387041715</v>
      </c>
      <c r="M56" s="94">
        <f t="shared" si="1"/>
        <v>48.451574612090198</v>
      </c>
      <c r="N56" s="94">
        <f t="shared" si="1"/>
        <v>46.647255664154152</v>
      </c>
      <c r="O56" s="95">
        <f t="shared" si="1"/>
        <v>47.723523568955258</v>
      </c>
      <c r="P56" s="94">
        <f t="shared" si="1"/>
        <v>41.936601619681774</v>
      </c>
      <c r="Q56" s="94">
        <f t="shared" si="1"/>
        <v>44.591122034365249</v>
      </c>
      <c r="R56" s="94">
        <f t="shared" si="1"/>
        <v>44.672214527960051</v>
      </c>
      <c r="S56" s="94">
        <f t="shared" si="1"/>
        <v>44.077546328618773</v>
      </c>
      <c r="T56" s="94">
        <f t="shared" si="1"/>
        <v>43.821393194827536</v>
      </c>
      <c r="U56" s="94">
        <f t="shared" si="1"/>
        <v>42.324172556041425</v>
      </c>
      <c r="V56" s="94">
        <f t="shared" si="1"/>
        <v>45.536369282036866</v>
      </c>
      <c r="W56" s="94">
        <f t="shared" si="1"/>
        <v>46.871128220805822</v>
      </c>
      <c r="X56" s="95">
        <f t="shared" si="1"/>
        <v>44.582724330458497</v>
      </c>
      <c r="Y56" s="94">
        <f t="shared" si="1"/>
        <v>42.487366490307231</v>
      </c>
      <c r="Z56" s="94">
        <f t="shared" si="1"/>
        <v>44.515905640591455</v>
      </c>
      <c r="AA56" s="94">
        <f t="shared" si="1"/>
        <v>41.824680713072212</v>
      </c>
      <c r="AB56" s="94">
        <f t="shared" si="1"/>
        <v>42.982624439183311</v>
      </c>
      <c r="AC56" s="95">
        <f t="shared" si="1"/>
        <v>44.367016230382191</v>
      </c>
    </row>
    <row r="57" spans="1:45" s="73" customFormat="1">
      <c r="A57" s="96" t="s">
        <v>70</v>
      </c>
      <c r="B57" s="96">
        <f t="shared" ref="B57:AC57" si="2">B37/B46</f>
        <v>19.774389396147619</v>
      </c>
      <c r="C57" s="96">
        <f t="shared" si="2"/>
        <v>20.096527630175412</v>
      </c>
      <c r="D57" s="96">
        <f t="shared" si="2"/>
        <v>19.603193461630426</v>
      </c>
      <c r="E57" s="96">
        <f t="shared" si="2"/>
        <v>20.377238464099783</v>
      </c>
      <c r="F57" s="96">
        <f t="shared" si="2"/>
        <v>18.895436055642037</v>
      </c>
      <c r="G57" s="96">
        <f t="shared" si="2"/>
        <v>20.140281242933042</v>
      </c>
      <c r="H57" s="96">
        <f t="shared" si="2"/>
        <v>19.7833520879696</v>
      </c>
      <c r="I57" s="96">
        <f t="shared" si="2"/>
        <v>19.152738381392837</v>
      </c>
      <c r="J57" s="96">
        <f t="shared" si="2"/>
        <v>18.733447855114669</v>
      </c>
      <c r="K57" s="97">
        <f t="shared" si="2"/>
        <v>18.950893477771196</v>
      </c>
      <c r="L57" s="96">
        <f t="shared" si="2"/>
        <v>18.814246840234691</v>
      </c>
      <c r="M57" s="96">
        <f t="shared" si="2"/>
        <v>19.60139715352329</v>
      </c>
      <c r="N57" s="96">
        <f t="shared" si="2"/>
        <v>19.332755695425689</v>
      </c>
      <c r="O57" s="97">
        <f t="shared" si="2"/>
        <v>20.207214928089751</v>
      </c>
      <c r="P57" s="96">
        <f t="shared" si="2"/>
        <v>17.964462146226868</v>
      </c>
      <c r="Q57" s="96">
        <f t="shared" si="2"/>
        <v>17.636985539747513</v>
      </c>
      <c r="R57" s="96">
        <f t="shared" si="2"/>
        <v>17.130853242417157</v>
      </c>
      <c r="S57" s="96">
        <f t="shared" si="2"/>
        <v>17.561989237297951</v>
      </c>
      <c r="T57" s="96">
        <f t="shared" si="2"/>
        <v>18.483753916554225</v>
      </c>
      <c r="U57" s="96">
        <f t="shared" si="2"/>
        <v>19.765026323311243</v>
      </c>
      <c r="V57" s="96">
        <f t="shared" si="2"/>
        <v>19.240113096175548</v>
      </c>
      <c r="W57" s="96">
        <f t="shared" si="2"/>
        <v>19.441628174889079</v>
      </c>
      <c r="X57" s="97">
        <f t="shared" si="2"/>
        <v>18.986459781393052</v>
      </c>
      <c r="Y57" s="96">
        <f t="shared" si="2"/>
        <v>19.436550346265641</v>
      </c>
      <c r="Z57" s="96">
        <f t="shared" si="2"/>
        <v>19.085677515940066</v>
      </c>
      <c r="AA57" s="96">
        <f t="shared" si="2"/>
        <v>17.880052211515423</v>
      </c>
      <c r="AB57" s="96">
        <f t="shared" si="2"/>
        <v>19.665386196860695</v>
      </c>
      <c r="AC57" s="97">
        <f t="shared" si="2"/>
        <v>17.882659880725001</v>
      </c>
    </row>
  </sheetData>
  <mergeCells count="14">
    <mergeCell ref="A3:K3"/>
    <mergeCell ref="P4:X4"/>
    <mergeCell ref="Y4:AC4"/>
    <mergeCell ref="AD4:AM4"/>
    <mergeCell ref="B6:C6"/>
    <mergeCell ref="D6:E6"/>
    <mergeCell ref="G6:H6"/>
    <mergeCell ref="B4:K4"/>
    <mergeCell ref="L4:O4"/>
    <mergeCell ref="AB6:AC6"/>
    <mergeCell ref="I6:K6"/>
    <mergeCell ref="R6:S6"/>
    <mergeCell ref="V6:X6"/>
    <mergeCell ref="Y6:Z6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3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2020-11-24T21:51:00Z</dcterms:modified>
</cp:coreProperties>
</file>