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otu\Google Drive\Research\Papers\My Own\Papers\First Author\In Progress\Still working\Cl isotopes in 76535\"/>
    </mc:Choice>
  </mc:AlternateContent>
  <xr:revisionPtr revIDLastSave="17" documentId="13_ncr:1_{3E2F347C-FA1E-42B1-AC68-6C3630B198C1}" xr6:coauthVersionLast="45" xr6:coauthVersionMax="45" xr10:uidLastSave="{D7F383C2-9DF5-4CAB-9F24-D2944BB4E36A}"/>
  <bookViews>
    <workbookView xWindow="4530" yWindow="600" windowWidth="28800" windowHeight="15435" xr2:uid="{00000000-000D-0000-FFFF-FFFF00000000}"/>
  </bookViews>
  <sheets>
    <sheet name="Table S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D33" i="1"/>
  <c r="AE33" i="1"/>
  <c r="AF33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D25" i="1"/>
  <c r="AE25" i="1"/>
  <c r="AF25" i="1"/>
  <c r="C37" i="1"/>
  <c r="B33" i="1"/>
  <c r="B37" i="1"/>
  <c r="B25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D37" i="1"/>
  <c r="AE37" i="1"/>
  <c r="AF37" i="1"/>
  <c r="C17" i="1" l="1"/>
  <c r="D17" i="1"/>
  <c r="E17" i="1"/>
  <c r="F17" i="1"/>
  <c r="F18" i="1" s="1"/>
  <c r="G17" i="1"/>
  <c r="G18" i="1" s="1"/>
  <c r="H17" i="1"/>
  <c r="H18" i="1" s="1"/>
  <c r="I17" i="1"/>
  <c r="I18" i="1" s="1"/>
  <c r="J17" i="1"/>
  <c r="J18" i="1" s="1"/>
  <c r="K17" i="1"/>
  <c r="K18" i="1" s="1"/>
  <c r="L17" i="1"/>
  <c r="L18" i="1" s="1"/>
  <c r="M17" i="1"/>
  <c r="M18" i="1" s="1"/>
  <c r="N17" i="1"/>
  <c r="N18" i="1" s="1"/>
  <c r="O17" i="1"/>
  <c r="O18" i="1" s="1"/>
  <c r="P17" i="1"/>
  <c r="P18" i="1" s="1"/>
  <c r="Q17" i="1"/>
  <c r="Q18" i="1" s="1"/>
  <c r="R17" i="1"/>
  <c r="R18" i="1" s="1"/>
  <c r="S17" i="1"/>
  <c r="S18" i="1" s="1"/>
  <c r="T17" i="1"/>
  <c r="T18" i="1" s="1"/>
  <c r="U17" i="1"/>
  <c r="U18" i="1" s="1"/>
  <c r="V17" i="1"/>
  <c r="V18" i="1" s="1"/>
  <c r="W17" i="1"/>
  <c r="W18" i="1" s="1"/>
  <c r="X17" i="1"/>
  <c r="X18" i="1" s="1"/>
  <c r="Y17" i="1"/>
  <c r="Y18" i="1" s="1"/>
  <c r="Z17" i="1"/>
  <c r="Z18" i="1" s="1"/>
  <c r="AA17" i="1"/>
  <c r="AA18" i="1" s="1"/>
  <c r="AB17" i="1"/>
  <c r="AB18" i="1" s="1"/>
  <c r="AD17" i="1"/>
  <c r="AD18" i="1" s="1"/>
  <c r="AE17" i="1"/>
  <c r="AE18" i="1" s="1"/>
  <c r="AF17" i="1"/>
  <c r="C18" i="1"/>
  <c r="D18" i="1"/>
  <c r="E18" i="1"/>
  <c r="AF18" i="1"/>
  <c r="B17" i="1"/>
  <c r="B18" i="1" s="1"/>
</calcChain>
</file>

<file path=xl/sharedStrings.xml><?xml version="1.0" encoding="utf-8"?>
<sst xmlns="http://schemas.openxmlformats.org/spreadsheetml/2006/main" count="133" uniqueCount="68">
  <si>
    <t xml:space="preserve">American Mineralogist: August 2020 Deposit AM-20-87467 </t>
  </si>
  <si>
    <t xml:space="preserve">McCUBBIN AND BARNES: CL-ISOTOPIC COMPOSITION OF LUNAR KREEP </t>
  </si>
  <si>
    <t>Table S1. Electron micriprobe data for apatites in 76535,56 along with structural formulae computed on the basis of 13 anions.</t>
  </si>
  <si>
    <t>Oxide</t>
  </si>
  <si>
    <t>76535,56 Ap1_1</t>
  </si>
  <si>
    <t>76535,56 Ap1_2</t>
  </si>
  <si>
    <t>76535,56 Ap1_3</t>
  </si>
  <si>
    <t>76535,56 Ap1_4</t>
  </si>
  <si>
    <t>76535,56 Ap1_5</t>
  </si>
  <si>
    <t>76535,56 Ap1_6</t>
  </si>
  <si>
    <t>76535,56 Ap1_7</t>
  </si>
  <si>
    <t>76535,56 Ap1_8</t>
  </si>
  <si>
    <t>76535,56 Ap1_9</t>
  </si>
  <si>
    <t>76535,56 Ap2_1</t>
  </si>
  <si>
    <t>76535,56 Ap2_2</t>
  </si>
  <si>
    <t>76535,56 Ap2_3</t>
  </si>
  <si>
    <t>76535,56 Ap2_4</t>
  </si>
  <si>
    <t>76535,56 Ap2_5</t>
  </si>
  <si>
    <t>76535,56 Ap2_6</t>
  </si>
  <si>
    <t>76535,56 Ap2_7</t>
  </si>
  <si>
    <t>76535,56 Ap2_8</t>
  </si>
  <si>
    <t>76535,56 Ap2_9</t>
  </si>
  <si>
    <t>76535,56 Ap2_10</t>
  </si>
  <si>
    <t>76535,56 Ap2_11</t>
  </si>
  <si>
    <t>76535,56 Ap2_12</t>
  </si>
  <si>
    <t>76535,56 Ap2_13</t>
  </si>
  <si>
    <t>76535,56 Ap2_14</t>
  </si>
  <si>
    <t>76535,56 Intercumulus</t>
  </si>
  <si>
    <t>76535,56 Ap4_1</t>
  </si>
  <si>
    <t>76535,56 Ap4_2</t>
  </si>
  <si>
    <t>76535,56 Ap3_1_Melt Inclusion</t>
  </si>
  <si>
    <t>76535,56 Ap3_2_Melt Inclusion</t>
  </si>
  <si>
    <t>76535,56 Ap3_3_Melt Inclusion</t>
  </si>
  <si>
    <r>
      <t>P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5</t>
    </r>
  </si>
  <si>
    <r>
      <t>SiO</t>
    </r>
    <r>
      <rPr>
        <vertAlign val="subscript"/>
        <sz val="10"/>
        <rFont val="Arial"/>
        <family val="2"/>
      </rPr>
      <t>2</t>
    </r>
  </si>
  <si>
    <r>
      <t>Ce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</si>
  <si>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-</t>
  </si>
  <si>
    <r>
      <t>Y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</si>
  <si>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r>
      <t>REE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</si>
  <si>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MgO</t>
  </si>
  <si>
    <t>CaO</t>
  </si>
  <si>
    <t>FeO</t>
  </si>
  <si>
    <r>
      <t>Na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O</t>
    </r>
  </si>
  <si>
    <t xml:space="preserve">F </t>
  </si>
  <si>
    <t>Cl</t>
  </si>
  <si>
    <t>-O = F + Cl</t>
  </si>
  <si>
    <t>Total</t>
  </si>
  <si>
    <t>Reference</t>
  </si>
  <si>
    <t>McCubbin et al., (2011)</t>
  </si>
  <si>
    <t>Elardo et al., (2012)</t>
  </si>
  <si>
    <t>Atoms</t>
  </si>
  <si>
    <t>basis of 13 anions</t>
  </si>
  <si>
    <t>P</t>
  </si>
  <si>
    <t>Si</t>
  </si>
  <si>
    <t>∑ Tetrahedral site</t>
  </si>
  <si>
    <t>Ce</t>
  </si>
  <si>
    <t>Y</t>
  </si>
  <si>
    <t>REE</t>
  </si>
  <si>
    <t>Mg</t>
  </si>
  <si>
    <t>Ca</t>
  </si>
  <si>
    <t>Fe</t>
  </si>
  <si>
    <t>Na</t>
  </si>
  <si>
    <t>∑ Ca sites</t>
  </si>
  <si>
    <r>
      <t>F</t>
    </r>
    <r>
      <rPr>
        <vertAlign val="superscript"/>
        <sz val="11"/>
        <color theme="1"/>
        <rFont val="Calibri"/>
        <family val="2"/>
        <scheme val="minor"/>
      </rPr>
      <t>a</t>
    </r>
  </si>
  <si>
    <r>
      <t>OH</t>
    </r>
    <r>
      <rPr>
        <vertAlign val="superscript"/>
        <sz val="11"/>
        <color theme="1"/>
        <rFont val="Calibri"/>
        <family val="2"/>
        <scheme val="minor"/>
      </rPr>
      <t>b</t>
    </r>
  </si>
  <si>
    <t>∑ X site</t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</si>
  <si>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If the sum of F and Cl exceeding 1 structural formula unit, F was computed as F = 1 - Cl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</si>
  <si>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OH computed on the basis of OH = 1 - F - Cl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</si>
</sst>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>
    <font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bscript"/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3" fillId="0" borderId="0" xfId="0" applyFont="1"/>
    <xf numFmtId="0" fontId="0" fillId="0" borderId="1" xfId="0" applyBorder="1"/>
    <xf numFmtId="0" fontId="3" fillId="0" borderId="0" xfId="0" applyFont="1" applyBorder="1" applyAlignment="1">
      <alignment horizontal="center"/>
    </xf>
    <xf numFmtId="0" fontId="0" fillId="0" borderId="2" xfId="0" applyBorder="1"/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3" fillId="0" borderId="0" xfId="0" applyNumberFormat="1" applyFont="1" applyBorder="1"/>
    <xf numFmtId="164" fontId="3" fillId="0" borderId="2" xfId="0" applyNumberFormat="1" applyFont="1" applyBorder="1"/>
    <xf numFmtId="0" fontId="0" fillId="0" borderId="0" xfId="0" applyFill="1" applyBorder="1" applyAlignment="1">
      <alignment horizontal="left"/>
    </xf>
    <xf numFmtId="11" fontId="0" fillId="0" borderId="0" xfId="0" applyNumberFormat="1" applyAlignment="1">
      <alignment horizontal="center"/>
    </xf>
    <xf numFmtId="49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7"/>
  <sheetViews>
    <sheetView tabSelected="1" workbookViewId="0">
      <pane xSplit="1" topLeftCell="B1" activePane="topRight" state="frozen"/>
      <selection pane="topRight" activeCell="A2" sqref="A2"/>
    </sheetView>
  </sheetViews>
  <sheetFormatPr defaultRowHeight="15"/>
  <cols>
    <col min="1" max="1" width="114.5703125" bestFit="1" customWidth="1"/>
    <col min="2" max="24" width="21.5703125" bestFit="1" customWidth="1"/>
    <col min="25" max="26" width="21.140625" bestFit="1" customWidth="1"/>
    <col min="27" max="28" width="21.5703125" bestFit="1" customWidth="1"/>
    <col min="29" max="29" width="18.42578125" customWidth="1"/>
    <col min="30" max="32" width="28.7109375" bestFit="1" customWidth="1"/>
    <col min="33" max="33" width="18" bestFit="1" customWidth="1"/>
    <col min="35" max="37" width="18" bestFit="1" customWidth="1"/>
  </cols>
  <sheetData>
    <row r="1" spans="1:34">
      <c r="A1" t="s">
        <v>0</v>
      </c>
    </row>
    <row r="2" spans="1:34">
      <c r="A2" t="s">
        <v>1</v>
      </c>
    </row>
    <row r="3" spans="1:34">
      <c r="A3" s="22" t="s">
        <v>2</v>
      </c>
    </row>
    <row r="5" spans="1:34" s="1" customFormat="1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  <c r="L5" s="7" t="s">
        <v>14</v>
      </c>
      <c r="M5" s="7" t="s">
        <v>15</v>
      </c>
      <c r="N5" s="7" t="s">
        <v>16</v>
      </c>
      <c r="O5" s="7" t="s">
        <v>17</v>
      </c>
      <c r="P5" s="7" t="s">
        <v>18</v>
      </c>
      <c r="Q5" s="7" t="s">
        <v>19</v>
      </c>
      <c r="R5" s="7" t="s">
        <v>20</v>
      </c>
      <c r="S5" s="7" t="s">
        <v>21</v>
      </c>
      <c r="T5" s="7" t="s">
        <v>22</v>
      </c>
      <c r="U5" s="7" t="s">
        <v>23</v>
      </c>
      <c r="V5" s="7" t="s">
        <v>24</v>
      </c>
      <c r="W5" s="7" t="s">
        <v>25</v>
      </c>
      <c r="X5" s="7" t="s">
        <v>26</v>
      </c>
      <c r="Y5" s="7" t="s">
        <v>27</v>
      </c>
      <c r="Z5" s="7" t="s">
        <v>27</v>
      </c>
      <c r="AA5" s="7" t="s">
        <v>28</v>
      </c>
      <c r="AB5" s="7" t="s">
        <v>29</v>
      </c>
      <c r="AC5" s="7"/>
      <c r="AD5" s="7" t="s">
        <v>30</v>
      </c>
      <c r="AE5" s="7" t="s">
        <v>31</v>
      </c>
      <c r="AF5" s="7" t="s">
        <v>32</v>
      </c>
    </row>
    <row r="6" spans="1:34" ht="15.75">
      <c r="A6" s="8" t="s">
        <v>33</v>
      </c>
      <c r="B6" s="9">
        <v>40.661000000000001</v>
      </c>
      <c r="C6" s="9">
        <v>40.698999999999998</v>
      </c>
      <c r="D6" s="9">
        <v>41.293999999999997</v>
      </c>
      <c r="E6" s="9">
        <v>40.930999999999997</v>
      </c>
      <c r="F6" s="9">
        <v>41.292000000000002</v>
      </c>
      <c r="G6" s="9">
        <v>41.149000000000001</v>
      </c>
      <c r="H6" s="9">
        <v>41.351999999999997</v>
      </c>
      <c r="I6" s="9">
        <v>41.000999999999998</v>
      </c>
      <c r="J6" s="9">
        <v>41.113999999999997</v>
      </c>
      <c r="K6" s="9">
        <v>42.039000000000001</v>
      </c>
      <c r="L6" s="9">
        <v>41.807000000000002</v>
      </c>
      <c r="M6" s="9">
        <v>41.826000000000001</v>
      </c>
      <c r="N6" s="9">
        <v>41.881999999999998</v>
      </c>
      <c r="O6" s="9">
        <v>41.393000000000001</v>
      </c>
      <c r="P6" s="9">
        <v>41.651000000000003</v>
      </c>
      <c r="Q6" s="9">
        <v>41.939</v>
      </c>
      <c r="R6" s="9">
        <v>41.451000000000001</v>
      </c>
      <c r="S6" s="9">
        <v>41.816000000000003</v>
      </c>
      <c r="T6" s="9">
        <v>41.651000000000003</v>
      </c>
      <c r="U6" s="9">
        <v>41.415999999999997</v>
      </c>
      <c r="V6" s="9">
        <v>41.582000000000001</v>
      </c>
      <c r="W6" s="9">
        <v>40.954999999999998</v>
      </c>
      <c r="X6" s="9">
        <v>41.661000000000001</v>
      </c>
      <c r="Y6" s="9">
        <v>41.2</v>
      </c>
      <c r="Z6" s="9">
        <v>41.1</v>
      </c>
      <c r="AA6" s="9">
        <v>41.253</v>
      </c>
      <c r="AB6" s="9">
        <v>41.5</v>
      </c>
      <c r="AC6" s="9"/>
      <c r="AD6" s="9">
        <v>42.097999999999999</v>
      </c>
      <c r="AE6" s="9">
        <v>41.841000000000001</v>
      </c>
      <c r="AF6" s="8">
        <v>41.5</v>
      </c>
    </row>
    <row r="7" spans="1:34" ht="15.75">
      <c r="A7" s="8" t="s">
        <v>34</v>
      </c>
      <c r="B7" s="9">
        <v>0.68400000000000005</v>
      </c>
      <c r="C7" s="9">
        <v>0.52900000000000003</v>
      </c>
      <c r="D7" s="9">
        <v>0.29199999999999998</v>
      </c>
      <c r="E7" s="9">
        <v>0.42099999999999999</v>
      </c>
      <c r="F7" s="9">
        <v>0.36799999999999999</v>
      </c>
      <c r="G7" s="9">
        <v>0.43</v>
      </c>
      <c r="H7" s="9">
        <v>0.373</v>
      </c>
      <c r="I7" s="9">
        <v>0.46100000000000002</v>
      </c>
      <c r="J7" s="9">
        <v>0.442</v>
      </c>
      <c r="K7" s="9">
        <v>0.29499999999999998</v>
      </c>
      <c r="L7" s="9">
        <v>0.17299999999999999</v>
      </c>
      <c r="M7" s="9">
        <v>0.1</v>
      </c>
      <c r="N7" s="9">
        <v>0.13700000000000001</v>
      </c>
      <c r="O7" s="9">
        <v>0.16800000000000001</v>
      </c>
      <c r="P7" s="9">
        <v>0.17899999999999999</v>
      </c>
      <c r="Q7" s="9">
        <v>7.5999999999999998E-2</v>
      </c>
      <c r="R7" s="9">
        <v>0.126</v>
      </c>
      <c r="S7" s="9">
        <v>0.251</v>
      </c>
      <c r="T7" s="9">
        <v>0.155</v>
      </c>
      <c r="U7" s="9">
        <v>0.16900000000000001</v>
      </c>
      <c r="V7" s="9">
        <v>0.161</v>
      </c>
      <c r="W7" s="9">
        <v>0.20599999999999999</v>
      </c>
      <c r="X7" s="9">
        <v>0.16400000000000001</v>
      </c>
      <c r="Y7" s="9">
        <v>0.14000000000000001</v>
      </c>
      <c r="Z7" s="9">
        <v>0.18</v>
      </c>
      <c r="AA7" s="9">
        <v>8.7999999999999995E-2</v>
      </c>
      <c r="AB7" s="9">
        <v>0.17499999999999999</v>
      </c>
      <c r="AC7" s="9"/>
      <c r="AD7" s="9">
        <v>0.19400000000000001</v>
      </c>
      <c r="AE7" s="9">
        <v>0.224</v>
      </c>
      <c r="AF7" s="8">
        <v>0.24</v>
      </c>
    </row>
    <row r="8" spans="1:34" ht="15.75">
      <c r="A8" s="8" t="s">
        <v>35</v>
      </c>
      <c r="B8" s="9">
        <v>7.0999999999999994E-2</v>
      </c>
      <c r="C8" s="9">
        <v>0.11700000000000001</v>
      </c>
      <c r="D8" s="9">
        <v>8.5999999999999993E-2</v>
      </c>
      <c r="E8" s="9">
        <v>0.111</v>
      </c>
      <c r="F8" s="9">
        <v>6.0999999999999999E-2</v>
      </c>
      <c r="G8" s="9">
        <v>0.114</v>
      </c>
      <c r="H8" s="9">
        <v>7.5999999999999998E-2</v>
      </c>
      <c r="I8" s="9">
        <v>8.5999999999999993E-2</v>
      </c>
      <c r="J8" s="9">
        <v>9.9000000000000005E-2</v>
      </c>
      <c r="K8" s="9">
        <v>8.7999999999999995E-2</v>
      </c>
      <c r="L8" s="9">
        <v>3.7999999999999999E-2</v>
      </c>
      <c r="M8" s="9">
        <v>5.8000000000000003E-2</v>
      </c>
      <c r="N8" s="9">
        <v>4.5999999999999999E-2</v>
      </c>
      <c r="O8" s="9">
        <v>0.10100000000000001</v>
      </c>
      <c r="P8" s="9">
        <v>7.3999999999999996E-2</v>
      </c>
      <c r="Q8" s="9">
        <v>2E-3</v>
      </c>
      <c r="R8" s="9">
        <v>0.05</v>
      </c>
      <c r="S8" s="9">
        <v>5.5E-2</v>
      </c>
      <c r="T8" s="9">
        <v>5.8999999999999997E-2</v>
      </c>
      <c r="U8" s="9">
        <v>4.9000000000000002E-2</v>
      </c>
      <c r="V8" s="9">
        <v>3.1E-2</v>
      </c>
      <c r="W8" s="9">
        <v>4.2999999999999997E-2</v>
      </c>
      <c r="X8" s="9">
        <v>6.3E-2</v>
      </c>
      <c r="Y8" s="9">
        <v>0.02</v>
      </c>
      <c r="Z8" s="9">
        <v>0.04</v>
      </c>
      <c r="AA8" s="9">
        <v>3.0000000000000001E-3</v>
      </c>
      <c r="AB8" s="9">
        <v>7.0000000000000001E-3</v>
      </c>
      <c r="AC8" s="9"/>
      <c r="AD8" s="9">
        <v>2.1000000000000001E-2</v>
      </c>
      <c r="AE8" s="9">
        <v>1.7000000000000001E-2</v>
      </c>
      <c r="AF8" s="10" t="s">
        <v>36</v>
      </c>
    </row>
    <row r="9" spans="1:34" ht="15.75">
      <c r="A9" s="8" t="s">
        <v>37</v>
      </c>
      <c r="B9" s="9">
        <v>0.125</v>
      </c>
      <c r="C9" s="9">
        <v>0.17499999999999999</v>
      </c>
      <c r="D9" s="9">
        <v>8.5999999999999993E-2</v>
      </c>
      <c r="E9" s="9">
        <v>0.156</v>
      </c>
      <c r="F9" s="9">
        <v>0.13800000000000001</v>
      </c>
      <c r="G9" s="9">
        <v>0.115</v>
      </c>
      <c r="H9" s="9">
        <v>0.13200000000000001</v>
      </c>
      <c r="I9" s="9">
        <v>0.127</v>
      </c>
      <c r="J9" s="9">
        <v>0.11700000000000001</v>
      </c>
      <c r="K9" s="9">
        <v>7.0000000000000007E-2</v>
      </c>
      <c r="L9" s="9">
        <v>8.5000000000000006E-2</v>
      </c>
      <c r="M9" s="9">
        <v>0.09</v>
      </c>
      <c r="N9" s="9">
        <v>5.8999999999999997E-2</v>
      </c>
      <c r="O9" s="9">
        <v>0.10100000000000001</v>
      </c>
      <c r="P9" s="9">
        <v>8.6999999999999994E-2</v>
      </c>
      <c r="Q9" s="9">
        <v>9.0999999999999998E-2</v>
      </c>
      <c r="R9" s="9">
        <v>0.106</v>
      </c>
      <c r="S9" s="9">
        <v>0.105</v>
      </c>
      <c r="T9" s="9">
        <v>8.7999999999999995E-2</v>
      </c>
      <c r="U9" s="9">
        <v>0.112</v>
      </c>
      <c r="V9" s="9">
        <v>9.8000000000000004E-2</v>
      </c>
      <c r="W9" s="9">
        <v>0.115</v>
      </c>
      <c r="X9" s="9">
        <v>8.8999999999999996E-2</v>
      </c>
      <c r="Y9" s="9">
        <v>0.04</v>
      </c>
      <c r="Z9" s="9">
        <v>0.1</v>
      </c>
      <c r="AA9" s="9">
        <v>3.5000000000000003E-2</v>
      </c>
      <c r="AB9" s="9">
        <v>6.5000000000000002E-2</v>
      </c>
      <c r="AC9" s="9"/>
      <c r="AD9" s="9">
        <v>2.1999999999999999E-2</v>
      </c>
      <c r="AE9" s="9">
        <v>0</v>
      </c>
      <c r="AF9" s="8">
        <v>0.03</v>
      </c>
    </row>
    <row r="10" spans="1:34" ht="15.75">
      <c r="A10" s="8" t="s">
        <v>38</v>
      </c>
      <c r="B10" s="9">
        <v>0.15217455682154882</v>
      </c>
      <c r="C10" s="9">
        <v>0.23378165101683501</v>
      </c>
      <c r="D10" s="9">
        <v>0.14847058995286194</v>
      </c>
      <c r="E10" s="9">
        <v>0.21629731183838385</v>
      </c>
      <c r="F10" s="9">
        <v>0.14751794214141417</v>
      </c>
      <c r="G10" s="9">
        <v>0.1973579999461279</v>
      </c>
      <c r="H10" s="9">
        <v>0.16190286416161617</v>
      </c>
      <c r="I10" s="9">
        <v>0.17094466402693603</v>
      </c>
      <c r="J10" s="9">
        <v>0.18078048533333332</v>
      </c>
      <c r="K10" s="9">
        <v>0.1420567277037037</v>
      </c>
      <c r="L10" s="9">
        <v>9.1366246895622893E-2</v>
      </c>
      <c r="M10" s="9">
        <v>0.11767206884848483</v>
      </c>
      <c r="N10" s="9">
        <v>8.6540427528619526E-2</v>
      </c>
      <c r="O10" s="9">
        <v>0.17436662308417511</v>
      </c>
      <c r="P10" s="9">
        <v>0.13487968937373734</v>
      </c>
      <c r="Q10" s="9">
        <v>5.2237989602693595E-2</v>
      </c>
      <c r="R10" s="9">
        <v>0.11701640673400673</v>
      </c>
      <c r="S10" s="9">
        <v>0.12235952888888887</v>
      </c>
      <c r="T10" s="9">
        <v>0.11775402661279458</v>
      </c>
      <c r="U10" s="9">
        <v>0.11912704156228958</v>
      </c>
      <c r="V10" s="9">
        <v>9.0244394397306388E-2</v>
      </c>
      <c r="W10" s="9">
        <v>0.11370196164309762</v>
      </c>
      <c r="X10" s="9">
        <v>0.123015191003367</v>
      </c>
      <c r="Y10" s="10" t="s">
        <v>36</v>
      </c>
      <c r="Z10" s="10" t="s">
        <v>36</v>
      </c>
      <c r="AA10" s="9">
        <v>2.2719947367003362E-2</v>
      </c>
      <c r="AB10" s="9">
        <v>4.3877408053872052E-2</v>
      </c>
      <c r="AC10" s="9"/>
      <c r="AD10" s="9">
        <v>3.6802594531986532E-2</v>
      </c>
      <c r="AE10" s="9">
        <v>2.0030319030303032E-2</v>
      </c>
      <c r="AF10" s="10" t="s">
        <v>36</v>
      </c>
    </row>
    <row r="11" spans="1:34">
      <c r="A11" s="8" t="s">
        <v>39</v>
      </c>
      <c r="B11" s="9">
        <v>6.4000000000000001E-2</v>
      </c>
      <c r="C11" s="9">
        <v>6.6000000000000003E-2</v>
      </c>
      <c r="D11" s="9">
        <v>0.05</v>
      </c>
      <c r="E11" s="9">
        <v>7.0999999999999994E-2</v>
      </c>
      <c r="F11" s="9">
        <v>6.7000000000000004E-2</v>
      </c>
      <c r="G11" s="9">
        <v>6.5000000000000002E-2</v>
      </c>
      <c r="H11" s="9">
        <v>6.8000000000000005E-2</v>
      </c>
      <c r="I11" s="9">
        <v>5.8000000000000003E-2</v>
      </c>
      <c r="J11" s="9">
        <v>6.5000000000000002E-2</v>
      </c>
      <c r="K11" s="9">
        <v>7.5999999999999998E-2</v>
      </c>
      <c r="L11" s="9">
        <v>5.2999999999999999E-2</v>
      </c>
      <c r="M11" s="9">
        <v>4.2999999999999997E-2</v>
      </c>
      <c r="N11" s="9">
        <v>0.04</v>
      </c>
      <c r="O11" s="9">
        <v>0.08</v>
      </c>
      <c r="P11" s="9">
        <v>6.3E-2</v>
      </c>
      <c r="Q11" s="9">
        <v>8.6999999999999994E-2</v>
      </c>
      <c r="R11" s="9">
        <v>5.7000000000000002E-2</v>
      </c>
      <c r="S11" s="9">
        <v>7.0999999999999994E-2</v>
      </c>
      <c r="T11" s="9">
        <v>7.6999999999999999E-2</v>
      </c>
      <c r="U11" s="9">
        <v>6.7000000000000004E-2</v>
      </c>
      <c r="V11" s="9">
        <v>6.9000000000000006E-2</v>
      </c>
      <c r="W11" s="9">
        <v>7.6999999999999999E-2</v>
      </c>
      <c r="X11" s="9">
        <v>5.8999999999999997E-2</v>
      </c>
      <c r="Y11" s="9">
        <v>0.06</v>
      </c>
      <c r="Z11" s="9">
        <v>0.06</v>
      </c>
      <c r="AA11" s="9">
        <v>4.2000000000000003E-2</v>
      </c>
      <c r="AB11" s="9">
        <v>4.2999999999999997E-2</v>
      </c>
      <c r="AC11" s="9"/>
      <c r="AD11" s="9">
        <v>0.113</v>
      </c>
      <c r="AE11" s="9">
        <v>0.112</v>
      </c>
      <c r="AF11" s="8">
        <v>0.11</v>
      </c>
    </row>
    <row r="12" spans="1:34">
      <c r="A12" s="8" t="s">
        <v>40</v>
      </c>
      <c r="B12" s="9">
        <v>54.338000000000001</v>
      </c>
      <c r="C12" s="9">
        <v>54.250999999999998</v>
      </c>
      <c r="D12" s="9">
        <v>54.774000000000001</v>
      </c>
      <c r="E12" s="9">
        <v>54.250999999999998</v>
      </c>
      <c r="F12" s="9">
        <v>54.835999999999999</v>
      </c>
      <c r="G12" s="9">
        <v>54.344000000000001</v>
      </c>
      <c r="H12" s="9">
        <v>54.369</v>
      </c>
      <c r="I12" s="9">
        <v>53.892000000000003</v>
      </c>
      <c r="J12" s="9">
        <v>54.228000000000002</v>
      </c>
      <c r="K12" s="9">
        <v>55.018000000000001</v>
      </c>
      <c r="L12" s="9">
        <v>54.744999999999997</v>
      </c>
      <c r="M12" s="9">
        <v>55.277999999999999</v>
      </c>
      <c r="N12" s="9">
        <v>54.969000000000001</v>
      </c>
      <c r="O12" s="9">
        <v>54.555999999999997</v>
      </c>
      <c r="P12" s="9">
        <v>54.774999999999999</v>
      </c>
      <c r="Q12" s="9">
        <v>54.847000000000001</v>
      </c>
      <c r="R12" s="9">
        <v>54.600999999999999</v>
      </c>
      <c r="S12" s="9">
        <v>54.671999999999997</v>
      </c>
      <c r="T12" s="9">
        <v>54.412999999999997</v>
      </c>
      <c r="U12" s="9">
        <v>54.198</v>
      </c>
      <c r="V12" s="9">
        <v>54.082999999999998</v>
      </c>
      <c r="W12" s="9">
        <v>53.713000000000001</v>
      </c>
      <c r="X12" s="9">
        <v>54.170999999999999</v>
      </c>
      <c r="Y12" s="9">
        <v>54.9</v>
      </c>
      <c r="Z12" s="9">
        <v>55.1</v>
      </c>
      <c r="AA12" s="9">
        <v>54.948999999999998</v>
      </c>
      <c r="AB12" s="9">
        <v>55.609000000000002</v>
      </c>
      <c r="AC12" s="9"/>
      <c r="AD12" s="9">
        <v>54.485999999999997</v>
      </c>
      <c r="AE12" s="9">
        <v>54.067999999999998</v>
      </c>
      <c r="AF12" s="8">
        <v>54.9</v>
      </c>
    </row>
    <row r="13" spans="1:34">
      <c r="A13" s="8" t="s">
        <v>41</v>
      </c>
      <c r="B13" s="9">
        <v>2.8000000000000001E-2</v>
      </c>
      <c r="C13" s="9">
        <v>5.8999999999999997E-2</v>
      </c>
      <c r="D13" s="9">
        <v>5.8000000000000003E-2</v>
      </c>
      <c r="E13" s="9">
        <v>7.5999999999999998E-2</v>
      </c>
      <c r="F13" s="9">
        <v>6.5000000000000002E-2</v>
      </c>
      <c r="G13" s="9">
        <v>4.8000000000000001E-2</v>
      </c>
      <c r="H13" s="9">
        <v>5.2999999999999999E-2</v>
      </c>
      <c r="I13" s="9">
        <v>6.3E-2</v>
      </c>
      <c r="J13" s="9">
        <v>7.2999999999999995E-2</v>
      </c>
      <c r="K13" s="9">
        <v>7.6999999999999999E-2</v>
      </c>
      <c r="L13" s="9">
        <v>5.6000000000000001E-2</v>
      </c>
      <c r="M13" s="9">
        <v>5.6000000000000001E-2</v>
      </c>
      <c r="N13" s="9">
        <v>8.4000000000000005E-2</v>
      </c>
      <c r="O13" s="9">
        <v>7.9000000000000001E-2</v>
      </c>
      <c r="P13" s="9">
        <v>0.06</v>
      </c>
      <c r="Q13" s="9">
        <v>5.7000000000000002E-2</v>
      </c>
      <c r="R13" s="9">
        <v>6.2E-2</v>
      </c>
      <c r="S13" s="9">
        <v>7.2999999999999995E-2</v>
      </c>
      <c r="T13" s="9">
        <v>4.8000000000000001E-2</v>
      </c>
      <c r="U13" s="9">
        <v>5.8000000000000003E-2</v>
      </c>
      <c r="V13" s="9">
        <v>7.0000000000000007E-2</v>
      </c>
      <c r="W13" s="9">
        <v>5.0999999999999997E-2</v>
      </c>
      <c r="X13" s="9">
        <v>3.7999999999999999E-2</v>
      </c>
      <c r="Y13" s="9">
        <v>7.0000000000000007E-2</v>
      </c>
      <c r="Z13" s="9">
        <v>0.05</v>
      </c>
      <c r="AA13" s="9">
        <v>4.9000000000000002E-2</v>
      </c>
      <c r="AB13" s="9">
        <v>4.5999999999999999E-2</v>
      </c>
      <c r="AC13" s="9"/>
      <c r="AD13" s="9">
        <v>0.42599999999999999</v>
      </c>
      <c r="AE13" s="9">
        <v>0.374</v>
      </c>
      <c r="AF13" s="8">
        <v>0.4</v>
      </c>
    </row>
    <row r="14" spans="1:34" ht="15.75">
      <c r="A14" s="8" t="s">
        <v>42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10" t="s">
        <v>36</v>
      </c>
      <c r="Z14" s="10" t="s">
        <v>36</v>
      </c>
      <c r="AA14" s="9">
        <v>0</v>
      </c>
      <c r="AB14" s="9">
        <v>0</v>
      </c>
      <c r="AC14" s="9"/>
      <c r="AD14" s="9">
        <v>0</v>
      </c>
      <c r="AE14" s="9">
        <v>0</v>
      </c>
      <c r="AF14" s="10" t="s">
        <v>36</v>
      </c>
    </row>
    <row r="15" spans="1:34">
      <c r="A15" s="8" t="s">
        <v>43</v>
      </c>
      <c r="B15" s="9">
        <v>3.0070000000000001</v>
      </c>
      <c r="C15" s="9">
        <v>3.07</v>
      </c>
      <c r="D15" s="9">
        <v>3.2959999999999998</v>
      </c>
      <c r="E15" s="9">
        <v>3.274</v>
      </c>
      <c r="F15" s="9">
        <v>3.048</v>
      </c>
      <c r="G15" s="9">
        <v>2.7650000000000001</v>
      </c>
      <c r="H15" s="9">
        <v>2.8620000000000001</v>
      </c>
      <c r="I15" s="9">
        <v>2.8410000000000002</v>
      </c>
      <c r="J15" s="9">
        <v>2.9159999999999999</v>
      </c>
      <c r="K15" s="9">
        <v>3.07</v>
      </c>
      <c r="L15" s="9">
        <v>3.6680000000000001</v>
      </c>
      <c r="M15" s="9">
        <v>3.81</v>
      </c>
      <c r="N15" s="9">
        <v>3.681</v>
      </c>
      <c r="O15" s="9">
        <v>3.9359999999999999</v>
      </c>
      <c r="P15" s="9">
        <v>3.8159999999999998</v>
      </c>
      <c r="Q15" s="9">
        <v>3.6909999999999998</v>
      </c>
      <c r="R15" s="9">
        <v>3.7360000000000002</v>
      </c>
      <c r="S15" s="9">
        <v>3.6349999999999998</v>
      </c>
      <c r="T15" s="9">
        <v>3.6659999999999999</v>
      </c>
      <c r="U15" s="9">
        <v>3.677</v>
      </c>
      <c r="V15" s="9">
        <v>3.552</v>
      </c>
      <c r="W15" s="9">
        <v>3.6579999999999999</v>
      </c>
      <c r="X15" s="9">
        <v>3.77</v>
      </c>
      <c r="Y15" s="9">
        <v>3.34</v>
      </c>
      <c r="Z15" s="9">
        <v>3.3</v>
      </c>
      <c r="AA15" s="9">
        <v>2.6850000000000001</v>
      </c>
      <c r="AB15" s="9">
        <v>2.9630000000000001</v>
      </c>
      <c r="AC15" s="9"/>
      <c r="AD15" s="9">
        <v>3.1080000000000001</v>
      </c>
      <c r="AE15" s="9">
        <v>3.2050000000000001</v>
      </c>
      <c r="AF15" s="8">
        <v>2.87</v>
      </c>
    </row>
    <row r="16" spans="1:34">
      <c r="A16" s="8" t="s">
        <v>44</v>
      </c>
      <c r="B16" s="9">
        <v>1.496</v>
      </c>
      <c r="C16" s="9">
        <v>1.5049999999999999</v>
      </c>
      <c r="D16" s="9">
        <v>1.2290000000000001</v>
      </c>
      <c r="E16" s="9">
        <v>1.3140000000000001</v>
      </c>
      <c r="F16" s="9">
        <v>1.5860000000000001</v>
      </c>
      <c r="G16" s="9">
        <v>1.7470000000000001</v>
      </c>
      <c r="H16" s="9">
        <v>1.6080000000000001</v>
      </c>
      <c r="I16" s="9">
        <v>1.7749999999999999</v>
      </c>
      <c r="J16" s="9">
        <v>1.758</v>
      </c>
      <c r="K16" s="9">
        <v>1.645</v>
      </c>
      <c r="L16" s="9">
        <v>1.2709999999999999</v>
      </c>
      <c r="M16" s="9">
        <v>1.135</v>
      </c>
      <c r="N16" s="9">
        <v>1.3520000000000001</v>
      </c>
      <c r="O16" s="9">
        <v>1.296</v>
      </c>
      <c r="P16" s="9">
        <v>1.173</v>
      </c>
      <c r="Q16" s="9">
        <v>1.319</v>
      </c>
      <c r="R16" s="9">
        <v>1.1890000000000001</v>
      </c>
      <c r="S16" s="9">
        <v>1.423</v>
      </c>
      <c r="T16" s="9">
        <v>1.4279999999999999</v>
      </c>
      <c r="U16" s="9">
        <v>1.5720000000000001</v>
      </c>
      <c r="V16" s="9">
        <v>1.458</v>
      </c>
      <c r="W16" s="9">
        <v>1.4019999999999999</v>
      </c>
      <c r="X16" s="9">
        <v>1.456</v>
      </c>
      <c r="Y16" s="9">
        <v>1.39</v>
      </c>
      <c r="Z16" s="9">
        <v>1.35</v>
      </c>
      <c r="AA16" s="9">
        <v>1.3839999999999999</v>
      </c>
      <c r="AB16" s="9">
        <v>1.21</v>
      </c>
      <c r="AC16" s="9"/>
      <c r="AD16" s="9">
        <v>1.264</v>
      </c>
      <c r="AE16" s="9">
        <v>1.22</v>
      </c>
      <c r="AF16" s="8">
        <v>1.19</v>
      </c>
      <c r="AH16" s="2"/>
    </row>
    <row r="17" spans="1:32">
      <c r="A17" s="10" t="s">
        <v>45</v>
      </c>
      <c r="B17" s="9">
        <f>B15*0.5*(16/19)+B16*0.5*(16/35.45)</f>
        <v>1.6037075198574715</v>
      </c>
      <c r="C17" s="9">
        <f t="shared" ref="C17:AF17" si="0">C15*0.5*(16/19)+C16*0.5*(16/35.45)</f>
        <v>1.6322648652661271</v>
      </c>
      <c r="D17" s="9">
        <f t="shared" si="0"/>
        <v>1.6651378516813895</v>
      </c>
      <c r="E17" s="9">
        <f t="shared" si="0"/>
        <v>1.6750566401900377</v>
      </c>
      <c r="F17" s="9">
        <f t="shared" si="0"/>
        <v>1.6412809739440277</v>
      </c>
      <c r="G17" s="9">
        <f t="shared" si="0"/>
        <v>1.5584559423947739</v>
      </c>
      <c r="H17" s="9">
        <f t="shared" si="0"/>
        <v>1.567929923539455</v>
      </c>
      <c r="I17" s="9">
        <f t="shared" si="0"/>
        <v>1.5967747012100064</v>
      </c>
      <c r="J17" s="9">
        <f t="shared" si="0"/>
        <v>1.6245172592977504</v>
      </c>
      <c r="K17" s="9">
        <f t="shared" si="0"/>
        <v>1.6638586593422908</v>
      </c>
      <c r="L17" s="9">
        <f t="shared" si="0"/>
        <v>1.831247568851607</v>
      </c>
      <c r="M17" s="9">
        <f t="shared" si="0"/>
        <v>1.8603459282904014</v>
      </c>
      <c r="N17" s="9">
        <f t="shared" si="0"/>
        <v>1.855000519634771</v>
      </c>
      <c r="O17" s="9">
        <f t="shared" si="0"/>
        <v>1.9497314230569369</v>
      </c>
      <c r="P17" s="9">
        <f t="shared" si="0"/>
        <v>1.8714477024719767</v>
      </c>
      <c r="Q17" s="9">
        <f t="shared" si="0"/>
        <v>1.8517639373468933</v>
      </c>
      <c r="R17" s="9">
        <f t="shared" si="0"/>
        <v>1.8413742112686513</v>
      </c>
      <c r="S17" s="9">
        <f t="shared" si="0"/>
        <v>1.8516546655779078</v>
      </c>
      <c r="T17" s="9">
        <f t="shared" si="0"/>
        <v>1.8658356469452897</v>
      </c>
      <c r="U17" s="9">
        <f t="shared" si="0"/>
        <v>1.9029636997995694</v>
      </c>
      <c r="V17" s="9">
        <f t="shared" si="0"/>
        <v>1.8246057456758962</v>
      </c>
      <c r="W17" s="9">
        <f t="shared" si="0"/>
        <v>1.8565998069927991</v>
      </c>
      <c r="X17" s="9">
        <f t="shared" si="0"/>
        <v>1.915943879444733</v>
      </c>
      <c r="Y17" s="9">
        <f t="shared" si="0"/>
        <v>1.7199970306584511</v>
      </c>
      <c r="Z17" s="9">
        <f t="shared" si="0"/>
        <v>1.6941281270878181</v>
      </c>
      <c r="AA17" s="9">
        <f t="shared" si="0"/>
        <v>1.4428535372281195</v>
      </c>
      <c r="AB17" s="9">
        <f t="shared" si="0"/>
        <v>1.5206395961695494</v>
      </c>
      <c r="AC17" s="9"/>
      <c r="AD17" s="9">
        <f t="shared" si="0"/>
        <v>1.5938784054635884</v>
      </c>
      <c r="AE17" s="9">
        <f t="shared" si="0"/>
        <v>1.6247910325885235</v>
      </c>
      <c r="AF17" s="9">
        <f t="shared" si="0"/>
        <v>1.4769683022789695</v>
      </c>
    </row>
    <row r="18" spans="1:32" ht="15.75" thickBot="1">
      <c r="A18" s="11" t="s">
        <v>46</v>
      </c>
      <c r="B18" s="12">
        <f>SUM(B6:B16)-B17</f>
        <v>99.022467036964088</v>
      </c>
      <c r="C18" s="12">
        <f t="shared" ref="C18:AF18" si="1">SUM(C6:C16)-C17</f>
        <v>99.072516785750693</v>
      </c>
      <c r="D18" s="12">
        <f t="shared" si="1"/>
        <v>99.648332738271478</v>
      </c>
      <c r="E18" s="12">
        <f t="shared" si="1"/>
        <v>99.146240671648314</v>
      </c>
      <c r="F18" s="12">
        <f t="shared" si="1"/>
        <v>99.967236968197369</v>
      </c>
      <c r="G18" s="12">
        <f t="shared" si="1"/>
        <v>99.415902057551364</v>
      </c>
      <c r="H18" s="12">
        <f t="shared" si="1"/>
        <v>99.486972940622152</v>
      </c>
      <c r="I18" s="12">
        <f t="shared" si="1"/>
        <v>98.878169962816926</v>
      </c>
      <c r="J18" s="12">
        <f t="shared" si="1"/>
        <v>99.368263226035566</v>
      </c>
      <c r="K18" s="12">
        <f t="shared" si="1"/>
        <v>100.85619806836141</v>
      </c>
      <c r="L18" s="12">
        <f t="shared" si="1"/>
        <v>100.15611867804401</v>
      </c>
      <c r="M18" s="12">
        <f t="shared" si="1"/>
        <v>100.65332614055809</v>
      </c>
      <c r="N18" s="12">
        <f t="shared" si="1"/>
        <v>100.48153990789385</v>
      </c>
      <c r="O18" s="12">
        <f t="shared" si="1"/>
        <v>99.934635200027245</v>
      </c>
      <c r="P18" s="12">
        <f t="shared" si="1"/>
        <v>100.14143198690178</v>
      </c>
      <c r="Q18" s="12">
        <f t="shared" si="1"/>
        <v>100.30947405225582</v>
      </c>
      <c r="R18" s="12">
        <f t="shared" si="1"/>
        <v>99.653642195465352</v>
      </c>
      <c r="S18" s="12">
        <f t="shared" si="1"/>
        <v>100.37170486331097</v>
      </c>
      <c r="T18" s="12">
        <f t="shared" si="1"/>
        <v>99.836918379667495</v>
      </c>
      <c r="U18" s="12">
        <f t="shared" si="1"/>
        <v>99.534163341762721</v>
      </c>
      <c r="V18" s="12">
        <f t="shared" si="1"/>
        <v>99.369638648721406</v>
      </c>
      <c r="W18" s="12">
        <f t="shared" si="1"/>
        <v>98.477102154650296</v>
      </c>
      <c r="X18" s="12">
        <f t="shared" si="1"/>
        <v>99.678071311558625</v>
      </c>
      <c r="Y18" s="12">
        <f t="shared" si="1"/>
        <v>99.440002969341563</v>
      </c>
      <c r="Z18" s="12">
        <f t="shared" si="1"/>
        <v>99.585871872912179</v>
      </c>
      <c r="AA18" s="12">
        <f t="shared" si="1"/>
        <v>99.06786641013889</v>
      </c>
      <c r="AB18" s="12">
        <f t="shared" si="1"/>
        <v>100.14123781188432</v>
      </c>
      <c r="AC18" s="12"/>
      <c r="AD18" s="12">
        <f t="shared" si="1"/>
        <v>100.17492418906841</v>
      </c>
      <c r="AE18" s="12">
        <f t="shared" si="1"/>
        <v>99.456239286441772</v>
      </c>
      <c r="AF18" s="12">
        <f t="shared" si="1"/>
        <v>99.763031697721033</v>
      </c>
    </row>
    <row r="19" spans="1:3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>
      <c r="A20" s="5" t="s">
        <v>47</v>
      </c>
      <c r="B20" s="8" t="s">
        <v>48</v>
      </c>
      <c r="C20" s="8" t="s">
        <v>48</v>
      </c>
      <c r="D20" s="8" t="s">
        <v>48</v>
      </c>
      <c r="E20" s="8" t="s">
        <v>48</v>
      </c>
      <c r="F20" s="8" t="s">
        <v>48</v>
      </c>
      <c r="G20" s="8" t="s">
        <v>48</v>
      </c>
      <c r="H20" s="8" t="s">
        <v>48</v>
      </c>
      <c r="I20" s="8" t="s">
        <v>48</v>
      </c>
      <c r="J20" s="8" t="s">
        <v>48</v>
      </c>
      <c r="K20" s="8" t="s">
        <v>48</v>
      </c>
      <c r="L20" s="8" t="s">
        <v>48</v>
      </c>
      <c r="M20" s="8" t="s">
        <v>48</v>
      </c>
      <c r="N20" s="8" t="s">
        <v>48</v>
      </c>
      <c r="O20" s="8" t="s">
        <v>48</v>
      </c>
      <c r="P20" s="8" t="s">
        <v>48</v>
      </c>
      <c r="Q20" s="8" t="s">
        <v>48</v>
      </c>
      <c r="R20" s="8" t="s">
        <v>48</v>
      </c>
      <c r="S20" s="8" t="s">
        <v>48</v>
      </c>
      <c r="T20" s="8" t="s">
        <v>48</v>
      </c>
      <c r="U20" s="8" t="s">
        <v>48</v>
      </c>
      <c r="V20" s="8" t="s">
        <v>48</v>
      </c>
      <c r="W20" s="8" t="s">
        <v>48</v>
      </c>
      <c r="X20" s="8" t="s">
        <v>48</v>
      </c>
      <c r="Y20" s="8" t="s">
        <v>49</v>
      </c>
      <c r="Z20" s="8" t="s">
        <v>49</v>
      </c>
      <c r="AA20" s="8" t="s">
        <v>48</v>
      </c>
      <c r="AB20" s="8" t="s">
        <v>48</v>
      </c>
      <c r="AC20" s="8"/>
      <c r="AD20" s="8" t="s">
        <v>48</v>
      </c>
      <c r="AE20" s="8" t="s">
        <v>48</v>
      </c>
      <c r="AF20" s="8" t="s">
        <v>49</v>
      </c>
    </row>
    <row r="21" spans="1:32" ht="15.75" thickBo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>
      <c r="A22" s="5" t="s">
        <v>50</v>
      </c>
      <c r="B22" s="13" t="s">
        <v>51</v>
      </c>
      <c r="C22" s="13" t="s">
        <v>51</v>
      </c>
      <c r="D22" s="13" t="s">
        <v>51</v>
      </c>
      <c r="E22" s="13" t="s">
        <v>51</v>
      </c>
      <c r="F22" s="13" t="s">
        <v>51</v>
      </c>
      <c r="G22" s="13" t="s">
        <v>51</v>
      </c>
      <c r="H22" s="13" t="s">
        <v>51</v>
      </c>
      <c r="I22" s="13" t="s">
        <v>51</v>
      </c>
      <c r="J22" s="13" t="s">
        <v>51</v>
      </c>
      <c r="K22" s="13" t="s">
        <v>51</v>
      </c>
      <c r="L22" s="13" t="s">
        <v>51</v>
      </c>
      <c r="M22" s="13" t="s">
        <v>51</v>
      </c>
      <c r="N22" s="13" t="s">
        <v>51</v>
      </c>
      <c r="O22" s="13" t="s">
        <v>51</v>
      </c>
      <c r="P22" s="13" t="s">
        <v>51</v>
      </c>
      <c r="Q22" s="13" t="s">
        <v>51</v>
      </c>
      <c r="R22" s="13" t="s">
        <v>51</v>
      </c>
      <c r="S22" s="13" t="s">
        <v>51</v>
      </c>
      <c r="T22" s="13" t="s">
        <v>51</v>
      </c>
      <c r="U22" s="13" t="s">
        <v>51</v>
      </c>
      <c r="V22" s="13" t="s">
        <v>51</v>
      </c>
      <c r="W22" s="13" t="s">
        <v>51</v>
      </c>
      <c r="X22" s="13" t="s">
        <v>51</v>
      </c>
      <c r="Y22" s="13" t="s">
        <v>51</v>
      </c>
      <c r="Z22" s="13" t="s">
        <v>51</v>
      </c>
      <c r="AA22" s="13" t="s">
        <v>51</v>
      </c>
      <c r="AB22" s="13" t="s">
        <v>51</v>
      </c>
      <c r="AC22" s="13"/>
      <c r="AD22" s="13" t="s">
        <v>51</v>
      </c>
      <c r="AE22" s="13" t="s">
        <v>51</v>
      </c>
      <c r="AF22" s="13" t="s">
        <v>51</v>
      </c>
    </row>
    <row r="23" spans="1:32">
      <c r="A23" s="8" t="s">
        <v>52</v>
      </c>
      <c r="B23" s="16">
        <v>2.946096709142731</v>
      </c>
      <c r="C23" s="17">
        <v>2.9525352223283647</v>
      </c>
      <c r="D23" s="16">
        <v>2.9714483667053475</v>
      </c>
      <c r="E23" s="16">
        <v>2.9638955991656091</v>
      </c>
      <c r="F23" s="16">
        <v>2.9657990330544801</v>
      </c>
      <c r="G23" s="16">
        <v>2.9693935520343473</v>
      </c>
      <c r="H23" s="16">
        <v>2.9774234716890255</v>
      </c>
      <c r="I23" s="16">
        <v>2.9739832355115312</v>
      </c>
      <c r="J23" s="16">
        <v>2.9702806278735832</v>
      </c>
      <c r="K23" s="16">
        <v>2.9867869903422082</v>
      </c>
      <c r="L23" s="16">
        <v>2.9928250678144099</v>
      </c>
      <c r="M23" s="16">
        <v>2.9845136857552461</v>
      </c>
      <c r="N23" s="16">
        <v>2.9918745949323098</v>
      </c>
      <c r="O23" s="16">
        <v>2.9821679258293288</v>
      </c>
      <c r="P23" s="16">
        <v>2.9861961841841356</v>
      </c>
      <c r="Q23" s="16">
        <v>2.997983407511184</v>
      </c>
      <c r="R23" s="16">
        <v>2.9866344319621256</v>
      </c>
      <c r="S23" s="16">
        <v>2.9898545770979652</v>
      </c>
      <c r="T23" s="16">
        <v>2.9951570852891778</v>
      </c>
      <c r="U23" s="16">
        <v>2.9923331848284338</v>
      </c>
      <c r="V23" s="16">
        <v>3.0004448376314414</v>
      </c>
      <c r="W23" s="16">
        <v>2.9879221119167569</v>
      </c>
      <c r="X23" s="16">
        <v>3.0009749384490565</v>
      </c>
      <c r="Y23" s="16">
        <v>2.9745985482356812</v>
      </c>
      <c r="Z23" s="16">
        <v>2.9648462297240834</v>
      </c>
      <c r="AA23" s="16">
        <v>2.9781365187860391</v>
      </c>
      <c r="AB23" s="16">
        <v>2.9668074340834618</v>
      </c>
      <c r="AC23" s="16"/>
      <c r="AD23" s="16">
        <v>2.9996130080945953</v>
      </c>
      <c r="AE23" s="16">
        <v>3.0016207734493081</v>
      </c>
      <c r="AF23" s="16">
        <v>2.9725960765176516</v>
      </c>
    </row>
    <row r="24" spans="1:32">
      <c r="A24" s="8" t="s">
        <v>53</v>
      </c>
      <c r="B24" s="16">
        <v>5.8279000141229942E-2</v>
      </c>
      <c r="C24" s="17">
        <v>4.53931766060807E-2</v>
      </c>
      <c r="D24" s="16">
        <v>2.4853504807333962E-2</v>
      </c>
      <c r="E24" s="16">
        <v>3.6059209137834301E-2</v>
      </c>
      <c r="F24" s="16">
        <v>3.1264189477510793E-2</v>
      </c>
      <c r="G24" s="16">
        <v>3.6702908927226816E-2</v>
      </c>
      <c r="H24" s="16">
        <v>3.176701990717589E-2</v>
      </c>
      <c r="I24" s="16">
        <v>3.9552008932050763E-2</v>
      </c>
      <c r="J24" s="16">
        <v>3.7770573179777847E-2</v>
      </c>
      <c r="K24" s="16">
        <v>2.4791194068941143E-2</v>
      </c>
      <c r="L24" s="16">
        <v>1.4648797867128485E-2</v>
      </c>
      <c r="M24" s="16">
        <v>8.4401622705992212E-3</v>
      </c>
      <c r="N24" s="16">
        <v>1.1576042046830541E-2</v>
      </c>
      <c r="O24" s="16">
        <v>1.4316538582588864E-2</v>
      </c>
      <c r="P24" s="16">
        <v>1.5179920222518508E-2</v>
      </c>
      <c r="Q24" s="16">
        <v>6.426112156847334E-3</v>
      </c>
      <c r="R24" s="16">
        <v>1.0738439020441949E-2</v>
      </c>
      <c r="S24" s="16">
        <v>2.1227793513446721E-2</v>
      </c>
      <c r="T24" s="16">
        <v>1.318406770672205E-2</v>
      </c>
      <c r="U24" s="16">
        <v>1.4442821918867626E-2</v>
      </c>
      <c r="V24" s="16">
        <v>1.3741359558783146E-2</v>
      </c>
      <c r="W24" s="16">
        <v>1.7776780796094429E-2</v>
      </c>
      <c r="X24" s="16">
        <v>1.3973335328246099E-2</v>
      </c>
      <c r="Y24" s="16">
        <v>1.1955912724741133E-2</v>
      </c>
      <c r="Z24" s="16">
        <v>1.5358769118504978E-2</v>
      </c>
      <c r="AA24" s="16">
        <v>7.514417007638061E-3</v>
      </c>
      <c r="AB24" s="16">
        <v>1.4797994630304442E-2</v>
      </c>
      <c r="AC24" s="16"/>
      <c r="AD24" s="16">
        <v>1.6350425129375838E-2</v>
      </c>
      <c r="AE24" s="16">
        <v>1.9007514913338675E-2</v>
      </c>
      <c r="AF24" s="16">
        <v>2.0333989739803153E-2</v>
      </c>
    </row>
    <row r="25" spans="1:32" s="3" customFormat="1">
      <c r="A25" s="14" t="s">
        <v>54</v>
      </c>
      <c r="B25" s="18">
        <f t="shared" ref="B25" si="2">SUM(B23:B24)</f>
        <v>3.0043757092839609</v>
      </c>
      <c r="C25" s="18">
        <f t="shared" ref="C25" si="3">SUM(C23:C24)</f>
        <v>2.9979283989344454</v>
      </c>
      <c r="D25" s="18">
        <f t="shared" ref="D25" si="4">SUM(D23:D24)</f>
        <v>2.9963018715126815</v>
      </c>
      <c r="E25" s="18">
        <f t="shared" ref="E25" si="5">SUM(E23:E24)</f>
        <v>2.9999548083034435</v>
      </c>
      <c r="F25" s="18">
        <f t="shared" ref="F25" si="6">SUM(F23:F24)</f>
        <v>2.9970632225319909</v>
      </c>
      <c r="G25" s="18">
        <f t="shared" ref="G25" si="7">SUM(G23:G24)</f>
        <v>3.0060964609615741</v>
      </c>
      <c r="H25" s="18">
        <f t="shared" ref="H25" si="8">SUM(H23:H24)</f>
        <v>3.0091904915962013</v>
      </c>
      <c r="I25" s="18">
        <f t="shared" ref="I25" si="9">SUM(I23:I24)</f>
        <v>3.0135352444435819</v>
      </c>
      <c r="J25" s="18">
        <f t="shared" ref="J25" si="10">SUM(J23:J24)</f>
        <v>3.0080512010533611</v>
      </c>
      <c r="K25" s="18">
        <f t="shared" ref="K25" si="11">SUM(K23:K24)</f>
        <v>3.0115781844111491</v>
      </c>
      <c r="L25" s="18">
        <f t="shared" ref="L25" si="12">SUM(L23:L24)</f>
        <v>3.0074738656815385</v>
      </c>
      <c r="M25" s="18">
        <f t="shared" ref="M25" si="13">SUM(M23:M24)</f>
        <v>2.9929538480258455</v>
      </c>
      <c r="N25" s="18">
        <f t="shared" ref="N25" si="14">SUM(N23:N24)</f>
        <v>3.0034506369791405</v>
      </c>
      <c r="O25" s="18">
        <f t="shared" ref="O25" si="15">SUM(O23:O24)</f>
        <v>2.9964844644119175</v>
      </c>
      <c r="P25" s="18">
        <f t="shared" ref="P25" si="16">SUM(P23:P24)</f>
        <v>3.001376104406654</v>
      </c>
      <c r="Q25" s="18">
        <f t="shared" ref="Q25" si="17">SUM(Q23:Q24)</f>
        <v>3.0044095196680312</v>
      </c>
      <c r="R25" s="18">
        <f t="shared" ref="R25" si="18">SUM(R23:R24)</f>
        <v>2.9973728709825678</v>
      </c>
      <c r="S25" s="18">
        <f t="shared" ref="S25" si="19">SUM(S23:S24)</f>
        <v>3.0110823706114118</v>
      </c>
      <c r="T25" s="18">
        <f t="shared" ref="T25" si="20">SUM(T23:T24)</f>
        <v>3.0083411529958997</v>
      </c>
      <c r="U25" s="18">
        <f t="shared" ref="U25" si="21">SUM(U23:U24)</f>
        <v>3.0067760067473013</v>
      </c>
      <c r="V25" s="18">
        <f t="shared" ref="V25" si="22">SUM(V23:V24)</f>
        <v>3.0141861971902246</v>
      </c>
      <c r="W25" s="18">
        <f t="shared" ref="W25" si="23">SUM(W23:W24)</f>
        <v>3.0056988927128514</v>
      </c>
      <c r="X25" s="18">
        <f t="shared" ref="X25" si="24">SUM(X23:X24)</f>
        <v>3.0149482737773026</v>
      </c>
      <c r="Y25" s="18">
        <f t="shared" ref="Y25" si="25">SUM(Y23:Y24)</f>
        <v>2.9865544609604222</v>
      </c>
      <c r="Z25" s="18">
        <f t="shared" ref="Z25" si="26">SUM(Z23:Z24)</f>
        <v>2.9802049988425883</v>
      </c>
      <c r="AA25" s="18">
        <f t="shared" ref="AA25" si="27">SUM(AA23:AA24)</f>
        <v>2.9856509357936774</v>
      </c>
      <c r="AB25" s="18">
        <f t="shared" ref="AB25" si="28">SUM(AB23:AB24)</f>
        <v>2.9816054287137663</v>
      </c>
      <c r="AC25" s="18"/>
      <c r="AD25" s="18">
        <f t="shared" ref="AD25" si="29">SUM(AD23:AD24)</f>
        <v>3.0159634332239711</v>
      </c>
      <c r="AE25" s="18">
        <f t="shared" ref="AE25" si="30">SUM(AE23:AE24)</f>
        <v>3.020628288362647</v>
      </c>
      <c r="AF25" s="18">
        <f t="shared" ref="AF25" si="31">SUM(AF23:AF24)</f>
        <v>2.9929300662574545</v>
      </c>
    </row>
    <row r="26" spans="1:32">
      <c r="A26" s="8" t="s">
        <v>55</v>
      </c>
      <c r="B26" s="16">
        <v>2.1933310805475874E-3</v>
      </c>
      <c r="C26" s="17">
        <v>3.6704874092068252E-3</v>
      </c>
      <c r="D26" s="16">
        <v>2.6761238841841867E-3</v>
      </c>
      <c r="E26" s="16">
        <v>3.4758422159360974E-3</v>
      </c>
      <c r="F26" s="16">
        <v>1.8946638274541295E-3</v>
      </c>
      <c r="G26" s="16">
        <v>3.5574586037191926E-3</v>
      </c>
      <c r="H26" s="16">
        <v>2.3663784896914724E-3</v>
      </c>
      <c r="I26" s="16">
        <v>2.6975471618776118E-3</v>
      </c>
      <c r="J26" s="16">
        <v>3.0929256053327634E-3</v>
      </c>
      <c r="K26" s="16">
        <v>2.7037160214547617E-3</v>
      </c>
      <c r="L26" s="16">
        <v>1.176365971241192E-3</v>
      </c>
      <c r="M26" s="16">
        <v>1.789706285329512E-3</v>
      </c>
      <c r="N26" s="16">
        <v>1.4210204678556711E-3</v>
      </c>
      <c r="O26" s="16">
        <v>3.1466837210002464E-3</v>
      </c>
      <c r="P26" s="16">
        <v>2.2943049979424826E-3</v>
      </c>
      <c r="Q26" s="16">
        <v>6.1825505768714831E-5</v>
      </c>
      <c r="R26" s="16">
        <v>1.5579143864627373E-3</v>
      </c>
      <c r="S26" s="16">
        <v>1.7005789375022637E-3</v>
      </c>
      <c r="T26" s="16">
        <v>1.8347323201490713E-3</v>
      </c>
      <c r="U26" s="16">
        <v>1.5309619784752179E-3</v>
      </c>
      <c r="V26" s="16">
        <v>9.6731627475040317E-4</v>
      </c>
      <c r="W26" s="16">
        <v>1.3566172209317946E-3</v>
      </c>
      <c r="X26" s="16">
        <v>1.9624552214193292E-3</v>
      </c>
      <c r="Y26" s="16">
        <v>6.2443562091431346E-4</v>
      </c>
      <c r="Z26" s="16">
        <v>1.24780543062324E-3</v>
      </c>
      <c r="AA26" s="16">
        <v>9.3656268011542009E-5</v>
      </c>
      <c r="AB26" s="16">
        <v>2.1640427208195878E-4</v>
      </c>
      <c r="AC26" s="16"/>
      <c r="AD26" s="16">
        <v>6.4706750022264236E-4</v>
      </c>
      <c r="AE26" s="16">
        <v>5.2738675220134854E-4</v>
      </c>
      <c r="AF26" s="16">
        <v>0</v>
      </c>
    </row>
    <row r="27" spans="1:32">
      <c r="A27" s="8" t="s">
        <v>56</v>
      </c>
      <c r="B27" s="16">
        <v>5.9208050359121425E-3</v>
      </c>
      <c r="C27" s="17">
        <v>7.9800788223458388E-3</v>
      </c>
      <c r="D27" s="16">
        <v>3.8898913366241638E-3</v>
      </c>
      <c r="E27" s="16">
        <v>7.10056534805905E-3</v>
      </c>
      <c r="F27" s="16">
        <v>6.2303532429099674E-3</v>
      </c>
      <c r="G27" s="16">
        <v>5.2163184851004886E-3</v>
      </c>
      <c r="H27" s="16">
        <v>5.9741456062558929E-3</v>
      </c>
      <c r="I27" s="16">
        <v>5.7903600776655663E-3</v>
      </c>
      <c r="J27" s="16">
        <v>5.3131416756573239E-3</v>
      </c>
      <c r="K27" s="16">
        <v>3.1261347774690874E-3</v>
      </c>
      <c r="L27" s="16">
        <v>3.8248027041756908E-3</v>
      </c>
      <c r="M27" s="16">
        <v>4.0367098525530779E-3</v>
      </c>
      <c r="N27" s="16">
        <v>2.6492672378573244E-3</v>
      </c>
      <c r="O27" s="16">
        <v>4.5738756033510668E-3</v>
      </c>
      <c r="P27" s="16">
        <v>3.9207571177539893E-3</v>
      </c>
      <c r="Q27" s="16">
        <v>4.0889361593279792E-3</v>
      </c>
      <c r="R27" s="16">
        <v>4.8007678370749485E-3</v>
      </c>
      <c r="S27" s="16">
        <v>4.7190508910001259E-3</v>
      </c>
      <c r="T27" s="16">
        <v>3.9777238325853937E-3</v>
      </c>
      <c r="U27" s="16">
        <v>5.0864830687972632E-3</v>
      </c>
      <c r="V27" s="16">
        <v>4.4449218739782154E-3</v>
      </c>
      <c r="W27" s="16">
        <v>5.2737309055032947E-3</v>
      </c>
      <c r="X27" s="16">
        <v>4.0297719413491251E-3</v>
      </c>
      <c r="Y27" s="16">
        <v>1.8153021438427107E-3</v>
      </c>
      <c r="Z27" s="16">
        <v>4.5343823234977113E-3</v>
      </c>
      <c r="AA27" s="16">
        <v>1.5882354786725169E-3</v>
      </c>
      <c r="AB27" s="16">
        <v>2.9208711701105253E-3</v>
      </c>
      <c r="AC27" s="16"/>
      <c r="AD27" s="16">
        <v>9.8533572452552459E-4</v>
      </c>
      <c r="AE27" s="16">
        <v>0</v>
      </c>
      <c r="AF27" s="16">
        <v>1.3507247006228509E-3</v>
      </c>
    </row>
    <row r="28" spans="1:32">
      <c r="A28" s="8" t="s">
        <v>57</v>
      </c>
      <c r="B28" s="16">
        <v>4.2630409439310063E-3</v>
      </c>
      <c r="C28" s="17">
        <v>6.6522780009040956E-3</v>
      </c>
      <c r="D28" s="16">
        <v>4.1905428803935153E-3</v>
      </c>
      <c r="E28" s="16">
        <v>6.1434211540704331E-3</v>
      </c>
      <c r="F28" s="16">
        <v>4.1559399722521373E-3</v>
      </c>
      <c r="G28" s="16">
        <v>5.5861401958497963E-3</v>
      </c>
      <c r="H28" s="16">
        <v>4.572431840762752E-3</v>
      </c>
      <c r="I28" s="16">
        <v>4.8634923377204927E-3</v>
      </c>
      <c r="J28" s="16">
        <v>5.1228061154064445E-3</v>
      </c>
      <c r="K28" s="16">
        <v>3.9587885068598089E-3</v>
      </c>
      <c r="L28" s="16">
        <v>2.5654687802642256E-3</v>
      </c>
      <c r="M28" s="16">
        <v>3.2934361694793536E-3</v>
      </c>
      <c r="N28" s="16">
        <v>2.4248430290458776E-3</v>
      </c>
      <c r="O28" s="16">
        <v>4.9273926150498783E-3</v>
      </c>
      <c r="P28" s="16">
        <v>3.7930457456820548E-3</v>
      </c>
      <c r="Q28" s="16">
        <v>1.4646917275650817E-3</v>
      </c>
      <c r="R28" s="16">
        <v>3.3070627332803127E-3</v>
      </c>
      <c r="S28" s="16">
        <v>3.4315789447815028E-3</v>
      </c>
      <c r="T28" s="16">
        <v>3.321379941479523E-3</v>
      </c>
      <c r="U28" s="16">
        <v>3.3759870615414798E-3</v>
      </c>
      <c r="V28" s="16">
        <v>2.5541660482233048E-3</v>
      </c>
      <c r="W28" s="16">
        <v>3.2537105798694484E-3</v>
      </c>
      <c r="X28" s="16">
        <v>3.4756820716409995E-3</v>
      </c>
      <c r="Y28" s="16">
        <v>0</v>
      </c>
      <c r="Z28" s="16">
        <v>0</v>
      </c>
      <c r="AA28" s="16">
        <v>6.4334659437496628E-4</v>
      </c>
      <c r="AB28" s="16">
        <v>1.2303561565639256E-3</v>
      </c>
      <c r="AC28" s="16"/>
      <c r="AD28" s="16">
        <v>1.0285628197612912E-3</v>
      </c>
      <c r="AE28" s="16">
        <v>5.6362500649510079E-4</v>
      </c>
      <c r="AF28" s="16">
        <v>0</v>
      </c>
    </row>
    <row r="29" spans="1:32">
      <c r="A29" s="8" t="s">
        <v>58</v>
      </c>
      <c r="B29" s="16">
        <v>7.6540779732232472E-3</v>
      </c>
      <c r="C29" s="17">
        <v>8.429800396646198E-3</v>
      </c>
      <c r="D29" s="16">
        <v>6.3345132094420548E-3</v>
      </c>
      <c r="E29" s="16">
        <v>9.0517156483319663E-3</v>
      </c>
      <c r="F29" s="16">
        <v>8.4725201495201158E-3</v>
      </c>
      <c r="G29" s="16">
        <v>8.2581703897229367E-3</v>
      </c>
      <c r="H29" s="16">
        <v>8.6201536763858694E-3</v>
      </c>
      <c r="I29" s="16">
        <v>7.4068588333870561E-3</v>
      </c>
      <c r="J29" s="16">
        <v>8.2676696440332677E-3</v>
      </c>
      <c r="K29" s="16">
        <v>9.5066493114272545E-3</v>
      </c>
      <c r="L29" s="16">
        <v>6.6799037542095837E-3</v>
      </c>
      <c r="M29" s="16">
        <v>5.4020388633455683E-3</v>
      </c>
      <c r="N29" s="16">
        <v>5.0308106539996228E-3</v>
      </c>
      <c r="O29" s="16">
        <v>1.014745620199799E-2</v>
      </c>
      <c r="P29" s="16">
        <v>7.9523495204234171E-3</v>
      </c>
      <c r="Q29" s="16">
        <v>1.0949452747373346E-2</v>
      </c>
      <c r="R29" s="16">
        <v>7.2307595204450176E-3</v>
      </c>
      <c r="S29" s="16">
        <v>8.9377444691373948E-3</v>
      </c>
      <c r="T29" s="16">
        <v>9.7487044445956524E-3</v>
      </c>
      <c r="U29" s="16">
        <v>8.52272757634954E-3</v>
      </c>
      <c r="V29" s="16">
        <v>8.7657962241945147E-3</v>
      </c>
      <c r="W29" s="16">
        <v>9.8904277381791431E-3</v>
      </c>
      <c r="X29" s="16">
        <v>7.4824995101970678E-3</v>
      </c>
      <c r="Y29" s="16">
        <v>7.6268359161264614E-3</v>
      </c>
      <c r="Z29" s="16">
        <v>7.62032702481021E-3</v>
      </c>
      <c r="AA29" s="16">
        <v>5.338267872637038E-3</v>
      </c>
      <c r="AB29" s="16">
        <v>5.4121736749031379E-3</v>
      </c>
      <c r="AC29" s="16"/>
      <c r="AD29" s="16">
        <v>1.4175690253265054E-2</v>
      </c>
      <c r="AE29" s="16">
        <v>1.4146004648974454E-2</v>
      </c>
      <c r="AF29" s="16">
        <v>1.3872109100585131E-2</v>
      </c>
    </row>
    <row r="30" spans="1:32">
      <c r="A30" s="8" t="s">
        <v>59</v>
      </c>
      <c r="B30" s="16">
        <v>4.9898332999071977</v>
      </c>
      <c r="C30" s="17">
        <v>4.9877637538276067</v>
      </c>
      <c r="D30" s="16">
        <v>4.9950802555659628</v>
      </c>
      <c r="E30" s="16">
        <v>4.9785752161604568</v>
      </c>
      <c r="F30" s="16">
        <v>4.9914686360310023</v>
      </c>
      <c r="G30" s="16">
        <v>4.969890903840235</v>
      </c>
      <c r="H30" s="16">
        <v>4.9611483301414578</v>
      </c>
      <c r="I30" s="16">
        <v>4.9539902355889671</v>
      </c>
      <c r="J30" s="16">
        <v>4.964987012911263</v>
      </c>
      <c r="K30" s="16">
        <v>4.953856835175559</v>
      </c>
      <c r="L30" s="16">
        <v>4.9666501191326313</v>
      </c>
      <c r="M30" s="16">
        <v>4.9988066785091112</v>
      </c>
      <c r="N30" s="16">
        <v>4.976460807655589</v>
      </c>
      <c r="O30" s="16">
        <v>4.9812058604063658</v>
      </c>
      <c r="P30" s="16">
        <v>4.9769361344081284</v>
      </c>
      <c r="Q30" s="16">
        <v>4.968791919172074</v>
      </c>
      <c r="R30" s="16">
        <v>4.9857951441764534</v>
      </c>
      <c r="S30" s="16">
        <v>4.9540378214306733</v>
      </c>
      <c r="T30" s="16">
        <v>4.9588802497179731</v>
      </c>
      <c r="U30" s="16">
        <v>4.9626293048951027</v>
      </c>
      <c r="V30" s="16">
        <v>4.9457006367635454</v>
      </c>
      <c r="W30" s="16">
        <v>4.9662494464317968</v>
      </c>
      <c r="X30" s="16">
        <v>4.9452278837091868</v>
      </c>
      <c r="Y30" s="16">
        <v>5.0233133310328171</v>
      </c>
      <c r="Z30" s="16">
        <v>5.0373105858906211</v>
      </c>
      <c r="AA30" s="16">
        <v>5.0273096609501264</v>
      </c>
      <c r="AB30" s="16">
        <v>5.0381735718159177</v>
      </c>
      <c r="AC30" s="16"/>
      <c r="AD30" s="16">
        <v>4.920117435194248</v>
      </c>
      <c r="AE30" s="16">
        <v>4.9156488345076319</v>
      </c>
      <c r="AF30" s="16">
        <v>4.9836430210499687</v>
      </c>
    </row>
    <row r="31" spans="1:32">
      <c r="A31" s="8" t="s">
        <v>60</v>
      </c>
      <c r="B31" s="16">
        <v>2.1470833897051433E-3</v>
      </c>
      <c r="C31" s="17">
        <v>4.2277703939899384E-3</v>
      </c>
      <c r="D31" s="16">
        <v>4.1224676947561132E-3</v>
      </c>
      <c r="E31" s="16">
        <v>5.4359089244227282E-3</v>
      </c>
      <c r="F31" s="16">
        <v>4.6114466643328526E-3</v>
      </c>
      <c r="G31" s="16">
        <v>3.4213519027176528E-3</v>
      </c>
      <c r="H31" s="16">
        <v>3.7693632401737814E-3</v>
      </c>
      <c r="I31" s="16">
        <v>4.5136995688218823E-3</v>
      </c>
      <c r="J31" s="16">
        <v>5.2092913065942105E-3</v>
      </c>
      <c r="K31" s="16">
        <v>5.4036925609383061E-3</v>
      </c>
      <c r="L31" s="16">
        <v>3.9597556593538811E-3</v>
      </c>
      <c r="M31" s="16">
        <v>3.9469652371904498E-3</v>
      </c>
      <c r="N31" s="16">
        <v>5.9271141638374686E-3</v>
      </c>
      <c r="O31" s="16">
        <v>5.6218637440328088E-3</v>
      </c>
      <c r="P31" s="16">
        <v>4.249053374003618E-3</v>
      </c>
      <c r="Q31" s="16">
        <v>4.0247048999043859E-3</v>
      </c>
      <c r="R31" s="16">
        <v>4.412520921678105E-3</v>
      </c>
      <c r="S31" s="16">
        <v>5.1555911684588928E-3</v>
      </c>
      <c r="T31" s="16">
        <v>3.4094430597220466E-3</v>
      </c>
      <c r="U31" s="16">
        <v>4.1392134565073806E-3</v>
      </c>
      <c r="V31" s="16">
        <v>4.9891475206619391E-3</v>
      </c>
      <c r="W31" s="16">
        <v>3.6751963864880958E-3</v>
      </c>
      <c r="X31" s="16">
        <v>2.7037361498719477E-3</v>
      </c>
      <c r="Y31" s="16">
        <v>4.9920303652363817E-3</v>
      </c>
      <c r="Z31" s="16">
        <v>3.5626929061714175E-3</v>
      </c>
      <c r="AA31" s="16">
        <v>3.4940826852748624E-3</v>
      </c>
      <c r="AB31" s="16">
        <v>3.2482326417846916E-3</v>
      </c>
      <c r="AC31" s="16"/>
      <c r="AD31" s="16">
        <v>2.9982054990483214E-2</v>
      </c>
      <c r="AE31" s="16">
        <v>2.6501679755400631E-2</v>
      </c>
      <c r="AF31" s="16">
        <v>2.8300612024778227E-2</v>
      </c>
    </row>
    <row r="32" spans="1:32">
      <c r="A32" s="8" t="s">
        <v>61</v>
      </c>
      <c r="B32" s="16">
        <v>0</v>
      </c>
      <c r="C32" s="17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/>
      <c r="AD32" s="16">
        <v>0</v>
      </c>
      <c r="AE32" s="16">
        <v>0</v>
      </c>
      <c r="AF32" s="16">
        <v>0</v>
      </c>
    </row>
    <row r="33" spans="1:32" s="3" customFormat="1">
      <c r="A33" s="14" t="s">
        <v>62</v>
      </c>
      <c r="B33" s="18">
        <f>SUM(B26:B32)</f>
        <v>5.0120116383305167</v>
      </c>
      <c r="C33" s="18">
        <f t="shared" ref="C33:AF33" si="32">SUM(C26:C32)</f>
        <v>5.0187241688506994</v>
      </c>
      <c r="D33" s="18">
        <f t="shared" si="32"/>
        <v>5.0162937945713635</v>
      </c>
      <c r="E33" s="18">
        <f t="shared" si="32"/>
        <v>5.0097826694512779</v>
      </c>
      <c r="F33" s="18">
        <f t="shared" si="32"/>
        <v>5.0168335598874716</v>
      </c>
      <c r="G33" s="18">
        <f t="shared" si="32"/>
        <v>4.9959303434173457</v>
      </c>
      <c r="H33" s="18">
        <f t="shared" si="32"/>
        <v>4.9864508029947281</v>
      </c>
      <c r="I33" s="18">
        <f t="shared" si="32"/>
        <v>4.9792621935684398</v>
      </c>
      <c r="J33" s="18">
        <f t="shared" si="32"/>
        <v>4.9919928472582873</v>
      </c>
      <c r="K33" s="18">
        <f t="shared" si="32"/>
        <v>4.9785558163537083</v>
      </c>
      <c r="L33" s="18">
        <f t="shared" si="32"/>
        <v>4.9848564160018762</v>
      </c>
      <c r="M33" s="18">
        <f t="shared" si="32"/>
        <v>5.0172755349170091</v>
      </c>
      <c r="N33" s="18">
        <f t="shared" si="32"/>
        <v>4.993913863208185</v>
      </c>
      <c r="O33" s="18">
        <f t="shared" si="32"/>
        <v>5.0096231322917975</v>
      </c>
      <c r="P33" s="18">
        <f t="shared" si="32"/>
        <v>4.9991456451639342</v>
      </c>
      <c r="Q33" s="18">
        <f t="shared" si="32"/>
        <v>4.9893815302120128</v>
      </c>
      <c r="R33" s="18">
        <f t="shared" si="32"/>
        <v>5.0071041695753946</v>
      </c>
      <c r="S33" s="18">
        <f t="shared" si="32"/>
        <v>4.9779823658415543</v>
      </c>
      <c r="T33" s="18">
        <f t="shared" si="32"/>
        <v>4.9811722333165047</v>
      </c>
      <c r="U33" s="18">
        <f t="shared" si="32"/>
        <v>4.9852846780367734</v>
      </c>
      <c r="V33" s="18">
        <f t="shared" si="32"/>
        <v>4.9674219847053536</v>
      </c>
      <c r="W33" s="18">
        <f t="shared" si="32"/>
        <v>4.9896991292627684</v>
      </c>
      <c r="X33" s="18">
        <f t="shared" si="32"/>
        <v>4.9648820286036655</v>
      </c>
      <c r="Y33" s="18">
        <f t="shared" si="32"/>
        <v>5.0383719350789367</v>
      </c>
      <c r="Z33" s="18">
        <f t="shared" si="32"/>
        <v>5.054275793575723</v>
      </c>
      <c r="AA33" s="18">
        <f t="shared" si="32"/>
        <v>5.0384672498490968</v>
      </c>
      <c r="AB33" s="18">
        <f t="shared" si="32"/>
        <v>5.0512016097313621</v>
      </c>
      <c r="AC33" s="18"/>
      <c r="AD33" s="18">
        <f t="shared" si="32"/>
        <v>4.9669361464825057</v>
      </c>
      <c r="AE33" s="18">
        <f t="shared" si="32"/>
        <v>4.9573875306707036</v>
      </c>
      <c r="AF33" s="18">
        <f t="shared" si="32"/>
        <v>5.027166466875955</v>
      </c>
    </row>
    <row r="34" spans="1:32" ht="17.25">
      <c r="A34" s="8" t="s">
        <v>63</v>
      </c>
      <c r="B34" s="16">
        <v>0.78241475098686242</v>
      </c>
      <c r="C34" s="17">
        <v>0.78142201681704648</v>
      </c>
      <c r="D34" s="16">
        <v>0.82295173169882274</v>
      </c>
      <c r="E34" s="16">
        <v>0.80951337915790156</v>
      </c>
      <c r="F34" s="16">
        <v>0.77194607601950649</v>
      </c>
      <c r="G34" s="16">
        <v>0.74528917882826562</v>
      </c>
      <c r="H34" s="16">
        <v>0.76821320058502285</v>
      </c>
      <c r="I34" s="16">
        <v>0.74224862543477843</v>
      </c>
      <c r="J34" s="16">
        <v>0.7457358168727245</v>
      </c>
      <c r="K34" s="16">
        <v>0.76602128999024732</v>
      </c>
      <c r="L34" s="16">
        <v>0.81784695119769468</v>
      </c>
      <c r="M34" s="16">
        <v>0.83786317330668358</v>
      </c>
      <c r="N34" s="16">
        <v>0.8066468592880085</v>
      </c>
      <c r="O34" s="16">
        <v>0.81307441060814867</v>
      </c>
      <c r="P34" s="16">
        <v>0.83163590464800485</v>
      </c>
      <c r="Q34" s="16">
        <v>0.81123802386871868</v>
      </c>
      <c r="R34" s="16">
        <v>0.8284907784900869</v>
      </c>
      <c r="S34" s="16">
        <v>0.79630937348736719</v>
      </c>
      <c r="T34" s="16">
        <v>0.79441996066937626</v>
      </c>
      <c r="U34" s="16">
        <v>0.77261966376718705</v>
      </c>
      <c r="V34" s="16">
        <v>0.78938157422275279</v>
      </c>
      <c r="W34" s="16">
        <v>0.79522877831932526</v>
      </c>
      <c r="X34" s="16">
        <v>0.79003223807568557</v>
      </c>
      <c r="Y34" s="16">
        <v>0.79908863162534549</v>
      </c>
      <c r="Z34" s="16">
        <v>0.80503678128837119</v>
      </c>
      <c r="AA34" s="16">
        <v>0.72402666263785376</v>
      </c>
      <c r="AB34" s="16">
        <v>0.79121428131594707</v>
      </c>
      <c r="AC34" s="16"/>
      <c r="AD34" s="16">
        <v>0.81969432163612699</v>
      </c>
      <c r="AE34" s="16">
        <v>0.82478464491532455</v>
      </c>
      <c r="AF34" s="16">
        <v>0.76787566517414541</v>
      </c>
    </row>
    <row r="35" spans="1:32">
      <c r="A35" s="8" t="s">
        <v>44</v>
      </c>
      <c r="B35" s="16">
        <v>0.21758524901313755</v>
      </c>
      <c r="C35" s="17">
        <v>0.21857798318295352</v>
      </c>
      <c r="D35" s="16">
        <v>0.17704826830117729</v>
      </c>
      <c r="E35" s="16">
        <v>0.19048662084209847</v>
      </c>
      <c r="F35" s="16">
        <v>0.22805392398049357</v>
      </c>
      <c r="G35" s="16">
        <v>0.25238291165099325</v>
      </c>
      <c r="H35" s="16">
        <v>0.23178679941497715</v>
      </c>
      <c r="I35" s="16">
        <v>0.25775137456522157</v>
      </c>
      <c r="J35" s="16">
        <v>0.2542641831272755</v>
      </c>
      <c r="K35" s="16">
        <v>0.23397871000975268</v>
      </c>
      <c r="L35" s="16">
        <v>0.18215304880230529</v>
      </c>
      <c r="M35" s="16">
        <v>0.16213682669331644</v>
      </c>
      <c r="N35" s="16">
        <v>0.19335314071199147</v>
      </c>
      <c r="O35" s="16">
        <v>0.18692558939185136</v>
      </c>
      <c r="P35" s="16">
        <v>0.16836409535199512</v>
      </c>
      <c r="Q35" s="16">
        <v>0.18876197613128126</v>
      </c>
      <c r="R35" s="16">
        <v>0.17150922150991307</v>
      </c>
      <c r="S35" s="16">
        <v>0.20369062651263278</v>
      </c>
      <c r="T35" s="16">
        <v>0.2055800393306238</v>
      </c>
      <c r="U35" s="16">
        <v>0.22738033623281298</v>
      </c>
      <c r="V35" s="16">
        <v>0.21061842577724715</v>
      </c>
      <c r="W35" s="16">
        <v>0.20477122168067471</v>
      </c>
      <c r="X35" s="16">
        <v>0.20996776192431441</v>
      </c>
      <c r="Y35" s="16">
        <v>0.20091136837465451</v>
      </c>
      <c r="Z35" s="16">
        <v>0.19496321871162875</v>
      </c>
      <c r="AA35" s="16">
        <v>0.20002474301649714</v>
      </c>
      <c r="AB35" s="16">
        <v>0.17317500063028049</v>
      </c>
      <c r="AC35" s="16"/>
      <c r="AD35" s="16">
        <v>0.18030567836387298</v>
      </c>
      <c r="AE35" s="16">
        <v>0.17521535508467548</v>
      </c>
      <c r="AF35" s="16">
        <v>0.17064490684319991</v>
      </c>
    </row>
    <row r="36" spans="1:32" ht="17.25">
      <c r="A36" s="8" t="s">
        <v>64</v>
      </c>
      <c r="B36" s="16">
        <v>0</v>
      </c>
      <c r="C36" s="17">
        <v>0</v>
      </c>
      <c r="D36" s="16">
        <v>0</v>
      </c>
      <c r="E36" s="16">
        <v>0</v>
      </c>
      <c r="F36" s="16">
        <v>0</v>
      </c>
      <c r="G36" s="16">
        <v>2.3279095207411338E-3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7.5948594345649101E-2</v>
      </c>
      <c r="AB36" s="16">
        <v>3.5610718053772444E-2</v>
      </c>
      <c r="AC36" s="16"/>
      <c r="AD36" s="16">
        <v>0</v>
      </c>
      <c r="AE36" s="16">
        <v>0</v>
      </c>
      <c r="AF36" s="16">
        <v>6.1479427982654683E-2</v>
      </c>
    </row>
    <row r="37" spans="1:32" s="3" customFormat="1" ht="15.75" thickBot="1">
      <c r="A37" s="15" t="s">
        <v>65</v>
      </c>
      <c r="B37" s="19">
        <f t="shared" ref="B37:AF37" si="33">SUM(B34:B36)</f>
        <v>1</v>
      </c>
      <c r="C37" s="19">
        <f t="shared" si="33"/>
        <v>1</v>
      </c>
      <c r="D37" s="19">
        <f t="shared" si="33"/>
        <v>1</v>
      </c>
      <c r="E37" s="19">
        <f t="shared" si="33"/>
        <v>1</v>
      </c>
      <c r="F37" s="19">
        <f t="shared" si="33"/>
        <v>1</v>
      </c>
      <c r="G37" s="19">
        <f t="shared" si="33"/>
        <v>1</v>
      </c>
      <c r="H37" s="19">
        <f t="shared" si="33"/>
        <v>1</v>
      </c>
      <c r="I37" s="19">
        <f t="shared" si="33"/>
        <v>1</v>
      </c>
      <c r="J37" s="19">
        <f t="shared" si="33"/>
        <v>1</v>
      </c>
      <c r="K37" s="19">
        <f t="shared" si="33"/>
        <v>1</v>
      </c>
      <c r="L37" s="19">
        <f t="shared" si="33"/>
        <v>1</v>
      </c>
      <c r="M37" s="19">
        <f t="shared" si="33"/>
        <v>1</v>
      </c>
      <c r="N37" s="19">
        <f t="shared" si="33"/>
        <v>1</v>
      </c>
      <c r="O37" s="19">
        <f t="shared" si="33"/>
        <v>1</v>
      </c>
      <c r="P37" s="19">
        <f t="shared" si="33"/>
        <v>1</v>
      </c>
      <c r="Q37" s="19">
        <f t="shared" si="33"/>
        <v>1</v>
      </c>
      <c r="R37" s="19">
        <f t="shared" si="33"/>
        <v>1</v>
      </c>
      <c r="S37" s="19">
        <f t="shared" si="33"/>
        <v>1</v>
      </c>
      <c r="T37" s="19">
        <f t="shared" si="33"/>
        <v>1</v>
      </c>
      <c r="U37" s="19">
        <f t="shared" si="33"/>
        <v>1</v>
      </c>
      <c r="V37" s="19">
        <f t="shared" si="33"/>
        <v>1</v>
      </c>
      <c r="W37" s="19">
        <f t="shared" si="33"/>
        <v>1</v>
      </c>
      <c r="X37" s="19">
        <f t="shared" si="33"/>
        <v>1</v>
      </c>
      <c r="Y37" s="19">
        <f t="shared" si="33"/>
        <v>1</v>
      </c>
      <c r="Z37" s="19">
        <f t="shared" si="33"/>
        <v>1</v>
      </c>
      <c r="AA37" s="19">
        <f t="shared" si="33"/>
        <v>1</v>
      </c>
      <c r="AB37" s="19">
        <f t="shared" si="33"/>
        <v>1</v>
      </c>
      <c r="AC37" s="19"/>
      <c r="AD37" s="19">
        <f t="shared" si="33"/>
        <v>1</v>
      </c>
      <c r="AE37" s="19">
        <f t="shared" si="33"/>
        <v>1</v>
      </c>
      <c r="AF37" s="19">
        <f t="shared" si="33"/>
        <v>1</v>
      </c>
    </row>
    <row r="38" spans="1:32" ht="17.25">
      <c r="A38" s="20" t="s">
        <v>66</v>
      </c>
    </row>
    <row r="39" spans="1:32" ht="17.25">
      <c r="A39" s="20" t="s">
        <v>67</v>
      </c>
    </row>
    <row r="41" spans="1:32">
      <c r="AB41" s="1"/>
      <c r="AC41" s="1"/>
      <c r="AD41" s="1"/>
      <c r="AE41" s="1"/>
    </row>
    <row r="42" spans="1:32">
      <c r="AB42" s="1"/>
      <c r="AC42" s="1"/>
      <c r="AD42" s="1"/>
      <c r="AE42" s="1"/>
    </row>
    <row r="43" spans="1:32">
      <c r="AB43" s="1"/>
      <c r="AC43" s="1"/>
      <c r="AD43" s="1"/>
      <c r="AE43" s="1"/>
    </row>
    <row r="44" spans="1:32">
      <c r="AB44" s="1"/>
      <c r="AC44" s="1"/>
      <c r="AD44" s="1"/>
      <c r="AE44" s="1"/>
    </row>
    <row r="45" spans="1:32">
      <c r="AB45" s="1"/>
      <c r="AC45" s="1"/>
      <c r="AD45" s="1"/>
      <c r="AE45" s="1"/>
    </row>
    <row r="46" spans="1:32">
      <c r="AB46" s="1"/>
      <c r="AC46" s="1"/>
      <c r="AD46" s="1"/>
      <c r="AE46" s="21"/>
    </row>
    <row r="47" spans="1:32">
      <c r="AB47" s="1"/>
      <c r="AC47" s="1"/>
      <c r="AD47" s="1"/>
      <c r="AE47" s="1"/>
    </row>
    <row r="48" spans="1:32">
      <c r="AB48" s="1"/>
      <c r="AC48" s="1"/>
      <c r="AD48" s="1"/>
      <c r="AE48" s="1"/>
    </row>
    <row r="49" spans="28:31">
      <c r="AB49" s="1"/>
      <c r="AC49" s="1"/>
      <c r="AD49" s="1"/>
      <c r="AE49" s="1"/>
    </row>
    <row r="50" spans="28:31">
      <c r="AB50" s="1"/>
      <c r="AC50" s="1"/>
      <c r="AD50" s="1"/>
      <c r="AE50" s="1"/>
    </row>
    <row r="51" spans="28:31">
      <c r="AB51" s="1"/>
      <c r="AC51" s="1"/>
      <c r="AD51" s="1"/>
      <c r="AE51" s="1"/>
    </row>
    <row r="52" spans="28:31">
      <c r="AB52" s="1"/>
      <c r="AC52" s="1"/>
      <c r="AD52" s="1"/>
      <c r="AE52" s="1"/>
    </row>
    <row r="53" spans="28:31">
      <c r="AB53" s="1"/>
      <c r="AC53" s="1"/>
      <c r="AD53" s="1"/>
      <c r="AE53" s="1"/>
    </row>
    <row r="54" spans="28:31">
      <c r="AB54" s="1"/>
      <c r="AC54" s="1"/>
      <c r="AD54" s="1"/>
      <c r="AE54" s="1"/>
    </row>
    <row r="55" spans="28:31">
      <c r="AB55" s="1"/>
      <c r="AC55" s="1"/>
      <c r="AD55" s="1"/>
      <c r="AE55" s="1"/>
    </row>
    <row r="56" spans="28:31">
      <c r="AB56" s="1"/>
      <c r="AC56" s="1"/>
      <c r="AD56" s="1"/>
      <c r="AE56" s="1"/>
    </row>
    <row r="57" spans="28:31">
      <c r="AB57" s="1"/>
      <c r="AC57" s="1"/>
      <c r="AD57" s="1"/>
      <c r="AE57" s="1"/>
    </row>
    <row r="58" spans="28:31">
      <c r="AB58" s="1"/>
      <c r="AC58" s="1"/>
      <c r="AD58" s="1"/>
      <c r="AE58" s="1"/>
    </row>
    <row r="59" spans="28:31">
      <c r="AB59" s="1"/>
      <c r="AC59" s="1"/>
      <c r="AD59" s="1"/>
      <c r="AE59" s="1"/>
    </row>
    <row r="60" spans="28:31">
      <c r="AB60" s="1"/>
      <c r="AC60" s="1"/>
      <c r="AD60" s="1"/>
      <c r="AE60" s="1"/>
    </row>
    <row r="61" spans="28:31">
      <c r="AB61" s="1"/>
      <c r="AC61" s="1"/>
      <c r="AD61" s="1"/>
      <c r="AE61" s="1"/>
    </row>
    <row r="62" spans="28:31">
      <c r="AB62" s="1"/>
      <c r="AC62" s="1"/>
      <c r="AD62" s="1"/>
      <c r="AE62" s="1"/>
    </row>
    <row r="63" spans="28:31">
      <c r="AB63" s="1"/>
      <c r="AC63" s="1"/>
      <c r="AD63" s="1"/>
      <c r="AE63" s="1"/>
    </row>
    <row r="64" spans="28:31">
      <c r="AB64" s="1"/>
      <c r="AC64" s="1"/>
      <c r="AD64" s="1"/>
      <c r="AE64" s="1"/>
    </row>
    <row r="65" spans="28:31">
      <c r="AB65" s="1"/>
      <c r="AC65" s="1"/>
      <c r="AD65" s="1"/>
      <c r="AE65" s="1"/>
    </row>
    <row r="66" spans="28:31">
      <c r="AB66" s="1"/>
      <c r="AC66" s="1"/>
      <c r="AD66" s="1"/>
      <c r="AE66" s="1"/>
    </row>
    <row r="67" spans="28:31">
      <c r="AB67" s="1"/>
      <c r="AC67" s="1"/>
      <c r="AD67" s="1"/>
      <c r="AE67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geotu</dc:creator>
  <cp:keywords/>
  <dc:description/>
  <cp:lastModifiedBy>Christine Elrod</cp:lastModifiedBy>
  <cp:revision/>
  <dcterms:created xsi:type="dcterms:W3CDTF">2020-01-29T04:57:59Z</dcterms:created>
  <dcterms:modified xsi:type="dcterms:W3CDTF">2020-06-04T21:05:45Z</dcterms:modified>
  <cp:category/>
  <cp:contentStatus/>
</cp:coreProperties>
</file>