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E5AAEDD5-D334-294C-930B-D430859B444A}" xr6:coauthVersionLast="47" xr6:coauthVersionMax="47" xr10:uidLastSave="{00000000-0000-0000-0000-000000000000}"/>
  <bookViews>
    <workbookView xWindow="1760" yWindow="500" windowWidth="32980" windowHeight="17680" tabRatio="672" activeTab="1" xr2:uid="{00000000-000D-0000-FFFF-FFFF00000000}"/>
  </bookViews>
  <sheets>
    <sheet name="Readme" sheetId="10" r:id="rId1"/>
    <sheet name="1.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F73" i="1"/>
  <c r="F54" i="1"/>
  <c r="F55" i="1"/>
  <c r="F56" i="1"/>
  <c r="F57" i="1"/>
  <c r="F23" i="1"/>
  <c r="F24" i="1"/>
  <c r="H23" i="1"/>
  <c r="G23" i="1"/>
  <c r="F74" i="1" l="1"/>
  <c r="W72" i="1"/>
  <c r="W73" i="1"/>
  <c r="S72" i="1"/>
  <c r="S73" i="1"/>
  <c r="W54" i="1"/>
  <c r="W55" i="1"/>
  <c r="W56" i="1"/>
  <c r="W57" i="1"/>
  <c r="S54" i="1"/>
  <c r="S55" i="1"/>
  <c r="S56" i="1"/>
  <c r="S57" i="1"/>
  <c r="S74" i="1" l="1"/>
  <c r="W74" i="1"/>
  <c r="Y73" i="1" l="1"/>
  <c r="X73" i="1"/>
  <c r="U73" i="1"/>
  <c r="V73" i="1"/>
  <c r="R73" i="1"/>
  <c r="Q73" i="1"/>
  <c r="O73" i="1"/>
  <c r="N73" i="1"/>
  <c r="M73" i="1"/>
  <c r="L73" i="1"/>
  <c r="K73" i="1"/>
  <c r="J73" i="1"/>
  <c r="I73" i="1"/>
  <c r="H73" i="1"/>
  <c r="G73" i="1"/>
  <c r="D73" i="1"/>
  <c r="C73" i="1"/>
  <c r="B73" i="1"/>
  <c r="Y72" i="1"/>
  <c r="X72" i="1"/>
  <c r="U72" i="1"/>
  <c r="V72" i="1"/>
  <c r="R72" i="1"/>
  <c r="Q72" i="1"/>
  <c r="O72" i="1"/>
  <c r="N72" i="1"/>
  <c r="M72" i="1"/>
  <c r="L72" i="1"/>
  <c r="K72" i="1"/>
  <c r="J72" i="1"/>
  <c r="I72" i="1"/>
  <c r="H72" i="1"/>
  <c r="G72" i="1"/>
  <c r="D72" i="1"/>
  <c r="C72" i="1"/>
  <c r="B72" i="1"/>
  <c r="Y57" i="1"/>
  <c r="X57" i="1"/>
  <c r="U57" i="1"/>
  <c r="V57" i="1"/>
  <c r="R57" i="1"/>
  <c r="Q57" i="1"/>
  <c r="O57" i="1"/>
  <c r="N57" i="1"/>
  <c r="M57" i="1"/>
  <c r="L57" i="1"/>
  <c r="K57" i="1"/>
  <c r="J57" i="1"/>
  <c r="I57" i="1"/>
  <c r="H57" i="1"/>
  <c r="G57" i="1"/>
  <c r="D57" i="1"/>
  <c r="C57" i="1"/>
  <c r="B57" i="1"/>
  <c r="Y56" i="1"/>
  <c r="X56" i="1"/>
  <c r="U56" i="1"/>
  <c r="V56" i="1"/>
  <c r="R56" i="1"/>
  <c r="Q56" i="1"/>
  <c r="O56" i="1"/>
  <c r="N56" i="1"/>
  <c r="M56" i="1"/>
  <c r="L56" i="1"/>
  <c r="K56" i="1"/>
  <c r="J56" i="1"/>
  <c r="I56" i="1"/>
  <c r="H56" i="1"/>
  <c r="G56" i="1"/>
  <c r="D56" i="1"/>
  <c r="C56" i="1"/>
  <c r="B56" i="1"/>
  <c r="Y55" i="1"/>
  <c r="X55" i="1"/>
  <c r="U55" i="1"/>
  <c r="V55" i="1"/>
  <c r="R55" i="1"/>
  <c r="Q55" i="1"/>
  <c r="O55" i="1"/>
  <c r="N55" i="1"/>
  <c r="M55" i="1"/>
  <c r="L55" i="1"/>
  <c r="K55" i="1"/>
  <c r="J55" i="1"/>
  <c r="I55" i="1"/>
  <c r="H55" i="1"/>
  <c r="G55" i="1"/>
  <c r="D55" i="1"/>
  <c r="C55" i="1"/>
  <c r="B55" i="1"/>
  <c r="Y54" i="1"/>
  <c r="X54" i="1"/>
  <c r="U54" i="1"/>
  <c r="V54" i="1"/>
  <c r="R54" i="1"/>
  <c r="Q54" i="1"/>
  <c r="O54" i="1"/>
  <c r="N54" i="1"/>
  <c r="M54" i="1"/>
  <c r="L54" i="1"/>
  <c r="K54" i="1"/>
  <c r="J54" i="1"/>
  <c r="I54" i="1"/>
  <c r="H54" i="1"/>
  <c r="G54" i="1"/>
  <c r="D54" i="1"/>
  <c r="C54" i="1"/>
  <c r="B54" i="1"/>
  <c r="Y24" i="1"/>
  <c r="X24" i="1"/>
  <c r="U24" i="1"/>
  <c r="W24" i="1"/>
  <c r="V24" i="1"/>
  <c r="S24" i="1"/>
  <c r="R24" i="1"/>
  <c r="Q24" i="1"/>
  <c r="N24" i="1"/>
  <c r="M24" i="1"/>
  <c r="L24" i="1"/>
  <c r="K24" i="1"/>
  <c r="J24" i="1"/>
  <c r="I24" i="1"/>
  <c r="H24" i="1"/>
  <c r="G24" i="1"/>
  <c r="Y23" i="1"/>
  <c r="X23" i="1"/>
  <c r="U23" i="1"/>
  <c r="W23" i="1"/>
  <c r="V23" i="1"/>
  <c r="S23" i="1"/>
  <c r="R23" i="1"/>
  <c r="Q23" i="1"/>
  <c r="N23" i="1"/>
  <c r="M23" i="1"/>
  <c r="L23" i="1"/>
  <c r="K23" i="1"/>
  <c r="J23" i="1"/>
  <c r="I23" i="1"/>
  <c r="V74" i="1" l="1"/>
  <c r="B74" i="1"/>
  <c r="H74" i="1"/>
  <c r="L74" i="1"/>
  <c r="Q74" i="1"/>
  <c r="Y74" i="1"/>
  <c r="C74" i="1"/>
  <c r="I74" i="1"/>
  <c r="M74" i="1"/>
  <c r="O74" i="1"/>
  <c r="X74" i="1"/>
  <c r="D74" i="1"/>
  <c r="J74" i="1"/>
  <c r="N74" i="1"/>
  <c r="R74" i="1"/>
  <c r="G74" i="1"/>
  <c r="K74" i="1"/>
  <c r="U74" i="1"/>
</calcChain>
</file>

<file path=xl/sharedStrings.xml><?xml version="1.0" encoding="utf-8"?>
<sst xmlns="http://schemas.openxmlformats.org/spreadsheetml/2006/main" count="144" uniqueCount="117">
  <si>
    <t>19XZ54</t>
  </si>
  <si>
    <t>19XZ55</t>
  </si>
  <si>
    <t>18XZ66</t>
  </si>
  <si>
    <t>18XZ67</t>
  </si>
  <si>
    <t>18XZ68</t>
  </si>
  <si>
    <t>18XZ60</t>
  </si>
  <si>
    <t>19XZ56</t>
  </si>
  <si>
    <t>19XZ59</t>
  </si>
  <si>
    <t>19XZ61</t>
  </si>
  <si>
    <t>19XZ65</t>
  </si>
  <si>
    <t>20XZ104</t>
  </si>
  <si>
    <t>17XZ231</t>
  </si>
  <si>
    <t>18XZ70</t>
  </si>
  <si>
    <t>18XZ75</t>
  </si>
  <si>
    <t>FeO</t>
  </si>
  <si>
    <t>MnO</t>
  </si>
  <si>
    <t>MgO</t>
  </si>
  <si>
    <t>CaO</t>
  </si>
  <si>
    <t>Biotite granite</t>
    <phoneticPr fontId="2" type="noConversion"/>
  </si>
  <si>
    <t>Two-mica granite</t>
    <phoneticPr fontId="2" type="noConversion"/>
  </si>
  <si>
    <t>Muscovite granite</t>
    <phoneticPr fontId="2" type="noConversion"/>
  </si>
  <si>
    <t>Albite granite</t>
    <phoneticPr fontId="2" type="noConversion"/>
  </si>
  <si>
    <t>Pegmatite</t>
    <phoneticPr fontId="2" type="noConversion"/>
  </si>
  <si>
    <t>Rock type</t>
    <phoneticPr fontId="2" type="noConversion"/>
  </si>
  <si>
    <t>Sample</t>
    <phoneticPr fontId="2" type="noConversion"/>
  </si>
  <si>
    <t>17XZ224</t>
    <phoneticPr fontId="2" type="noConversion"/>
  </si>
  <si>
    <t>17XZ228</t>
    <phoneticPr fontId="2" type="noConversion"/>
  </si>
  <si>
    <t>17XZ230</t>
    <phoneticPr fontId="2" type="noConversion"/>
  </si>
  <si>
    <t>18XZ78</t>
    <phoneticPr fontId="2" type="noConversion"/>
  </si>
  <si>
    <t>19XZ75</t>
    <phoneticPr fontId="2" type="noConversion"/>
  </si>
  <si>
    <t>18XZ71</t>
    <phoneticPr fontId="2" type="noConversion"/>
  </si>
  <si>
    <t>17XZ221</t>
    <phoneticPr fontId="2" type="noConversion"/>
  </si>
  <si>
    <t>17XZ222T</t>
    <phoneticPr fontId="2" type="noConversion"/>
  </si>
  <si>
    <t>17XZ222D</t>
    <phoneticPr fontId="2" type="noConversion"/>
  </si>
  <si>
    <t>17XZ218</t>
    <phoneticPr fontId="2" type="noConversion"/>
  </si>
  <si>
    <t>17XZ222W</t>
    <phoneticPr fontId="2" type="noConversion"/>
  </si>
  <si>
    <t>LOI</t>
    <phoneticPr fontId="2" type="noConversion"/>
  </si>
  <si>
    <t>Total</t>
    <phoneticPr fontId="2" type="noConversion"/>
  </si>
  <si>
    <t>B</t>
    <phoneticPr fontId="2" type="noConversion"/>
  </si>
  <si>
    <t>A/CNK</t>
    <phoneticPr fontId="2" type="noConversion"/>
  </si>
  <si>
    <t>A/NK</t>
    <phoneticPr fontId="2" type="noConversion"/>
  </si>
  <si>
    <t>Li</t>
    <phoneticPr fontId="2" type="noConversion"/>
  </si>
  <si>
    <t>Rb</t>
    <phoneticPr fontId="2" type="noConversion"/>
  </si>
  <si>
    <t>Cs</t>
    <phoneticPr fontId="2" type="noConversion"/>
  </si>
  <si>
    <t>Sr</t>
    <phoneticPr fontId="2" type="noConversion"/>
  </si>
  <si>
    <t>Ba</t>
    <phoneticPr fontId="2" type="noConversion"/>
  </si>
  <si>
    <t>Ga</t>
    <phoneticPr fontId="2" type="noConversion"/>
  </si>
  <si>
    <t>Sc</t>
    <phoneticPr fontId="2" type="noConversion"/>
  </si>
  <si>
    <t>Y</t>
    <phoneticPr fontId="2" type="noConversion"/>
  </si>
  <si>
    <t>Zr</t>
    <phoneticPr fontId="2" type="noConversion"/>
  </si>
  <si>
    <t>Hf</t>
    <phoneticPr fontId="2" type="noConversion"/>
  </si>
  <si>
    <t>Nb</t>
    <phoneticPr fontId="2" type="noConversion"/>
  </si>
  <si>
    <t>Ta</t>
    <phoneticPr fontId="2" type="noConversion"/>
  </si>
  <si>
    <t>Sn</t>
    <phoneticPr fontId="2" type="noConversion"/>
  </si>
  <si>
    <t>W</t>
    <phoneticPr fontId="2" type="noConversion"/>
  </si>
  <si>
    <t>Th</t>
    <phoneticPr fontId="2" type="noConversion"/>
  </si>
  <si>
    <t>U</t>
    <phoneticPr fontId="2" type="noConversion"/>
  </si>
  <si>
    <t>Cr</t>
    <phoneticPr fontId="2" type="noConversion"/>
  </si>
  <si>
    <t>V</t>
    <phoneticPr fontId="2" type="noConversion"/>
  </si>
  <si>
    <t>Mn</t>
    <phoneticPr fontId="2" type="noConversion"/>
  </si>
  <si>
    <t>Pb</t>
    <phoneticPr fontId="2" type="noConversion"/>
  </si>
  <si>
    <t>Ti</t>
    <phoneticPr fontId="2" type="noConversion"/>
  </si>
  <si>
    <t>Co</t>
    <phoneticPr fontId="2" type="noConversion"/>
  </si>
  <si>
    <t>Ni</t>
    <phoneticPr fontId="2" type="noConversion"/>
  </si>
  <si>
    <t>Cu</t>
    <phoneticPr fontId="2" type="noConversion"/>
  </si>
  <si>
    <t>Zn</t>
    <phoneticPr fontId="2" type="noConversion"/>
  </si>
  <si>
    <t>Mo</t>
    <phoneticPr fontId="2" type="noConversion"/>
  </si>
  <si>
    <t>Rb/Sr</t>
    <phoneticPr fontId="2" type="noConversion"/>
  </si>
  <si>
    <t>Zr/Hf</t>
    <phoneticPr fontId="2" type="noConversion"/>
  </si>
  <si>
    <t>Nb/Ta</t>
    <phoneticPr fontId="2" type="noConversion"/>
  </si>
  <si>
    <t>Th/U</t>
    <phoneticPr fontId="2" type="noConversion"/>
  </si>
  <si>
    <t>La</t>
    <phoneticPr fontId="2" type="noConversion"/>
  </si>
  <si>
    <t>Ce</t>
    <phoneticPr fontId="2" type="noConversion"/>
  </si>
  <si>
    <t>Pr</t>
    <phoneticPr fontId="2" type="noConversion"/>
  </si>
  <si>
    <t>Nd</t>
    <phoneticPr fontId="2" type="noConversion"/>
  </si>
  <si>
    <t>Sm</t>
    <phoneticPr fontId="2" type="noConversion"/>
  </si>
  <si>
    <t>Eu</t>
    <phoneticPr fontId="2" type="noConversion"/>
  </si>
  <si>
    <t>Gd</t>
    <phoneticPr fontId="2" type="noConversion"/>
  </si>
  <si>
    <t>Tb</t>
    <phoneticPr fontId="2" type="noConversion"/>
  </si>
  <si>
    <t>Dy</t>
    <phoneticPr fontId="2" type="noConversion"/>
  </si>
  <si>
    <t>Ho</t>
    <phoneticPr fontId="2" type="noConversion"/>
  </si>
  <si>
    <t>Er</t>
    <phoneticPr fontId="2" type="noConversion"/>
  </si>
  <si>
    <t>Tm</t>
    <phoneticPr fontId="2" type="noConversion"/>
  </si>
  <si>
    <t>Yb</t>
    <phoneticPr fontId="2" type="noConversion"/>
  </si>
  <si>
    <t>Lu</t>
    <phoneticPr fontId="2" type="noConversion"/>
  </si>
  <si>
    <t>LREE/HREE</t>
    <phoneticPr fontId="2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</si>
  <si>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</si>
  <si>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r>
      <t>Fe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</si>
  <si>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</si>
  <si>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</si>
  <si>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r>
      <t>TiO</t>
    </r>
    <r>
      <rPr>
        <vertAlign val="subscript"/>
        <sz val="9"/>
        <rFont val="Times New Roman"/>
        <family val="1"/>
      </rPr>
      <t>2</t>
    </r>
  </si>
  <si>
    <r>
      <t>P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5</t>
    </r>
  </si>
  <si>
    <r>
      <t>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perscript"/>
        <sz val="9"/>
        <rFont val="Times New Roman"/>
        <family val="1"/>
      </rPr>
      <t>-</t>
    </r>
    <phoneticPr fontId="2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</si>
  <si>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O/Na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</si>
  <si>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r>
      <rPr>
        <sz val="9"/>
        <color theme="1"/>
        <rFont val="宋体"/>
        <family val="3"/>
        <charset val="134"/>
      </rPr>
      <t>∑</t>
    </r>
    <r>
      <rPr>
        <sz val="9"/>
        <color theme="1"/>
        <rFont val="Times New Roman"/>
        <family val="1"/>
      </rPr>
      <t>LREE</t>
    </r>
    <phoneticPr fontId="2" type="noConversion"/>
  </si>
  <si>
    <r>
      <rPr>
        <sz val="9"/>
        <color theme="1"/>
        <rFont val="宋体"/>
        <family val="3"/>
        <charset val="134"/>
      </rPr>
      <t>∑</t>
    </r>
    <r>
      <rPr>
        <sz val="9"/>
        <color theme="1"/>
        <rFont val="Times New Roman"/>
        <family val="1"/>
      </rPr>
      <t>HREE</t>
    </r>
    <phoneticPr fontId="2" type="noConversion"/>
  </si>
  <si>
    <t>20XZ103</t>
    <phoneticPr fontId="2" type="noConversion"/>
  </si>
  <si>
    <t>Beryl</t>
    <phoneticPr fontId="2" type="noConversion"/>
  </si>
  <si>
    <t>19XZ66</t>
    <phoneticPr fontId="2" type="noConversion"/>
  </si>
  <si>
    <t>Free</t>
    <phoneticPr fontId="2" type="noConversion"/>
  </si>
  <si>
    <t>Bearing</t>
    <phoneticPr fontId="2" type="noConversion"/>
  </si>
  <si>
    <t>0.016 (wt%)</t>
    <phoneticPr fontId="2" type="noConversion"/>
  </si>
  <si>
    <t>Detection Limits</t>
    <phoneticPr fontId="2" type="noConversion"/>
  </si>
  <si>
    <r>
      <t>SiO</t>
    </r>
    <r>
      <rPr>
        <vertAlign val="subscript"/>
        <sz val="9"/>
        <rFont val="Times New Roman"/>
        <family val="1"/>
      </rPr>
      <t xml:space="preserve">2 </t>
    </r>
    <r>
      <rPr>
        <sz val="9"/>
        <rFont val="Times New Roman"/>
        <family val="1"/>
      </rPr>
      <t>(wt%)</t>
    </r>
    <phoneticPr fontId="2" type="noConversion"/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</si>
  <si>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O+K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 (wt%)</t>
    </r>
    <phoneticPr fontId="2" type="noConversion"/>
  </si>
  <si>
    <t>Sheet</t>
    <phoneticPr fontId="2" type="noConversion"/>
  </si>
  <si>
    <t>Whole rock geochemistry of leucogranites and pegmatites</t>
    <phoneticPr fontId="2" type="noConversion"/>
  </si>
  <si>
    <r>
      <t>T</t>
    </r>
    <r>
      <rPr>
        <vertAlign val="subscript"/>
        <sz val="9"/>
        <color theme="1"/>
        <rFont val="Times New Roman"/>
        <family val="1"/>
      </rPr>
      <t xml:space="preserve">REE </t>
    </r>
    <r>
      <rPr>
        <sz val="9"/>
        <color theme="1"/>
        <rFont val="Times New Roman"/>
        <family val="1"/>
      </rPr>
      <t>(°C)</t>
    </r>
    <phoneticPr fontId="2" type="noConversion"/>
  </si>
  <si>
    <r>
      <t>T</t>
    </r>
    <r>
      <rPr>
        <vertAlign val="subscript"/>
        <sz val="9"/>
        <color theme="1"/>
        <rFont val="Times New Roman"/>
        <family val="1"/>
      </rPr>
      <t xml:space="preserve">Zr </t>
    </r>
    <r>
      <rPr>
        <sz val="9"/>
        <color theme="1"/>
        <rFont val="Times New Roman"/>
        <family val="1"/>
      </rPr>
      <t>(°C)</t>
    </r>
    <phoneticPr fontId="2" type="noConversion"/>
  </si>
  <si>
    <t>F (µg/g)</t>
  </si>
  <si>
    <t>200 (µg/g)</t>
  </si>
  <si>
    <t>Be (µg/g)</t>
  </si>
  <si>
    <t>0.0005 (ng/g)</t>
  </si>
  <si>
    <t>Supplemental Data 1.1 Whole rock geochemistry of leucogranites and pegmatites</t>
    <phoneticPr fontId="2" type="noConversion"/>
  </si>
  <si>
    <t>Supplemental Data 1 - Whole rock geochemistry</t>
    <phoneticPr fontId="2" type="noConversion"/>
  </si>
  <si>
    <t>American Mineralogist: January 2023 Online Materials AM-23-18353</t>
  </si>
  <si>
    <t>Liu et al.: Continuous Be mineralization in Himalayan leucogranites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</si>
</sst>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_);[Red]\(0.00\)"/>
    <numFmt numFmtId="165" formatCode="0_);[Red]\(0\)"/>
    <numFmt numFmtId="166" formatCode="0.0_);[Red]\(0.0\)"/>
    <numFmt numFmtId="167" formatCode="0.00000_);[Red]\(0.00000\)"/>
    <numFmt numFmtId="168" formatCode="0.000_);[Red]\(0.000\)"/>
    <numFmt numFmtId="169" formatCode="0.0000_);[Red]\(0.0000\)"/>
  </numFmts>
  <fonts count="16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name val="Calibri"/>
      <family val="3"/>
      <charset val="134"/>
      <scheme val="minor"/>
    </font>
    <font>
      <sz val="10"/>
      <name val="Arial"/>
      <family val="2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theme="1"/>
      <name val="Calibri"/>
      <family val="2"/>
      <scheme val="minor"/>
    </font>
    <font>
      <vertAlign val="subscript"/>
      <sz val="9"/>
      <name val="Times New Roman"/>
      <family val="1"/>
    </font>
    <font>
      <vertAlign val="superscript"/>
      <sz val="9"/>
      <name val="Times New Roman"/>
      <family val="1"/>
    </font>
    <font>
      <sz val="9"/>
      <color theme="1"/>
      <name val="宋体"/>
      <family val="3"/>
      <charset val="134"/>
    </font>
    <font>
      <sz val="11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9"/>
      <color rgb="FFFF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2" fillId="0" borderId="0"/>
    <xf numFmtId="0" fontId="13" fillId="0" borderId="0"/>
  </cellStyleXfs>
  <cellXfs count="42">
    <xf numFmtId="0" fontId="0" fillId="0" borderId="0" xfId="0"/>
    <xf numFmtId="164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0" fontId="6" fillId="0" borderId="0" xfId="0" applyFont="1"/>
    <xf numFmtId="166" fontId="4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5" fillId="0" borderId="0" xfId="1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/>
    </xf>
    <xf numFmtId="164" fontId="4" fillId="0" borderId="0" xfId="1" applyNumberFormat="1" applyFont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6" fillId="0" borderId="0" xfId="0" applyFont="1" applyBorder="1"/>
    <xf numFmtId="164" fontId="5" fillId="0" borderId="1" xfId="0" applyNumberFormat="1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68" fontId="4" fillId="0" borderId="0" xfId="0" applyNumberFormat="1" applyFont="1" applyAlignment="1">
      <alignment horizontal="left" vertical="center"/>
    </xf>
    <xf numFmtId="169" fontId="4" fillId="0" borderId="0" xfId="0" applyNumberFormat="1" applyFont="1" applyAlignment="1">
      <alignment horizontal="left" vertical="center"/>
    </xf>
    <xf numFmtId="169" fontId="4" fillId="0" borderId="0" xfId="0" applyNumberFormat="1" applyFont="1" applyBorder="1" applyAlignment="1">
      <alignment horizontal="left" vertical="center"/>
    </xf>
    <xf numFmtId="168" fontId="14" fillId="0" borderId="0" xfId="0" applyNumberFormat="1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left" vertical="center"/>
    </xf>
    <xf numFmtId="166" fontId="5" fillId="0" borderId="0" xfId="1" applyNumberFormat="1" applyFont="1" applyAlignment="1">
      <alignment horizontal="left" vertical="center"/>
    </xf>
    <xf numFmtId="166" fontId="4" fillId="0" borderId="0" xfId="0" applyNumberFormat="1" applyFont="1" applyAlignment="1">
      <alignment horizontal="left"/>
    </xf>
    <xf numFmtId="165" fontId="5" fillId="0" borderId="0" xfId="1" applyNumberFormat="1" applyFont="1" applyAlignment="1">
      <alignment horizontal="left" vertical="center"/>
    </xf>
    <xf numFmtId="165" fontId="4" fillId="0" borderId="0" xfId="0" applyNumberFormat="1" applyFont="1" applyAlignment="1">
      <alignment horizontal="left"/>
    </xf>
    <xf numFmtId="165" fontId="4" fillId="0" borderId="1" xfId="0" applyNumberFormat="1" applyFont="1" applyBorder="1" applyAlignment="1">
      <alignment horizontal="left"/>
    </xf>
    <xf numFmtId="169" fontId="4" fillId="0" borderId="1" xfId="0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</cellXfs>
  <cellStyles count="4">
    <cellStyle name="Normal" xfId="0" builtinId="0"/>
    <cellStyle name="常规 2" xfId="3" xr:uid="{00000000-0005-0000-0000-000001000000}"/>
    <cellStyle name="常规 2 2" xfId="1" xr:uid="{00000000-0005-0000-0000-000002000000}"/>
    <cellStyle name="常规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8"/>
  <sheetViews>
    <sheetView workbookViewId="0">
      <selection activeCell="B7" sqref="B7:B8"/>
    </sheetView>
  </sheetViews>
  <sheetFormatPr baseColWidth="10" defaultColWidth="8.6640625" defaultRowHeight="14"/>
  <cols>
    <col min="1" max="16384" width="8.6640625" style="36"/>
  </cols>
  <sheetData>
    <row r="2" spans="2:3">
      <c r="B2" s="37" t="s">
        <v>114</v>
      </c>
    </row>
    <row r="4" spans="2:3">
      <c r="B4" s="36" t="s">
        <v>105</v>
      </c>
    </row>
    <row r="5" spans="2:3">
      <c r="B5" s="36">
        <v>1.1000000000000001</v>
      </c>
      <c r="C5" s="36" t="s">
        <v>106</v>
      </c>
    </row>
    <row r="7" spans="2:3">
      <c r="B7" s="36" t="s">
        <v>115</v>
      </c>
    </row>
    <row r="8" spans="2:3">
      <c r="B8" s="36" t="s">
        <v>116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77"/>
  <sheetViews>
    <sheetView tabSelected="1" zoomScaleNormal="100"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1.6640625" style="1" customWidth="1"/>
    <col min="2" max="4" width="10.5" style="1" customWidth="1"/>
    <col min="5" max="5" width="2.5" style="1" customWidth="1"/>
    <col min="6" max="15" width="10.5" style="1" customWidth="1"/>
    <col min="16" max="16" width="2.5" style="1" customWidth="1"/>
    <col min="17" max="19" width="10.5" style="1" customWidth="1"/>
    <col min="20" max="20" width="2.5" style="1" customWidth="1"/>
    <col min="21" max="25" width="10.5" style="1" customWidth="1"/>
    <col min="26" max="26" width="2.5" style="1" customWidth="1"/>
    <col min="27" max="32" width="10.5" style="1" customWidth="1"/>
    <col min="33" max="33" width="2.5" style="1" customWidth="1"/>
    <col min="34" max="34" width="8.6640625" style="24"/>
  </cols>
  <sheetData>
    <row r="1" spans="1:34">
      <c r="A1" s="1" t="s">
        <v>115</v>
      </c>
    </row>
    <row r="2" spans="1:34">
      <c r="A2" s="1" t="s">
        <v>116</v>
      </c>
    </row>
    <row r="3" spans="1:34">
      <c r="A3" s="18" t="s">
        <v>113</v>
      </c>
    </row>
    <row r="4" spans="1:34" s="8" customFormat="1" ht="14" customHeight="1">
      <c r="A4" s="7" t="s">
        <v>23</v>
      </c>
      <c r="B4" s="41" t="s">
        <v>18</v>
      </c>
      <c r="C4" s="41"/>
      <c r="D4" s="41"/>
      <c r="E4" s="7"/>
      <c r="F4" s="41" t="s">
        <v>19</v>
      </c>
      <c r="G4" s="41"/>
      <c r="H4" s="41"/>
      <c r="I4" s="41"/>
      <c r="J4" s="41"/>
      <c r="K4" s="41"/>
      <c r="L4" s="41"/>
      <c r="M4" s="41"/>
      <c r="N4" s="41"/>
      <c r="O4" s="41"/>
      <c r="P4" s="10"/>
      <c r="Q4" s="41" t="s">
        <v>20</v>
      </c>
      <c r="R4" s="41"/>
      <c r="S4" s="41"/>
      <c r="T4" s="10"/>
      <c r="U4" s="41" t="s">
        <v>21</v>
      </c>
      <c r="V4" s="41"/>
      <c r="W4" s="41"/>
      <c r="X4" s="41"/>
      <c r="Y4" s="41"/>
      <c r="Z4" s="10"/>
      <c r="AA4" s="41" t="s">
        <v>22</v>
      </c>
      <c r="AB4" s="41"/>
      <c r="AC4" s="41"/>
      <c r="AD4" s="41"/>
      <c r="AE4" s="41"/>
      <c r="AF4" s="41"/>
      <c r="AG4" s="23"/>
      <c r="AH4" s="38" t="s">
        <v>102</v>
      </c>
    </row>
    <row r="5" spans="1:34" s="8" customFormat="1" ht="12">
      <c r="A5" s="22" t="s">
        <v>24</v>
      </c>
      <c r="B5" s="15" t="s">
        <v>0</v>
      </c>
      <c r="C5" s="15" t="s">
        <v>1</v>
      </c>
      <c r="D5" s="15" t="s">
        <v>96</v>
      </c>
      <c r="E5" s="15"/>
      <c r="F5" s="22" t="s">
        <v>98</v>
      </c>
      <c r="G5" s="15" t="s">
        <v>2</v>
      </c>
      <c r="H5" s="15" t="s">
        <v>3</v>
      </c>
      <c r="I5" s="15" t="s">
        <v>4</v>
      </c>
      <c r="J5" s="15" t="s">
        <v>5</v>
      </c>
      <c r="K5" s="15" t="s">
        <v>6</v>
      </c>
      <c r="L5" s="15" t="s">
        <v>7</v>
      </c>
      <c r="M5" s="15" t="s">
        <v>8</v>
      </c>
      <c r="N5" s="15" t="s">
        <v>9</v>
      </c>
      <c r="O5" s="19" t="s">
        <v>10</v>
      </c>
      <c r="P5" s="19"/>
      <c r="Q5" s="15" t="s">
        <v>11</v>
      </c>
      <c r="R5" s="15" t="s">
        <v>12</v>
      </c>
      <c r="S5" s="22" t="s">
        <v>13</v>
      </c>
      <c r="T5" s="19"/>
      <c r="U5" s="15" t="s">
        <v>27</v>
      </c>
      <c r="V5" s="15" t="s">
        <v>25</v>
      </c>
      <c r="W5" s="15" t="s">
        <v>26</v>
      </c>
      <c r="X5" s="15" t="s">
        <v>28</v>
      </c>
      <c r="Y5" s="15" t="s">
        <v>29</v>
      </c>
      <c r="Z5" s="19"/>
      <c r="AA5" s="15" t="s">
        <v>30</v>
      </c>
      <c r="AB5" s="15" t="s">
        <v>31</v>
      </c>
      <c r="AC5" s="15" t="s">
        <v>32</v>
      </c>
      <c r="AD5" s="15" t="s">
        <v>33</v>
      </c>
      <c r="AE5" s="15" t="s">
        <v>34</v>
      </c>
      <c r="AF5" s="15" t="s">
        <v>35</v>
      </c>
      <c r="AG5" s="15"/>
      <c r="AH5" s="39"/>
    </row>
    <row r="6" spans="1:34" s="8" customFormat="1" ht="12">
      <c r="A6" s="21" t="s">
        <v>97</v>
      </c>
      <c r="B6" s="4" t="s">
        <v>99</v>
      </c>
      <c r="C6" s="4" t="s">
        <v>99</v>
      </c>
      <c r="D6" s="4" t="s">
        <v>99</v>
      </c>
      <c r="E6" s="4"/>
      <c r="F6" s="21" t="s">
        <v>99</v>
      </c>
      <c r="G6" s="4" t="s">
        <v>100</v>
      </c>
      <c r="H6" s="4" t="s">
        <v>100</v>
      </c>
      <c r="I6" s="4" t="s">
        <v>100</v>
      </c>
      <c r="J6" s="4" t="s">
        <v>100</v>
      </c>
      <c r="K6" s="4" t="s">
        <v>100</v>
      </c>
      <c r="L6" s="4" t="s">
        <v>100</v>
      </c>
      <c r="M6" s="4" t="s">
        <v>100</v>
      </c>
      <c r="N6" s="4" t="s">
        <v>100</v>
      </c>
      <c r="O6" s="4" t="s">
        <v>100</v>
      </c>
      <c r="P6" s="4"/>
      <c r="Q6" s="4" t="s">
        <v>99</v>
      </c>
      <c r="R6" s="4" t="s">
        <v>100</v>
      </c>
      <c r="S6" s="4" t="s">
        <v>100</v>
      </c>
      <c r="T6" s="4"/>
      <c r="U6" s="4" t="s">
        <v>99</v>
      </c>
      <c r="V6" s="4" t="s">
        <v>100</v>
      </c>
      <c r="W6" s="4" t="s">
        <v>100</v>
      </c>
      <c r="X6" s="4" t="s">
        <v>100</v>
      </c>
      <c r="Y6" s="4" t="s">
        <v>100</v>
      </c>
      <c r="Z6" s="4"/>
      <c r="AA6" s="4" t="s">
        <v>100</v>
      </c>
      <c r="AB6" s="4" t="s">
        <v>100</v>
      </c>
      <c r="AC6" s="4" t="s">
        <v>100</v>
      </c>
      <c r="AD6" s="4" t="s">
        <v>100</v>
      </c>
      <c r="AE6" s="4" t="s">
        <v>100</v>
      </c>
      <c r="AF6" s="4" t="s">
        <v>100</v>
      </c>
      <c r="AG6" s="4"/>
      <c r="AH6" s="40"/>
    </row>
    <row r="7" spans="1:34" s="8" customFormat="1" ht="12">
      <c r="A7" s="12" t="s">
        <v>103</v>
      </c>
      <c r="B7" s="3">
        <v>70.900000000000006</v>
      </c>
      <c r="C7" s="3">
        <v>72.34</v>
      </c>
      <c r="D7" s="3">
        <v>71.260000000000005</v>
      </c>
      <c r="E7" s="3"/>
      <c r="F7" s="12">
        <v>72.52</v>
      </c>
      <c r="G7" s="3">
        <v>72.02</v>
      </c>
      <c r="H7" s="3">
        <v>71.59</v>
      </c>
      <c r="I7" s="3">
        <v>71.569999999999993</v>
      </c>
      <c r="J7" s="3">
        <v>72.42</v>
      </c>
      <c r="K7" s="3">
        <v>72.56</v>
      </c>
      <c r="L7" s="3">
        <v>73.209999999999994</v>
      </c>
      <c r="M7" s="3">
        <v>73.11</v>
      </c>
      <c r="N7" s="3">
        <v>71.83</v>
      </c>
      <c r="O7" s="3">
        <v>72.510000000000005</v>
      </c>
      <c r="P7" s="13"/>
      <c r="Q7" s="3">
        <v>72.25</v>
      </c>
      <c r="R7" s="3">
        <v>72.239999999999995</v>
      </c>
      <c r="S7" s="5">
        <v>71.37</v>
      </c>
      <c r="T7" s="13"/>
      <c r="U7" s="3">
        <v>72.87</v>
      </c>
      <c r="V7" s="3">
        <v>74.66</v>
      </c>
      <c r="W7" s="3">
        <v>73.11</v>
      </c>
      <c r="X7" s="3">
        <v>73.05</v>
      </c>
      <c r="Y7" s="3">
        <v>74.53</v>
      </c>
      <c r="Z7" s="13"/>
      <c r="AA7" s="3">
        <v>74.31</v>
      </c>
      <c r="AB7" s="3">
        <v>73.42</v>
      </c>
      <c r="AC7" s="3">
        <v>72.599999999999994</v>
      </c>
      <c r="AD7" s="3">
        <v>72.81</v>
      </c>
      <c r="AE7" s="3">
        <v>71.48</v>
      </c>
      <c r="AF7" s="3">
        <v>74.489999999999995</v>
      </c>
      <c r="AG7" s="3"/>
      <c r="AH7" s="25" t="s">
        <v>101</v>
      </c>
    </row>
    <row r="8" spans="1:34" s="8" customFormat="1" ht="12">
      <c r="A8" s="12" t="s">
        <v>86</v>
      </c>
      <c r="B8" s="3">
        <v>15.63</v>
      </c>
      <c r="C8" s="3">
        <v>14.9</v>
      </c>
      <c r="D8" s="3">
        <v>15.85</v>
      </c>
      <c r="E8" s="3"/>
      <c r="F8" s="12">
        <v>14.74</v>
      </c>
      <c r="G8" s="3">
        <v>15.61</v>
      </c>
      <c r="H8" s="3">
        <v>16</v>
      </c>
      <c r="I8" s="3">
        <v>15.93</v>
      </c>
      <c r="J8" s="3">
        <v>15.31</v>
      </c>
      <c r="K8" s="3">
        <v>14.63</v>
      </c>
      <c r="L8" s="3">
        <v>14.56</v>
      </c>
      <c r="M8" s="3">
        <v>14.61</v>
      </c>
      <c r="N8" s="3">
        <v>15.29</v>
      </c>
      <c r="O8" s="3">
        <v>14.77</v>
      </c>
      <c r="P8" s="13"/>
      <c r="Q8" s="3">
        <v>15.61</v>
      </c>
      <c r="R8" s="3">
        <v>15.31</v>
      </c>
      <c r="S8" s="5">
        <v>16.420000000000002</v>
      </c>
      <c r="T8" s="13"/>
      <c r="U8" s="3">
        <v>15.3</v>
      </c>
      <c r="V8" s="3">
        <v>14.61</v>
      </c>
      <c r="W8" s="3">
        <v>15.51</v>
      </c>
      <c r="X8" s="3">
        <v>15.47</v>
      </c>
      <c r="Y8" s="3">
        <v>14.46</v>
      </c>
      <c r="Z8" s="13"/>
      <c r="AA8" s="3">
        <v>16.579999999999998</v>
      </c>
      <c r="AB8" s="3">
        <v>15.45</v>
      </c>
      <c r="AC8" s="3">
        <v>15.68</v>
      </c>
      <c r="AD8" s="3">
        <v>15.98</v>
      </c>
      <c r="AE8" s="3">
        <v>16.25</v>
      </c>
      <c r="AF8" s="3">
        <v>15.39</v>
      </c>
      <c r="AG8" s="3"/>
      <c r="AH8" s="25">
        <v>0.01</v>
      </c>
    </row>
    <row r="9" spans="1:34" s="8" customFormat="1" ht="12">
      <c r="A9" s="12" t="s">
        <v>87</v>
      </c>
      <c r="B9" s="3">
        <v>0.56299999999999994</v>
      </c>
      <c r="C9" s="3">
        <v>0.85899999999999999</v>
      </c>
      <c r="D9" s="3">
        <v>0.58699999999999997</v>
      </c>
      <c r="E9" s="3"/>
      <c r="F9" s="12">
        <v>0.72599999999999998</v>
      </c>
      <c r="G9" s="3">
        <v>0.13</v>
      </c>
      <c r="H9" s="3">
        <v>0.21199999999999999</v>
      </c>
      <c r="I9" s="3">
        <v>0.187</v>
      </c>
      <c r="J9" s="3">
        <v>0.23</v>
      </c>
      <c r="K9" s="3">
        <v>0.83099999999999996</v>
      </c>
      <c r="L9" s="3">
        <v>0.90100000000000002</v>
      </c>
      <c r="M9" s="3">
        <v>0.73899999999999999</v>
      </c>
      <c r="N9" s="3">
        <v>0.84299999999999997</v>
      </c>
      <c r="O9" s="3">
        <v>0.436</v>
      </c>
      <c r="P9" s="13"/>
      <c r="Q9" s="3">
        <v>0.50600000000000001</v>
      </c>
      <c r="R9" s="3">
        <v>1.18</v>
      </c>
      <c r="S9" s="5">
        <v>0.41</v>
      </c>
      <c r="T9" s="13"/>
      <c r="U9" s="3">
        <v>0.48399999999999999</v>
      </c>
      <c r="V9" s="3">
        <v>0.25700000000000001</v>
      </c>
      <c r="W9" s="3">
        <v>0.434</v>
      </c>
      <c r="X9" s="3">
        <v>0.372</v>
      </c>
      <c r="Y9" s="3">
        <v>0.53700000000000003</v>
      </c>
      <c r="Z9" s="13"/>
      <c r="AA9" s="3">
        <v>0.16500000000000001</v>
      </c>
      <c r="AB9" s="3">
        <v>0.309</v>
      </c>
      <c r="AC9" s="3">
        <v>0.45800000000000002</v>
      </c>
      <c r="AD9" s="3">
        <v>0.77600000000000002</v>
      </c>
      <c r="AE9" s="3">
        <v>0.14799999999999999</v>
      </c>
      <c r="AF9" s="3">
        <v>0.2</v>
      </c>
      <c r="AG9" s="3"/>
      <c r="AH9" s="25">
        <v>6.4999999999999997E-3</v>
      </c>
    </row>
    <row r="10" spans="1:34" s="8" customFormat="1" ht="12">
      <c r="A10" s="12" t="s">
        <v>14</v>
      </c>
      <c r="B10" s="3">
        <v>1.1000000000000001</v>
      </c>
      <c r="C10" s="3">
        <v>0.69199999999999995</v>
      </c>
      <c r="D10" s="3">
        <v>0.83399999999999996</v>
      </c>
      <c r="E10" s="3"/>
      <c r="F10" s="12">
        <v>0.57799999999999996</v>
      </c>
      <c r="G10" s="3">
        <v>0.57499999999999996</v>
      </c>
      <c r="H10" s="3">
        <v>0.79</v>
      </c>
      <c r="I10" s="3">
        <v>0.754</v>
      </c>
      <c r="J10" s="3">
        <v>0.71899999999999997</v>
      </c>
      <c r="K10" s="3">
        <v>0.433</v>
      </c>
      <c r="L10" s="3">
        <v>0.36499999999999999</v>
      </c>
      <c r="M10" s="3">
        <v>0.47599999999999998</v>
      </c>
      <c r="N10" s="3">
        <v>0.40100000000000002</v>
      </c>
      <c r="O10" s="3">
        <v>0.85</v>
      </c>
      <c r="P10" s="13"/>
      <c r="Q10" s="3">
        <v>0.218</v>
      </c>
      <c r="R10" s="3">
        <v>0.216</v>
      </c>
      <c r="S10" s="5">
        <v>0.28699999999999998</v>
      </c>
      <c r="T10" s="13"/>
      <c r="U10" s="3">
        <v>0.216</v>
      </c>
      <c r="V10" s="3">
        <v>0.14499999999999999</v>
      </c>
      <c r="W10" s="3">
        <v>8.5999999999999993E-2</v>
      </c>
      <c r="X10" s="3">
        <v>8.5999999999999993E-2</v>
      </c>
      <c r="Y10" s="3">
        <v>7.2099999999999997E-2</v>
      </c>
      <c r="Z10" s="13"/>
      <c r="AA10" s="3">
        <v>0.108</v>
      </c>
      <c r="AB10" s="3">
        <v>9.2999999999999999E-2</v>
      </c>
      <c r="AC10" s="3">
        <v>8.5999999999999993E-2</v>
      </c>
      <c r="AD10" s="3">
        <v>7.1999999999999995E-2</v>
      </c>
      <c r="AE10" s="3">
        <v>7.9000000000000001E-2</v>
      </c>
      <c r="AF10" s="3">
        <v>7.1999999999999995E-2</v>
      </c>
      <c r="AG10" s="3"/>
      <c r="AH10" s="29">
        <v>0.05</v>
      </c>
    </row>
    <row r="11" spans="1:34" s="8" customFormat="1" ht="12">
      <c r="A11" s="12" t="s">
        <v>15</v>
      </c>
      <c r="B11" s="3">
        <v>3.4000000000000002E-2</v>
      </c>
      <c r="C11" s="3">
        <v>0.03</v>
      </c>
      <c r="D11" s="3">
        <v>3.2000000000000001E-2</v>
      </c>
      <c r="E11" s="3"/>
      <c r="F11" s="12">
        <v>2.3E-2</v>
      </c>
      <c r="G11" s="3">
        <v>1.6E-2</v>
      </c>
      <c r="H11" s="3">
        <v>2.1999999999999999E-2</v>
      </c>
      <c r="I11" s="3">
        <v>2.1999999999999999E-2</v>
      </c>
      <c r="J11" s="3">
        <v>2.1999999999999999E-2</v>
      </c>
      <c r="K11" s="3">
        <v>0.03</v>
      </c>
      <c r="L11" s="3">
        <v>2.5000000000000001E-2</v>
      </c>
      <c r="M11" s="3">
        <v>2.8000000000000001E-2</v>
      </c>
      <c r="N11" s="3">
        <v>2.5000000000000001E-2</v>
      </c>
      <c r="O11" s="3">
        <v>2.5000000000000001E-2</v>
      </c>
      <c r="P11" s="13"/>
      <c r="Q11" s="3">
        <v>1.4E-2</v>
      </c>
      <c r="R11" s="3">
        <v>2.4E-2</v>
      </c>
      <c r="S11" s="5">
        <v>1.9E-2</v>
      </c>
      <c r="T11" s="13"/>
      <c r="U11" s="3">
        <v>1.0999999999999999E-2</v>
      </c>
      <c r="V11" s="3">
        <v>1.2E-2</v>
      </c>
      <c r="W11" s="3">
        <v>1.7999999999999999E-2</v>
      </c>
      <c r="X11" s="3">
        <v>1.4E-2</v>
      </c>
      <c r="Y11" s="3">
        <v>1.7999999999999999E-2</v>
      </c>
      <c r="Z11" s="13"/>
      <c r="AA11" s="3">
        <v>4.8000000000000001E-2</v>
      </c>
      <c r="AB11" s="3">
        <v>2.1999999999999999E-2</v>
      </c>
      <c r="AC11" s="3">
        <v>3.2000000000000001E-2</v>
      </c>
      <c r="AD11" s="3">
        <v>4.3999999999999997E-2</v>
      </c>
      <c r="AE11" s="3">
        <v>4.8000000000000001E-2</v>
      </c>
      <c r="AF11" s="3">
        <v>5.2999999999999999E-2</v>
      </c>
      <c r="AG11" s="3"/>
      <c r="AH11" s="25">
        <v>3.0000000000000001E-3</v>
      </c>
    </row>
    <row r="12" spans="1:34" s="8" customFormat="1" ht="12">
      <c r="A12" s="12" t="s">
        <v>16</v>
      </c>
      <c r="B12" s="3">
        <v>0.66100000000000003</v>
      </c>
      <c r="C12" s="3">
        <v>0.58499999999999996</v>
      </c>
      <c r="D12" s="3">
        <v>0.50700000000000001</v>
      </c>
      <c r="E12" s="3"/>
      <c r="F12" s="12">
        <v>0.36</v>
      </c>
      <c r="G12" s="3">
        <v>0.156</v>
      </c>
      <c r="H12" s="3">
        <v>0.23400000000000001</v>
      </c>
      <c r="I12" s="3">
        <v>0.23599999999999999</v>
      </c>
      <c r="J12" s="3">
        <v>0.26200000000000001</v>
      </c>
      <c r="K12" s="3">
        <v>0.38100000000000001</v>
      </c>
      <c r="L12" s="3">
        <v>0.39100000000000001</v>
      </c>
      <c r="M12" s="3">
        <v>0.36499999999999999</v>
      </c>
      <c r="N12" s="3">
        <v>0.34200000000000003</v>
      </c>
      <c r="O12" s="3">
        <v>0.32600000000000001</v>
      </c>
      <c r="P12" s="13"/>
      <c r="Q12" s="3">
        <v>0.13200000000000001</v>
      </c>
      <c r="R12" s="3">
        <v>0.19400000000000001</v>
      </c>
      <c r="S12" s="5">
        <v>8.4000000000000005E-2</v>
      </c>
      <c r="T12" s="13"/>
      <c r="U12" s="3">
        <v>0.13500000000000001</v>
      </c>
      <c r="V12" s="3">
        <v>3.5999999999999997E-2</v>
      </c>
      <c r="W12" s="3">
        <v>6.8000000000000005E-2</v>
      </c>
      <c r="X12" s="3">
        <v>6.6000000000000003E-2</v>
      </c>
      <c r="Y12" s="3">
        <v>0.14499999999999999</v>
      </c>
      <c r="Z12" s="13"/>
      <c r="AA12" s="3">
        <v>2.1999999999999999E-2</v>
      </c>
      <c r="AB12" s="3">
        <v>3.5000000000000003E-2</v>
      </c>
      <c r="AC12" s="3">
        <v>2.7E-2</v>
      </c>
      <c r="AD12" s="3">
        <v>1.4999999999999999E-2</v>
      </c>
      <c r="AE12" s="3">
        <v>0.01</v>
      </c>
      <c r="AF12" s="3">
        <v>0.03</v>
      </c>
      <c r="AG12" s="3"/>
      <c r="AH12" s="25">
        <v>6.0000000000000001E-3</v>
      </c>
    </row>
    <row r="13" spans="1:34" s="8" customFormat="1" ht="12">
      <c r="A13" s="12" t="s">
        <v>17</v>
      </c>
      <c r="B13" s="3">
        <v>1.53</v>
      </c>
      <c r="C13" s="3">
        <v>1.42</v>
      </c>
      <c r="D13" s="3">
        <v>1.46</v>
      </c>
      <c r="E13" s="3"/>
      <c r="F13" s="12">
        <v>0.749</v>
      </c>
      <c r="G13" s="3">
        <v>0.63900000000000001</v>
      </c>
      <c r="H13" s="3">
        <v>0.81399999999999995</v>
      </c>
      <c r="I13" s="3">
        <v>0.78700000000000003</v>
      </c>
      <c r="J13" s="3">
        <v>0.94799999999999995</v>
      </c>
      <c r="K13" s="3">
        <v>0.91700000000000004</v>
      </c>
      <c r="L13" s="3">
        <v>0.92300000000000004</v>
      </c>
      <c r="M13" s="3">
        <v>0.90300000000000002</v>
      </c>
      <c r="N13" s="3">
        <v>0.67200000000000004</v>
      </c>
      <c r="O13" s="3">
        <v>0.85899999999999999</v>
      </c>
      <c r="P13" s="13"/>
      <c r="Q13" s="3">
        <v>0.63400000000000001</v>
      </c>
      <c r="R13" s="3">
        <v>0.52800000000000002</v>
      </c>
      <c r="S13" s="5">
        <v>0.67800000000000005</v>
      </c>
      <c r="T13" s="13"/>
      <c r="U13" s="3">
        <v>0.57399999999999995</v>
      </c>
      <c r="V13" s="3">
        <v>0.36299999999999999</v>
      </c>
      <c r="W13" s="3">
        <v>0.43099999999999999</v>
      </c>
      <c r="X13" s="3">
        <v>0.52600000000000002</v>
      </c>
      <c r="Y13" s="3">
        <v>0.38</v>
      </c>
      <c r="Z13" s="13"/>
      <c r="AA13" s="3">
        <v>0.25</v>
      </c>
      <c r="AB13" s="3">
        <v>0.372</v>
      </c>
      <c r="AC13" s="3">
        <v>0.89</v>
      </c>
      <c r="AD13" s="3">
        <v>0.26400000000000001</v>
      </c>
      <c r="AE13" s="3">
        <v>0.26700000000000002</v>
      </c>
      <c r="AF13" s="3">
        <v>0.35799999999999998</v>
      </c>
      <c r="AG13" s="3"/>
      <c r="AH13" s="25">
        <v>7.7000000000000002E-3</v>
      </c>
    </row>
    <row r="14" spans="1:34" s="8" customFormat="1" ht="12">
      <c r="A14" s="12" t="s">
        <v>88</v>
      </c>
      <c r="B14" s="3">
        <v>3.95</v>
      </c>
      <c r="C14" s="3">
        <v>3.7</v>
      </c>
      <c r="D14" s="3">
        <v>3.89</v>
      </c>
      <c r="E14" s="3"/>
      <c r="F14" s="12">
        <v>3.75</v>
      </c>
      <c r="G14" s="3">
        <v>3.67</v>
      </c>
      <c r="H14" s="3">
        <v>3.87</v>
      </c>
      <c r="I14" s="3">
        <v>3.85</v>
      </c>
      <c r="J14" s="3">
        <v>3.96</v>
      </c>
      <c r="K14" s="3">
        <v>3.86</v>
      </c>
      <c r="L14" s="3">
        <v>3.59</v>
      </c>
      <c r="M14" s="3">
        <v>3.81</v>
      </c>
      <c r="N14" s="3">
        <v>4</v>
      </c>
      <c r="O14" s="3">
        <v>3.74</v>
      </c>
      <c r="P14" s="13"/>
      <c r="Q14" s="3">
        <v>4.7699999999999996</v>
      </c>
      <c r="R14" s="3">
        <v>3.78</v>
      </c>
      <c r="S14" s="5">
        <v>4.76</v>
      </c>
      <c r="T14" s="13"/>
      <c r="U14" s="3">
        <v>4.7</v>
      </c>
      <c r="V14" s="3">
        <v>5.52</v>
      </c>
      <c r="W14" s="3">
        <v>5.2</v>
      </c>
      <c r="X14" s="3">
        <v>4.57</v>
      </c>
      <c r="Y14" s="3">
        <v>4.88</v>
      </c>
      <c r="Z14" s="13"/>
      <c r="AA14" s="3">
        <v>2.23</v>
      </c>
      <c r="AB14" s="3">
        <v>5.22</v>
      </c>
      <c r="AC14" s="3">
        <v>5.62</v>
      </c>
      <c r="AD14" s="3">
        <v>6.65</v>
      </c>
      <c r="AE14" s="3">
        <v>3.36</v>
      </c>
      <c r="AF14" s="3">
        <v>3.64</v>
      </c>
      <c r="AG14" s="3"/>
      <c r="AH14" s="25">
        <v>3.5999999999999997E-2</v>
      </c>
    </row>
    <row r="15" spans="1:34" s="8" customFormat="1" ht="12">
      <c r="A15" s="12" t="s">
        <v>89</v>
      </c>
      <c r="B15" s="3">
        <v>4.24</v>
      </c>
      <c r="C15" s="3">
        <v>4.13</v>
      </c>
      <c r="D15" s="3">
        <v>4.0599999999999996</v>
      </c>
      <c r="E15" s="3"/>
      <c r="F15" s="12">
        <v>5.23</v>
      </c>
      <c r="G15" s="3">
        <v>6.18</v>
      </c>
      <c r="H15" s="3">
        <v>5.12</v>
      </c>
      <c r="I15" s="3">
        <v>5.44</v>
      </c>
      <c r="J15" s="3">
        <v>4.83</v>
      </c>
      <c r="K15" s="3">
        <v>5.15</v>
      </c>
      <c r="L15" s="3">
        <v>4.58</v>
      </c>
      <c r="M15" s="3">
        <v>4.76</v>
      </c>
      <c r="N15" s="3">
        <v>5.12</v>
      </c>
      <c r="O15" s="3">
        <v>4.82</v>
      </c>
      <c r="P15" s="13"/>
      <c r="Q15" s="3">
        <v>4.7</v>
      </c>
      <c r="R15" s="3">
        <v>4.8899999999999997</v>
      </c>
      <c r="S15" s="5">
        <v>4.9400000000000004</v>
      </c>
      <c r="T15" s="13"/>
      <c r="U15" s="3">
        <v>4.46</v>
      </c>
      <c r="V15" s="3">
        <v>3.37</v>
      </c>
      <c r="W15" s="3">
        <v>4.26</v>
      </c>
      <c r="X15" s="3">
        <v>4.99</v>
      </c>
      <c r="Y15" s="3">
        <v>4.1399999999999997</v>
      </c>
      <c r="Z15" s="13"/>
      <c r="AA15" s="3">
        <v>5.38</v>
      </c>
      <c r="AB15" s="3">
        <v>4.1399999999999997</v>
      </c>
      <c r="AC15" s="3">
        <v>3.55</v>
      </c>
      <c r="AD15" s="3">
        <v>2.76</v>
      </c>
      <c r="AE15" s="3">
        <v>7.13</v>
      </c>
      <c r="AF15" s="3">
        <v>4.68</v>
      </c>
      <c r="AG15" s="3"/>
      <c r="AH15" s="25">
        <v>3.5000000000000001E-3</v>
      </c>
    </row>
    <row r="16" spans="1:34" s="8" customFormat="1" ht="12">
      <c r="A16" s="12" t="s">
        <v>90</v>
      </c>
      <c r="B16" s="3">
        <v>0.255</v>
      </c>
      <c r="C16" s="3">
        <v>0.222</v>
      </c>
      <c r="D16" s="3">
        <v>0.21299999999999999</v>
      </c>
      <c r="E16" s="3"/>
      <c r="F16" s="12">
        <v>0.184</v>
      </c>
      <c r="G16" s="3">
        <v>0.11799999999999999</v>
      </c>
      <c r="H16" s="3">
        <v>0.17899999999999999</v>
      </c>
      <c r="I16" s="3">
        <v>0.161</v>
      </c>
      <c r="J16" s="3">
        <v>0.156</v>
      </c>
      <c r="K16" s="3">
        <v>0.14699999999999999</v>
      </c>
      <c r="L16" s="3">
        <v>0.158</v>
      </c>
      <c r="M16" s="3">
        <v>0.14199999999999999</v>
      </c>
      <c r="N16" s="3">
        <v>0.151</v>
      </c>
      <c r="O16" s="3">
        <v>0.183</v>
      </c>
      <c r="P16" s="13"/>
      <c r="Q16" s="3">
        <v>0.08</v>
      </c>
      <c r="R16" s="3">
        <v>0.17299999999999999</v>
      </c>
      <c r="S16" s="5">
        <v>9.1999999999999998E-2</v>
      </c>
      <c r="T16" s="13"/>
      <c r="U16" s="3">
        <v>7.2999999999999995E-2</v>
      </c>
      <c r="V16" s="3">
        <v>3.2000000000000001E-2</v>
      </c>
      <c r="W16" s="3">
        <v>3.4000000000000002E-2</v>
      </c>
      <c r="X16" s="3">
        <v>4.3999999999999997E-2</v>
      </c>
      <c r="Y16" s="3">
        <v>4.4999999999999998E-2</v>
      </c>
      <c r="Z16" s="13"/>
      <c r="AA16" s="3">
        <v>7.3000000000000001E-3</v>
      </c>
      <c r="AB16" s="3">
        <v>3.2000000000000001E-2</v>
      </c>
      <c r="AC16" s="3">
        <v>0.02</v>
      </c>
      <c r="AD16" s="3">
        <v>2.1000000000000001E-2</v>
      </c>
      <c r="AE16" s="3">
        <v>0.01</v>
      </c>
      <c r="AF16" s="3">
        <v>7.0000000000000001E-3</v>
      </c>
      <c r="AG16" s="3"/>
      <c r="AH16" s="25">
        <v>6.7999999999999996E-3</v>
      </c>
    </row>
    <row r="17" spans="1:41" s="8" customFormat="1" ht="12">
      <c r="A17" s="12" t="s">
        <v>91</v>
      </c>
      <c r="B17" s="3">
        <v>0.126</v>
      </c>
      <c r="C17" s="3">
        <v>0.12</v>
      </c>
      <c r="D17" s="3">
        <v>0.125</v>
      </c>
      <c r="E17" s="3"/>
      <c r="F17" s="12">
        <v>0.16200000000000001</v>
      </c>
      <c r="G17" s="3">
        <v>0.20300000000000001</v>
      </c>
      <c r="H17" s="3">
        <v>0.184</v>
      </c>
      <c r="I17" s="3">
        <v>0.192</v>
      </c>
      <c r="J17" s="3">
        <v>0.19600000000000001</v>
      </c>
      <c r="K17" s="3">
        <v>0.216</v>
      </c>
      <c r="L17" s="3">
        <v>0.17699999999999999</v>
      </c>
      <c r="M17" s="3">
        <v>0.20100000000000001</v>
      </c>
      <c r="N17" s="3">
        <v>0.20499999999999999</v>
      </c>
      <c r="O17" s="3">
        <v>0.15</v>
      </c>
      <c r="P17" s="13"/>
      <c r="Q17" s="3">
        <v>0.22500000000000001</v>
      </c>
      <c r="R17" s="3">
        <v>0.18</v>
      </c>
      <c r="S17" s="5">
        <v>0.27</v>
      </c>
      <c r="T17" s="13"/>
      <c r="U17" s="3">
        <v>0.214</v>
      </c>
      <c r="V17" s="3">
        <v>0.124</v>
      </c>
      <c r="W17" s="3">
        <v>0.17799999999999999</v>
      </c>
      <c r="X17" s="3">
        <v>0.182</v>
      </c>
      <c r="Y17" s="3">
        <v>0.153</v>
      </c>
      <c r="Z17" s="13"/>
      <c r="AA17" s="3">
        <v>7.8E-2</v>
      </c>
      <c r="AB17" s="3">
        <v>0.126</v>
      </c>
      <c r="AC17" s="3">
        <v>3.6999999999999998E-2</v>
      </c>
      <c r="AD17" s="3">
        <v>4.4999999999999998E-2</v>
      </c>
      <c r="AE17" s="3">
        <v>7.6999999999999999E-2</v>
      </c>
      <c r="AF17" s="3">
        <v>4.7E-2</v>
      </c>
      <c r="AG17" s="3"/>
      <c r="AH17" s="25">
        <v>6.7000000000000002E-3</v>
      </c>
    </row>
    <row r="18" spans="1:41" s="8" customFormat="1" ht="13">
      <c r="A18" s="12" t="s">
        <v>92</v>
      </c>
      <c r="B18" s="3">
        <v>0.317</v>
      </c>
      <c r="C18" s="3">
        <v>0.25900000000000001</v>
      </c>
      <c r="D18" s="3">
        <v>0.40100000000000002</v>
      </c>
      <c r="E18" s="3"/>
      <c r="F18" s="12">
        <v>0.20699999999999999</v>
      </c>
      <c r="G18" s="3">
        <v>0.11</v>
      </c>
      <c r="H18" s="3">
        <v>4.8000000000000001E-2</v>
      </c>
      <c r="I18" s="3">
        <v>0.09</v>
      </c>
      <c r="J18" s="3">
        <v>0.06</v>
      </c>
      <c r="K18" s="3">
        <v>0.217</v>
      </c>
      <c r="L18" s="3">
        <v>0.26500000000000001</v>
      </c>
      <c r="M18" s="3">
        <v>0.23899999999999999</v>
      </c>
      <c r="N18" s="3">
        <v>0.17699999999999999</v>
      </c>
      <c r="O18" s="3">
        <v>0.39900000000000002</v>
      </c>
      <c r="P18" s="13"/>
      <c r="Q18" s="3">
        <v>0.16900000000000001</v>
      </c>
      <c r="R18" s="3">
        <v>2.8000000000000001E-2</v>
      </c>
      <c r="S18" s="5">
        <v>2.9000000000000001E-2</v>
      </c>
      <c r="T18" s="13"/>
      <c r="U18" s="3">
        <v>0.17499999999999999</v>
      </c>
      <c r="V18" s="3">
        <v>0.15</v>
      </c>
      <c r="W18" s="3">
        <v>0.03</v>
      </c>
      <c r="X18" s="3">
        <v>0.02</v>
      </c>
      <c r="Y18" s="3">
        <v>0.193</v>
      </c>
      <c r="Z18" s="13"/>
      <c r="AA18" s="3">
        <v>3.9E-2</v>
      </c>
      <c r="AB18" s="3">
        <v>0.04</v>
      </c>
      <c r="AC18" s="3">
        <v>5.8999999999999997E-2</v>
      </c>
      <c r="AD18" s="3">
        <v>1.9E-2</v>
      </c>
      <c r="AE18" s="3">
        <v>0.05</v>
      </c>
      <c r="AF18" s="3">
        <v>4.8000000000000001E-2</v>
      </c>
      <c r="AG18" s="3"/>
      <c r="AH18" s="28"/>
    </row>
    <row r="19" spans="1:41" s="8" customFormat="1" ht="12">
      <c r="A19" s="12" t="s">
        <v>36</v>
      </c>
      <c r="B19" s="3">
        <v>0.436</v>
      </c>
      <c r="C19" s="3">
        <v>0.52900000000000003</v>
      </c>
      <c r="D19" s="3">
        <v>0.47699999999999998</v>
      </c>
      <c r="E19" s="3"/>
      <c r="F19" s="12">
        <v>0.6</v>
      </c>
      <c r="G19" s="3">
        <v>0.36799999999999999</v>
      </c>
      <c r="H19" s="3">
        <v>0.71699999999999997</v>
      </c>
      <c r="I19" s="3">
        <v>0.55000000000000004</v>
      </c>
      <c r="J19" s="3">
        <v>0.65</v>
      </c>
      <c r="K19" s="3">
        <v>0.48299999999999998</v>
      </c>
      <c r="L19" s="3">
        <v>0.70699999999999996</v>
      </c>
      <c r="M19" s="3">
        <v>0.45700000000000002</v>
      </c>
      <c r="N19" s="3">
        <v>0.78900000000000003</v>
      </c>
      <c r="O19" s="3">
        <v>0.61699999999999999</v>
      </c>
      <c r="P19" s="13"/>
      <c r="Q19" s="3">
        <v>0.56599999999999995</v>
      </c>
      <c r="R19" s="3">
        <v>1.0900000000000001</v>
      </c>
      <c r="S19" s="5">
        <v>0.48499999999999999</v>
      </c>
      <c r="T19" s="13"/>
      <c r="U19" s="3">
        <v>0.65900000000000003</v>
      </c>
      <c r="V19" s="3">
        <v>0.63</v>
      </c>
      <c r="W19" s="3">
        <v>0.53900000000000003</v>
      </c>
      <c r="X19" s="3">
        <v>0.48299999999999998</v>
      </c>
      <c r="Y19" s="3">
        <v>0.36699999999999999</v>
      </c>
      <c r="Z19" s="13"/>
      <c r="AA19" s="3">
        <v>0.54100000000000004</v>
      </c>
      <c r="AB19" s="3">
        <v>0.56899999999999995</v>
      </c>
      <c r="AC19" s="3">
        <v>0.77800000000000002</v>
      </c>
      <c r="AD19" s="3">
        <v>0.42499999999999999</v>
      </c>
      <c r="AE19" s="3">
        <v>0.80700000000000005</v>
      </c>
      <c r="AF19" s="3">
        <v>0.78100000000000003</v>
      </c>
      <c r="AG19" s="3"/>
      <c r="AH19" s="25"/>
    </row>
    <row r="20" spans="1:41" s="8" customFormat="1" ht="12">
      <c r="A20" s="12" t="s">
        <v>37</v>
      </c>
      <c r="B20" s="3">
        <v>99.74</v>
      </c>
      <c r="C20" s="3">
        <v>99.79</v>
      </c>
      <c r="D20" s="3">
        <v>99.69</v>
      </c>
      <c r="E20" s="3"/>
      <c r="F20" s="12">
        <v>99.83</v>
      </c>
      <c r="G20" s="3">
        <v>99.8</v>
      </c>
      <c r="H20" s="3">
        <v>99.78</v>
      </c>
      <c r="I20" s="3">
        <v>99.77</v>
      </c>
      <c r="J20" s="3">
        <v>99.76</v>
      </c>
      <c r="K20" s="3">
        <v>99.85</v>
      </c>
      <c r="L20" s="3">
        <v>99.86</v>
      </c>
      <c r="M20" s="3">
        <v>99.85</v>
      </c>
      <c r="N20" s="3">
        <v>99.86</v>
      </c>
      <c r="O20" s="3">
        <v>99.68</v>
      </c>
      <c r="P20" s="13"/>
      <c r="Q20" s="3">
        <v>99.87</v>
      </c>
      <c r="R20" s="3">
        <v>99.84</v>
      </c>
      <c r="S20" s="5">
        <v>99.84</v>
      </c>
      <c r="T20" s="13"/>
      <c r="U20" s="3">
        <v>99.88</v>
      </c>
      <c r="V20" s="3">
        <v>99.91</v>
      </c>
      <c r="W20" s="3">
        <v>99.9</v>
      </c>
      <c r="X20" s="3">
        <v>99.88</v>
      </c>
      <c r="Y20" s="3">
        <v>99.93</v>
      </c>
      <c r="Z20" s="13"/>
      <c r="AA20" s="3">
        <v>99.77</v>
      </c>
      <c r="AB20" s="3">
        <v>99.84</v>
      </c>
      <c r="AC20" s="3">
        <v>99.85</v>
      </c>
      <c r="AD20" s="3">
        <v>99.88</v>
      </c>
      <c r="AE20" s="3">
        <v>99.72</v>
      </c>
      <c r="AF20" s="3">
        <v>99.79</v>
      </c>
      <c r="AG20" s="3"/>
      <c r="AH20" s="25"/>
    </row>
    <row r="21" spans="1:41" s="8" customFormat="1" ht="12">
      <c r="A21" s="12" t="s">
        <v>109</v>
      </c>
      <c r="B21" s="6">
        <v>1997</v>
      </c>
      <c r="C21" s="6">
        <v>684</v>
      </c>
      <c r="D21" s="6">
        <v>1050</v>
      </c>
      <c r="E21" s="6"/>
      <c r="F21" s="32">
        <v>4850</v>
      </c>
      <c r="G21" s="6">
        <v>613</v>
      </c>
      <c r="H21" s="6">
        <v>976</v>
      </c>
      <c r="I21" s="6">
        <v>1160</v>
      </c>
      <c r="J21" s="6">
        <v>892</v>
      </c>
      <c r="K21" s="6">
        <v>780</v>
      </c>
      <c r="L21" s="6">
        <v>580</v>
      </c>
      <c r="M21" s="6">
        <v>3570</v>
      </c>
      <c r="N21" s="6">
        <v>2520</v>
      </c>
      <c r="O21" s="6">
        <v>1550</v>
      </c>
      <c r="P21" s="33"/>
      <c r="Q21" s="6">
        <v>720</v>
      </c>
      <c r="R21" s="6">
        <v>1997</v>
      </c>
      <c r="S21" s="16">
        <v>750</v>
      </c>
      <c r="T21" s="33"/>
      <c r="U21" s="6">
        <v>750</v>
      </c>
      <c r="V21" s="6">
        <v>670</v>
      </c>
      <c r="W21" s="6">
        <v>660</v>
      </c>
      <c r="X21" s="6">
        <v>730</v>
      </c>
      <c r="Y21" s="6">
        <v>610</v>
      </c>
      <c r="Z21" s="33"/>
      <c r="AA21" s="6">
        <v>220</v>
      </c>
      <c r="AB21" s="6">
        <v>630</v>
      </c>
      <c r="AC21" s="6">
        <v>230</v>
      </c>
      <c r="AD21" s="6">
        <v>230</v>
      </c>
      <c r="AE21" s="6">
        <v>200</v>
      </c>
      <c r="AF21" s="6">
        <v>340</v>
      </c>
      <c r="AG21" s="3"/>
      <c r="AH21" s="25" t="s">
        <v>110</v>
      </c>
      <c r="AI21" s="17"/>
      <c r="AJ21" s="17"/>
      <c r="AK21" s="17"/>
      <c r="AL21" s="17"/>
      <c r="AM21" s="17"/>
      <c r="AN21" s="17"/>
      <c r="AO21" s="17"/>
    </row>
    <row r="22" spans="1:41" s="8" customFormat="1" ht="12">
      <c r="A22" s="12" t="s">
        <v>38</v>
      </c>
      <c r="B22" s="9">
        <v>7.43</v>
      </c>
      <c r="C22" s="6">
        <v>17.399999999999999</v>
      </c>
      <c r="D22" s="6">
        <v>90.7</v>
      </c>
      <c r="E22" s="6"/>
      <c r="F22" s="16">
        <v>12.8</v>
      </c>
      <c r="G22" s="6">
        <v>37.1</v>
      </c>
      <c r="H22" s="6">
        <v>31.2</v>
      </c>
      <c r="I22" s="6">
        <v>18.600000000000001</v>
      </c>
      <c r="J22" s="6">
        <v>197</v>
      </c>
      <c r="K22" s="6">
        <v>244.4</v>
      </c>
      <c r="L22" s="6">
        <v>93.65</v>
      </c>
      <c r="M22" s="6">
        <v>214.49</v>
      </c>
      <c r="N22" s="6">
        <v>191</v>
      </c>
      <c r="O22" s="6">
        <v>43.1</v>
      </c>
      <c r="P22" s="33"/>
      <c r="Q22" s="6">
        <v>1060</v>
      </c>
      <c r="R22" s="6">
        <v>664</v>
      </c>
      <c r="S22" s="16">
        <v>825</v>
      </c>
      <c r="T22" s="33"/>
      <c r="U22" s="6">
        <v>914</v>
      </c>
      <c r="V22" s="6">
        <v>12</v>
      </c>
      <c r="W22" s="6">
        <v>780</v>
      </c>
      <c r="X22" s="6">
        <v>747</v>
      </c>
      <c r="Y22" s="6">
        <v>834.3</v>
      </c>
      <c r="Z22" s="13"/>
      <c r="AA22" s="6">
        <v>38.299999999999997</v>
      </c>
      <c r="AB22" s="6">
        <v>337.99999999999994</v>
      </c>
      <c r="AC22" s="6">
        <v>956.99999999999989</v>
      </c>
      <c r="AD22" s="6">
        <v>2000</v>
      </c>
      <c r="AE22" s="6">
        <v>17.899999999999999</v>
      </c>
      <c r="AF22" s="6">
        <v>67.099999999999994</v>
      </c>
      <c r="AG22" s="3"/>
      <c r="AH22" s="6">
        <v>1</v>
      </c>
      <c r="AI22" s="17"/>
      <c r="AJ22" s="17"/>
      <c r="AK22" s="17"/>
      <c r="AL22" s="17"/>
      <c r="AM22" s="17"/>
      <c r="AN22" s="17"/>
      <c r="AO22" s="17"/>
    </row>
    <row r="23" spans="1:41" s="8" customFormat="1" ht="12">
      <c r="A23" s="5" t="s">
        <v>104</v>
      </c>
      <c r="B23" s="3">
        <v>8.1900000000000013</v>
      </c>
      <c r="C23" s="3">
        <v>7.83</v>
      </c>
      <c r="D23" s="3">
        <v>7.95</v>
      </c>
      <c r="E23" s="3"/>
      <c r="F23" s="3">
        <f t="shared" ref="F23" si="0">F14+F15</f>
        <v>8.98</v>
      </c>
      <c r="G23" s="3">
        <f>G14+G15</f>
        <v>9.85</v>
      </c>
      <c r="H23" s="3">
        <f>H14+H15</f>
        <v>8.99</v>
      </c>
      <c r="I23" s="3">
        <f t="shared" ref="I23:Y23" si="1">I14+I15</f>
        <v>9.2900000000000009</v>
      </c>
      <c r="J23" s="3">
        <f t="shared" si="1"/>
        <v>8.7899999999999991</v>
      </c>
      <c r="K23" s="3">
        <f t="shared" si="1"/>
        <v>9.01</v>
      </c>
      <c r="L23" s="3">
        <f t="shared" si="1"/>
        <v>8.17</v>
      </c>
      <c r="M23" s="3">
        <f t="shared" si="1"/>
        <v>8.57</v>
      </c>
      <c r="N23" s="3">
        <f t="shared" si="1"/>
        <v>9.120000000000001</v>
      </c>
      <c r="O23" s="3">
        <v>8.56</v>
      </c>
      <c r="P23" s="3"/>
      <c r="Q23" s="3">
        <f t="shared" si="1"/>
        <v>9.4699999999999989</v>
      </c>
      <c r="R23" s="3">
        <f t="shared" si="1"/>
        <v>8.67</v>
      </c>
      <c r="S23" s="3">
        <f>S14+S15</f>
        <v>9.6999999999999993</v>
      </c>
      <c r="T23" s="3"/>
      <c r="U23" s="3">
        <f>U14+U15</f>
        <v>9.16</v>
      </c>
      <c r="V23" s="3">
        <f t="shared" si="1"/>
        <v>8.89</v>
      </c>
      <c r="W23" s="3">
        <f>W14+W15</f>
        <v>9.4600000000000009</v>
      </c>
      <c r="X23" s="3">
        <f t="shared" si="1"/>
        <v>9.56</v>
      </c>
      <c r="Y23" s="3">
        <f t="shared" si="1"/>
        <v>9.02</v>
      </c>
      <c r="Z23" s="13"/>
      <c r="AA23" s="3">
        <v>7.6099999999999994</v>
      </c>
      <c r="AB23" s="3">
        <v>9.36</v>
      </c>
      <c r="AC23" s="3">
        <v>9.17</v>
      </c>
      <c r="AD23" s="3">
        <v>9.41</v>
      </c>
      <c r="AE23" s="3">
        <v>10.49</v>
      </c>
      <c r="AF23" s="3">
        <v>8.32</v>
      </c>
      <c r="AG23" s="3"/>
      <c r="AH23" s="26"/>
    </row>
    <row r="24" spans="1:41" s="8" customFormat="1" ht="12">
      <c r="A24" s="12" t="s">
        <v>93</v>
      </c>
      <c r="B24" s="3">
        <v>1.0734177215189873</v>
      </c>
      <c r="C24" s="3">
        <v>1.1162162162162161</v>
      </c>
      <c r="D24" s="3">
        <v>1.0437017994858611</v>
      </c>
      <c r="E24" s="3"/>
      <c r="F24" s="3">
        <f t="shared" ref="F24" si="2">F15/F14</f>
        <v>1.3946666666666667</v>
      </c>
      <c r="G24" s="3">
        <f>G15/G14</f>
        <v>1.6839237057220708</v>
      </c>
      <c r="H24" s="3">
        <f t="shared" ref="H24:Y24" si="3">H15/H14</f>
        <v>1.3229974160206719</v>
      </c>
      <c r="I24" s="3">
        <f t="shared" si="3"/>
        <v>1.412987012987013</v>
      </c>
      <c r="J24" s="3">
        <f t="shared" si="3"/>
        <v>1.2196969696969697</v>
      </c>
      <c r="K24" s="3">
        <f t="shared" si="3"/>
        <v>1.3341968911917099</v>
      </c>
      <c r="L24" s="3">
        <f t="shared" si="3"/>
        <v>1.275766016713092</v>
      </c>
      <c r="M24" s="3">
        <f t="shared" si="3"/>
        <v>1.2493438320209973</v>
      </c>
      <c r="N24" s="3">
        <f t="shared" si="3"/>
        <v>1.28</v>
      </c>
      <c r="O24" s="3">
        <v>1.2887700534759359</v>
      </c>
      <c r="P24" s="3"/>
      <c r="Q24" s="3">
        <f t="shared" si="3"/>
        <v>0.98532494758909861</v>
      </c>
      <c r="R24" s="3">
        <f t="shared" si="3"/>
        <v>1.2936507936507937</v>
      </c>
      <c r="S24" s="3">
        <f>S15/S14</f>
        <v>1.0378151260504203</v>
      </c>
      <c r="T24" s="3"/>
      <c r="U24" s="3">
        <f>U15/U14</f>
        <v>0.94893617021276588</v>
      </c>
      <c r="V24" s="3">
        <f t="shared" si="3"/>
        <v>0.61050724637681164</v>
      </c>
      <c r="W24" s="3">
        <f>W15/W14</f>
        <v>0.81923076923076921</v>
      </c>
      <c r="X24" s="3">
        <f t="shared" si="3"/>
        <v>1.0919037199124726</v>
      </c>
      <c r="Y24" s="3">
        <f t="shared" si="3"/>
        <v>0.84836065573770492</v>
      </c>
      <c r="Z24" s="13"/>
      <c r="AA24" s="3">
        <v>2.4125560538116591</v>
      </c>
      <c r="AB24" s="3">
        <v>0.7931034482758621</v>
      </c>
      <c r="AC24" s="3">
        <v>0.63167259786476859</v>
      </c>
      <c r="AD24" s="3">
        <v>0.41503759398496237</v>
      </c>
      <c r="AE24" s="3">
        <v>2.1220238095238098</v>
      </c>
      <c r="AF24" s="3">
        <v>1.2857142857142856</v>
      </c>
      <c r="AG24" s="3"/>
      <c r="AH24" s="26"/>
    </row>
    <row r="25" spans="1:41" s="8" customFormat="1" ht="12">
      <c r="A25" s="12" t="s">
        <v>39</v>
      </c>
      <c r="B25" s="3">
        <v>1.1255921882911324</v>
      </c>
      <c r="C25" s="3">
        <v>1.1326479165169012</v>
      </c>
      <c r="D25" s="3">
        <v>1.1771700270130463</v>
      </c>
      <c r="E25" s="3"/>
      <c r="F25" s="3">
        <v>1.1224085184017369</v>
      </c>
      <c r="G25" s="3">
        <v>1.1224085184017369</v>
      </c>
      <c r="H25" s="3">
        <v>1.1935700829593159</v>
      </c>
      <c r="I25" s="3">
        <v>1.1652987654098113</v>
      </c>
      <c r="J25" s="3">
        <v>1.1355362388856445</v>
      </c>
      <c r="K25" s="3">
        <v>1.075034114737303</v>
      </c>
      <c r="L25" s="3">
        <v>1.1595038651976142</v>
      </c>
      <c r="M25" s="3">
        <v>1.1171500510449499</v>
      </c>
      <c r="N25" s="3">
        <v>1.1444276836722407</v>
      </c>
      <c r="O25" s="3">
        <v>1.1407411053227077</v>
      </c>
      <c r="P25" s="3"/>
      <c r="Q25" s="3">
        <v>1.1069190898504779</v>
      </c>
      <c r="R25" s="3">
        <v>1.2261149665254489</v>
      </c>
      <c r="S25" s="5">
        <v>1.1381972602651653</v>
      </c>
      <c r="T25" s="3"/>
      <c r="U25" s="3">
        <v>1.0934341531268927</v>
      </c>
      <c r="V25" s="3">
        <v>1.0934341531268927</v>
      </c>
      <c r="W25" s="3">
        <v>1.0934341531268927</v>
      </c>
      <c r="X25" s="3">
        <v>1.113659548062115</v>
      </c>
      <c r="Y25" s="3">
        <v>1.0943874861960954</v>
      </c>
      <c r="Z25" s="13"/>
      <c r="AA25" s="3">
        <v>1.6643345971640713</v>
      </c>
      <c r="AB25" s="3">
        <v>1.1230112515037758</v>
      </c>
      <c r="AC25" s="3">
        <v>1.0652893605920164</v>
      </c>
      <c r="AD25" s="3">
        <v>1.1084849266880614</v>
      </c>
      <c r="AE25" s="3">
        <v>1.1817432485794352</v>
      </c>
      <c r="AF25" s="3">
        <v>1.3132792830337243</v>
      </c>
      <c r="AG25" s="3"/>
      <c r="AH25" s="26"/>
    </row>
    <row r="26" spans="1:41" s="8" customFormat="1" ht="12">
      <c r="A26" s="12" t="s">
        <v>40</v>
      </c>
      <c r="B26" s="3">
        <v>1.4082047590867688</v>
      </c>
      <c r="C26" s="3">
        <v>1.4098385354870595</v>
      </c>
      <c r="D26" s="3">
        <v>1.4668850468043644</v>
      </c>
      <c r="E26" s="3"/>
      <c r="F26" s="3">
        <v>1.2249190389480153</v>
      </c>
      <c r="G26" s="3">
        <v>1.2249190389480153</v>
      </c>
      <c r="H26" s="3">
        <v>1.3419982948700457</v>
      </c>
      <c r="I26" s="3">
        <v>1.3018056445954336</v>
      </c>
      <c r="J26" s="3">
        <v>1.3023245087822237</v>
      </c>
      <c r="K26" s="3">
        <v>1.2254347189956405</v>
      </c>
      <c r="L26" s="3">
        <v>1.3387377802010705</v>
      </c>
      <c r="M26" s="3">
        <v>1.2778607202609173</v>
      </c>
      <c r="N26" s="3">
        <v>1.2598474669055439</v>
      </c>
      <c r="O26" s="3">
        <v>1.2975357547693123</v>
      </c>
      <c r="P26" s="3"/>
      <c r="Q26" s="3">
        <v>1.2056456636021624</v>
      </c>
      <c r="R26" s="3">
        <v>1.3284303303705691</v>
      </c>
      <c r="S26" s="5">
        <v>1.2447510023486126</v>
      </c>
      <c r="T26" s="3"/>
      <c r="U26" s="3">
        <v>1.1759559893353442</v>
      </c>
      <c r="V26" s="3">
        <v>1.1759559893353442</v>
      </c>
      <c r="W26" s="3">
        <v>1.1759559893353442</v>
      </c>
      <c r="X26" s="3">
        <v>1.1961585651907185</v>
      </c>
      <c r="Y26" s="3">
        <v>1.1548849676857045</v>
      </c>
      <c r="Z26" s="13"/>
      <c r="AA26" s="3">
        <v>1.7440548000193485</v>
      </c>
      <c r="AB26" s="3">
        <v>1.18118522296523</v>
      </c>
      <c r="AC26" s="3">
        <v>1.1971353548501362</v>
      </c>
      <c r="AD26" s="3">
        <v>1.1467349894920165</v>
      </c>
      <c r="AE26" s="3">
        <v>1.2250697877778898</v>
      </c>
      <c r="AF26" s="3">
        <v>1.3906603506787329</v>
      </c>
      <c r="AG26" s="3"/>
      <c r="AH26" s="26"/>
    </row>
    <row r="27" spans="1:41" s="8" customFormat="1" ht="12">
      <c r="A27" s="12" t="s">
        <v>111</v>
      </c>
      <c r="B27" s="9">
        <v>7.9550213250248785</v>
      </c>
      <c r="C27" s="9">
        <v>5.847952758632907</v>
      </c>
      <c r="D27" s="9">
        <v>6.7651714561155405</v>
      </c>
      <c r="E27" s="3"/>
      <c r="F27" s="30">
        <v>7.62</v>
      </c>
      <c r="G27" s="6">
        <v>17.930711930121277</v>
      </c>
      <c r="H27" s="6">
        <v>33.052728529125218</v>
      </c>
      <c r="I27" s="6">
        <v>36.858108033429318</v>
      </c>
      <c r="J27" s="6">
        <v>39.119555814596623</v>
      </c>
      <c r="K27" s="6">
        <v>14.310445184651273</v>
      </c>
      <c r="L27" s="6">
        <v>15.261363837959619</v>
      </c>
      <c r="M27" s="6">
        <v>16.05802793051701</v>
      </c>
      <c r="N27" s="6">
        <v>19.767198634776868</v>
      </c>
      <c r="O27" s="6">
        <v>23.637518233819691</v>
      </c>
      <c r="P27" s="13"/>
      <c r="Q27" s="6">
        <v>13.299005145000001</v>
      </c>
      <c r="R27" s="6">
        <v>20.871358801671885</v>
      </c>
      <c r="S27" s="6">
        <v>34.98299505797273</v>
      </c>
      <c r="T27" s="33"/>
      <c r="U27" s="6">
        <v>10.376356620638692</v>
      </c>
      <c r="V27" s="6">
        <v>27.547695815935622</v>
      </c>
      <c r="W27" s="6">
        <v>25.76751712390703</v>
      </c>
      <c r="X27" s="6">
        <v>241.1970696401537</v>
      </c>
      <c r="Y27" s="6">
        <v>205.07367775354589</v>
      </c>
      <c r="Z27" s="13"/>
      <c r="AA27" s="6">
        <v>224</v>
      </c>
      <c r="AB27" s="6">
        <v>80.766399390458915</v>
      </c>
      <c r="AC27" s="6">
        <v>147.78156923722239</v>
      </c>
      <c r="AD27" s="6">
        <v>102.09417712517633</v>
      </c>
      <c r="AE27" s="6">
        <v>120.10917986361076</v>
      </c>
      <c r="AF27" s="6">
        <v>185.52045794175376</v>
      </c>
      <c r="AG27" s="3"/>
      <c r="AH27" s="26" t="s">
        <v>112</v>
      </c>
    </row>
    <row r="28" spans="1:41" s="8" customFormat="1" ht="12">
      <c r="A28" s="12" t="s">
        <v>41</v>
      </c>
      <c r="B28" s="6">
        <v>122.83169785453634</v>
      </c>
      <c r="C28" s="6">
        <v>129.26173675468272</v>
      </c>
      <c r="D28" s="6">
        <v>116.48704900115914</v>
      </c>
      <c r="E28" s="3"/>
      <c r="F28" s="32">
        <v>109</v>
      </c>
      <c r="G28" s="6">
        <v>48.517249310462276</v>
      </c>
      <c r="H28" s="6">
        <v>65.513065486907621</v>
      </c>
      <c r="I28" s="6">
        <v>64.814024424822165</v>
      </c>
      <c r="J28" s="6">
        <v>107.41500204992367</v>
      </c>
      <c r="K28" s="6">
        <v>166.55742702821883</v>
      </c>
      <c r="L28" s="6">
        <v>221.45917749963644</v>
      </c>
      <c r="M28" s="6">
        <v>198.90080476813111</v>
      </c>
      <c r="N28" s="6">
        <v>247.62551128820792</v>
      </c>
      <c r="O28" s="6">
        <v>175.51547477209581</v>
      </c>
      <c r="P28" s="13"/>
      <c r="Q28" s="6">
        <v>241.35832697514843</v>
      </c>
      <c r="R28" s="6">
        <v>132.11931807649628</v>
      </c>
      <c r="S28" s="6">
        <v>126.76663892713115</v>
      </c>
      <c r="T28" s="33"/>
      <c r="U28" s="6">
        <v>125.80790576767788</v>
      </c>
      <c r="V28" s="6">
        <v>124.87919990158981</v>
      </c>
      <c r="W28" s="6">
        <v>245.72650247248228</v>
      </c>
      <c r="X28" s="6">
        <v>254.01412019866333</v>
      </c>
      <c r="Y28" s="6">
        <v>241.24421150239399</v>
      </c>
      <c r="Z28" s="13"/>
      <c r="AA28" s="6">
        <v>8460</v>
      </c>
      <c r="AB28" s="6">
        <v>146.01407429824587</v>
      </c>
      <c r="AC28" s="6">
        <v>173.64415339542435</v>
      </c>
      <c r="AD28" s="6">
        <v>166.22317101651942</v>
      </c>
      <c r="AE28" s="6">
        <v>1175.5577806756758</v>
      </c>
      <c r="AF28" s="6">
        <v>3156.3516259793832</v>
      </c>
      <c r="AG28" s="3"/>
      <c r="AH28" s="26">
        <v>4.0000000000000002E-4</v>
      </c>
    </row>
    <row r="29" spans="1:41" s="8" customFormat="1" ht="12">
      <c r="A29" s="12" t="s">
        <v>42</v>
      </c>
      <c r="B29" s="6">
        <v>234.07066999675445</v>
      </c>
      <c r="C29" s="6">
        <v>242.99480690629741</v>
      </c>
      <c r="D29" s="6">
        <v>214.4825448850774</v>
      </c>
      <c r="E29" s="3"/>
      <c r="F29" s="32">
        <v>335.33000046525677</v>
      </c>
      <c r="G29" s="6">
        <v>382.67858722876116</v>
      </c>
      <c r="H29" s="6">
        <v>340.66790920339378</v>
      </c>
      <c r="I29" s="6">
        <v>348.2078523548293</v>
      </c>
      <c r="J29" s="6">
        <v>308.65875134573639</v>
      </c>
      <c r="K29" s="6">
        <v>319.51947736331226</v>
      </c>
      <c r="L29" s="6">
        <v>324.24604752696189</v>
      </c>
      <c r="M29" s="6">
        <v>315.05932264426093</v>
      </c>
      <c r="N29" s="6">
        <v>404.97851971145349</v>
      </c>
      <c r="O29" s="6">
        <v>329.10002585398513</v>
      </c>
      <c r="P29" s="13"/>
      <c r="Q29" s="6">
        <v>384.22360109136383</v>
      </c>
      <c r="R29" s="6">
        <v>414.66025417126673</v>
      </c>
      <c r="S29" s="6">
        <v>414.77099974657824</v>
      </c>
      <c r="T29" s="33"/>
      <c r="U29" s="6">
        <v>431.55679456647789</v>
      </c>
      <c r="V29" s="6">
        <v>478.45804483579099</v>
      </c>
      <c r="W29" s="6">
        <v>499.21451231557597</v>
      </c>
      <c r="X29" s="6">
        <v>494.73775648208562</v>
      </c>
      <c r="Y29" s="6">
        <v>438.70992471043382</v>
      </c>
      <c r="Z29" s="13"/>
      <c r="AA29" s="6">
        <v>1854.6634282986104</v>
      </c>
      <c r="AB29" s="6">
        <v>1123.4241495121098</v>
      </c>
      <c r="AC29" s="6">
        <v>856.39500932433259</v>
      </c>
      <c r="AD29" s="6">
        <v>699.15700643903472</v>
      </c>
      <c r="AE29" s="6">
        <v>1899.1476400856407</v>
      </c>
      <c r="AF29" s="6">
        <v>1301.5976600765541</v>
      </c>
      <c r="AG29" s="3"/>
      <c r="AH29" s="26">
        <v>1E-3</v>
      </c>
    </row>
    <row r="30" spans="1:41" s="8" customFormat="1" ht="12">
      <c r="A30" s="12" t="s">
        <v>43</v>
      </c>
      <c r="B30" s="6">
        <v>21.594427487000001</v>
      </c>
      <c r="C30" s="6">
        <v>28.394484465000001</v>
      </c>
      <c r="D30" s="6">
        <v>22.741817224694053</v>
      </c>
      <c r="E30" s="3"/>
      <c r="F30" s="32">
        <v>47.165822532</v>
      </c>
      <c r="G30" s="6">
        <v>54.042476742678836</v>
      </c>
      <c r="H30" s="6">
        <v>57.060999704121663</v>
      </c>
      <c r="I30" s="6">
        <v>64.413820472544018</v>
      </c>
      <c r="J30" s="6">
        <v>46.180738779937251</v>
      </c>
      <c r="K30" s="6">
        <v>59.560096545</v>
      </c>
      <c r="L30" s="6">
        <v>53.140361720999998</v>
      </c>
      <c r="M30" s="6">
        <v>56.431927893000001</v>
      </c>
      <c r="N30" s="6">
        <v>63.731876763000002</v>
      </c>
      <c r="O30" s="6">
        <v>48.349232502934605</v>
      </c>
      <c r="P30" s="13"/>
      <c r="Q30" s="6">
        <v>55.882697333000003</v>
      </c>
      <c r="R30" s="6">
        <v>52.440910024008247</v>
      </c>
      <c r="S30" s="6">
        <v>56.274539224972521</v>
      </c>
      <c r="T30" s="33"/>
      <c r="U30" s="6">
        <v>39.572716062550498</v>
      </c>
      <c r="V30" s="16">
        <v>55.354728804285102</v>
      </c>
      <c r="W30" s="6">
        <v>72.596954924423997</v>
      </c>
      <c r="X30" s="6">
        <v>73.472337721501773</v>
      </c>
      <c r="Y30" s="6">
        <v>71.085462561389591</v>
      </c>
      <c r="Z30" s="13"/>
      <c r="AA30" s="6">
        <v>147.37092115069672</v>
      </c>
      <c r="AB30" s="6">
        <v>136.28421475751682</v>
      </c>
      <c r="AC30" s="6">
        <v>115.58100154553539</v>
      </c>
      <c r="AD30" s="6">
        <v>90.779526955782373</v>
      </c>
      <c r="AE30" s="6">
        <v>202.31082925963588</v>
      </c>
      <c r="AF30" s="6">
        <v>155.94974449142873</v>
      </c>
      <c r="AG30" s="3"/>
      <c r="AH30" s="26">
        <v>1E-4</v>
      </c>
    </row>
    <row r="31" spans="1:41" s="8" customFormat="1" ht="12">
      <c r="A31" s="12" t="s">
        <v>44</v>
      </c>
      <c r="B31" s="6">
        <v>193.44917846720253</v>
      </c>
      <c r="C31" s="6">
        <v>180.98821746848662</v>
      </c>
      <c r="D31" s="6">
        <v>209.54356428453323</v>
      </c>
      <c r="E31" s="3"/>
      <c r="F31" s="32">
        <v>89.204196592718745</v>
      </c>
      <c r="G31" s="6">
        <v>88.653593920621319</v>
      </c>
      <c r="H31" s="6">
        <v>85.393914085981535</v>
      </c>
      <c r="I31" s="6">
        <v>85.489225649154022</v>
      </c>
      <c r="J31" s="6">
        <v>121.84740004409637</v>
      </c>
      <c r="K31" s="6">
        <v>71.755940287231098</v>
      </c>
      <c r="L31" s="6">
        <v>67.563356692272919</v>
      </c>
      <c r="M31" s="6">
        <v>84.484035784312212</v>
      </c>
      <c r="N31" s="6">
        <v>74.334699353665314</v>
      </c>
      <c r="O31" s="6">
        <v>91.320028794008834</v>
      </c>
      <c r="P31" s="13"/>
      <c r="Q31" s="6">
        <v>45.931777771584301</v>
      </c>
      <c r="R31" s="6">
        <v>46.576441426393735</v>
      </c>
      <c r="S31" s="6">
        <v>53.163582893059093</v>
      </c>
      <c r="T31" s="33"/>
      <c r="U31" s="6">
        <v>48.091795990484691</v>
      </c>
      <c r="V31" s="6">
        <v>24.3162926422408</v>
      </c>
      <c r="W31" s="6">
        <v>23.385930132874101</v>
      </c>
      <c r="X31" s="6">
        <v>45.762547640282641</v>
      </c>
      <c r="Y31" s="6">
        <v>31.691567350900311</v>
      </c>
      <c r="Z31" s="13"/>
      <c r="AA31" s="9">
        <v>4.5846447357926827</v>
      </c>
      <c r="AB31" s="6">
        <v>15.933172557540935</v>
      </c>
      <c r="AC31" s="6">
        <v>22.94105690592707</v>
      </c>
      <c r="AD31" s="9">
        <v>3.8842220675003043</v>
      </c>
      <c r="AE31" s="6">
        <v>10.443084743278</v>
      </c>
      <c r="AF31" s="9">
        <v>9.3769649395681007</v>
      </c>
      <c r="AG31" s="3"/>
      <c r="AH31" s="26">
        <v>8.0000000000000004E-4</v>
      </c>
    </row>
    <row r="32" spans="1:41" s="8" customFormat="1" ht="12">
      <c r="A32" s="12" t="s">
        <v>45</v>
      </c>
      <c r="B32" s="6">
        <v>409.2432069508111</v>
      </c>
      <c r="C32" s="6">
        <v>438.33639752414621</v>
      </c>
      <c r="D32" s="6">
        <v>484.06193927493246</v>
      </c>
      <c r="E32" s="3"/>
      <c r="F32" s="32">
        <v>279.26098608473126</v>
      </c>
      <c r="G32" s="6">
        <v>260.18263712803559</v>
      </c>
      <c r="H32" s="6">
        <v>303.91600812514218</v>
      </c>
      <c r="I32" s="6">
        <v>281.97222699856843</v>
      </c>
      <c r="J32" s="6">
        <v>401.37327748674858</v>
      </c>
      <c r="K32" s="6">
        <v>253.73861715268106</v>
      </c>
      <c r="L32" s="6">
        <v>247.46681714609716</v>
      </c>
      <c r="M32" s="6">
        <v>256.23092934406628</v>
      </c>
      <c r="N32" s="6">
        <v>248.26858598386679</v>
      </c>
      <c r="O32" s="6">
        <v>284.40350514696081</v>
      </c>
      <c r="P32" s="13"/>
      <c r="Q32" s="6">
        <v>143.37396305203777</v>
      </c>
      <c r="R32" s="6">
        <v>153.21085173672014</v>
      </c>
      <c r="S32" s="6">
        <v>179.92394002516002</v>
      </c>
      <c r="T32" s="33"/>
      <c r="U32" s="6">
        <v>153.66022769399123</v>
      </c>
      <c r="V32" s="9">
        <v>9.1682811984500443</v>
      </c>
      <c r="W32" s="6">
        <v>61.618819323335998</v>
      </c>
      <c r="X32" s="6">
        <v>142.55414829935523</v>
      </c>
      <c r="Y32" s="6">
        <v>88.251620100348717</v>
      </c>
      <c r="Z32" s="13"/>
      <c r="AA32" s="9">
        <v>2.8731783521653518</v>
      </c>
      <c r="AB32" s="6">
        <v>19.650989034618963</v>
      </c>
      <c r="AC32" s="9">
        <v>7.8378686290549311</v>
      </c>
      <c r="AD32" s="9">
        <v>1.5479364989228306</v>
      </c>
      <c r="AE32" s="9">
        <v>1.1114473029088614</v>
      </c>
      <c r="AF32" s="9">
        <v>3.4433007952620511</v>
      </c>
      <c r="AG32" s="3"/>
      <c r="AH32" s="26">
        <v>1.9E-3</v>
      </c>
    </row>
    <row r="33" spans="1:34" s="8" customFormat="1" ht="12">
      <c r="A33" s="12" t="s">
        <v>46</v>
      </c>
      <c r="B33" s="6">
        <v>19.444705845294994</v>
      </c>
      <c r="C33" s="6">
        <v>18.677610020802518</v>
      </c>
      <c r="D33" s="6">
        <v>21.713805125071346</v>
      </c>
      <c r="E33" s="3"/>
      <c r="F33" s="32">
        <v>19.089636775221514</v>
      </c>
      <c r="G33" s="6">
        <v>12.149779520612865</v>
      </c>
      <c r="H33" s="6">
        <v>13.926963132282811</v>
      </c>
      <c r="I33" s="6">
        <v>13.466965582702336</v>
      </c>
      <c r="J33" s="6">
        <v>14.584831999794774</v>
      </c>
      <c r="K33" s="6">
        <v>17.300709497046618</v>
      </c>
      <c r="L33" s="6">
        <v>17.865986207082731</v>
      </c>
      <c r="M33" s="6">
        <v>19.030941560687314</v>
      </c>
      <c r="N33" s="6">
        <v>21.400436900278823</v>
      </c>
      <c r="O33" s="6">
        <v>21.65280699809346</v>
      </c>
      <c r="P33" s="13"/>
      <c r="Q33" s="6">
        <v>18.045364223721762</v>
      </c>
      <c r="R33" s="6">
        <v>15.503072894092194</v>
      </c>
      <c r="S33" s="6">
        <v>22.965763086927968</v>
      </c>
      <c r="T33" s="33"/>
      <c r="U33" s="6">
        <v>23.380304882784422</v>
      </c>
      <c r="V33" s="6">
        <v>21.350595670984326</v>
      </c>
      <c r="W33" s="6">
        <v>22.759055261432927</v>
      </c>
      <c r="X33" s="6">
        <v>20.15673821930579</v>
      </c>
      <c r="Y33" s="6">
        <v>12.832779553156483</v>
      </c>
      <c r="Z33" s="13"/>
      <c r="AA33" s="6">
        <v>25.168435677409537</v>
      </c>
      <c r="AB33" s="6">
        <v>30.654577452450916</v>
      </c>
      <c r="AC33" s="6">
        <v>31.411463652203544</v>
      </c>
      <c r="AD33" s="6">
        <v>30.905463132481309</v>
      </c>
      <c r="AE33" s="6">
        <v>18.256444931855199</v>
      </c>
      <c r="AF33" s="6">
        <v>18.179214709269242</v>
      </c>
      <c r="AG33" s="3"/>
      <c r="AH33" s="26">
        <v>5.0000000000000001E-4</v>
      </c>
    </row>
    <row r="34" spans="1:34" s="8" customFormat="1" ht="12">
      <c r="A34" s="12" t="s">
        <v>47</v>
      </c>
      <c r="B34" s="9">
        <v>2.6127609985411873</v>
      </c>
      <c r="C34" s="9">
        <v>2.2370206050158212</v>
      </c>
      <c r="D34" s="9">
        <v>3.8085195508603626</v>
      </c>
      <c r="E34" s="3"/>
      <c r="F34" s="30">
        <v>1.62</v>
      </c>
      <c r="G34" s="9">
        <v>1.1408929874858658</v>
      </c>
      <c r="H34" s="9">
        <v>1.3809543603556789</v>
      </c>
      <c r="I34" s="9">
        <v>1.3184711409671184</v>
      </c>
      <c r="J34" s="9">
        <v>1.4193461155555511</v>
      </c>
      <c r="K34" s="9">
        <v>1.6347054460079748</v>
      </c>
      <c r="L34" s="9">
        <v>1.5054421707089218</v>
      </c>
      <c r="M34" s="9">
        <v>2.0657356502777522</v>
      </c>
      <c r="N34" s="9">
        <v>2.0560729798770199</v>
      </c>
      <c r="O34" s="9">
        <v>2.6201615685589976</v>
      </c>
      <c r="P34" s="13"/>
      <c r="Q34" s="9">
        <v>1.0914652589847724</v>
      </c>
      <c r="R34" s="9">
        <v>1.6301449823059371</v>
      </c>
      <c r="S34" s="9">
        <v>1.5447117242294932</v>
      </c>
      <c r="T34" s="31"/>
      <c r="U34" s="9">
        <v>2.2650060223888886</v>
      </c>
      <c r="V34" s="9">
        <v>1.1551243026301461</v>
      </c>
      <c r="W34" s="3">
        <v>0.71977257854157561</v>
      </c>
      <c r="X34" s="3">
        <v>0.85703151415907619</v>
      </c>
      <c r="Y34" s="3">
        <v>0.16638336065597506</v>
      </c>
      <c r="Z34" s="13"/>
      <c r="AA34" s="3">
        <v>0.16943786255369506</v>
      </c>
      <c r="AB34" s="3">
        <v>0.71232168159466047</v>
      </c>
      <c r="AC34" s="3">
        <v>0.33016975207552401</v>
      </c>
      <c r="AD34" s="3">
        <v>0.30221003149101033</v>
      </c>
      <c r="AE34" s="3">
        <v>4.6244152058007269E-2</v>
      </c>
      <c r="AF34" s="3">
        <v>2.7038058792811074E-2</v>
      </c>
      <c r="AG34" s="3"/>
      <c r="AH34" s="26">
        <v>1E-3</v>
      </c>
    </row>
    <row r="35" spans="1:34" s="8" customFormat="1" ht="12">
      <c r="A35" s="12" t="s">
        <v>48</v>
      </c>
      <c r="B35" s="6">
        <v>13.265039818</v>
      </c>
      <c r="C35" s="6">
        <v>13.309655288</v>
      </c>
      <c r="D35" s="6">
        <v>15.301597122576952</v>
      </c>
      <c r="E35" s="3"/>
      <c r="F35" s="30">
        <v>9.5420037000000004</v>
      </c>
      <c r="G35" s="9">
        <v>9.3650638306899854</v>
      </c>
      <c r="H35" s="9">
        <v>9.6921390186413277</v>
      </c>
      <c r="I35" s="9">
        <v>9.7240351888961154</v>
      </c>
      <c r="J35" s="6">
        <v>16.594081540774457</v>
      </c>
      <c r="K35" s="6">
        <v>13.574459020999999</v>
      </c>
      <c r="L35" s="6">
        <v>12.452219401000001</v>
      </c>
      <c r="M35" s="6">
        <v>13.333752005999999</v>
      </c>
      <c r="N35" s="6">
        <v>12.902013112000001</v>
      </c>
      <c r="O35" s="6">
        <v>13.719280011828644</v>
      </c>
      <c r="P35" s="13"/>
      <c r="Q35" s="9">
        <v>8.9019910259999993</v>
      </c>
      <c r="R35" s="9">
        <v>9.9181375783135408</v>
      </c>
      <c r="S35" s="6">
        <v>15.037791256611101</v>
      </c>
      <c r="T35" s="13"/>
      <c r="U35" s="6">
        <v>10.388624167598255</v>
      </c>
      <c r="V35" s="3">
        <v>0.6932723715732575</v>
      </c>
      <c r="W35" s="9">
        <v>6.0186579647465202</v>
      </c>
      <c r="X35" s="6">
        <v>9.955326379415137</v>
      </c>
      <c r="Y35" s="9">
        <v>1.8282438304486694</v>
      </c>
      <c r="Z35" s="13"/>
      <c r="AA35" s="3">
        <v>0.13421760900477478</v>
      </c>
      <c r="AB35" s="9">
        <v>2.6310324907974056</v>
      </c>
      <c r="AC35" s="3">
        <v>0.60367187470236805</v>
      </c>
      <c r="AD35" s="3">
        <v>0.6269249391780396</v>
      </c>
      <c r="AE35" s="3">
        <v>5.5821677342769285E-2</v>
      </c>
      <c r="AF35" s="3">
        <v>0.14418301282824084</v>
      </c>
      <c r="AG35" s="3"/>
      <c r="AH35" s="26">
        <v>2.0000000000000001E-4</v>
      </c>
    </row>
    <row r="36" spans="1:34" s="8" customFormat="1" ht="12">
      <c r="A36" s="12" t="s">
        <v>49</v>
      </c>
      <c r="B36" s="6">
        <v>101.31666284609287</v>
      </c>
      <c r="C36" s="6">
        <v>81.143442153905383</v>
      </c>
      <c r="D36" s="6">
        <v>115.49607714349143</v>
      </c>
      <c r="E36" s="3"/>
      <c r="F36" s="32">
        <v>78.649184897599753</v>
      </c>
      <c r="G36" s="6">
        <v>84.230893794605038</v>
      </c>
      <c r="H36" s="6">
        <v>110.88010812429248</v>
      </c>
      <c r="I36" s="6">
        <v>105.51820946165425</v>
      </c>
      <c r="J36" s="6">
        <v>103.78467462486131</v>
      </c>
      <c r="K36" s="6">
        <v>74.712113320278945</v>
      </c>
      <c r="L36" s="6">
        <v>75.182689096924022</v>
      </c>
      <c r="M36" s="6">
        <v>73.954402655008963</v>
      </c>
      <c r="N36" s="6">
        <v>75.871635318329012</v>
      </c>
      <c r="O36" s="6">
        <v>80.206957494705804</v>
      </c>
      <c r="P36" s="13"/>
      <c r="Q36" s="6">
        <v>51.220958693702762</v>
      </c>
      <c r="R36" s="6">
        <v>82.069261007754037</v>
      </c>
      <c r="S36" s="6">
        <v>55.265157978488098</v>
      </c>
      <c r="T36" s="13"/>
      <c r="U36" s="6">
        <v>47.606198862902467</v>
      </c>
      <c r="V36" s="9">
        <v>7.5247824600986197</v>
      </c>
      <c r="W36" s="6">
        <v>28.720322904384965</v>
      </c>
      <c r="X36" s="6">
        <v>35.675094069483919</v>
      </c>
      <c r="Y36" s="6">
        <v>26.162330738743069</v>
      </c>
      <c r="Z36" s="13"/>
      <c r="AA36" s="9">
        <v>7.7481474101605325</v>
      </c>
      <c r="AB36" s="6">
        <v>21.349216616924064</v>
      </c>
      <c r="AC36" s="6">
        <v>34.278280165752612</v>
      </c>
      <c r="AD36" s="6">
        <v>38.007015284179261</v>
      </c>
      <c r="AE36" s="6">
        <v>10.832896403216074</v>
      </c>
      <c r="AF36" s="9">
        <v>7.0042451634234402</v>
      </c>
      <c r="AG36" s="3"/>
      <c r="AH36" s="26">
        <v>4.0000000000000002E-4</v>
      </c>
    </row>
    <row r="37" spans="1:34" s="8" customFormat="1" ht="12">
      <c r="A37" s="12" t="s">
        <v>50</v>
      </c>
      <c r="B37" s="9">
        <v>2.8725438000070191</v>
      </c>
      <c r="C37" s="9">
        <v>2.3407479791280656</v>
      </c>
      <c r="D37" s="9">
        <v>3.289322769751466</v>
      </c>
      <c r="E37" s="3"/>
      <c r="F37" s="30">
        <v>2.4546763999079229</v>
      </c>
      <c r="G37" s="9">
        <v>2.7721344873253404</v>
      </c>
      <c r="H37" s="9">
        <v>3.39160562520975</v>
      </c>
      <c r="I37" s="9">
        <v>3.3915883819325652</v>
      </c>
      <c r="J37" s="9">
        <v>3.1874587699747665</v>
      </c>
      <c r="K37" s="9">
        <v>2.3363057779378011</v>
      </c>
      <c r="L37" s="9">
        <v>2.3899197778504666</v>
      </c>
      <c r="M37" s="9">
        <v>2.3406024262829015</v>
      </c>
      <c r="N37" s="9">
        <v>2.4474855739120622</v>
      </c>
      <c r="O37" s="9">
        <v>2.5750847937311656</v>
      </c>
      <c r="P37" s="13"/>
      <c r="Q37" s="9">
        <v>1.9482188236158624</v>
      </c>
      <c r="R37" s="9">
        <v>2.7885398130860932</v>
      </c>
      <c r="S37" s="9">
        <v>2.1690098419770698</v>
      </c>
      <c r="T37" s="13"/>
      <c r="U37" s="9">
        <v>1.9554985172772372</v>
      </c>
      <c r="V37" s="3">
        <v>0.50495523547033128</v>
      </c>
      <c r="W37" s="9">
        <v>1.5138374197390201</v>
      </c>
      <c r="X37" s="9">
        <v>1.4487764817203626</v>
      </c>
      <c r="Y37" s="9">
        <v>1.0536562960356461</v>
      </c>
      <c r="Z37" s="13"/>
      <c r="AA37" s="3">
        <v>0.99342822379588791</v>
      </c>
      <c r="AB37" s="9">
        <v>1.547667388468172</v>
      </c>
      <c r="AC37" s="9">
        <v>2.4869900572534145</v>
      </c>
      <c r="AD37" s="9">
        <v>2.8067889895926208</v>
      </c>
      <c r="AE37" s="9">
        <v>1.044959994024927</v>
      </c>
      <c r="AF37" s="3">
        <v>0.53719652751103042</v>
      </c>
      <c r="AG37" s="3"/>
      <c r="AH37" s="26">
        <v>1E-4</v>
      </c>
    </row>
    <row r="38" spans="1:34" s="8" customFormat="1" ht="12">
      <c r="A38" s="12" t="s">
        <v>51</v>
      </c>
      <c r="B38" s="9">
        <v>7.7691229840186997</v>
      </c>
      <c r="C38" s="9">
        <v>7.5988167117401879</v>
      </c>
      <c r="D38" s="9">
        <v>6.5902814432295846</v>
      </c>
      <c r="E38" s="3"/>
      <c r="F38" s="32">
        <v>10.005939204973734</v>
      </c>
      <c r="G38" s="9">
        <v>6.308964142176249</v>
      </c>
      <c r="H38" s="9">
        <v>8.5239057475445055</v>
      </c>
      <c r="I38" s="9">
        <v>7.5767916310308907</v>
      </c>
      <c r="J38" s="9">
        <v>7.1966494268300529</v>
      </c>
      <c r="K38" s="6">
        <v>11.611928021193009</v>
      </c>
      <c r="L38" s="6">
        <v>11.337131596969725</v>
      </c>
      <c r="M38" s="6">
        <v>11.422064198297663</v>
      </c>
      <c r="N38" s="6">
        <v>12.42875731715724</v>
      </c>
      <c r="O38" s="6">
        <v>11.789445433015354</v>
      </c>
      <c r="P38" s="13"/>
      <c r="Q38" s="9">
        <v>8.0357529813811581</v>
      </c>
      <c r="R38" s="6">
        <v>13.476747239965535</v>
      </c>
      <c r="S38" s="6">
        <v>12.296946712387099</v>
      </c>
      <c r="T38" s="13"/>
      <c r="U38" s="9">
        <v>8.8650378255890292</v>
      </c>
      <c r="V38" s="9">
        <v>5.4644947860298378</v>
      </c>
      <c r="W38" s="9">
        <v>6.5296578544077581</v>
      </c>
      <c r="X38" s="9">
        <v>3.8196222146273917</v>
      </c>
      <c r="Y38" s="9">
        <v>3.5233081884625661</v>
      </c>
      <c r="Z38" s="13"/>
      <c r="AA38" s="6">
        <v>53.321748088736918</v>
      </c>
      <c r="AB38" s="6">
        <v>19.698914525701099</v>
      </c>
      <c r="AC38" s="6">
        <v>50.21974286398013</v>
      </c>
      <c r="AD38" s="6">
        <v>17.6783300182224</v>
      </c>
      <c r="AE38" s="6">
        <v>74.179772949379554</v>
      </c>
      <c r="AF38" s="6">
        <v>83.268813321083698</v>
      </c>
      <c r="AG38" s="3"/>
      <c r="AH38" s="26">
        <v>1.6999999999999999E-3</v>
      </c>
    </row>
    <row r="39" spans="1:34" s="8" customFormat="1" ht="12">
      <c r="A39" s="12" t="s">
        <v>52</v>
      </c>
      <c r="B39" s="3">
        <v>0.96592508164443924</v>
      </c>
      <c r="C39" s="3">
        <v>0.91075376407152242</v>
      </c>
      <c r="D39" s="3">
        <v>0.85133834318200408</v>
      </c>
      <c r="E39" s="3"/>
      <c r="F39" s="30">
        <v>1.3230139813561537</v>
      </c>
      <c r="G39" s="9">
        <v>1.4549492607216403</v>
      </c>
      <c r="H39" s="9">
        <v>1.7978555550372455</v>
      </c>
      <c r="I39" s="9">
        <v>1.6424965485226752</v>
      </c>
      <c r="J39" s="9">
        <v>1.7381961271558832</v>
      </c>
      <c r="K39" s="9">
        <v>2.7486067335077795</v>
      </c>
      <c r="L39" s="9">
        <v>1.9308503035011115</v>
      </c>
      <c r="M39" s="9">
        <v>2.3489396615679001</v>
      </c>
      <c r="N39" s="9">
        <v>2.8671075417164689</v>
      </c>
      <c r="O39" s="9">
        <v>2.702817256481882</v>
      </c>
      <c r="P39" s="13"/>
      <c r="Q39" s="9">
        <v>1.6624065400000001</v>
      </c>
      <c r="R39" s="9">
        <v>3.9535355526565934</v>
      </c>
      <c r="S39" s="9">
        <v>1.9961411270623135</v>
      </c>
      <c r="T39" s="31"/>
      <c r="U39" s="9">
        <v>1.8997388642703015</v>
      </c>
      <c r="V39" s="9">
        <v>1.7503463271393709</v>
      </c>
      <c r="W39" s="9">
        <v>1.0111987270611145</v>
      </c>
      <c r="X39" s="3">
        <v>0.98437201474684199</v>
      </c>
      <c r="Y39" s="9">
        <v>1.0002105863135178</v>
      </c>
      <c r="Z39" s="13"/>
      <c r="AA39" s="6">
        <v>11.728784722986383</v>
      </c>
      <c r="AB39" s="9">
        <v>4.7186146912611502</v>
      </c>
      <c r="AC39" s="6">
        <v>15.345775016292439</v>
      </c>
      <c r="AD39" s="9">
        <v>5.2442286132173104</v>
      </c>
      <c r="AE39" s="6">
        <v>24.645856317880199</v>
      </c>
      <c r="AF39" s="6">
        <v>18.195841155291902</v>
      </c>
      <c r="AG39" s="3"/>
      <c r="AH39" s="26">
        <v>8.0000000000000004E-4</v>
      </c>
    </row>
    <row r="40" spans="1:34" s="8" customFormat="1" ht="12">
      <c r="A40" s="12" t="s">
        <v>53</v>
      </c>
      <c r="B40" s="9">
        <v>6.3143325355931097</v>
      </c>
      <c r="C40" s="9">
        <v>8.2023892478074281</v>
      </c>
      <c r="D40" s="9">
        <v>6.2431871254319597</v>
      </c>
      <c r="E40" s="3"/>
      <c r="F40" s="32">
        <v>15.047820942158946</v>
      </c>
      <c r="G40" s="6">
        <v>12.729673091459754</v>
      </c>
      <c r="H40" s="6">
        <v>14.679854327808243</v>
      </c>
      <c r="I40" s="6">
        <v>18.833961159545044</v>
      </c>
      <c r="J40" s="6">
        <v>19.992450811353518</v>
      </c>
      <c r="K40" s="6">
        <v>21.703529941354045</v>
      </c>
      <c r="L40" s="6">
        <v>30.021509878988265</v>
      </c>
      <c r="M40" s="6">
        <v>21.972268000493028</v>
      </c>
      <c r="N40" s="6">
        <v>27.224742550895286</v>
      </c>
      <c r="O40" s="6">
        <v>20.2036730602806</v>
      </c>
      <c r="P40" s="13"/>
      <c r="Q40" s="6">
        <v>35.529125163000003</v>
      </c>
      <c r="R40" s="6">
        <v>27.944625610419067</v>
      </c>
      <c r="S40" s="6">
        <v>32.913744510392306</v>
      </c>
      <c r="T40" s="13"/>
      <c r="U40" s="6">
        <v>29.785880948856015</v>
      </c>
      <c r="V40" s="9">
        <v>2.5927669906209174</v>
      </c>
      <c r="W40" s="6">
        <v>27.938012160243371</v>
      </c>
      <c r="X40" s="6">
        <v>14.664056229181632</v>
      </c>
      <c r="Y40" s="6">
        <v>15.333902930176992</v>
      </c>
      <c r="Z40" s="13"/>
      <c r="AA40" s="6">
        <v>23.944345878042419</v>
      </c>
      <c r="AB40" s="6">
        <v>49.756146656865404</v>
      </c>
      <c r="AC40" s="6">
        <v>25.880982085535013</v>
      </c>
      <c r="AD40" s="6">
        <v>15.903542713440896</v>
      </c>
      <c r="AE40" s="6">
        <v>75.177832383742157</v>
      </c>
      <c r="AF40" s="6">
        <v>87.474862785545739</v>
      </c>
      <c r="AG40" s="3"/>
      <c r="AH40" s="26">
        <v>4.5999999999999999E-3</v>
      </c>
    </row>
    <row r="41" spans="1:34" s="8" customFormat="1" ht="12">
      <c r="A41" s="12" t="s">
        <v>54</v>
      </c>
      <c r="B41" s="3">
        <v>0.63241893999999998</v>
      </c>
      <c r="C41" s="9">
        <v>1.0033280309999999</v>
      </c>
      <c r="D41" s="3">
        <v>0.89876323462445196</v>
      </c>
      <c r="E41" s="3"/>
      <c r="F41" s="30">
        <v>4.9646307739999997</v>
      </c>
      <c r="G41" s="9">
        <v>5.0842163844752832</v>
      </c>
      <c r="H41" s="9">
        <v>7.6456327466268457</v>
      </c>
      <c r="I41" s="9">
        <v>7.5584344336698512</v>
      </c>
      <c r="J41" s="9">
        <v>8.1074783410939943</v>
      </c>
      <c r="K41" s="9">
        <v>5.7125201089999997</v>
      </c>
      <c r="L41" s="9">
        <v>9.65715769</v>
      </c>
      <c r="M41" s="9">
        <v>5.4388817420000004</v>
      </c>
      <c r="N41" s="6">
        <v>13.232011301</v>
      </c>
      <c r="O41" s="9">
        <v>8.9825334203938105</v>
      </c>
      <c r="P41" s="13"/>
      <c r="Q41" s="9">
        <v>1.989736503</v>
      </c>
      <c r="R41" s="9">
        <v>9.8059712936332861</v>
      </c>
      <c r="S41" s="9">
        <v>1.724145123933833</v>
      </c>
      <c r="T41" s="13"/>
      <c r="U41" s="9">
        <v>1.2554942592200655</v>
      </c>
      <c r="V41" s="3">
        <v>0.30671002281217413</v>
      </c>
      <c r="W41" s="3">
        <v>0.59139863250826974</v>
      </c>
      <c r="X41" s="9">
        <v>2.1478473089999999</v>
      </c>
      <c r="Y41" s="9">
        <v>3.2110218573764402</v>
      </c>
      <c r="Z41" s="13"/>
      <c r="AA41" s="3">
        <v>0.60293830400000004</v>
      </c>
      <c r="AB41" s="9">
        <v>2.5587705029999999</v>
      </c>
      <c r="AC41" s="9">
        <v>1.6777343769999999</v>
      </c>
      <c r="AD41" s="9">
        <v>1.51910258</v>
      </c>
      <c r="AE41" s="9">
        <v>2.3654692609999999</v>
      </c>
      <c r="AF41" s="9">
        <v>1.8095741839999999</v>
      </c>
      <c r="AG41" s="3"/>
      <c r="AH41" s="26">
        <v>3.0072743947299812E-3</v>
      </c>
    </row>
    <row r="42" spans="1:34" s="8" customFormat="1" ht="12">
      <c r="A42" s="12" t="s">
        <v>55</v>
      </c>
      <c r="B42" s="6">
        <v>11.395107179605148</v>
      </c>
      <c r="C42" s="6">
        <v>11.584141647575319</v>
      </c>
      <c r="D42" s="6">
        <v>13.222561732372</v>
      </c>
      <c r="E42" s="3"/>
      <c r="F42" s="32">
        <v>12.370793649453507</v>
      </c>
      <c r="G42" s="6">
        <v>10.543288138126837</v>
      </c>
      <c r="H42" s="6">
        <v>14.333728412397482</v>
      </c>
      <c r="I42" s="6">
        <v>14.539288612317041</v>
      </c>
      <c r="J42" s="6">
        <v>14.938211276786609</v>
      </c>
      <c r="K42" s="9">
        <v>8.5664538966495218</v>
      </c>
      <c r="L42" s="9">
        <v>9.8218680383813126</v>
      </c>
      <c r="M42" s="9">
        <v>9.3341060083779137</v>
      </c>
      <c r="N42" s="6">
        <v>13.503988212861303</v>
      </c>
      <c r="O42" s="6">
        <v>15.816538981168632</v>
      </c>
      <c r="P42" s="13"/>
      <c r="Q42" s="9">
        <v>5.4419646872628888</v>
      </c>
      <c r="R42" s="6">
        <v>11.846063534903919</v>
      </c>
      <c r="S42" s="9">
        <v>4.8191454813362702</v>
      </c>
      <c r="T42" s="13"/>
      <c r="U42" s="9">
        <v>3.7070906330651359</v>
      </c>
      <c r="V42" s="9">
        <v>1.5256588885423084</v>
      </c>
      <c r="W42" s="9">
        <v>2.1587309668769499</v>
      </c>
      <c r="X42" s="9">
        <v>2.3811303187602832</v>
      </c>
      <c r="Y42" s="9">
        <v>1.5238345386898624</v>
      </c>
      <c r="Z42" s="13"/>
      <c r="AA42" s="9">
        <v>1.5496682407400033</v>
      </c>
      <c r="AB42" s="9">
        <v>1.9640232446957899</v>
      </c>
      <c r="AC42" s="9">
        <v>1.9942938184462</v>
      </c>
      <c r="AD42" s="9">
        <v>1.9195799675863401</v>
      </c>
      <c r="AE42" s="3">
        <v>0.51118513954314304</v>
      </c>
      <c r="AF42" s="9">
        <v>1.1538713965087641</v>
      </c>
      <c r="AG42" s="3"/>
      <c r="AH42" s="26">
        <v>2.9999999999999997E-4</v>
      </c>
    </row>
    <row r="43" spans="1:34" s="8" customFormat="1" ht="12">
      <c r="A43" s="12" t="s">
        <v>56</v>
      </c>
      <c r="B43" s="9">
        <v>3.8441736447015638</v>
      </c>
      <c r="C43" s="9">
        <v>3.7745223812899242</v>
      </c>
      <c r="D43" s="9">
        <v>3.5317053223861015</v>
      </c>
      <c r="E43" s="3"/>
      <c r="F43" s="32">
        <v>12.939186965742138</v>
      </c>
      <c r="G43" s="6">
        <v>12.193304445826501</v>
      </c>
      <c r="H43" s="6">
        <v>17.074335589804395</v>
      </c>
      <c r="I43" s="6">
        <v>29.183587643924842</v>
      </c>
      <c r="J43" s="6">
        <v>11.72783034150963</v>
      </c>
      <c r="K43" s="9">
        <v>6.6321094340192959</v>
      </c>
      <c r="L43" s="9">
        <v>7.7217389729271337</v>
      </c>
      <c r="M43" s="6">
        <v>20.527091061935042</v>
      </c>
      <c r="N43" s="9">
        <v>8.7183308818714185</v>
      </c>
      <c r="O43" s="6">
        <v>21.051110792770114</v>
      </c>
      <c r="P43" s="13"/>
      <c r="Q43" s="9">
        <v>2.0718609262495806</v>
      </c>
      <c r="R43" s="6">
        <v>37.838329653338747</v>
      </c>
      <c r="S43" s="9">
        <v>8.9523596627988997</v>
      </c>
      <c r="T43" s="13"/>
      <c r="U43" s="9">
        <v>1.271879868757841</v>
      </c>
      <c r="V43" s="3">
        <v>0.49904143603764484</v>
      </c>
      <c r="W43" s="9">
        <v>1.2449363549457635</v>
      </c>
      <c r="X43" s="9">
        <v>1.9524596311639599</v>
      </c>
      <c r="Y43" s="9">
        <v>1.8120111113229105</v>
      </c>
      <c r="Z43" s="13"/>
      <c r="AA43" s="6">
        <v>15.461450396955041</v>
      </c>
      <c r="AB43" s="9">
        <v>9.46950647253691</v>
      </c>
      <c r="AC43" s="6">
        <v>20.0217068879275</v>
      </c>
      <c r="AD43" s="6">
        <v>20.473909599576</v>
      </c>
      <c r="AE43" s="9">
        <v>3.2673617440292899</v>
      </c>
      <c r="AF43" s="9">
        <v>2.6682221606458598</v>
      </c>
      <c r="AG43" s="3"/>
      <c r="AH43" s="26">
        <v>2.9999999999999997E-4</v>
      </c>
    </row>
    <row r="44" spans="1:34" s="8" customFormat="1" ht="12">
      <c r="A44" s="12" t="s">
        <v>57</v>
      </c>
      <c r="B44" s="6">
        <v>12.632185171075365</v>
      </c>
      <c r="C44" s="6">
        <v>11.756626364888733</v>
      </c>
      <c r="D44" s="6">
        <v>13.608119637580121</v>
      </c>
      <c r="E44" s="3"/>
      <c r="F44" s="30">
        <v>5.67</v>
      </c>
      <c r="G44" s="9">
        <v>4.3217189943237182</v>
      </c>
      <c r="H44" s="9">
        <v>5.0823116699735618</v>
      </c>
      <c r="I44" s="9">
        <v>5.0854485722779099</v>
      </c>
      <c r="J44" s="9">
        <v>8.0040082583047134</v>
      </c>
      <c r="K44" s="9">
        <v>2.573375270645692</v>
      </c>
      <c r="L44" s="9">
        <v>2.6522304670465404</v>
      </c>
      <c r="M44" s="9">
        <v>2.7895598826241566</v>
      </c>
      <c r="N44" s="9">
        <v>3.5929407442573251</v>
      </c>
      <c r="O44" s="9">
        <v>6.3075910562264612</v>
      </c>
      <c r="P44" s="13"/>
      <c r="Q44" s="9">
        <v>3.0291074436819567</v>
      </c>
      <c r="R44" s="9">
        <v>5.0950377449024398</v>
      </c>
      <c r="S44" s="9">
        <v>4.5238338621983818</v>
      </c>
      <c r="T44" s="13"/>
      <c r="U44" s="9">
        <v>3.0448830369291628</v>
      </c>
      <c r="V44" s="9">
        <v>4.0333323936726826</v>
      </c>
      <c r="W44" s="9">
        <v>4.9830164222504898</v>
      </c>
      <c r="X44" s="9">
        <v>5.6689450005446149</v>
      </c>
      <c r="Y44" s="9">
        <v>4.5033562223784047</v>
      </c>
      <c r="Z44" s="13"/>
      <c r="AA44" s="9">
        <v>2.3345052579023107</v>
      </c>
      <c r="AB44" s="9">
        <v>3.7453577661921993</v>
      </c>
      <c r="AC44" s="9">
        <v>6.7288229823329244</v>
      </c>
      <c r="AD44" s="9">
        <v>2.9762846253776836</v>
      </c>
      <c r="AE44" s="9">
        <v>4.3736390037591013</v>
      </c>
      <c r="AF44" s="6">
        <v>12.314494101345408</v>
      </c>
      <c r="AG44" s="3"/>
      <c r="AH44" s="26">
        <v>1.0699999999999999E-2</v>
      </c>
    </row>
    <row r="45" spans="1:34" s="8" customFormat="1" ht="12">
      <c r="A45" s="12" t="s">
        <v>58</v>
      </c>
      <c r="B45" s="6">
        <v>24.131085117658518</v>
      </c>
      <c r="C45" s="6">
        <v>22.461299251670376</v>
      </c>
      <c r="D45" s="6">
        <v>20.548990308338155</v>
      </c>
      <c r="E45" s="3"/>
      <c r="F45" s="30">
        <v>9.35</v>
      </c>
      <c r="G45" s="9">
        <v>3.7250760326702967</v>
      </c>
      <c r="H45" s="9">
        <v>5.9554871616434228</v>
      </c>
      <c r="I45" s="9">
        <v>6.5100779185958206</v>
      </c>
      <c r="J45" s="9">
        <v>5.2375761839462696</v>
      </c>
      <c r="K45" s="9">
        <v>4.951894541262436</v>
      </c>
      <c r="L45" s="9">
        <v>6.4318342838394598</v>
      </c>
      <c r="M45" s="9">
        <v>5.8606791932014497</v>
      </c>
      <c r="N45" s="9">
        <v>6.9706622715191555</v>
      </c>
      <c r="O45" s="9">
        <v>9.9280852307984429</v>
      </c>
      <c r="P45" s="13"/>
      <c r="Q45" s="9">
        <v>4.2965932310509389</v>
      </c>
      <c r="R45" s="9">
        <v>6.6514693964948552</v>
      </c>
      <c r="S45" s="9">
        <v>1.733312834055367</v>
      </c>
      <c r="T45" s="31"/>
      <c r="U45" s="9">
        <v>2.6139656454558291</v>
      </c>
      <c r="V45" s="9">
        <v>3.3236019718438214</v>
      </c>
      <c r="W45" s="9">
        <v>1.240923217189835</v>
      </c>
      <c r="X45" s="9">
        <v>1.0793544383491618</v>
      </c>
      <c r="Y45" s="3">
        <v>0.7845235365188401</v>
      </c>
      <c r="Z45" s="13"/>
      <c r="AA45" s="3">
        <v>0.74569850918834002</v>
      </c>
      <c r="AB45" s="3">
        <v>0.76881894366515802</v>
      </c>
      <c r="AC45" s="9">
        <v>1.4020130804552799</v>
      </c>
      <c r="AD45" s="3">
        <v>0.70629703255264298</v>
      </c>
      <c r="AE45" s="3">
        <v>0.51107944314356901</v>
      </c>
      <c r="AF45" s="3">
        <v>0.66662074871222199</v>
      </c>
      <c r="AG45" s="3"/>
      <c r="AH45" s="26">
        <v>1.5E-3</v>
      </c>
    </row>
    <row r="46" spans="1:34" s="8" customFormat="1" ht="12">
      <c r="A46" s="12" t="s">
        <v>59</v>
      </c>
      <c r="B46" s="6">
        <v>230.15897545498666</v>
      </c>
      <c r="C46" s="6">
        <v>213.93071162552343</v>
      </c>
      <c r="D46" s="6">
        <v>211.59078218081177</v>
      </c>
      <c r="E46" s="3"/>
      <c r="F46" s="32">
        <v>146</v>
      </c>
      <c r="G46" s="6">
        <v>112.18793152874143</v>
      </c>
      <c r="H46" s="6">
        <v>161.0455883471169</v>
      </c>
      <c r="I46" s="6">
        <v>147.85615888927373</v>
      </c>
      <c r="J46" s="6">
        <v>153.71878901052207</v>
      </c>
      <c r="K46" s="6">
        <v>196.21006781169945</v>
      </c>
      <c r="L46" s="6">
        <v>172.30986787623391</v>
      </c>
      <c r="M46" s="6">
        <v>189.69048541168553</v>
      </c>
      <c r="N46" s="6">
        <v>170.5881105650671</v>
      </c>
      <c r="O46" s="6">
        <v>152.0287016819953</v>
      </c>
      <c r="P46" s="33"/>
      <c r="Q46" s="6">
        <v>113.73412867084684</v>
      </c>
      <c r="R46" s="6">
        <v>154.45699841918278</v>
      </c>
      <c r="S46" s="6">
        <v>124.15816794793294</v>
      </c>
      <c r="T46" s="33"/>
      <c r="U46" s="6">
        <v>118.50121163166398</v>
      </c>
      <c r="V46" s="6">
        <v>35.13653807311654</v>
      </c>
      <c r="W46" s="6">
        <v>128.05281227275938</v>
      </c>
      <c r="X46" s="6">
        <v>91.197799576022376</v>
      </c>
      <c r="Y46" s="6">
        <v>87.504718831460394</v>
      </c>
      <c r="Z46" s="33"/>
      <c r="AA46" s="6">
        <v>329.97462463881811</v>
      </c>
      <c r="AB46" s="6">
        <v>137.54893378414152</v>
      </c>
      <c r="AC46" s="6">
        <v>222.48629228725542</v>
      </c>
      <c r="AD46" s="6">
        <v>313.14929669404319</v>
      </c>
      <c r="AE46" s="6">
        <v>326.90068292428526</v>
      </c>
      <c r="AF46" s="6">
        <v>381.79088490051078</v>
      </c>
      <c r="AG46" s="3"/>
      <c r="AH46" s="26">
        <v>3.0999999999999999E-3</v>
      </c>
    </row>
    <row r="47" spans="1:34" s="8" customFormat="1" ht="12">
      <c r="A47" s="12" t="s">
        <v>60</v>
      </c>
      <c r="B47" s="6">
        <v>43.482194687880821</v>
      </c>
      <c r="C47" s="6">
        <v>42.238274167476419</v>
      </c>
      <c r="D47" s="6">
        <v>44.998815973792766</v>
      </c>
      <c r="E47" s="3"/>
      <c r="F47" s="32">
        <v>79.269251793227468</v>
      </c>
      <c r="G47" s="6">
        <v>98.61209026081589</v>
      </c>
      <c r="H47" s="6">
        <v>88.563377619987833</v>
      </c>
      <c r="I47" s="6">
        <v>91.832001031375341</v>
      </c>
      <c r="J47" s="6">
        <v>86.325587109137047</v>
      </c>
      <c r="K47" s="6">
        <v>46.689230390290426</v>
      </c>
      <c r="L47" s="6">
        <v>39.168838184500594</v>
      </c>
      <c r="M47" s="6">
        <v>47.456093221215333</v>
      </c>
      <c r="N47" s="6">
        <v>58.41942722634019</v>
      </c>
      <c r="O47" s="6">
        <v>68.42398824990606</v>
      </c>
      <c r="P47" s="33"/>
      <c r="Q47" s="6">
        <v>52.363332689666663</v>
      </c>
      <c r="R47" s="6">
        <v>65.007683256452211</v>
      </c>
      <c r="S47" s="6">
        <v>52.965427961579998</v>
      </c>
      <c r="T47" s="33"/>
      <c r="U47" s="6">
        <v>35.333775780699966</v>
      </c>
      <c r="V47" s="6">
        <v>13.03761996052992</v>
      </c>
      <c r="W47" s="6">
        <v>38.086197814409722</v>
      </c>
      <c r="X47" s="6">
        <v>47.811083285742747</v>
      </c>
      <c r="Y47" s="6">
        <v>53.982127985066938</v>
      </c>
      <c r="Z47" s="33"/>
      <c r="AA47" s="6">
        <v>26.632600764061571</v>
      </c>
      <c r="AB47" s="6">
        <v>27.389390566836823</v>
      </c>
      <c r="AC47" s="6">
        <v>16.690819322800461</v>
      </c>
      <c r="AD47" s="6">
        <v>16.173540617551666</v>
      </c>
      <c r="AE47" s="6">
        <v>36.885936003804154</v>
      </c>
      <c r="AF47" s="6">
        <v>22.557419648339891</v>
      </c>
      <c r="AG47" s="3"/>
      <c r="AH47" s="26">
        <v>1.2999999999999999E-3</v>
      </c>
    </row>
    <row r="48" spans="1:34" s="8" customFormat="1" ht="12">
      <c r="A48" s="12" t="s">
        <v>61</v>
      </c>
      <c r="B48" s="6">
        <v>1472.7198049310109</v>
      </c>
      <c r="C48" s="6">
        <v>1326.8442414005694</v>
      </c>
      <c r="D48" s="6">
        <v>1226.3127342416144</v>
      </c>
      <c r="E48" s="3"/>
      <c r="F48" s="32">
        <v>1104</v>
      </c>
      <c r="G48" s="6">
        <v>640.67641185009302</v>
      </c>
      <c r="H48" s="6">
        <v>993.07428228952085</v>
      </c>
      <c r="I48" s="6">
        <v>893.90855782467565</v>
      </c>
      <c r="J48" s="6">
        <v>847.38348032289491</v>
      </c>
      <c r="K48" s="6">
        <v>846.01553921884965</v>
      </c>
      <c r="L48" s="6">
        <v>902.8258548123913</v>
      </c>
      <c r="M48" s="6">
        <v>839.93659172399759</v>
      </c>
      <c r="N48" s="6">
        <v>904.62128853016827</v>
      </c>
      <c r="O48" s="6">
        <v>1068.9706879161874</v>
      </c>
      <c r="P48" s="33"/>
      <c r="Q48" s="6">
        <v>445.43410650115555</v>
      </c>
      <c r="R48" s="6">
        <v>931.92874182625019</v>
      </c>
      <c r="S48" s="6">
        <v>536.73236276246837</v>
      </c>
      <c r="T48" s="33"/>
      <c r="U48" s="6">
        <v>840.94176651955468</v>
      </c>
      <c r="V48" s="6">
        <v>110.81167313005675</v>
      </c>
      <c r="W48" s="6">
        <v>189.66879209537387</v>
      </c>
      <c r="X48" s="6">
        <v>215.92910801945189</v>
      </c>
      <c r="Y48" s="6">
        <v>203.42692854708602</v>
      </c>
      <c r="Z48" s="33"/>
      <c r="AA48" s="6">
        <v>13.368970989090474</v>
      </c>
      <c r="AB48" s="6">
        <v>171.51775894843217</v>
      </c>
      <c r="AC48" s="6">
        <v>82.605490959262966</v>
      </c>
      <c r="AD48" s="6">
        <v>119.75818525460015</v>
      </c>
      <c r="AE48" s="6">
        <v>30.589266222872272</v>
      </c>
      <c r="AF48" s="6">
        <v>30.643288775164731</v>
      </c>
      <c r="AG48" s="3"/>
      <c r="AH48" s="26">
        <v>1.35E-2</v>
      </c>
    </row>
    <row r="49" spans="1:34" s="8" customFormat="1" ht="12">
      <c r="A49" s="12" t="s">
        <v>62</v>
      </c>
      <c r="B49" s="9">
        <v>3.2887481632444486</v>
      </c>
      <c r="C49" s="9">
        <v>2.9542658348110642</v>
      </c>
      <c r="D49" s="9">
        <v>2.8419406869652044</v>
      </c>
      <c r="E49" s="3"/>
      <c r="F49" s="30">
        <v>2.11</v>
      </c>
      <c r="G49" s="9">
        <v>1.1283207787350378</v>
      </c>
      <c r="H49" s="9">
        <v>1.5856165761543304</v>
      </c>
      <c r="I49" s="9">
        <v>1.3914549684985003</v>
      </c>
      <c r="J49" s="9">
        <v>1.5040711241904665</v>
      </c>
      <c r="K49" s="9">
        <v>1.3621223898139241</v>
      </c>
      <c r="L49" s="9">
        <v>1.4503147801364935</v>
      </c>
      <c r="M49" s="9">
        <v>1.461927709994429</v>
      </c>
      <c r="N49" s="9">
        <v>1.641133920470135</v>
      </c>
      <c r="O49" s="9">
        <v>1.9583555743516448</v>
      </c>
      <c r="P49" s="13"/>
      <c r="Q49" s="3">
        <v>0.489426694509701</v>
      </c>
      <c r="R49" s="9">
        <v>1.8228130606761694</v>
      </c>
      <c r="S49" s="3">
        <v>0.42692064571421362</v>
      </c>
      <c r="T49" s="13"/>
      <c r="U49" s="3">
        <v>0.44397931900982684</v>
      </c>
      <c r="V49" s="3">
        <v>0.76454289428570243</v>
      </c>
      <c r="W49" s="3">
        <v>0.27243882780267997</v>
      </c>
      <c r="X49" s="3">
        <v>0.30529154020328564</v>
      </c>
      <c r="Y49" s="3">
        <v>0.34363917275601724</v>
      </c>
      <c r="Z49" s="13"/>
      <c r="AA49" s="3">
        <v>0.21884078615205851</v>
      </c>
      <c r="AB49" s="3">
        <v>0.15403431034515708</v>
      </c>
      <c r="AC49" s="3">
        <v>0.26571072589606698</v>
      </c>
      <c r="AD49" s="3">
        <v>8.4800783258251813E-2</v>
      </c>
      <c r="AE49" s="3">
        <v>0.11517151637495329</v>
      </c>
      <c r="AF49" s="3">
        <v>0.17103441242585882</v>
      </c>
      <c r="AG49" s="3"/>
      <c r="AH49" s="26">
        <v>5.9999999999999995E-4</v>
      </c>
    </row>
    <row r="50" spans="1:34" s="8" customFormat="1" ht="12">
      <c r="A50" s="12" t="s">
        <v>63</v>
      </c>
      <c r="B50" s="9">
        <v>5.9958612565040728</v>
      </c>
      <c r="C50" s="9">
        <v>5.2677925949405848</v>
      </c>
      <c r="D50" s="9">
        <v>6.3539059700071379</v>
      </c>
      <c r="E50" s="3"/>
      <c r="F50" s="30">
        <v>2.9726018615954213</v>
      </c>
      <c r="G50" s="9">
        <v>2.8559991858779874</v>
      </c>
      <c r="H50" s="9">
        <v>3.277909359770971</v>
      </c>
      <c r="I50" s="9">
        <v>3.2795792266450348</v>
      </c>
      <c r="J50" s="9">
        <v>4.7361544671753038</v>
      </c>
      <c r="K50" s="9">
        <v>1.3631860412871897</v>
      </c>
      <c r="L50" s="9">
        <v>1.2994956917791427</v>
      </c>
      <c r="M50" s="9">
        <v>1.0733261672379817</v>
      </c>
      <c r="N50" s="9">
        <v>1.5314259719403049</v>
      </c>
      <c r="O50" s="9">
        <v>3.150016649865838</v>
      </c>
      <c r="P50" s="13"/>
      <c r="Q50" s="9">
        <v>1.4805093118679982</v>
      </c>
      <c r="R50" s="9">
        <v>3.4470101063446137</v>
      </c>
      <c r="S50" s="9">
        <v>1.9681357998952331</v>
      </c>
      <c r="T50" s="31"/>
      <c r="U50" s="9">
        <v>1.3071123857358087</v>
      </c>
      <c r="V50" s="9">
        <v>4.2327525780800546</v>
      </c>
      <c r="W50" s="9">
        <v>2.3493339170028098</v>
      </c>
      <c r="X50" s="9">
        <v>2.4837169504021053</v>
      </c>
      <c r="Y50" s="9">
        <v>2.9431807067783344</v>
      </c>
      <c r="Z50" s="13"/>
      <c r="AA50" s="9">
        <v>1.7199379089710689</v>
      </c>
      <c r="AB50" s="9">
        <v>1.6859184165358501</v>
      </c>
      <c r="AC50" s="9">
        <v>1.5844188714067799</v>
      </c>
      <c r="AD50" s="9">
        <v>1.3619254844679245</v>
      </c>
      <c r="AE50" s="9">
        <v>2.4002314076177602</v>
      </c>
      <c r="AF50" s="9">
        <v>1.00473936256315</v>
      </c>
      <c r="AG50" s="3"/>
      <c r="AH50" s="26">
        <v>3.0000000000000001E-3</v>
      </c>
    </row>
    <row r="51" spans="1:34" s="8" customFormat="1" ht="12">
      <c r="A51" s="12" t="s">
        <v>64</v>
      </c>
      <c r="B51" s="9">
        <v>4.2680661679999998</v>
      </c>
      <c r="C51" s="9">
        <v>2.7883771049999999</v>
      </c>
      <c r="D51" s="9">
        <v>3.9589161254850729</v>
      </c>
      <c r="E51" s="3"/>
      <c r="F51" s="12">
        <v>0.47562649400000001</v>
      </c>
      <c r="G51" s="3">
        <v>0.56764635259534124</v>
      </c>
      <c r="H51" s="3">
        <v>0.5487762373412427</v>
      </c>
      <c r="I51" s="3">
        <v>0.86560729784153323</v>
      </c>
      <c r="J51" s="3">
        <v>0.48892436951257773</v>
      </c>
      <c r="K51" s="9">
        <v>1.3972857540000001</v>
      </c>
      <c r="L51" s="9">
        <v>2.5571120120000002</v>
      </c>
      <c r="M51" s="3">
        <v>0.82999927500000004</v>
      </c>
      <c r="N51" s="3">
        <v>0.69850339500000003</v>
      </c>
      <c r="O51" s="3">
        <v>0.87554429427946578</v>
      </c>
      <c r="P51" s="13"/>
      <c r="Q51" s="3">
        <v>0.96785057912014971</v>
      </c>
      <c r="R51" s="6">
        <v>64.531376840499448</v>
      </c>
      <c r="S51" s="9">
        <v>1.95289397819515</v>
      </c>
      <c r="T51" s="31"/>
      <c r="U51" s="9">
        <v>1.5166984364278431</v>
      </c>
      <c r="V51" s="9">
        <v>1.6809292113418626</v>
      </c>
      <c r="W51" s="9">
        <v>2.2784403350331361</v>
      </c>
      <c r="X51" s="9">
        <v>3.675050558658405</v>
      </c>
      <c r="Y51" s="9">
        <v>2.7085435629292323</v>
      </c>
      <c r="Z51" s="13"/>
      <c r="AA51" s="9">
        <v>3.6193427196447017</v>
      </c>
      <c r="AB51" s="9">
        <v>4.283850162689272</v>
      </c>
      <c r="AC51" s="9">
        <v>2.8507162218307229</v>
      </c>
      <c r="AD51" s="9">
        <v>2.543987486701599</v>
      </c>
      <c r="AE51" s="9">
        <v>4.8176645338480606</v>
      </c>
      <c r="AF51" s="9">
        <v>3.4831186905338853</v>
      </c>
      <c r="AG51" s="3"/>
      <c r="AH51" s="26">
        <v>5.4999999999999997E-3</v>
      </c>
    </row>
    <row r="52" spans="1:34" s="8" customFormat="1" ht="12">
      <c r="A52" s="12" t="s">
        <v>65</v>
      </c>
      <c r="B52" s="6">
        <v>53.6043549516761</v>
      </c>
      <c r="C52" s="6">
        <v>49.967179844484484</v>
      </c>
      <c r="D52" s="6">
        <v>46.426107211143815</v>
      </c>
      <c r="E52" s="3"/>
      <c r="F52" s="32">
        <v>39.839811393932372</v>
      </c>
      <c r="G52" s="6">
        <v>22.918974664665591</v>
      </c>
      <c r="H52" s="6">
        <v>33.422603378686006</v>
      </c>
      <c r="I52" s="6">
        <v>29.269257663773811</v>
      </c>
      <c r="J52" s="6">
        <v>37.126449726161418</v>
      </c>
      <c r="K52" s="6">
        <v>43.393620003771197</v>
      </c>
      <c r="L52" s="6">
        <v>48.138871286812176</v>
      </c>
      <c r="M52" s="6">
        <v>43.045769954550615</v>
      </c>
      <c r="N52" s="6">
        <v>50.466542723578371</v>
      </c>
      <c r="O52" s="6">
        <v>53.405204536528302</v>
      </c>
      <c r="P52" s="13"/>
      <c r="Q52" s="6">
        <v>39.65624364</v>
      </c>
      <c r="R52" s="6">
        <v>41.74821921549443</v>
      </c>
      <c r="S52" s="6">
        <v>46.191698760744977</v>
      </c>
      <c r="T52" s="13"/>
      <c r="U52" s="6">
        <v>32.883509861628653</v>
      </c>
      <c r="V52" s="9">
        <v>9.0380299815178038</v>
      </c>
      <c r="W52" s="6">
        <v>38.256517448905804</v>
      </c>
      <c r="X52" s="6">
        <v>26.460333878764597</v>
      </c>
      <c r="Y52" s="6">
        <v>30.516255638402363</v>
      </c>
      <c r="Z52" s="13"/>
      <c r="AA52" s="6">
        <v>32.993895923865992</v>
      </c>
      <c r="AB52" s="6">
        <v>44.752780455348919</v>
      </c>
      <c r="AC52" s="6">
        <v>84.739939785572801</v>
      </c>
      <c r="AD52" s="6">
        <v>148.06277683507412</v>
      </c>
      <c r="AE52" s="6">
        <v>75.222056658152269</v>
      </c>
      <c r="AF52" s="6">
        <v>34.145088645787503</v>
      </c>
      <c r="AG52" s="3"/>
      <c r="AH52" s="26">
        <v>0.14949999999999999</v>
      </c>
    </row>
    <row r="53" spans="1:34" s="8" customFormat="1" ht="12">
      <c r="A53" s="12" t="s">
        <v>66</v>
      </c>
      <c r="B53" s="3">
        <v>8.4970951305839801E-2</v>
      </c>
      <c r="C53" s="3">
        <v>9.6654984790389975E-2</v>
      </c>
      <c r="D53" s="3">
        <v>5.42768633893091E-2</v>
      </c>
      <c r="E53" s="3"/>
      <c r="F53" s="12">
        <v>9.0181358570175507E-2</v>
      </c>
      <c r="G53" s="3">
        <v>8.3263093812258937E-2</v>
      </c>
      <c r="H53" s="3">
        <v>0.25408460415518147</v>
      </c>
      <c r="I53" s="3">
        <v>0.10112744550014437</v>
      </c>
      <c r="J53" s="3">
        <v>0.1087826168069493</v>
      </c>
      <c r="K53" s="3">
        <v>6.3428529793384369E-2</v>
      </c>
      <c r="L53" s="3">
        <v>6.6487808492754055E-2</v>
      </c>
      <c r="M53" s="3">
        <v>5.3123285966606773E-2</v>
      </c>
      <c r="N53" s="3">
        <v>9.8977705861332102E-2</v>
      </c>
      <c r="O53" s="3">
        <v>5.7255890368972599E-2</v>
      </c>
      <c r="P53" s="13"/>
      <c r="Q53" s="3">
        <v>0.50545315700000004</v>
      </c>
      <c r="R53" s="3">
        <v>0.22067926102427607</v>
      </c>
      <c r="S53" s="3">
        <v>8.1362282337360856E-2</v>
      </c>
      <c r="T53" s="13"/>
      <c r="U53" s="3">
        <v>0.25448361721795992</v>
      </c>
      <c r="V53" s="3">
        <v>0.30610819205313078</v>
      </c>
      <c r="W53" s="3">
        <v>0.13285085733025909</v>
      </c>
      <c r="X53" s="3">
        <v>0.16768574402368003</v>
      </c>
      <c r="Y53" s="3">
        <v>0.29450860869374301</v>
      </c>
      <c r="Z53" s="13"/>
      <c r="AA53" s="3">
        <v>0.10375159508587356</v>
      </c>
      <c r="AB53" s="3">
        <v>0.10321010352929759</v>
      </c>
      <c r="AC53" s="3">
        <v>0.15253972792446863</v>
      </c>
      <c r="AD53" s="3">
        <v>0.11288269789404971</v>
      </c>
      <c r="AE53" s="3">
        <v>9.8178657632005423E-2</v>
      </c>
      <c r="AF53" s="3">
        <v>0.16593981322200799</v>
      </c>
      <c r="AG53" s="3"/>
      <c r="AH53" s="26">
        <v>1.4500000000000001E-2</v>
      </c>
    </row>
    <row r="54" spans="1:34" s="8" customFormat="1" ht="12">
      <c r="A54" s="12" t="s">
        <v>67</v>
      </c>
      <c r="B54" s="3">
        <f>B29/B31</f>
        <v>1.2099853400847547</v>
      </c>
      <c r="C54" s="3">
        <f>C29/C31</f>
        <v>1.3426001443912075</v>
      </c>
      <c r="D54" s="3">
        <f>D29/D31</f>
        <v>1.0235701851183445</v>
      </c>
      <c r="E54" s="3"/>
      <c r="F54" s="3">
        <f t="shared" ref="F54" si="4">F29/F31</f>
        <v>3.7591280822389912</v>
      </c>
      <c r="G54" s="3">
        <f t="shared" ref="G54:N54" si="5">G29/G31</f>
        <v>4.3165603367575152</v>
      </c>
      <c r="H54" s="3">
        <f t="shared" si="5"/>
        <v>3.9893698848419294</v>
      </c>
      <c r="I54" s="3">
        <f t="shared" si="5"/>
        <v>4.0731197377300736</v>
      </c>
      <c r="J54" s="3">
        <f t="shared" si="5"/>
        <v>2.533158288433182</v>
      </c>
      <c r="K54" s="3">
        <f t="shared" si="5"/>
        <v>4.4528644748338762</v>
      </c>
      <c r="L54" s="3">
        <f t="shared" si="5"/>
        <v>4.7991405904207429</v>
      </c>
      <c r="M54" s="3">
        <f t="shared" si="5"/>
        <v>3.7292172387290723</v>
      </c>
      <c r="N54" s="3">
        <f t="shared" si="5"/>
        <v>5.4480414023694399</v>
      </c>
      <c r="O54" s="3">
        <f>O29/O31</f>
        <v>3.6038099220964783</v>
      </c>
      <c r="P54" s="3"/>
      <c r="Q54" s="3">
        <f>Q29/Q31</f>
        <v>8.3650931823732684</v>
      </c>
      <c r="R54" s="3">
        <f>R29/R31</f>
        <v>8.9027895105848263</v>
      </c>
      <c r="S54" s="3">
        <f>S29/S31</f>
        <v>7.8017879378240647</v>
      </c>
      <c r="T54" s="3"/>
      <c r="U54" s="3">
        <f>U29/U31</f>
        <v>8.9736052829439874</v>
      </c>
      <c r="V54" s="3">
        <f t="shared" ref="V54:Y54" si="6">V29/V31</f>
        <v>19.67643883363381</v>
      </c>
      <c r="W54" s="3">
        <f t="shared" ref="W54" si="7">W29/W31</f>
        <v>21.346788837524983</v>
      </c>
      <c r="X54" s="3">
        <f t="shared" si="6"/>
        <v>10.810974956442132</v>
      </c>
      <c r="Y54" s="3">
        <f t="shared" si="6"/>
        <v>13.843112265571515</v>
      </c>
      <c r="Z54" s="13"/>
      <c r="AA54" s="3">
        <v>404.53809077486568</v>
      </c>
      <c r="AB54" s="3">
        <v>70.508503278614768</v>
      </c>
      <c r="AC54" s="3">
        <v>37.330233425430094</v>
      </c>
      <c r="AD54" s="3">
        <v>179.99923647233126</v>
      </c>
      <c r="AE54" s="3">
        <v>181.85695958352565</v>
      </c>
      <c r="AF54" s="3">
        <v>138.80799048146011</v>
      </c>
      <c r="AG54" s="3"/>
      <c r="AH54" s="26"/>
    </row>
    <row r="55" spans="1:34" s="8" customFormat="1" ht="12">
      <c r="A55" s="14" t="s">
        <v>68</v>
      </c>
      <c r="B55" s="3">
        <f>B36/B37</f>
        <v>35.270711223218008</v>
      </c>
      <c r="C55" s="3">
        <f>C36/C37</f>
        <v>34.665603848617444</v>
      </c>
      <c r="D55" s="3">
        <f>D36/D37</f>
        <v>35.112418338993855</v>
      </c>
      <c r="E55" s="3"/>
      <c r="F55" s="3">
        <f t="shared" ref="F55" si="8">F36/F37</f>
        <v>32.040551210966122</v>
      </c>
      <c r="G55" s="3">
        <f t="shared" ref="G55:O55" si="9">G36/G37</f>
        <v>30.384851160621061</v>
      </c>
      <c r="H55" s="3">
        <f t="shared" si="9"/>
        <v>32.692512154161562</v>
      </c>
      <c r="I55" s="3">
        <f t="shared" si="9"/>
        <v>31.111738094092889</v>
      </c>
      <c r="J55" s="3">
        <f t="shared" si="9"/>
        <v>32.560319086318067</v>
      </c>
      <c r="K55" s="3">
        <f t="shared" si="9"/>
        <v>31.978739266837522</v>
      </c>
      <c r="L55" s="3">
        <f t="shared" si="9"/>
        <v>31.458248010543926</v>
      </c>
      <c r="M55" s="3">
        <f t="shared" si="9"/>
        <v>31.596311199444308</v>
      </c>
      <c r="N55" s="3">
        <f t="shared" si="9"/>
        <v>30.999829427822021</v>
      </c>
      <c r="O55" s="3">
        <f t="shared" si="9"/>
        <v>31.147307339145925</v>
      </c>
      <c r="P55" s="3"/>
      <c r="Q55" s="3">
        <f>Q36/Q37</f>
        <v>26.291173287525012</v>
      </c>
      <c r="R55" s="3">
        <f>R36/R37</f>
        <v>29.430908829997126</v>
      </c>
      <c r="S55" s="3">
        <f>S36/S37</f>
        <v>25.479440853119165</v>
      </c>
      <c r="T55" s="3"/>
      <c r="U55" s="3">
        <f>U36/U37</f>
        <v>24.344789035783855</v>
      </c>
      <c r="V55" s="3">
        <f>V36/V37</f>
        <v>14.90188026883175</v>
      </c>
      <c r="W55" s="3">
        <f>W36/W37</f>
        <v>18.971867473943298</v>
      </c>
      <c r="X55" s="3">
        <f>X36/X37</f>
        <v>24.624291268947996</v>
      </c>
      <c r="Y55" s="3">
        <f>Y36/Y37</f>
        <v>24.830042621278061</v>
      </c>
      <c r="Z55" s="13"/>
      <c r="AA55" s="3">
        <v>7.7994033434593506</v>
      </c>
      <c r="AB55" s="3">
        <v>13.794447551198184</v>
      </c>
      <c r="AC55" s="3">
        <v>13.783038683961973</v>
      </c>
      <c r="AD55" s="3">
        <v>13.541101744771924</v>
      </c>
      <c r="AE55" s="3">
        <v>10.366804916129317</v>
      </c>
      <c r="AF55" s="3">
        <v>13.038515337907914</v>
      </c>
      <c r="AG55" s="3"/>
      <c r="AH55" s="26"/>
    </row>
    <row r="56" spans="1:34" s="8" customFormat="1" ht="12">
      <c r="A56" s="14" t="s">
        <v>69</v>
      </c>
      <c r="B56" s="3">
        <f>B38/B39</f>
        <v>8.0431941686327839</v>
      </c>
      <c r="C56" s="3">
        <f>C38/C39</f>
        <v>8.3434370644483504</v>
      </c>
      <c r="D56" s="3">
        <f>D38/D39</f>
        <v>7.7410837841479392</v>
      </c>
      <c r="E56" s="3"/>
      <c r="F56" s="3">
        <f t="shared" ref="F56" si="10">F38/F39</f>
        <v>7.5629882570985076</v>
      </c>
      <c r="G56" s="3">
        <f t="shared" ref="G56:O56" si="11">G38/G39</f>
        <v>4.3362090435009852</v>
      </c>
      <c r="H56" s="3">
        <f t="shared" si="11"/>
        <v>4.7411516034545498</v>
      </c>
      <c r="I56" s="3">
        <f t="shared" si="11"/>
        <v>4.6129726347648949</v>
      </c>
      <c r="J56" s="3">
        <f t="shared" si="11"/>
        <v>4.1402976996649645</v>
      </c>
      <c r="K56" s="3">
        <f t="shared" si="11"/>
        <v>4.2246596719836429</v>
      </c>
      <c r="L56" s="3">
        <f t="shared" si="11"/>
        <v>5.8715745992388362</v>
      </c>
      <c r="M56" s="3">
        <f t="shared" si="11"/>
        <v>4.8626469147672866</v>
      </c>
      <c r="N56" s="3">
        <f t="shared" si="11"/>
        <v>4.3349463305155407</v>
      </c>
      <c r="O56" s="3">
        <f t="shared" si="11"/>
        <v>4.3619099311068732</v>
      </c>
      <c r="P56" s="3"/>
      <c r="Q56" s="3">
        <f>Q38/Q39</f>
        <v>4.8338073678302287</v>
      </c>
      <c r="R56" s="3">
        <f>R38/R39</f>
        <v>3.4087836217660374</v>
      </c>
      <c r="S56" s="3">
        <f>S38/S39</f>
        <v>6.1603593782391046</v>
      </c>
      <c r="T56" s="3"/>
      <c r="U56" s="3">
        <f>U38/U39</f>
        <v>4.6664507382145555</v>
      </c>
      <c r="V56" s="3">
        <f>V38/V39</f>
        <v>3.1219506113173505</v>
      </c>
      <c r="W56" s="3">
        <f>W38/W39</f>
        <v>6.4573438233898424</v>
      </c>
      <c r="X56" s="3">
        <f>X38/X39</f>
        <v>3.880262906102335</v>
      </c>
      <c r="Y56" s="3">
        <f>Y38/Y39</f>
        <v>3.5225663841935972</v>
      </c>
      <c r="Z56" s="13"/>
      <c r="AA56" s="3">
        <v>4.5462295837211117</v>
      </c>
      <c r="AB56" s="3">
        <v>4.1747241117575005</v>
      </c>
      <c r="AC56" s="3">
        <v>3.2725452321998976</v>
      </c>
      <c r="AD56" s="3">
        <v>3.3710067432351742</v>
      </c>
      <c r="AE56" s="3">
        <v>3.0098273718963151</v>
      </c>
      <c r="AF56" s="3">
        <v>4.5762552338431801</v>
      </c>
      <c r="AG56" s="3"/>
      <c r="AH56" s="26"/>
    </row>
    <row r="57" spans="1:34" s="8" customFormat="1" ht="12">
      <c r="A57" s="12" t="s">
        <v>70</v>
      </c>
      <c r="B57" s="3">
        <f>B42/B43</f>
        <v>2.9642540199272891</v>
      </c>
      <c r="C57" s="3">
        <f>C42/C43</f>
        <v>3.0690350930218875</v>
      </c>
      <c r="D57" s="3">
        <f>D42/D43</f>
        <v>3.7439595111628772</v>
      </c>
      <c r="E57" s="3"/>
      <c r="F57" s="3">
        <f t="shared" ref="F57" si="12">F42/F43</f>
        <v>0.95607194503074167</v>
      </c>
      <c r="G57" s="3">
        <f t="shared" ref="G57:O57" si="13">G42/G43</f>
        <v>0.86467849506829719</v>
      </c>
      <c r="H57" s="3">
        <f t="shared" si="13"/>
        <v>0.83948967366885929</v>
      </c>
      <c r="I57" s="3">
        <f t="shared" si="13"/>
        <v>0.49820086514769851</v>
      </c>
      <c r="J57" s="3">
        <f t="shared" si="13"/>
        <v>1.2737403971401355</v>
      </c>
      <c r="K57" s="3">
        <f t="shared" si="13"/>
        <v>1.2916635320744314</v>
      </c>
      <c r="L57" s="3">
        <f t="shared" si="13"/>
        <v>1.271976179564908</v>
      </c>
      <c r="M57" s="3">
        <f t="shared" si="13"/>
        <v>0.4547213231633615</v>
      </c>
      <c r="N57" s="3">
        <f t="shared" si="13"/>
        <v>1.548918984130438</v>
      </c>
      <c r="O57" s="3">
        <f t="shared" si="13"/>
        <v>0.75133987640218647</v>
      </c>
      <c r="P57" s="3"/>
      <c r="Q57" s="3">
        <f>Q42/Q43</f>
        <v>2.6266071328994882</v>
      </c>
      <c r="R57" s="3">
        <f>R42/R43</f>
        <v>0.31307046699559204</v>
      </c>
      <c r="S57" s="3">
        <f>S42/S43</f>
        <v>0.53831008391698087</v>
      </c>
      <c r="T57" s="3"/>
      <c r="U57" s="3">
        <f>U42/U43</f>
        <v>2.9146546966621938</v>
      </c>
      <c r="V57" s="3">
        <f>V42/V43</f>
        <v>3.0571787798943841</v>
      </c>
      <c r="W57" s="3">
        <f>W42/W43</f>
        <v>1.7340090987791874</v>
      </c>
      <c r="X57" s="3">
        <f>X42/X43</f>
        <v>1.2195541873205189</v>
      </c>
      <c r="Y57" s="3">
        <f>Y42/Y43</f>
        <v>0.84096313160979652</v>
      </c>
      <c r="Z57" s="13"/>
      <c r="AA57" s="3">
        <v>0.10022787002215479</v>
      </c>
      <c r="AB57" s="3">
        <v>0.20740502690312032</v>
      </c>
      <c r="AC57" s="3">
        <v>9.9606583475093241E-2</v>
      </c>
      <c r="AD57" s="3">
        <v>9.3757372437851011E-2</v>
      </c>
      <c r="AE57" s="3">
        <v>0.15645195714165178</v>
      </c>
      <c r="AF57" s="3">
        <v>0.43244952145568805</v>
      </c>
      <c r="AG57" s="3"/>
      <c r="AH57" s="26"/>
    </row>
    <row r="58" spans="1:34" s="8" customFormat="1" ht="12">
      <c r="A58" s="12" t="s">
        <v>71</v>
      </c>
      <c r="B58" s="6">
        <v>23.724619491648369</v>
      </c>
      <c r="C58" s="6">
        <v>23.611932237902664</v>
      </c>
      <c r="D58" s="6">
        <v>27.323472885978191</v>
      </c>
      <c r="E58" s="3"/>
      <c r="F58" s="32">
        <v>17.001744653155193</v>
      </c>
      <c r="G58" s="6">
        <v>14.053909921522964</v>
      </c>
      <c r="H58" s="6">
        <v>20.168174636773887</v>
      </c>
      <c r="I58" s="6">
        <v>20.113295584778143</v>
      </c>
      <c r="J58" s="6">
        <v>24.757171170458694</v>
      </c>
      <c r="K58" s="6">
        <v>15.227040667796304</v>
      </c>
      <c r="L58" s="6">
        <v>16.83887561733183</v>
      </c>
      <c r="M58" s="6">
        <v>16.187089459762085</v>
      </c>
      <c r="N58" s="6">
        <v>19.789455115650579</v>
      </c>
      <c r="O58" s="6">
        <v>20.908544635039846</v>
      </c>
      <c r="P58" s="13"/>
      <c r="Q58" s="9">
        <v>9.4415730233817889</v>
      </c>
      <c r="R58" s="6">
        <v>12.832251689193392</v>
      </c>
      <c r="S58" s="9">
        <v>9.6495675541370201</v>
      </c>
      <c r="T58" s="13"/>
      <c r="U58" s="9">
        <v>6.0207997011342691</v>
      </c>
      <c r="V58" s="3">
        <v>0.79675239396695141</v>
      </c>
      <c r="W58" s="9">
        <v>2.4339105271447585</v>
      </c>
      <c r="X58" s="9">
        <v>4.2338223392359744</v>
      </c>
      <c r="Y58" s="9">
        <v>2.4245728928794401</v>
      </c>
      <c r="Z58" s="13"/>
      <c r="AA58" s="3">
        <v>0.23650971688698258</v>
      </c>
      <c r="AB58" s="9">
        <v>1.2441477526701668</v>
      </c>
      <c r="AC58" s="3">
        <v>0.47638685061650771</v>
      </c>
      <c r="AD58" s="3">
        <v>0.50549280644521521</v>
      </c>
      <c r="AE58" s="3">
        <v>4.318994649323446E-2</v>
      </c>
      <c r="AF58" s="3">
        <v>0.13135652702155201</v>
      </c>
      <c r="AG58" s="3"/>
      <c r="AH58" s="26">
        <v>1.9598821709490056E-4</v>
      </c>
    </row>
    <row r="59" spans="1:34" s="8" customFormat="1" ht="12">
      <c r="A59" s="12" t="s">
        <v>72</v>
      </c>
      <c r="B59" s="6">
        <v>48.565919095324027</v>
      </c>
      <c r="C59" s="6">
        <v>48.056597204291087</v>
      </c>
      <c r="D59" s="6">
        <v>55.224739263937231</v>
      </c>
      <c r="E59" s="3"/>
      <c r="F59" s="32">
        <v>36.932328336739431</v>
      </c>
      <c r="G59" s="6">
        <v>30.042395054215557</v>
      </c>
      <c r="H59" s="6">
        <v>41.720607512795709</v>
      </c>
      <c r="I59" s="6">
        <v>42.005417522680609</v>
      </c>
      <c r="J59" s="6">
        <v>51.294277267750807</v>
      </c>
      <c r="K59" s="6">
        <v>33.042012515698623</v>
      </c>
      <c r="L59" s="6">
        <v>36.808112356496103</v>
      </c>
      <c r="M59" s="6">
        <v>34.071986594778693</v>
      </c>
      <c r="N59" s="6">
        <v>42.44766332013122</v>
      </c>
      <c r="O59" s="6">
        <v>43.226473833761489</v>
      </c>
      <c r="P59" s="13"/>
      <c r="Q59" s="6">
        <v>19.575557114501052</v>
      </c>
      <c r="R59" s="6">
        <v>27.517113717824067</v>
      </c>
      <c r="S59" s="6">
        <v>19.019648605457501</v>
      </c>
      <c r="T59" s="13"/>
      <c r="U59" s="6">
        <v>12.406198968998231</v>
      </c>
      <c r="V59" s="9">
        <v>1.4005580901699095</v>
      </c>
      <c r="W59" s="9">
        <v>5.0917101118986476</v>
      </c>
      <c r="X59" s="9">
        <v>8.748507817079954</v>
      </c>
      <c r="Y59" s="9">
        <v>6.0753067009280928</v>
      </c>
      <c r="Z59" s="13"/>
      <c r="AA59" s="3">
        <v>0.2770058949541217</v>
      </c>
      <c r="AB59" s="9">
        <v>2.2397255788661292</v>
      </c>
      <c r="AC59" s="3">
        <v>0.61041562401462279</v>
      </c>
      <c r="AD59" s="3">
        <v>0.62290510285750067</v>
      </c>
      <c r="AE59" s="3">
        <v>9.0580807799218663E-2</v>
      </c>
      <c r="AF59" s="3">
        <v>0.20569118015387328</v>
      </c>
      <c r="AG59" s="3"/>
      <c r="AH59" s="26">
        <v>2.9374835338448984E-4</v>
      </c>
    </row>
    <row r="60" spans="1:34" s="8" customFormat="1" ht="12">
      <c r="A60" s="12" t="s">
        <v>73</v>
      </c>
      <c r="B60" s="9">
        <v>5.4526159438497235</v>
      </c>
      <c r="C60" s="9">
        <v>5.402266082041506</v>
      </c>
      <c r="D60" s="9">
        <v>6.3214598537360294</v>
      </c>
      <c r="E60" s="3"/>
      <c r="F60" s="30">
        <v>3.9294361738699535</v>
      </c>
      <c r="G60" s="9">
        <v>3.3419735194057476</v>
      </c>
      <c r="H60" s="9">
        <v>4.7905429933259347</v>
      </c>
      <c r="I60" s="9">
        <v>4.8248758727557375</v>
      </c>
      <c r="J60" s="9">
        <v>5.9480654089307956</v>
      </c>
      <c r="K60" s="9">
        <v>3.4971444713089199</v>
      </c>
      <c r="L60" s="9">
        <v>3.8700779133554901</v>
      </c>
      <c r="M60" s="9">
        <v>3.6388151221346603</v>
      </c>
      <c r="N60" s="9">
        <v>4.6622767443965634</v>
      </c>
      <c r="O60" s="9">
        <v>4.9649916453382419</v>
      </c>
      <c r="P60" s="13"/>
      <c r="Q60" s="9">
        <v>2.1938254821554719</v>
      </c>
      <c r="R60" s="9">
        <v>2.8864684525574402</v>
      </c>
      <c r="S60" s="9">
        <v>2.0848776565060843</v>
      </c>
      <c r="T60" s="13"/>
      <c r="U60" s="9">
        <v>1.4379350145613903</v>
      </c>
      <c r="V60" s="3">
        <v>0.1496006501754204</v>
      </c>
      <c r="W60" s="3">
        <v>0.60521950557398685</v>
      </c>
      <c r="X60" s="9">
        <v>1.0508308731469076</v>
      </c>
      <c r="Y60" s="3">
        <v>0.48937365745867178</v>
      </c>
      <c r="Z60" s="13"/>
      <c r="AA60" s="3">
        <v>1.3897807623082995E-2</v>
      </c>
      <c r="AB60" s="3">
        <v>0.24911798828703963</v>
      </c>
      <c r="AC60" s="3">
        <v>5.388082672972417E-2</v>
      </c>
      <c r="AD60" s="3">
        <v>5.2011828969809111E-2</v>
      </c>
      <c r="AE60" s="3">
        <v>3.5114190837145453E-3</v>
      </c>
      <c r="AF60" s="3">
        <v>1.6413572235369583E-2</v>
      </c>
      <c r="AG60" s="3"/>
      <c r="AH60" s="26">
        <v>7.3470024531334808E-5</v>
      </c>
    </row>
    <row r="61" spans="1:34" s="8" customFormat="1" ht="12">
      <c r="A61" s="12" t="s">
        <v>74</v>
      </c>
      <c r="B61" s="6">
        <v>20.249501178397011</v>
      </c>
      <c r="C61" s="6">
        <v>19.887844750678003</v>
      </c>
      <c r="D61" s="6">
        <v>23.860879398651637</v>
      </c>
      <c r="E61" s="3"/>
      <c r="F61" s="32">
        <v>14.508254057299636</v>
      </c>
      <c r="G61" s="6">
        <v>11.902331127444876</v>
      </c>
      <c r="H61" s="6">
        <v>16.943500773410427</v>
      </c>
      <c r="I61" s="6">
        <v>17.106389683028596</v>
      </c>
      <c r="J61" s="6">
        <v>22.517162312694257</v>
      </c>
      <c r="K61" s="6">
        <v>13.014420401384035</v>
      </c>
      <c r="L61" s="6">
        <v>14.295814101703211</v>
      </c>
      <c r="M61" s="6">
        <v>13.553428353204973</v>
      </c>
      <c r="N61" s="6">
        <v>17.14336884550762</v>
      </c>
      <c r="O61" s="6">
        <v>18.135112815753125</v>
      </c>
      <c r="P61" s="13"/>
      <c r="Q61" s="9">
        <v>7.9264243813109001</v>
      </c>
      <c r="R61" s="6">
        <v>10.811122067181683</v>
      </c>
      <c r="S61" s="9">
        <v>7.8191693002773999</v>
      </c>
      <c r="T61" s="13"/>
      <c r="U61" s="9">
        <v>5.1540525172791707</v>
      </c>
      <c r="V61" s="3">
        <v>0.42478856958901212</v>
      </c>
      <c r="W61" s="9">
        <v>2.1952722688573161</v>
      </c>
      <c r="X61" s="9">
        <v>3.978541911275074</v>
      </c>
      <c r="Y61" s="9">
        <v>1.7480610850715903</v>
      </c>
      <c r="Z61" s="13"/>
      <c r="AA61" s="3">
        <v>2.8984713129031555E-2</v>
      </c>
      <c r="AB61" s="3">
        <v>0.84263805496837429</v>
      </c>
      <c r="AC61" s="3">
        <v>0.16049503465391643</v>
      </c>
      <c r="AD61" s="3">
        <v>0.13128853873701044</v>
      </c>
      <c r="AE61" s="3">
        <v>1.0622917432113759E-2</v>
      </c>
      <c r="AF61" s="3">
        <v>4.3765394330962194E-2</v>
      </c>
      <c r="AG61" s="3"/>
      <c r="AH61" s="26">
        <v>3.1699595094886803E-4</v>
      </c>
    </row>
    <row r="62" spans="1:34" s="8" customFormat="1" ht="12">
      <c r="A62" s="12" t="s">
        <v>75</v>
      </c>
      <c r="B62" s="9">
        <v>4.4494776632725932</v>
      </c>
      <c r="C62" s="9">
        <v>4.3561415782191322</v>
      </c>
      <c r="D62" s="9">
        <v>5.0461911978973726</v>
      </c>
      <c r="E62" s="3"/>
      <c r="F62" s="30">
        <v>3.4912334254480939</v>
      </c>
      <c r="G62" s="9">
        <v>2.9396886730989049</v>
      </c>
      <c r="H62" s="9">
        <v>4.0363988686681731</v>
      </c>
      <c r="I62" s="9">
        <v>4.1156159250648106</v>
      </c>
      <c r="J62" s="9">
        <v>5.1930700425424599</v>
      </c>
      <c r="K62" s="9">
        <v>3.251609239956347</v>
      </c>
      <c r="L62" s="9">
        <v>3.628078874049586</v>
      </c>
      <c r="M62" s="9">
        <v>3.4299762900901727</v>
      </c>
      <c r="N62" s="9">
        <v>4.2002291427336704</v>
      </c>
      <c r="O62" s="9">
        <v>4.4474427206209111</v>
      </c>
      <c r="P62" s="13"/>
      <c r="Q62" s="9">
        <v>1.9928042117110734</v>
      </c>
      <c r="R62" s="9">
        <v>2.7730638344712055</v>
      </c>
      <c r="S62" s="9">
        <v>2.344406664598623</v>
      </c>
      <c r="T62" s="13"/>
      <c r="U62" s="9">
        <v>1.588775981118407</v>
      </c>
      <c r="V62" s="3">
        <v>0.16012349199849052</v>
      </c>
      <c r="W62" s="3">
        <v>0.68764170084509191</v>
      </c>
      <c r="X62" s="9">
        <v>1.2265470823299351</v>
      </c>
      <c r="Y62" s="3">
        <v>0.41731333263811021</v>
      </c>
      <c r="Z62" s="13"/>
      <c r="AA62" s="3">
        <v>7.7058223343304264E-3</v>
      </c>
      <c r="AB62" s="3">
        <v>0.25029956776052542</v>
      </c>
      <c r="AC62" s="3">
        <v>3.9035210679082478E-2</v>
      </c>
      <c r="AD62" s="3">
        <v>2.9898903082038731E-2</v>
      </c>
      <c r="AE62" s="3">
        <v>2.7420926646257184E-3</v>
      </c>
      <c r="AF62" s="3">
        <v>1.0726257589177812E-2</v>
      </c>
      <c r="AG62" s="3"/>
      <c r="AH62" s="26">
        <v>3.3040398764377129E-4</v>
      </c>
    </row>
    <row r="63" spans="1:34" s="8" customFormat="1" ht="12">
      <c r="A63" s="12" t="s">
        <v>76</v>
      </c>
      <c r="B63" s="3">
        <v>0.88253438421048291</v>
      </c>
      <c r="C63" s="3">
        <v>0.84759728063044593</v>
      </c>
      <c r="D63" s="3">
        <v>0.93483150270298832</v>
      </c>
      <c r="E63" s="3"/>
      <c r="F63" s="12">
        <v>0.51560871893004423</v>
      </c>
      <c r="G63" s="3">
        <v>0.4439047387609461</v>
      </c>
      <c r="H63" s="3">
        <v>0.56041734021811651</v>
      </c>
      <c r="I63" s="3">
        <v>0.54240105719119103</v>
      </c>
      <c r="J63" s="3">
        <v>0.81702222223951548</v>
      </c>
      <c r="K63" s="3">
        <v>0.56530613671928476</v>
      </c>
      <c r="L63" s="3">
        <v>0.53101058757624919</v>
      </c>
      <c r="M63" s="3">
        <v>0.58855452370747285</v>
      </c>
      <c r="N63" s="3">
        <v>0.5767400173115742</v>
      </c>
      <c r="O63" s="3">
        <v>0.69110743417513565</v>
      </c>
      <c r="P63" s="13"/>
      <c r="Q63" s="3">
        <v>0.32130703246498837</v>
      </c>
      <c r="R63" s="3">
        <v>0.32398745503098592</v>
      </c>
      <c r="S63" s="3">
        <v>0.42095354630048337</v>
      </c>
      <c r="T63" s="13"/>
      <c r="U63" s="3">
        <v>0.278265932264745</v>
      </c>
      <c r="V63" s="3">
        <v>7.3183019125459242E-2</v>
      </c>
      <c r="W63" s="3">
        <v>0.15804065637343601</v>
      </c>
      <c r="X63" s="3">
        <v>0.34118058624360759</v>
      </c>
      <c r="Y63" s="3">
        <v>8.31682794761609E-2</v>
      </c>
      <c r="Z63" s="13"/>
      <c r="AA63" s="3">
        <v>1.4214112679198699E-3</v>
      </c>
      <c r="AB63" s="3">
        <v>4.2147881580577751E-2</v>
      </c>
      <c r="AC63" s="3">
        <v>9.8320350022034174E-3</v>
      </c>
      <c r="AD63" s="3">
        <v>2.8695446170352908E-3</v>
      </c>
      <c r="AE63" s="3">
        <v>8.8107912788322278E-4</v>
      </c>
      <c r="AF63" s="3">
        <v>2.4572981263779551E-3</v>
      </c>
      <c r="AG63" s="3"/>
      <c r="AH63" s="26">
        <v>1.271562458051479E-4</v>
      </c>
    </row>
    <row r="64" spans="1:34" s="8" customFormat="1" ht="12">
      <c r="A64" s="12" t="s">
        <v>77</v>
      </c>
      <c r="B64" s="9">
        <v>3.5695619781291579</v>
      </c>
      <c r="C64" s="9">
        <v>3.5671477337195578</v>
      </c>
      <c r="D64" s="9">
        <v>4.0941171741333164</v>
      </c>
      <c r="E64" s="3"/>
      <c r="F64" s="30">
        <v>2.906665514177516</v>
      </c>
      <c r="G64" s="9">
        <v>2.6854576734929627</v>
      </c>
      <c r="H64" s="9">
        <v>3.5387157277511965</v>
      </c>
      <c r="I64" s="9">
        <v>3.4574027959634686</v>
      </c>
      <c r="J64" s="9">
        <v>4.7839756514882215</v>
      </c>
      <c r="K64" s="9">
        <v>3.217914964340868</v>
      </c>
      <c r="L64" s="9">
        <v>3.4434415608693532</v>
      </c>
      <c r="M64" s="9">
        <v>3.2227966040901066</v>
      </c>
      <c r="N64" s="9">
        <v>3.7919092955885398</v>
      </c>
      <c r="O64" s="9">
        <v>3.9491795348748986</v>
      </c>
      <c r="P64" s="13"/>
      <c r="Q64" s="9">
        <v>1.9377994057775798</v>
      </c>
      <c r="R64" s="9">
        <v>2.6320212091360369</v>
      </c>
      <c r="S64" s="9">
        <v>2.601067440956764</v>
      </c>
      <c r="T64" s="13"/>
      <c r="U64" s="9">
        <v>1.5704066498390425</v>
      </c>
      <c r="V64" s="3">
        <v>0.18884896545597077</v>
      </c>
      <c r="W64" s="3">
        <v>0.77135923044308252</v>
      </c>
      <c r="X64" s="9">
        <v>1.3720320678271618</v>
      </c>
      <c r="Y64" s="3">
        <v>0.39220716031146646</v>
      </c>
      <c r="Z64" s="13"/>
      <c r="AA64" s="3">
        <v>4.5412877916410294E-3</v>
      </c>
      <c r="AB64" s="3">
        <v>0.29876675197016039</v>
      </c>
      <c r="AC64" s="3">
        <v>3.9079460466891584E-2</v>
      </c>
      <c r="AD64" s="3">
        <v>3.0708360872034851E-2</v>
      </c>
      <c r="AE64" s="3">
        <v>3.6940309780436756E-3</v>
      </c>
      <c r="AF64" s="3">
        <v>1.1341812436164174E-2</v>
      </c>
      <c r="AG64" s="3"/>
      <c r="AH64" s="26">
        <v>3.18039360570952E-4</v>
      </c>
    </row>
    <row r="65" spans="1:34" s="8" customFormat="1" ht="12">
      <c r="A65" s="12" t="s">
        <v>78</v>
      </c>
      <c r="B65" s="3">
        <v>0.51469790397037285</v>
      </c>
      <c r="C65" s="3">
        <v>0.51643500942077303</v>
      </c>
      <c r="D65" s="3">
        <v>0.58296274481841226</v>
      </c>
      <c r="E65" s="3"/>
      <c r="F65" s="12">
        <v>0.42869997990513098</v>
      </c>
      <c r="G65" s="3">
        <v>0.38787445513787056</v>
      </c>
      <c r="H65" s="3">
        <v>0.46486057821882371</v>
      </c>
      <c r="I65" s="3">
        <v>0.48052303249633976</v>
      </c>
      <c r="J65" s="3">
        <v>0.69845759179244982</v>
      </c>
      <c r="K65" s="3">
        <v>0.52364987771758364</v>
      </c>
      <c r="L65" s="3">
        <v>0.53801387388016131</v>
      </c>
      <c r="M65" s="3">
        <v>0.52025480065749952</v>
      </c>
      <c r="N65" s="3">
        <v>0.57823452513807827</v>
      </c>
      <c r="O65" s="3">
        <v>0.58445653037149292</v>
      </c>
      <c r="P65" s="13"/>
      <c r="Q65" s="3">
        <v>0.34169922307624884</v>
      </c>
      <c r="R65" s="3">
        <v>0.39996864089419681</v>
      </c>
      <c r="S65" s="3">
        <v>0.5080606364507595</v>
      </c>
      <c r="T65" s="13"/>
      <c r="U65" s="3">
        <v>0.33013867908859645</v>
      </c>
      <c r="V65" s="3">
        <v>5.7775950045137074E-2</v>
      </c>
      <c r="W65" s="3">
        <v>0.16357897617478143</v>
      </c>
      <c r="X65" s="3">
        <v>0.26244781454937299</v>
      </c>
      <c r="Y65" s="3">
        <v>7.4994165615646036E-2</v>
      </c>
      <c r="Z65" s="13"/>
      <c r="AA65" s="3">
        <v>8.3027754888857525E-4</v>
      </c>
      <c r="AB65" s="3">
        <v>6.1441591542955358E-2</v>
      </c>
      <c r="AC65" s="3">
        <v>8.6608176359357514E-3</v>
      </c>
      <c r="AD65" s="3">
        <v>6.6803573486615879E-3</v>
      </c>
      <c r="AE65" s="3">
        <v>8.3619763850774852E-4</v>
      </c>
      <c r="AF65" s="3">
        <v>2.4034354369503446E-3</v>
      </c>
      <c r="AG65" s="3"/>
      <c r="AH65" s="26">
        <v>7.8140086063942723E-5</v>
      </c>
    </row>
    <row r="66" spans="1:34" s="8" customFormat="1" ht="12">
      <c r="A66" s="12" t="s">
        <v>79</v>
      </c>
      <c r="B66" s="9">
        <v>2.6927593835948294</v>
      </c>
      <c r="C66" s="9">
        <v>2.6806061178657541</v>
      </c>
      <c r="D66" s="9">
        <v>3.0082718723830264</v>
      </c>
      <c r="E66" s="3"/>
      <c r="F66" s="30">
        <v>2.1253964748135399</v>
      </c>
      <c r="G66" s="9">
        <v>1.9718297895959436</v>
      </c>
      <c r="H66" s="9">
        <v>2.1770525781832339</v>
      </c>
      <c r="I66" s="9">
        <v>2.2451973903881801</v>
      </c>
      <c r="J66" s="9">
        <v>3.6073428705715318</v>
      </c>
      <c r="K66" s="9">
        <v>2.8774527784686712</v>
      </c>
      <c r="L66" s="9">
        <v>2.7914390590745559</v>
      </c>
      <c r="M66" s="9">
        <v>2.7927819136886041</v>
      </c>
      <c r="N66" s="9">
        <v>2.8860012286442234</v>
      </c>
      <c r="O66" s="9">
        <v>2.8689211203054219</v>
      </c>
      <c r="P66" s="13"/>
      <c r="Q66" s="9">
        <v>1.845541867749483</v>
      </c>
      <c r="R66" s="9">
        <v>2.0951309070238953</v>
      </c>
      <c r="S66" s="9">
        <v>3.0403055579774576</v>
      </c>
      <c r="T66" s="13"/>
      <c r="U66" s="9">
        <v>2.0043323896615202</v>
      </c>
      <c r="V66" s="3">
        <v>0.43582467849542217</v>
      </c>
      <c r="W66" s="9">
        <v>1.0458909473125966</v>
      </c>
      <c r="X66" s="9">
        <v>1.6930370962282955</v>
      </c>
      <c r="Y66" s="3">
        <v>0.43174750612832108</v>
      </c>
      <c r="Z66" s="13"/>
      <c r="AA66" s="3">
        <v>7.8976736015099365E-3</v>
      </c>
      <c r="AB66" s="3">
        <v>0.3938865141186505</v>
      </c>
      <c r="AC66" s="3">
        <v>6.9792260579485496E-2</v>
      </c>
      <c r="AD66" s="3">
        <v>6.1644329063815201E-2</v>
      </c>
      <c r="AE66" s="3">
        <v>6.1186312524306374E-3</v>
      </c>
      <c r="AF66" s="3">
        <v>1.9152948286898348E-2</v>
      </c>
      <c r="AG66" s="3"/>
      <c r="AH66" s="26">
        <v>1.7262472822873775E-4</v>
      </c>
    </row>
    <row r="67" spans="1:34" s="8" customFormat="1" ht="12">
      <c r="A67" s="12" t="s">
        <v>80</v>
      </c>
      <c r="B67" s="3">
        <v>0.47561971131350983</v>
      </c>
      <c r="C67" s="3">
        <v>0.48469793538744343</v>
      </c>
      <c r="D67" s="3">
        <v>0.52810952188267146</v>
      </c>
      <c r="E67" s="3"/>
      <c r="F67" s="12">
        <v>0.34506549969416372</v>
      </c>
      <c r="G67" s="3">
        <v>0.30927417823561593</v>
      </c>
      <c r="H67" s="3">
        <v>0.33676349066713523</v>
      </c>
      <c r="I67" s="3">
        <v>0.34081849354124744</v>
      </c>
      <c r="J67" s="3">
        <v>0.57409680568944577</v>
      </c>
      <c r="K67" s="3">
        <v>0.49398740327321045</v>
      </c>
      <c r="L67" s="3">
        <v>0.46221762494486324</v>
      </c>
      <c r="M67" s="3">
        <v>0.47505780090138094</v>
      </c>
      <c r="N67" s="3">
        <v>0.46131737461472028</v>
      </c>
      <c r="O67" s="3">
        <v>0.46247672972379683</v>
      </c>
      <c r="P67" s="13"/>
      <c r="Q67" s="3">
        <v>0.30392838722532756</v>
      </c>
      <c r="R67" s="3">
        <v>0.33334156530117343</v>
      </c>
      <c r="S67" s="3">
        <v>0.509771892234539</v>
      </c>
      <c r="T67" s="13"/>
      <c r="U67" s="3">
        <v>0.33259218675287971</v>
      </c>
      <c r="V67" s="3">
        <v>8.0406962668219714E-2</v>
      </c>
      <c r="W67" s="3">
        <v>0.19582850123544379</v>
      </c>
      <c r="X67" s="3">
        <v>0.28512386180866828</v>
      </c>
      <c r="Y67" s="3">
        <v>7.2647104795880574E-2</v>
      </c>
      <c r="Z67" s="13"/>
      <c r="AA67" s="3">
        <v>1.6965191424014264E-3</v>
      </c>
      <c r="AB67" s="3">
        <v>7.049181210524047E-2</v>
      </c>
      <c r="AC67" s="3">
        <v>1.5979835213948905E-2</v>
      </c>
      <c r="AD67" s="3">
        <v>1.4617952309154714E-2</v>
      </c>
      <c r="AE67" s="3">
        <v>1.1374294982445625E-3</v>
      </c>
      <c r="AF67" s="3">
        <v>3.018404304334585E-3</v>
      </c>
      <c r="AG67" s="3"/>
      <c r="AH67" s="26">
        <v>8.7528205029210372E-5</v>
      </c>
    </row>
    <row r="68" spans="1:34" s="8" customFormat="1" ht="12">
      <c r="A68" s="12" t="s">
        <v>81</v>
      </c>
      <c r="B68" s="9">
        <v>1.2049103374554253</v>
      </c>
      <c r="C68" s="9">
        <v>1.2088154771333064</v>
      </c>
      <c r="D68" s="9">
        <v>1.3956312265120805</v>
      </c>
      <c r="E68" s="3"/>
      <c r="F68" s="12">
        <v>0.81905673572463944</v>
      </c>
      <c r="G68" s="3">
        <v>0.75644006390390217</v>
      </c>
      <c r="H68" s="3">
        <v>0.80254139194795349</v>
      </c>
      <c r="I68" s="3">
        <v>0.8121897247142259</v>
      </c>
      <c r="J68" s="9">
        <v>1.3693273661560226</v>
      </c>
      <c r="K68" s="9">
        <v>1.1871748397019504</v>
      </c>
      <c r="L68" s="9">
        <v>1.0712258216171473</v>
      </c>
      <c r="M68" s="9">
        <v>1.1538143101567764</v>
      </c>
      <c r="N68" s="9">
        <v>1.0831733808862152</v>
      </c>
      <c r="O68" s="9">
        <v>1.1309702003618602</v>
      </c>
      <c r="P68" s="13"/>
      <c r="Q68" s="3">
        <v>0.71460376151066052</v>
      </c>
      <c r="R68" s="3">
        <v>0.80644160121987818</v>
      </c>
      <c r="S68" s="9">
        <v>1.1663839393440201</v>
      </c>
      <c r="T68" s="13"/>
      <c r="U68" s="3">
        <v>0.79921248516410215</v>
      </c>
      <c r="V68" s="3">
        <v>0.24405794332360953</v>
      </c>
      <c r="W68" s="3">
        <v>0.50874919044230071</v>
      </c>
      <c r="X68" s="3">
        <v>0.73536270198256593</v>
      </c>
      <c r="Y68" s="3">
        <v>0.17159808322375836</v>
      </c>
      <c r="Z68" s="13"/>
      <c r="AA68" s="3">
        <v>3.8548711334704718E-3</v>
      </c>
      <c r="AB68" s="3">
        <v>0.18443813106417917</v>
      </c>
      <c r="AC68" s="3">
        <v>5.7894947452217647E-2</v>
      </c>
      <c r="AD68" s="3">
        <v>5.7546608914296769E-2</v>
      </c>
      <c r="AE68" s="3">
        <v>4.1392170400113412E-3</v>
      </c>
      <c r="AF68" s="3">
        <v>9.9251135449059166E-3</v>
      </c>
      <c r="AG68" s="3"/>
      <c r="AH68" s="26">
        <v>3.6921510912665405E-4</v>
      </c>
    </row>
    <row r="69" spans="1:34" s="8" customFormat="1" ht="12">
      <c r="A69" s="12" t="s">
        <v>82</v>
      </c>
      <c r="B69" s="3">
        <v>0.17339027829092662</v>
      </c>
      <c r="C69" s="3">
        <v>0.17543236208577598</v>
      </c>
      <c r="D69" s="3">
        <v>0.19462179051643655</v>
      </c>
      <c r="E69" s="3"/>
      <c r="F69" s="12">
        <v>0.1148416508948905</v>
      </c>
      <c r="G69" s="3">
        <v>0.10497525953750435</v>
      </c>
      <c r="H69" s="3">
        <v>0.10860567766753532</v>
      </c>
      <c r="I69" s="3">
        <v>0.10525874381146674</v>
      </c>
      <c r="J69" s="3">
        <v>0.17969087061806477</v>
      </c>
      <c r="K69" s="3">
        <v>0.1689620477892535</v>
      </c>
      <c r="L69" s="3">
        <v>0.14355040246549675</v>
      </c>
      <c r="M69" s="3">
        <v>0.16505758917055699</v>
      </c>
      <c r="N69" s="3">
        <v>0.14520707888293161</v>
      </c>
      <c r="O69" s="3">
        <v>0.15141084644346761</v>
      </c>
      <c r="P69" s="13"/>
      <c r="Q69" s="3">
        <v>9.0786230403181331E-2</v>
      </c>
      <c r="R69" s="3">
        <v>0.11123384837705781</v>
      </c>
      <c r="S69" s="3">
        <v>0.16121208824805799</v>
      </c>
      <c r="T69" s="13"/>
      <c r="U69" s="3">
        <v>0.10256223257737011</v>
      </c>
      <c r="V69" s="3">
        <v>4.1202159930229396E-2</v>
      </c>
      <c r="W69" s="3">
        <v>7.5850804524757565E-2</v>
      </c>
      <c r="X69" s="3">
        <v>0.1014126343695924</v>
      </c>
      <c r="Y69" s="3">
        <v>2.4763603340160364E-2</v>
      </c>
      <c r="Z69" s="13"/>
      <c r="AA69" s="3">
        <v>1.1081781637847312E-3</v>
      </c>
      <c r="AB69" s="3">
        <v>2.7796503055037683E-2</v>
      </c>
      <c r="AC69" s="3">
        <v>1.2871035313556163E-2</v>
      </c>
      <c r="AD69" s="3">
        <v>1.4294929831916412E-2</v>
      </c>
      <c r="AE69" s="3">
        <v>9.1610172968204656E-4</v>
      </c>
      <c r="AF69" s="3">
        <v>1.9920344844164043E-3</v>
      </c>
      <c r="AG69" s="3"/>
      <c r="AH69" s="26">
        <v>2.5116853435514716E-3</v>
      </c>
    </row>
    <row r="70" spans="1:34" s="8" customFormat="1" ht="12">
      <c r="A70" s="12" t="s">
        <v>83</v>
      </c>
      <c r="B70" s="9">
        <v>1.0781924790616104</v>
      </c>
      <c r="C70" s="9">
        <v>1.0457282133554215</v>
      </c>
      <c r="D70" s="9">
        <v>1.2373572929891115</v>
      </c>
      <c r="E70" s="3"/>
      <c r="F70" s="12">
        <v>0.67842309612525487</v>
      </c>
      <c r="G70" s="3">
        <v>0.61859835049090406</v>
      </c>
      <c r="H70" s="3">
        <v>0.62532780811602962</v>
      </c>
      <c r="I70" s="3">
        <v>0.63400894845780942</v>
      </c>
      <c r="J70" s="9">
        <v>1.0158551422064312</v>
      </c>
      <c r="K70" s="9">
        <v>1.0256136151102171</v>
      </c>
      <c r="L70" s="3">
        <v>0.85686299313767289</v>
      </c>
      <c r="M70" s="9">
        <v>1.0125871875884347</v>
      </c>
      <c r="N70" s="3">
        <v>0.86399666163837641</v>
      </c>
      <c r="O70" s="3">
        <v>0.90501426377664507</v>
      </c>
      <c r="P70" s="13"/>
      <c r="Q70" s="3">
        <v>0.52691378658042021</v>
      </c>
      <c r="R70" s="3">
        <v>0.65775099939686443</v>
      </c>
      <c r="S70" s="3">
        <v>0.91613800635308296</v>
      </c>
      <c r="T70" s="13"/>
      <c r="U70" s="3">
        <v>0.61299389343533206</v>
      </c>
      <c r="V70" s="3">
        <v>0.27553292086971698</v>
      </c>
      <c r="W70" s="3">
        <v>0.49099335285473494</v>
      </c>
      <c r="X70" s="3">
        <v>0.58749365524917185</v>
      </c>
      <c r="Y70" s="3">
        <v>0.14174512091572783</v>
      </c>
      <c r="Z70" s="13"/>
      <c r="AA70" s="3">
        <v>9.7634329367285444E-3</v>
      </c>
      <c r="AB70" s="3">
        <v>0.17003238195355552</v>
      </c>
      <c r="AC70" s="3">
        <v>0.11818567137925542</v>
      </c>
      <c r="AD70" s="3">
        <v>0.12396519699831209</v>
      </c>
      <c r="AE70" s="3">
        <v>7.0637010685320701E-3</v>
      </c>
      <c r="AF70" s="3">
        <v>1.5175695506687863E-2</v>
      </c>
      <c r="AG70" s="3"/>
      <c r="AH70" s="26">
        <v>1.7621522517754205E-4</v>
      </c>
    </row>
    <row r="71" spans="1:34" s="8" customFormat="1" ht="12">
      <c r="A71" s="12" t="s">
        <v>84</v>
      </c>
      <c r="B71" s="3">
        <v>0.15567674294747869</v>
      </c>
      <c r="C71" s="3">
        <v>0.1497851013935626</v>
      </c>
      <c r="D71" s="3">
        <v>0.17842634398083615</v>
      </c>
      <c r="E71" s="3"/>
      <c r="F71" s="12">
        <v>9.5824955482761279E-2</v>
      </c>
      <c r="G71" s="3">
        <v>8.4754033836573123E-2</v>
      </c>
      <c r="H71" s="3">
        <v>8.6889413372001581E-2</v>
      </c>
      <c r="I71" s="3">
        <v>8.9234510678299253E-2</v>
      </c>
      <c r="J71" s="3">
        <v>0.13922073021460307</v>
      </c>
      <c r="K71" s="3">
        <v>0.14384274893056845</v>
      </c>
      <c r="L71" s="3">
        <v>0.11828999849179037</v>
      </c>
      <c r="M71" s="3">
        <v>0.13906941003042211</v>
      </c>
      <c r="N71" s="3">
        <v>0.11978051386137434</v>
      </c>
      <c r="O71" s="3">
        <v>0.12747187667980767</v>
      </c>
      <c r="P71" s="13"/>
      <c r="Q71" s="3">
        <v>6.8762799728052493E-2</v>
      </c>
      <c r="R71" s="3">
        <v>8.9266219290957571E-2</v>
      </c>
      <c r="S71" s="3">
        <v>0.12096588471166</v>
      </c>
      <c r="T71" s="13"/>
      <c r="U71" s="3">
        <v>8.7041384802614419E-2</v>
      </c>
      <c r="V71" s="3">
        <v>3.5351581937543862E-2</v>
      </c>
      <c r="W71" s="3">
        <v>6.661309086765102E-2</v>
      </c>
      <c r="X71" s="3">
        <v>7.7224577497046615E-2</v>
      </c>
      <c r="Y71" s="3">
        <v>1.7419509539081283E-2</v>
      </c>
      <c r="Z71" s="13"/>
      <c r="AA71" s="3">
        <v>1.1223139726504723E-3</v>
      </c>
      <c r="AB71" s="3">
        <v>2.209093602487348E-2</v>
      </c>
      <c r="AC71" s="3">
        <v>1.726279378363969E-2</v>
      </c>
      <c r="AD71" s="3">
        <v>1.7362174738685378E-2</v>
      </c>
      <c r="AE71" s="3">
        <v>8.7486985983159721E-4</v>
      </c>
      <c r="AF71" s="3">
        <v>2.133624777626888E-3</v>
      </c>
      <c r="AG71" s="3"/>
      <c r="AH71" s="26">
        <v>1.8098099489158331E-4</v>
      </c>
    </row>
    <row r="72" spans="1:34" s="8" customFormat="1" ht="13">
      <c r="A72" s="3" t="s">
        <v>94</v>
      </c>
      <c r="B72" s="6">
        <f t="shared" ref="B72:D72" si="14">SUM(B58:B63)</f>
        <v>103.3246677567022</v>
      </c>
      <c r="C72" s="6">
        <f t="shared" si="14"/>
        <v>102.16237913376284</v>
      </c>
      <c r="D72" s="6">
        <f t="shared" si="14"/>
        <v>118.71157410290346</v>
      </c>
      <c r="E72" s="3"/>
      <c r="F72" s="6">
        <f t="shared" ref="F72" si="15">SUM(F58:F63)</f>
        <v>76.37860536544234</v>
      </c>
      <c r="G72" s="6">
        <f>SUM(G58:G63)</f>
        <v>62.724203034448998</v>
      </c>
      <c r="H72" s="6">
        <f t="shared" ref="H72:Y72" si="16">SUM(H58:H63)</f>
        <v>88.219642125192237</v>
      </c>
      <c r="I72" s="6">
        <f t="shared" si="16"/>
        <v>88.707995645499082</v>
      </c>
      <c r="J72" s="6">
        <f t="shared" si="16"/>
        <v>110.52676842461653</v>
      </c>
      <c r="K72" s="6">
        <f t="shared" si="16"/>
        <v>68.597533432863514</v>
      </c>
      <c r="L72" s="6">
        <f t="shared" si="16"/>
        <v>75.971969450512475</v>
      </c>
      <c r="M72" s="6">
        <f t="shared" si="16"/>
        <v>71.469850343678047</v>
      </c>
      <c r="N72" s="6">
        <f t="shared" si="16"/>
        <v>88.819733185731238</v>
      </c>
      <c r="O72" s="6">
        <f t="shared" si="16"/>
        <v>92.373673084688747</v>
      </c>
      <c r="P72" s="3"/>
      <c r="Q72" s="6">
        <f t="shared" si="16"/>
        <v>41.451491245525276</v>
      </c>
      <c r="R72" s="6">
        <f t="shared" si="16"/>
        <v>57.144007216258771</v>
      </c>
      <c r="S72" s="6">
        <f t="shared" ref="S72" si="17">SUM(S58:S63)</f>
        <v>41.338623327277105</v>
      </c>
      <c r="T72" s="3"/>
      <c r="U72" s="6">
        <f>SUM(U58:U63)</f>
        <v>26.886028115356208</v>
      </c>
      <c r="V72" s="3">
        <f t="shared" si="16"/>
        <v>3.0050062150252432</v>
      </c>
      <c r="W72" s="6">
        <f t="shared" ref="W72" si="18">SUM(W58:W63)</f>
        <v>11.171794770693236</v>
      </c>
      <c r="X72" s="6">
        <f t="shared" si="16"/>
        <v>19.579430609311451</v>
      </c>
      <c r="Y72" s="6">
        <f t="shared" si="16"/>
        <v>11.237795948452066</v>
      </c>
      <c r="Z72" s="13"/>
      <c r="AA72" s="3">
        <v>0.565525366195469</v>
      </c>
      <c r="AB72" s="9">
        <v>4.868076824132813</v>
      </c>
      <c r="AC72" s="9">
        <v>1.350045581696057</v>
      </c>
      <c r="AD72" s="9">
        <v>1.3444667247086093</v>
      </c>
      <c r="AE72" s="3">
        <v>0.15152826260079036</v>
      </c>
      <c r="AF72" s="3">
        <v>0.41041022945731293</v>
      </c>
      <c r="AG72" s="3"/>
      <c r="AH72" s="26"/>
    </row>
    <row r="73" spans="1:34" s="8" customFormat="1" ht="13">
      <c r="A73" s="3" t="s">
        <v>95</v>
      </c>
      <c r="B73" s="9">
        <f t="shared" ref="B73:D73" si="19">SUM(B64:B71)</f>
        <v>9.8648088147633093</v>
      </c>
      <c r="C73" s="9">
        <f t="shared" si="19"/>
        <v>9.828647950361594</v>
      </c>
      <c r="D73" s="6">
        <f t="shared" si="19"/>
        <v>11.21949796721589</v>
      </c>
      <c r="E73" s="3"/>
      <c r="F73" s="9">
        <f t="shared" ref="F73" si="20">SUM(F64:F71)</f>
        <v>7.5139739068178963</v>
      </c>
      <c r="G73" s="9">
        <f>SUM(G64:G71)</f>
        <v>6.9192038042312758</v>
      </c>
      <c r="H73" s="9">
        <f t="shared" ref="H73:Y73" si="21">SUM(H64:H71)</f>
        <v>8.1407566659239077</v>
      </c>
      <c r="I73" s="9">
        <f t="shared" si="21"/>
        <v>8.1646336400510364</v>
      </c>
      <c r="J73" s="6">
        <f t="shared" si="21"/>
        <v>12.367967028736773</v>
      </c>
      <c r="K73" s="9">
        <f t="shared" si="21"/>
        <v>9.6385982753323223</v>
      </c>
      <c r="L73" s="9">
        <f t="shared" si="21"/>
        <v>9.4250413344810404</v>
      </c>
      <c r="M73" s="9">
        <f t="shared" si="21"/>
        <v>9.481419616283782</v>
      </c>
      <c r="N73" s="9">
        <f t="shared" si="21"/>
        <v>9.9296200592544572</v>
      </c>
      <c r="O73" s="6">
        <f t="shared" si="21"/>
        <v>10.179901102537391</v>
      </c>
      <c r="P73" s="3"/>
      <c r="Q73" s="9">
        <f t="shared" si="21"/>
        <v>5.8300354620509527</v>
      </c>
      <c r="R73" s="9">
        <f t="shared" si="21"/>
        <v>7.1251549906400609</v>
      </c>
      <c r="S73" s="9">
        <f t="shared" ref="S73" si="22">SUM(S64:S71)</f>
        <v>9.0239054462763413</v>
      </c>
      <c r="T73" s="9"/>
      <c r="U73" s="9">
        <f>SUM(U64:U71)</f>
        <v>5.8392799013214587</v>
      </c>
      <c r="V73" s="9">
        <f t="shared" si="21"/>
        <v>1.3590011627258496</v>
      </c>
      <c r="W73" s="9">
        <f t="shared" ref="W73" si="23">SUM(W64:W71)</f>
        <v>3.3188640938553484</v>
      </c>
      <c r="X73" s="9">
        <f t="shared" si="21"/>
        <v>5.114134409511875</v>
      </c>
      <c r="Y73" s="9">
        <f t="shared" si="21"/>
        <v>1.327122253870042</v>
      </c>
      <c r="Z73" s="13"/>
      <c r="AA73" s="3">
        <v>3.0814554291075186E-2</v>
      </c>
      <c r="AB73" s="9">
        <v>1.2289446218346529</v>
      </c>
      <c r="AC73" s="3">
        <v>0.33972682182493069</v>
      </c>
      <c r="AD73" s="3">
        <v>0.32681991007687705</v>
      </c>
      <c r="AE73" s="3">
        <v>2.4780179065283681E-2</v>
      </c>
      <c r="AF73" s="3">
        <v>6.5143068777984536E-2</v>
      </c>
      <c r="AG73" s="3"/>
      <c r="AH73" s="26"/>
    </row>
    <row r="74" spans="1:34" s="20" customFormat="1" ht="12">
      <c r="A74" s="15" t="s">
        <v>85</v>
      </c>
      <c r="B74" s="15">
        <f t="shared" ref="B74:D74" si="24">B72/B73</f>
        <v>10.474066927893251</v>
      </c>
      <c r="C74" s="15">
        <f t="shared" si="24"/>
        <v>10.39434718281921</v>
      </c>
      <c r="D74" s="15">
        <f t="shared" si="24"/>
        <v>10.580827631484624</v>
      </c>
      <c r="E74" s="15"/>
      <c r="F74" s="15">
        <f t="shared" ref="F74" si="25">F72/F73</f>
        <v>10.164874979954252</v>
      </c>
      <c r="G74" s="15">
        <f>G72/G73</f>
        <v>9.0652342103424512</v>
      </c>
      <c r="H74" s="15">
        <f t="shared" ref="H74:Y74" si="26">H72/H73</f>
        <v>10.836786523108788</v>
      </c>
      <c r="I74" s="15">
        <f t="shared" si="26"/>
        <v>10.864908280801265</v>
      </c>
      <c r="J74" s="15">
        <f t="shared" si="26"/>
        <v>8.9365348539343099</v>
      </c>
      <c r="K74" s="15">
        <f t="shared" si="26"/>
        <v>7.1169615615605046</v>
      </c>
      <c r="L74" s="15">
        <f t="shared" si="26"/>
        <v>8.0606510628842383</v>
      </c>
      <c r="M74" s="15">
        <f t="shared" si="26"/>
        <v>7.5378849619663253</v>
      </c>
      <c r="N74" s="15">
        <f t="shared" si="26"/>
        <v>8.9449276664871764</v>
      </c>
      <c r="O74" s="15">
        <f t="shared" si="26"/>
        <v>9.0741228381545032</v>
      </c>
      <c r="P74" s="15"/>
      <c r="Q74" s="15">
        <f t="shared" si="26"/>
        <v>7.1099895558685029</v>
      </c>
      <c r="R74" s="15">
        <f t="shared" si="26"/>
        <v>8.0200370786777029</v>
      </c>
      <c r="S74" s="15">
        <f t="shared" ref="S74" si="27">S72/S73</f>
        <v>4.581012464435255</v>
      </c>
      <c r="T74" s="15"/>
      <c r="U74" s="15">
        <f>U72/U73</f>
        <v>4.6043396736765034</v>
      </c>
      <c r="V74" s="15">
        <f t="shared" si="26"/>
        <v>2.2111873760268748</v>
      </c>
      <c r="W74" s="15">
        <f t="shared" ref="W74" si="28">W72/W73</f>
        <v>3.3661501208733</v>
      </c>
      <c r="X74" s="15">
        <f t="shared" si="26"/>
        <v>3.8284935516937724</v>
      </c>
      <c r="Y74" s="15">
        <f t="shared" si="26"/>
        <v>8.4677925606939013</v>
      </c>
      <c r="Z74" s="19"/>
      <c r="AA74" s="15">
        <v>18.35254084331384</v>
      </c>
      <c r="AB74" s="15">
        <v>3.961184855396831</v>
      </c>
      <c r="AC74" s="15">
        <v>3.973915201761042</v>
      </c>
      <c r="AD74" s="15">
        <v>4.1137846356801013</v>
      </c>
      <c r="AE74" s="15">
        <v>6.1148978060887824</v>
      </c>
      <c r="AF74" s="15">
        <v>6.300136563354739</v>
      </c>
      <c r="AG74" s="15"/>
      <c r="AH74" s="27"/>
    </row>
    <row r="75" spans="1:34" s="8" customFormat="1" ht="12">
      <c r="A75" s="13" t="s">
        <v>107</v>
      </c>
      <c r="B75" s="33">
        <v>788.54525695341692</v>
      </c>
      <c r="C75" s="33">
        <v>788.79508136387528</v>
      </c>
      <c r="D75" s="33">
        <v>811.04769156687701</v>
      </c>
      <c r="E75" s="13"/>
      <c r="F75" s="33">
        <v>760.39133085698643</v>
      </c>
      <c r="G75" s="33">
        <v>752.05265515319127</v>
      </c>
      <c r="H75" s="33">
        <v>784.57289325763338</v>
      </c>
      <c r="I75" s="33">
        <v>783.11669719088047</v>
      </c>
      <c r="J75" s="33">
        <v>794.65307750466161</v>
      </c>
      <c r="K75" s="33">
        <v>746.00671683019982</v>
      </c>
      <c r="L75" s="33">
        <v>766.35977781659551</v>
      </c>
      <c r="M75" s="33">
        <v>758.43246128933208</v>
      </c>
      <c r="N75" s="33">
        <v>772.36970804102123</v>
      </c>
      <c r="O75" s="33">
        <v>780.38164944954713</v>
      </c>
      <c r="P75" s="33"/>
      <c r="Q75" s="33">
        <v>711.45511475235992</v>
      </c>
      <c r="R75" s="33">
        <v>748.6864861322523</v>
      </c>
      <c r="S75" s="33">
        <v>719.58618070464138</v>
      </c>
      <c r="T75" s="33"/>
      <c r="U75" s="33">
        <v>684.449672592458</v>
      </c>
      <c r="V75" s="33">
        <v>551.00408734852761</v>
      </c>
      <c r="W75" s="33">
        <v>626.65440044483773</v>
      </c>
      <c r="X75" s="33">
        <v>663.61901488383</v>
      </c>
      <c r="Y75" s="33">
        <v>627.43388225324225</v>
      </c>
      <c r="Z75" s="33"/>
      <c r="AA75" s="33">
        <v>465.18513884970343</v>
      </c>
      <c r="AB75" s="33">
        <v>581.22450744736102</v>
      </c>
      <c r="AC75" s="33">
        <v>505.82030003255272</v>
      </c>
      <c r="AD75" s="33">
        <v>514.02753951286866</v>
      </c>
      <c r="AE75" s="33">
        <v>421.80580052945356</v>
      </c>
      <c r="AF75" s="33">
        <v>459.76263211618061</v>
      </c>
      <c r="AG75" s="13"/>
      <c r="AH75" s="26"/>
    </row>
    <row r="76" spans="1:34" s="8" customFormat="1" ht="12">
      <c r="A76" s="11" t="s">
        <v>108</v>
      </c>
      <c r="B76" s="34">
        <v>752.27429393129455</v>
      </c>
      <c r="C76" s="34">
        <v>737.14792938482731</v>
      </c>
      <c r="D76" s="34">
        <v>767.86472320140206</v>
      </c>
      <c r="E76" s="11"/>
      <c r="F76" s="34">
        <v>733.38366825148023</v>
      </c>
      <c r="G76" s="34">
        <v>738.08448523101868</v>
      </c>
      <c r="H76" s="34">
        <v>765.72296646839845</v>
      </c>
      <c r="I76" s="34">
        <v>759.27518146133207</v>
      </c>
      <c r="J76" s="34">
        <v>756.82819865472106</v>
      </c>
      <c r="K76" s="34">
        <v>725.92270750279897</v>
      </c>
      <c r="L76" s="34">
        <v>734.29201514022884</v>
      </c>
      <c r="M76" s="34">
        <v>729.29759306307471</v>
      </c>
      <c r="N76" s="34">
        <v>731.78152522863536</v>
      </c>
      <c r="O76" s="34">
        <v>737.19144956105004</v>
      </c>
      <c r="P76" s="34"/>
      <c r="Q76" s="34">
        <v>698.89268468619355</v>
      </c>
      <c r="R76" s="34">
        <v>744.72023742156296</v>
      </c>
      <c r="S76" s="34">
        <v>705.5232921843641</v>
      </c>
      <c r="T76" s="34"/>
      <c r="U76" s="34">
        <v>695.69024892580433</v>
      </c>
      <c r="V76" s="34">
        <v>577.16279490965576</v>
      </c>
      <c r="W76" s="34">
        <v>659.11192132633619</v>
      </c>
      <c r="X76" s="34">
        <v>674.3451513256108</v>
      </c>
      <c r="Y76" s="34">
        <v>653.53251085453792</v>
      </c>
      <c r="Z76" s="34"/>
      <c r="AA76" s="34">
        <v>601.87420490625129</v>
      </c>
      <c r="AB76" s="34">
        <v>640.72957449005639</v>
      </c>
      <c r="AC76" s="34">
        <v>667.33587926834161</v>
      </c>
      <c r="AD76" s="34">
        <v>677.09197014302833</v>
      </c>
      <c r="AE76" s="34">
        <v>601.09999794720466</v>
      </c>
      <c r="AF76" s="34">
        <v>584.48626963001516</v>
      </c>
      <c r="AG76" s="11"/>
      <c r="AH76" s="35"/>
    </row>
    <row r="77" spans="1:34" s="8" customFormat="1" ht="1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2"/>
    </row>
  </sheetData>
  <mergeCells count="6">
    <mergeCell ref="AH4:AH6"/>
    <mergeCell ref="B4:D4"/>
    <mergeCell ref="AA4:AF4"/>
    <mergeCell ref="U4:Y4"/>
    <mergeCell ref="Q4:S4"/>
    <mergeCell ref="F4:O4"/>
  </mergeCells>
  <phoneticPr fontId="2" type="noConversion"/>
  <pageMargins left="0.7" right="0.7" top="0.75" bottom="0.75" header="0.3" footer="0.3"/>
  <pageSetup orientation="portrait" r:id="rId1"/>
  <ignoredErrors>
    <ignoredError sqref="B72:D73 V72:V73 G72:O73 Q72:R73 F72:F73 S72:S73 W72:W73 X72:Y7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刘晨</dc:creator>
  <cp:lastModifiedBy>Christine Elrod</cp:lastModifiedBy>
  <dcterms:created xsi:type="dcterms:W3CDTF">2015-06-05T18:19:34Z</dcterms:created>
  <dcterms:modified xsi:type="dcterms:W3CDTF">2022-10-26T18:53:30Z</dcterms:modified>
</cp:coreProperties>
</file>