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Volumes/newactivefiles/19-09 September 2019/7000R Boujibar -SC41/AM-19-97000/"/>
    </mc:Choice>
  </mc:AlternateContent>
  <xr:revisionPtr revIDLastSave="0" documentId="13_ncr:1_{DA045287-F060-AC4F-BB9F-76E7C1FA4E8E}" xr6:coauthVersionLast="36" xr6:coauthVersionMax="36" xr10:uidLastSave="{00000000-0000-0000-0000-000000000000}"/>
  <bookViews>
    <workbookView xWindow="0" yWindow="460" windowWidth="31720" windowHeight="23380" xr2:uid="{00000000-000D-0000-FFFF-FFFF00000000}"/>
  </bookViews>
  <sheets>
    <sheet name="Table S1 Sample composition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4" i="1" l="1"/>
  <c r="L194" i="1"/>
  <c r="C194" i="1"/>
  <c r="N135" i="1"/>
  <c r="M135" i="1"/>
  <c r="L135" i="1"/>
  <c r="K135" i="1"/>
  <c r="J135" i="1"/>
  <c r="I135" i="1"/>
  <c r="N97" i="1" l="1"/>
  <c r="M97" i="1"/>
  <c r="C97" i="1"/>
  <c r="D27" i="1"/>
  <c r="E27" i="1"/>
  <c r="F27" i="1"/>
  <c r="G27" i="1"/>
  <c r="H27" i="1"/>
  <c r="I27" i="1"/>
  <c r="J27" i="1"/>
  <c r="K27" i="1"/>
  <c r="L27" i="1"/>
  <c r="M27" i="1"/>
  <c r="N27" i="1"/>
  <c r="O27" i="1"/>
  <c r="C27" i="1"/>
  <c r="N64" i="1"/>
  <c r="M64" i="1"/>
  <c r="L64" i="1"/>
  <c r="K64" i="1"/>
  <c r="J64" i="1"/>
  <c r="I64" i="1"/>
  <c r="H64" i="1"/>
  <c r="G64" i="1"/>
  <c r="F64" i="1"/>
  <c r="E64" i="1"/>
</calcChain>
</file>

<file path=xl/sharedStrings.xml><?xml version="1.0" encoding="utf-8"?>
<sst xmlns="http://schemas.openxmlformats.org/spreadsheetml/2006/main" count="258" uniqueCount="76">
  <si>
    <t>U &amp; Th bearing samples</t>
  </si>
  <si>
    <t>Run</t>
  </si>
  <si>
    <t>#305</t>
  </si>
  <si>
    <t>#420</t>
  </si>
  <si>
    <t>#904</t>
  </si>
  <si>
    <t>#907</t>
  </si>
  <si>
    <t>#909</t>
  </si>
  <si>
    <t>#910</t>
  </si>
  <si>
    <t>#923</t>
  </si>
  <si>
    <t>#924</t>
  </si>
  <si>
    <t>#967</t>
  </si>
  <si>
    <t>#972</t>
  </si>
  <si>
    <t>#974</t>
  </si>
  <si>
    <t>#975</t>
  </si>
  <si>
    <t>#1030</t>
  </si>
  <si>
    <t>Metals</t>
  </si>
  <si>
    <r>
      <t>N</t>
    </r>
    <r>
      <rPr>
        <i/>
        <vertAlign val="superscript"/>
        <sz val="11"/>
        <color theme="1"/>
        <rFont val="Calibri"/>
        <family val="2"/>
        <scheme val="minor"/>
      </rPr>
      <t>a</t>
    </r>
  </si>
  <si>
    <t xml:space="preserve">   S     </t>
  </si>
  <si>
    <t>σ</t>
  </si>
  <si>
    <t xml:space="preserve">   Si    </t>
  </si>
  <si>
    <t xml:space="preserve">   Fe    </t>
  </si>
  <si>
    <t xml:space="preserve">   Ni    </t>
  </si>
  <si>
    <t xml:space="preserve">   Cr    </t>
  </si>
  <si>
    <t xml:space="preserve">   Mn    </t>
  </si>
  <si>
    <t>b.d.l.</t>
  </si>
  <si>
    <t xml:space="preserve">   Co    </t>
  </si>
  <si>
    <t xml:space="preserve">  Total  </t>
  </si>
  <si>
    <t>ICPMS</t>
  </si>
  <si>
    <t>U (ppm)</t>
  </si>
  <si>
    <t>N</t>
  </si>
  <si>
    <t>Th (ppm)</t>
  </si>
  <si>
    <t>Silicates</t>
  </si>
  <si>
    <t xml:space="preserve">   Th    </t>
  </si>
  <si>
    <t xml:space="preserve">   U     </t>
  </si>
  <si>
    <t>K</t>
  </si>
  <si>
    <t>Mg</t>
  </si>
  <si>
    <t>Na</t>
  </si>
  <si>
    <t>Al</t>
  </si>
  <si>
    <t>Ca</t>
  </si>
  <si>
    <t>Ti</t>
  </si>
  <si>
    <r>
      <t>O</t>
    </r>
    <r>
      <rPr>
        <vertAlign val="superscript"/>
        <sz val="11"/>
        <color theme="1"/>
        <rFont val="Calibri"/>
        <family val="2"/>
        <scheme val="minor"/>
      </rPr>
      <t>c</t>
    </r>
  </si>
  <si>
    <t>Total</t>
  </si>
  <si>
    <t>Sulfides</t>
  </si>
  <si>
    <t>n.a.</t>
  </si>
  <si>
    <t>Co</t>
  </si>
  <si>
    <t>K bearing samples</t>
  </si>
  <si>
    <t>#306</t>
  </si>
  <si>
    <t>#916</t>
  </si>
  <si>
    <t>#919</t>
  </si>
  <si>
    <t>#921</t>
  </si>
  <si>
    <t>#922</t>
  </si>
  <si>
    <t>#925</t>
  </si>
  <si>
    <t>#999</t>
  </si>
  <si>
    <t>#1000</t>
  </si>
  <si>
    <t>#1001</t>
  </si>
  <si>
    <t>#1026</t>
  </si>
  <si>
    <t>#1027</t>
  </si>
  <si>
    <t>#1029</t>
  </si>
  <si>
    <t>O</t>
  </si>
  <si>
    <t>C</t>
  </si>
  <si>
    <r>
      <t>N</t>
    </r>
    <r>
      <rPr>
        <i/>
        <vertAlign val="subscript"/>
        <sz val="11"/>
        <color theme="1"/>
        <rFont val="Calibri"/>
        <family val="2"/>
        <scheme val="minor"/>
      </rPr>
      <t>C,O</t>
    </r>
    <r>
      <rPr>
        <i/>
        <vertAlign val="superscript"/>
        <sz val="11"/>
        <color theme="1"/>
        <rFont val="Calibri"/>
        <family val="2"/>
        <scheme val="minor"/>
      </rPr>
      <t>b</t>
    </r>
  </si>
  <si>
    <t>PR1527</t>
  </si>
  <si>
    <t>PR1577</t>
  </si>
  <si>
    <t>PR1578</t>
  </si>
  <si>
    <t>Table S1A: Chemical compositions of metallic, silicate and sulfide melts in U- and Th-bearing samples</t>
  </si>
  <si>
    <t>Table S1B: Chemical compositions of metallic, silicate and sulfide melts in K-bearing samples</t>
  </si>
  <si>
    <r>
      <rPr>
        <vertAlign val="superscript"/>
        <sz val="12"/>
        <color theme="1"/>
        <rFont val="Times New Roman"/>
        <family val="1"/>
      </rPr>
      <t xml:space="preserve"> b</t>
    </r>
    <r>
      <rPr>
        <sz val="12"/>
        <color theme="1"/>
        <rFont val="Times New Roman"/>
        <family val="1"/>
      </rPr>
      <t xml:space="preserve"> Number of analyses for C and O. </t>
    </r>
    <r>
      <rPr>
        <vertAlign val="super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O in silicates was calculated by stoichiometry. </t>
    </r>
  </si>
  <si>
    <t>B.d.l. Below the detection limit. n.a. Not analyzed.</t>
  </si>
  <si>
    <r>
      <rPr>
        <sz val="12"/>
        <color theme="1"/>
        <rFont val="Times New Roman"/>
        <family val="1"/>
      </rPr>
      <t xml:space="preserve"> </t>
    </r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Number of analyses for C and O. </t>
    </r>
    <r>
      <rPr>
        <vertAlign val="super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O in silicates was calculated by stoichiometry. </t>
    </r>
  </si>
  <si>
    <t>B.d.l. Below the detection limit. n.a Not analyzed.</t>
  </si>
  <si>
    <r>
      <t>a</t>
    </r>
    <r>
      <rPr>
        <sz val="12"/>
        <color theme="1"/>
        <rFont val="Times New Roman"/>
        <family val="1"/>
      </rPr>
      <t xml:space="preserve"> Number of analyses for all elements but O and C in metals and sulfides. </t>
    </r>
  </si>
  <si>
    <t>For Sulfides, N represents the number of blobs analyzed (see text for more details).</t>
  </si>
  <si>
    <r>
      <t>a</t>
    </r>
    <r>
      <rPr>
        <sz val="12"/>
        <color theme="1"/>
        <rFont val="Times New Roman"/>
        <family val="1"/>
      </rPr>
      <t xml:space="preserve"> Number of analyses for all elements but O and C in metals and sulfides. </t>
    </r>
    <r>
      <rPr>
        <vertAlign val="superscript"/>
        <sz val="12"/>
        <color theme="1"/>
        <rFont val="Times New Roman"/>
        <family val="1"/>
      </rPr>
      <t/>
    </r>
  </si>
  <si>
    <t xml:space="preserve">For Sulfides, N represents the number of blobs analyzed (see text for more details). </t>
  </si>
  <si>
    <t>Boujibar et al.: Mercury's core-mantle differentiation</t>
  </si>
  <si>
    <t>American Mineralogist: September 2019 AM-19-97000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</si>
</sst>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i/>
      <vertAlign val="subscript"/>
      <sz val="11"/>
      <color theme="1"/>
      <name val="Calibri"/>
      <family val="2"/>
      <scheme val="minor"/>
    </font>
    <font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 applyFill="1"/>
    <xf numFmtId="0" fontId="0" fillId="0" borderId="0" xfId="0" applyFill="1"/>
    <xf numFmtId="0" fontId="0" fillId="0" borderId="0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0" fillId="0" borderId="1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66" fontId="0" fillId="0" borderId="0" xfId="0" applyNumberFormat="1" applyFont="1" applyFill="1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2" fontId="11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2" fontId="11" fillId="0" borderId="0" xfId="0" applyNumberFormat="1" applyFont="1" applyFill="1" applyBorder="1" applyAlignment="1">
      <alignment wrapText="1"/>
    </xf>
    <xf numFmtId="2" fontId="11" fillId="0" borderId="0" xfId="0" applyNumberFormat="1" applyFont="1" applyFill="1"/>
    <xf numFmtId="0" fontId="11" fillId="0" borderId="0" xfId="0" applyFont="1"/>
    <xf numFmtId="2" fontId="11" fillId="0" borderId="0" xfId="0" applyNumberFormat="1" applyFont="1" applyFill="1" applyBorder="1"/>
    <xf numFmtId="2" fontId="11" fillId="0" borderId="0" xfId="0" applyNumberFormat="1" applyFont="1" applyFill="1" applyAlignment="1">
      <alignment wrapText="1"/>
    </xf>
    <xf numFmtId="2" fontId="11" fillId="0" borderId="0" xfId="0" applyNumberFormat="1" applyFont="1" applyFill="1" applyAlignment="1">
      <alignment horizontal="right"/>
    </xf>
    <xf numFmtId="164" fontId="11" fillId="0" borderId="0" xfId="0" applyNumberFormat="1" applyFont="1" applyFill="1" applyBorder="1" applyAlignment="1">
      <alignment wrapText="1"/>
    </xf>
    <xf numFmtId="165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1" fontId="11" fillId="0" borderId="0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0" fontId="11" fillId="0" borderId="1" xfId="0" applyFont="1" applyFill="1" applyBorder="1"/>
    <xf numFmtId="2" fontId="11" fillId="0" borderId="0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/>
    <xf numFmtId="2" fontId="12" fillId="0" borderId="0" xfId="0" applyNumberFormat="1" applyFont="1"/>
    <xf numFmtId="0" fontId="13" fillId="0" borderId="1" xfId="0" applyFont="1" applyFill="1" applyBorder="1"/>
    <xf numFmtId="2" fontId="11" fillId="0" borderId="0" xfId="0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center" wrapText="1"/>
    </xf>
    <xf numFmtId="165" fontId="11" fillId="0" borderId="0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>
      <alignment wrapText="1"/>
    </xf>
    <xf numFmtId="0" fontId="14" fillId="0" borderId="0" xfId="0" applyFont="1" applyFill="1" applyBorder="1"/>
    <xf numFmtId="164" fontId="1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9"/>
  <sheetViews>
    <sheetView tabSelected="1" workbookViewId="0">
      <selection activeCell="S8" sqref="S8"/>
    </sheetView>
  </sheetViews>
  <sheetFormatPr baseColWidth="10" defaultColWidth="9.1640625" defaultRowHeight="15" x14ac:dyDescent="0.2"/>
  <cols>
    <col min="1" max="1" width="9.1640625" style="19"/>
    <col min="2" max="2" width="9.1640625" style="2"/>
    <col min="3" max="16" width="7.33203125" style="2" customWidth="1"/>
    <col min="17" max="16384" width="9.1640625" style="2"/>
  </cols>
  <sheetData>
    <row r="1" spans="1:17" ht="16" x14ac:dyDescent="0.2">
      <c r="A1" s="57" t="s">
        <v>75</v>
      </c>
    </row>
    <row r="2" spans="1:17" ht="16" x14ac:dyDescent="0.2">
      <c r="A2" s="57" t="s">
        <v>74</v>
      </c>
    </row>
    <row r="3" spans="1:17" x14ac:dyDescent="0.2">
      <c r="C3" s="19" t="s">
        <v>64</v>
      </c>
    </row>
    <row r="5" spans="1:17" x14ac:dyDescent="0.2">
      <c r="A5" s="56" t="s">
        <v>0</v>
      </c>
      <c r="B5" s="56"/>
      <c r="C5" s="56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7" s="4" customFormat="1" x14ac:dyDescent="0.2">
      <c r="A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5" t="s">
        <v>12</v>
      </c>
      <c r="N6" s="5" t="s">
        <v>13</v>
      </c>
      <c r="O6" s="4" t="s">
        <v>14</v>
      </c>
      <c r="P6" s="5" t="s">
        <v>61</v>
      </c>
    </row>
    <row r="7" spans="1:17" ht="18" x14ac:dyDescent="0.2">
      <c r="A7" s="6" t="s">
        <v>15</v>
      </c>
      <c r="B7" s="7" t="s">
        <v>16</v>
      </c>
      <c r="C7" s="29">
        <v>7</v>
      </c>
      <c r="D7" s="29">
        <v>7</v>
      </c>
      <c r="E7" s="29">
        <v>4</v>
      </c>
      <c r="F7" s="29">
        <v>5</v>
      </c>
      <c r="G7" s="29">
        <v>6</v>
      </c>
      <c r="H7" s="29">
        <v>4</v>
      </c>
      <c r="I7" s="29">
        <v>5</v>
      </c>
      <c r="J7" s="29">
        <v>5</v>
      </c>
      <c r="K7" s="29">
        <v>7</v>
      </c>
      <c r="L7" s="29">
        <v>7</v>
      </c>
      <c r="M7" s="29">
        <v>7</v>
      </c>
      <c r="N7" s="29">
        <v>7</v>
      </c>
      <c r="O7" s="29">
        <v>7</v>
      </c>
      <c r="P7" s="30">
        <v>15</v>
      </c>
      <c r="Q7" s="31"/>
    </row>
    <row r="8" spans="1:17" ht="19" x14ac:dyDescent="0.25">
      <c r="A8" s="6"/>
      <c r="B8" s="7" t="s">
        <v>60</v>
      </c>
      <c r="C8" s="29">
        <v>10</v>
      </c>
      <c r="D8" s="29">
        <v>9</v>
      </c>
      <c r="E8" s="29">
        <v>8</v>
      </c>
      <c r="F8" s="29">
        <v>8</v>
      </c>
      <c r="G8" s="29">
        <v>9</v>
      </c>
      <c r="H8" s="29">
        <v>9</v>
      </c>
      <c r="I8" s="29">
        <v>9</v>
      </c>
      <c r="J8" s="29">
        <v>7</v>
      </c>
      <c r="K8" s="29">
        <v>8</v>
      </c>
      <c r="L8" s="29">
        <v>8</v>
      </c>
      <c r="M8" s="29">
        <v>11</v>
      </c>
      <c r="N8" s="29">
        <v>7</v>
      </c>
      <c r="O8" s="29">
        <v>9</v>
      </c>
      <c r="P8" s="30"/>
      <c r="Q8" s="31"/>
    </row>
    <row r="9" spans="1:17" ht="16" x14ac:dyDescent="0.2">
      <c r="A9" s="8"/>
      <c r="B9" s="9" t="s">
        <v>17</v>
      </c>
      <c r="C9" s="32">
        <v>1.6841142857142859</v>
      </c>
      <c r="D9" s="32">
        <v>0.13211428571428571</v>
      </c>
      <c r="E9" s="32">
        <v>2.0754999999999999</v>
      </c>
      <c r="F9" s="32">
        <v>2.3136000000000001</v>
      </c>
      <c r="G9" s="32">
        <v>0.75633333333333341</v>
      </c>
      <c r="H9" s="32">
        <v>3.20675</v>
      </c>
      <c r="I9" s="32">
        <v>0.61380000000000001</v>
      </c>
      <c r="J9" s="32">
        <v>1.2498</v>
      </c>
      <c r="K9" s="32">
        <v>0.12271428571428571</v>
      </c>
      <c r="L9" s="32">
        <v>3.8785714285714291E-2</v>
      </c>
      <c r="M9" s="32">
        <v>0.50419999999999998</v>
      </c>
      <c r="N9" s="32">
        <v>0.49619999999999997</v>
      </c>
      <c r="O9" s="32">
        <v>3.6357142857142859E-2</v>
      </c>
      <c r="P9" s="33">
        <v>3.8400000000000004E-2</v>
      </c>
      <c r="Q9" s="34"/>
    </row>
    <row r="10" spans="1:17" x14ac:dyDescent="0.2">
      <c r="A10" s="6"/>
      <c r="B10" s="10" t="s">
        <v>18</v>
      </c>
      <c r="C10" s="35">
        <v>0.59312104281383449</v>
      </c>
      <c r="D10" s="35">
        <v>3.3457407180445015E-2</v>
      </c>
      <c r="E10" s="35">
        <v>0.48082186583668041</v>
      </c>
      <c r="F10" s="35">
        <v>0.37399171113809526</v>
      </c>
      <c r="G10" s="35">
        <v>0.16106479027604548</v>
      </c>
      <c r="H10" s="35">
        <v>0.53928741563907157</v>
      </c>
      <c r="I10" s="35">
        <v>0.12349777325927752</v>
      </c>
      <c r="J10" s="32">
        <v>0.43</v>
      </c>
      <c r="K10" s="32">
        <v>3.4322511008152631E-2</v>
      </c>
      <c r="L10" s="32">
        <v>2.0904818309935836E-2</v>
      </c>
      <c r="M10" s="32">
        <v>7.5708630067296015E-2</v>
      </c>
      <c r="N10" s="32">
        <v>7.3514216312220909E-2</v>
      </c>
      <c r="O10" s="35">
        <v>2.6029269239509146E-2</v>
      </c>
      <c r="P10" s="33">
        <v>3.5209170883247369E-2</v>
      </c>
      <c r="Q10" s="31"/>
    </row>
    <row r="11" spans="1:17" ht="16" x14ac:dyDescent="0.2">
      <c r="A11" s="6"/>
      <c r="B11" s="9" t="s">
        <v>19</v>
      </c>
      <c r="C11" s="32">
        <v>14.428457142857143</v>
      </c>
      <c r="D11" s="32">
        <v>25.075328571428571</v>
      </c>
      <c r="E11" s="32">
        <v>4.0039999999999996</v>
      </c>
      <c r="F11" s="32">
        <v>4.2027999999999999</v>
      </c>
      <c r="G11" s="32">
        <v>2.9769999999999999</v>
      </c>
      <c r="H11" s="32">
        <v>3.7864999999999998</v>
      </c>
      <c r="I11" s="32">
        <v>2.9066000000000001</v>
      </c>
      <c r="J11" s="32">
        <v>2.0438000000000001</v>
      </c>
      <c r="K11" s="32">
        <v>10.325157142857142</v>
      </c>
      <c r="L11" s="32">
        <v>25.419628571428568</v>
      </c>
      <c r="M11" s="32">
        <v>12.015299999999998</v>
      </c>
      <c r="N11" s="32">
        <v>11.55627142857143</v>
      </c>
      <c r="O11" s="32">
        <v>24.870757142857144</v>
      </c>
      <c r="P11" s="36">
        <v>42.189333333333337</v>
      </c>
      <c r="Q11" s="34"/>
    </row>
    <row r="12" spans="1:17" x14ac:dyDescent="0.2">
      <c r="A12" s="6"/>
      <c r="B12" s="10" t="s">
        <v>18</v>
      </c>
      <c r="C12" s="35">
        <v>0.30616967440262527</v>
      </c>
      <c r="D12" s="35">
        <v>0.45185924694269514</v>
      </c>
      <c r="E12" s="35">
        <v>0.24209226891139393</v>
      </c>
      <c r="F12" s="35">
        <v>0.16643226850584003</v>
      </c>
      <c r="G12" s="35">
        <v>3.2649655434628992E-2</v>
      </c>
      <c r="H12" s="35">
        <v>2.990540642314243E-2</v>
      </c>
      <c r="I12" s="35">
        <v>9.8490101025432944E-2</v>
      </c>
      <c r="J12" s="35">
        <v>3.0177806414648504E-2</v>
      </c>
      <c r="K12" s="35">
        <v>0.24870999080014783</v>
      </c>
      <c r="L12" s="35">
        <v>0.49994604947029253</v>
      </c>
      <c r="M12" s="32">
        <v>0.18975034475155314</v>
      </c>
      <c r="N12" s="32">
        <v>0.7580851814809153</v>
      </c>
      <c r="O12" s="35">
        <v>0.30058005509981739</v>
      </c>
      <c r="P12" s="36">
        <v>0.8087586313663202</v>
      </c>
      <c r="Q12" s="34"/>
    </row>
    <row r="13" spans="1:17" ht="16" x14ac:dyDescent="0.2">
      <c r="A13" s="6"/>
      <c r="B13" s="9" t="s">
        <v>20</v>
      </c>
      <c r="C13" s="32">
        <v>77.872299999999996</v>
      </c>
      <c r="D13" s="32">
        <v>71.17115714285714</v>
      </c>
      <c r="E13" s="32">
        <v>87.545249999999996</v>
      </c>
      <c r="F13" s="32">
        <v>81.044799999999981</v>
      </c>
      <c r="G13" s="32">
        <v>86.844833333333341</v>
      </c>
      <c r="H13" s="32">
        <v>87.895749999999992</v>
      </c>
      <c r="I13" s="32">
        <v>84.78479999999999</v>
      </c>
      <c r="J13" s="32">
        <v>85.743600000000001</v>
      </c>
      <c r="K13" s="32">
        <v>82.258828571428566</v>
      </c>
      <c r="L13" s="32">
        <v>71.53670000000001</v>
      </c>
      <c r="M13" s="32">
        <v>80.519514285714294</v>
      </c>
      <c r="N13" s="32">
        <v>79.441685714285725</v>
      </c>
      <c r="O13" s="32">
        <v>71.66927142857142</v>
      </c>
      <c r="P13" s="33">
        <v>52.916266666666665</v>
      </c>
      <c r="Q13" s="34"/>
    </row>
    <row r="14" spans="1:17" x14ac:dyDescent="0.2">
      <c r="A14" s="6"/>
      <c r="B14" s="10" t="s">
        <v>18</v>
      </c>
      <c r="C14" s="35">
        <v>0.48941190218465314</v>
      </c>
      <c r="D14" s="35">
        <v>0.72587216472586169</v>
      </c>
      <c r="E14" s="35">
        <v>2.6404402884115119</v>
      </c>
      <c r="F14" s="35">
        <v>4.4312770394097445</v>
      </c>
      <c r="G14" s="35">
        <v>0.27926433117508187</v>
      </c>
      <c r="H14" s="35">
        <v>1.3463071405391367</v>
      </c>
      <c r="I14" s="35">
        <v>1.420988106917153</v>
      </c>
      <c r="J14" s="35">
        <v>1.2146401936376074</v>
      </c>
      <c r="K14" s="35">
        <v>0.89819817173844574</v>
      </c>
      <c r="L14" s="35">
        <v>0.43331992415150883</v>
      </c>
      <c r="M14" s="32">
        <v>0.69368780544894315</v>
      </c>
      <c r="N14" s="32">
        <v>0.48274105352860197</v>
      </c>
      <c r="O14" s="35">
        <v>0.49012285777576881</v>
      </c>
      <c r="P14" s="33">
        <v>0.65626284658627765</v>
      </c>
      <c r="Q14" s="31"/>
    </row>
    <row r="15" spans="1:17" ht="16" x14ac:dyDescent="0.2">
      <c r="A15" s="6"/>
      <c r="B15" s="9" t="s">
        <v>21</v>
      </c>
      <c r="C15" s="32">
        <v>4.2367999999999997</v>
      </c>
      <c r="D15" s="32">
        <v>4.3917285714285716</v>
      </c>
      <c r="E15" s="32">
        <v>4.3177500000000002</v>
      </c>
      <c r="F15" s="32">
        <v>10.591800000000001</v>
      </c>
      <c r="G15" s="32">
        <v>4.2923333333333327</v>
      </c>
      <c r="H15" s="32">
        <v>2.79325</v>
      </c>
      <c r="I15" s="32">
        <v>5.1891999999999996</v>
      </c>
      <c r="J15" s="32">
        <v>4.0537999999999998</v>
      </c>
      <c r="K15" s="32">
        <v>3.5448428571428572</v>
      </c>
      <c r="L15" s="32">
        <v>4.1606857142857141</v>
      </c>
      <c r="M15" s="32">
        <v>6.6031142857142857</v>
      </c>
      <c r="N15" s="32">
        <v>7.310771428571428</v>
      </c>
      <c r="O15" s="32">
        <v>4.1267857142857141</v>
      </c>
      <c r="P15" s="33">
        <v>4.2576000000000001</v>
      </c>
      <c r="Q15" s="34"/>
    </row>
    <row r="16" spans="1:17" x14ac:dyDescent="0.2">
      <c r="A16" s="6"/>
      <c r="B16" s="10" t="s">
        <v>18</v>
      </c>
      <c r="C16" s="35">
        <v>0.31543375955446901</v>
      </c>
      <c r="D16" s="35">
        <v>0.27827189769651384</v>
      </c>
      <c r="E16" s="35">
        <v>2.6040557309704422</v>
      </c>
      <c r="F16" s="35">
        <v>4.2515973115994861</v>
      </c>
      <c r="G16" s="35">
        <v>0.3501951836714301</v>
      </c>
      <c r="H16" s="35">
        <v>1.076507121821928</v>
      </c>
      <c r="I16" s="35">
        <v>1.1909675478366315</v>
      </c>
      <c r="J16" s="35">
        <v>3.5877569594385941E-2</v>
      </c>
      <c r="K16" s="35">
        <v>0.61834388721579814</v>
      </c>
      <c r="L16" s="35">
        <v>0.27865423274834977</v>
      </c>
      <c r="M16" s="32">
        <v>0.18437973884144115</v>
      </c>
      <c r="N16" s="32">
        <v>0.52046329269951286</v>
      </c>
      <c r="O16" s="35">
        <v>0.32345784077976025</v>
      </c>
      <c r="P16" s="33">
        <v>0.20944034268224715</v>
      </c>
      <c r="Q16" s="31"/>
    </row>
    <row r="17" spans="1:17" ht="16" x14ac:dyDescent="0.2">
      <c r="A17" s="6"/>
      <c r="B17" s="9" t="s">
        <v>22</v>
      </c>
      <c r="C17" s="32">
        <v>0.51205714285714288</v>
      </c>
      <c r="D17" s="32">
        <v>0.69747142857142863</v>
      </c>
      <c r="E17" s="32">
        <v>0.16875000000000001</v>
      </c>
      <c r="F17" s="32">
        <v>0.2344</v>
      </c>
      <c r="G17" s="32">
        <v>0.72216666666666673</v>
      </c>
      <c r="H17" s="32">
        <v>0.59450000000000003</v>
      </c>
      <c r="I17" s="32">
        <v>0.72739999999999994</v>
      </c>
      <c r="J17" s="32">
        <v>0.74119999999999997</v>
      </c>
      <c r="K17" s="32">
        <v>1.1549571428571428</v>
      </c>
      <c r="L17" s="32">
        <v>0.81361428571428562</v>
      </c>
      <c r="M17" s="32">
        <v>9.9371428571428569E-2</v>
      </c>
      <c r="N17" s="32">
        <v>6.991428571428572E-2</v>
      </c>
      <c r="O17" s="32">
        <v>0.79004285714285716</v>
      </c>
      <c r="P17" s="33">
        <v>0.52806666666666657</v>
      </c>
      <c r="Q17" s="34"/>
    </row>
    <row r="18" spans="1:17" x14ac:dyDescent="0.2">
      <c r="A18" s="6"/>
      <c r="B18" s="10" t="s">
        <v>18</v>
      </c>
      <c r="C18" s="35">
        <v>0.10430889794488341</v>
      </c>
      <c r="D18" s="35">
        <v>0.12271002015980101</v>
      </c>
      <c r="E18" s="35">
        <v>6.5239941753499439E-2</v>
      </c>
      <c r="F18" s="35">
        <v>9.9906456247832148E-2</v>
      </c>
      <c r="G18" s="35">
        <v>0.11575736117701795</v>
      </c>
      <c r="H18" s="35">
        <v>8.6063929726685542E-2</v>
      </c>
      <c r="I18" s="35">
        <v>7.4941977555973233E-2</v>
      </c>
      <c r="J18" s="35">
        <v>8.4045820836017818E-2</v>
      </c>
      <c r="K18" s="35">
        <v>0.12414996116448383</v>
      </c>
      <c r="L18" s="35">
        <v>4.8315333265656228E-2</v>
      </c>
      <c r="M18" s="32">
        <v>2.6956490516244502E-2</v>
      </c>
      <c r="N18" s="32">
        <v>3.7728213517712383E-2</v>
      </c>
      <c r="O18" s="35">
        <v>9.9306559990480728E-2</v>
      </c>
      <c r="P18" s="33">
        <v>3.698931634687945E-2</v>
      </c>
      <c r="Q18" s="31"/>
    </row>
    <row r="19" spans="1:17" ht="16" x14ac:dyDescent="0.2">
      <c r="A19" s="6"/>
      <c r="B19" s="9" t="s">
        <v>23</v>
      </c>
      <c r="C19" s="32">
        <v>1.1485714285714285E-2</v>
      </c>
      <c r="D19" s="32">
        <v>1.5442857142857144E-2</v>
      </c>
      <c r="E19" s="32" t="s">
        <v>24</v>
      </c>
      <c r="F19" s="32" t="s">
        <v>24</v>
      </c>
      <c r="G19" s="32">
        <v>6.333333333333334E-3</v>
      </c>
      <c r="H19" s="32">
        <v>0.01</v>
      </c>
      <c r="I19" s="32">
        <v>4.0000000000000001E-3</v>
      </c>
      <c r="J19" s="32">
        <v>9.4000000000000004E-3</v>
      </c>
      <c r="K19" s="32">
        <v>1.6414285714285715E-2</v>
      </c>
      <c r="L19" s="32">
        <v>1.1714285714285714E-2</v>
      </c>
      <c r="M19" s="32">
        <v>3.8999999999999998E-3</v>
      </c>
      <c r="N19" s="32">
        <v>4.1857142857142857E-3</v>
      </c>
      <c r="O19" s="32">
        <v>1.3757142857142857E-2</v>
      </c>
      <c r="P19" s="33" t="s">
        <v>43</v>
      </c>
      <c r="Q19" s="31"/>
    </row>
    <row r="20" spans="1:17" x14ac:dyDescent="0.2">
      <c r="A20" s="6"/>
      <c r="B20" s="10" t="s">
        <v>18</v>
      </c>
      <c r="C20" s="35">
        <v>1.0785859349387137E-2</v>
      </c>
      <c r="D20" s="35">
        <v>1.2574426049573414E-2</v>
      </c>
      <c r="E20" s="35"/>
      <c r="F20" s="35"/>
      <c r="G20" s="35">
        <v>5.6095157247900342E-3</v>
      </c>
      <c r="H20" s="35">
        <v>8.4852813742385697E-3</v>
      </c>
      <c r="I20" s="35">
        <v>6.0415229867972851E-3</v>
      </c>
      <c r="J20" s="35">
        <v>1.3885243966167827E-2</v>
      </c>
      <c r="K20" s="32">
        <v>1.8290200342572206E-2</v>
      </c>
      <c r="L20" s="32">
        <v>1.4980034331450266E-2</v>
      </c>
      <c r="M20" s="32">
        <v>5.1455482377164305E-3</v>
      </c>
      <c r="N20" s="32">
        <v>6.5118938800292113E-3</v>
      </c>
      <c r="O20" s="35">
        <v>1.4263573318405309E-2</v>
      </c>
      <c r="P20" s="33"/>
      <c r="Q20" s="31"/>
    </row>
    <row r="21" spans="1:17" ht="16" x14ac:dyDescent="0.2">
      <c r="A21" s="6"/>
      <c r="B21" s="9" t="s">
        <v>25</v>
      </c>
      <c r="C21" s="32">
        <v>0.24664285714285716</v>
      </c>
      <c r="D21" s="32">
        <v>0.26244285714285714</v>
      </c>
      <c r="E21" s="32">
        <v>0.65875000000000006</v>
      </c>
      <c r="F21" s="32">
        <v>0.27220000000000005</v>
      </c>
      <c r="G21" s="32">
        <v>0.34066666666666667</v>
      </c>
      <c r="H21" s="32">
        <v>0.30599999999999999</v>
      </c>
      <c r="I21" s="32">
        <v>0.32</v>
      </c>
      <c r="J21" s="32">
        <v>0.3402</v>
      </c>
      <c r="K21" s="32">
        <v>0.25385714285714284</v>
      </c>
      <c r="L21" s="32">
        <v>0.23815714285714287</v>
      </c>
      <c r="M21" s="32">
        <v>0.47581428571428569</v>
      </c>
      <c r="N21" s="32">
        <v>0.74848571428571409</v>
      </c>
      <c r="O21" s="32">
        <v>0.25814285714285712</v>
      </c>
      <c r="P21" s="33"/>
      <c r="Q21" s="31"/>
    </row>
    <row r="22" spans="1:17" x14ac:dyDescent="0.2">
      <c r="A22" s="6"/>
      <c r="B22" s="10" t="s">
        <v>18</v>
      </c>
      <c r="C22" s="35">
        <v>1.7623739401051938E-2</v>
      </c>
      <c r="D22" s="35">
        <v>2.5948272719833534E-2</v>
      </c>
      <c r="E22" s="35">
        <v>0.58502955765784459</v>
      </c>
      <c r="F22" s="35">
        <v>7.0304338415207113E-2</v>
      </c>
      <c r="G22" s="35">
        <v>7.7422649571470312E-2</v>
      </c>
      <c r="H22" s="35">
        <v>7.2166474210674791E-2</v>
      </c>
      <c r="I22" s="35">
        <v>6.8428795108491994E-2</v>
      </c>
      <c r="J22" s="35">
        <v>7.3959448348402228E-3</v>
      </c>
      <c r="K22" s="32">
        <v>6.8981370846117079E-2</v>
      </c>
      <c r="L22" s="32">
        <v>2.5828463442673536E-2</v>
      </c>
      <c r="M22" s="32">
        <v>2.5092723285940116E-2</v>
      </c>
      <c r="N22" s="32">
        <v>2.4874044609554249E-2</v>
      </c>
      <c r="O22" s="35">
        <v>2.4029069696436246E-2</v>
      </c>
      <c r="P22" s="33"/>
      <c r="Q22" s="31"/>
    </row>
    <row r="23" spans="1:17" x14ac:dyDescent="0.2">
      <c r="A23" s="6"/>
      <c r="B23" s="10" t="s">
        <v>58</v>
      </c>
      <c r="C23" s="35">
        <v>5.5699999999999993E-2</v>
      </c>
      <c r="D23" s="32" t="s">
        <v>24</v>
      </c>
      <c r="E23" s="35">
        <v>0.24562500000000001</v>
      </c>
      <c r="F23" s="35">
        <v>0.1895</v>
      </c>
      <c r="G23" s="32" t="s">
        <v>24</v>
      </c>
      <c r="H23" s="35">
        <v>0.22833333333333336</v>
      </c>
      <c r="I23" s="35">
        <v>0.12110000000000001</v>
      </c>
      <c r="J23" s="32" t="s">
        <v>24</v>
      </c>
      <c r="K23" s="32">
        <v>1.7499999999999998E-2</v>
      </c>
      <c r="L23" s="32">
        <v>0.55337500000000006</v>
      </c>
      <c r="M23" s="32">
        <v>6.4545454545454559E-2</v>
      </c>
      <c r="N23" s="32">
        <v>0.112375</v>
      </c>
      <c r="O23" s="32" t="s">
        <v>24</v>
      </c>
      <c r="P23" s="37" t="s">
        <v>24</v>
      </c>
      <c r="Q23" s="31"/>
    </row>
    <row r="24" spans="1:17" x14ac:dyDescent="0.2">
      <c r="A24" s="6"/>
      <c r="B24" s="10" t="s">
        <v>18</v>
      </c>
      <c r="C24" s="35">
        <v>2.9074807728417498E-2</v>
      </c>
      <c r="D24" s="35"/>
      <c r="E24" s="35">
        <v>0.14651078702363776</v>
      </c>
      <c r="F24" s="35">
        <v>9.4969167929085552E-2</v>
      </c>
      <c r="G24" s="35"/>
      <c r="H24" s="35">
        <v>0.16279588446886481</v>
      </c>
      <c r="I24" s="35">
        <v>0.22488439005161937</v>
      </c>
      <c r="J24" s="35"/>
      <c r="K24" s="32">
        <v>2.8525677655654141E-2</v>
      </c>
      <c r="L24" s="32">
        <v>9.1304729184355671E-2</v>
      </c>
      <c r="M24" s="32">
        <v>3.0559331263506496E-2</v>
      </c>
      <c r="N24" s="32">
        <v>6.137225408463149E-2</v>
      </c>
      <c r="O24" s="35"/>
      <c r="P24" s="33"/>
      <c r="Q24" s="31"/>
    </row>
    <row r="25" spans="1:17" x14ac:dyDescent="0.2">
      <c r="A25" s="6"/>
      <c r="B25" s="10" t="s">
        <v>59</v>
      </c>
      <c r="C25" s="35">
        <v>1.8982999999999997</v>
      </c>
      <c r="D25" s="35">
        <v>0.64488888888888907</v>
      </c>
      <c r="E25" s="35">
        <v>0.74449999999999994</v>
      </c>
      <c r="F25" s="35">
        <v>0.61962500000000009</v>
      </c>
      <c r="G25" s="35">
        <v>4.028777777777778</v>
      </c>
      <c r="H25" s="35">
        <v>0.755</v>
      </c>
      <c r="I25" s="35">
        <v>4.0891999999999999</v>
      </c>
      <c r="J25" s="35">
        <v>3.9991428571428571</v>
      </c>
      <c r="K25" s="32">
        <v>2.7040000000000002</v>
      </c>
      <c r="L25" s="32" t="s">
        <v>24</v>
      </c>
      <c r="M25" s="32">
        <v>1.8782727272727271</v>
      </c>
      <c r="N25" s="32">
        <v>1.6115380911480446</v>
      </c>
      <c r="O25" s="35">
        <v>0.50522222222222224</v>
      </c>
      <c r="P25" s="37" t="s">
        <v>24</v>
      </c>
      <c r="Q25" s="31"/>
    </row>
    <row r="26" spans="1:17" x14ac:dyDescent="0.2">
      <c r="A26" s="6"/>
      <c r="B26" s="10" t="s">
        <v>18</v>
      </c>
      <c r="C26" s="35">
        <v>0.16400206638264586</v>
      </c>
      <c r="D26" s="35">
        <v>7.1014865423451215E-2</v>
      </c>
      <c r="E26" s="35">
        <v>0.19534730975514206</v>
      </c>
      <c r="F26" s="35">
        <v>0.12606227202684919</v>
      </c>
      <c r="G26" s="35">
        <v>0.21848442609129937</v>
      </c>
      <c r="H26" s="35">
        <v>0.4021591724678179</v>
      </c>
      <c r="I26" s="35">
        <v>0.39959418302962207</v>
      </c>
      <c r="J26" s="35">
        <v>0.14218582743652602</v>
      </c>
      <c r="K26" s="32">
        <v>0.16102883503983295</v>
      </c>
      <c r="L26" s="32"/>
      <c r="M26" s="32">
        <v>7.6725603170116438E-2</v>
      </c>
      <c r="N26" s="32">
        <v>0.62523017473598863</v>
      </c>
      <c r="O26" s="35">
        <v>8.8516633716180543E-2</v>
      </c>
      <c r="P26" s="33"/>
      <c r="Q26" s="31"/>
    </row>
    <row r="27" spans="1:17" s="12" customFormat="1" ht="16" x14ac:dyDescent="0.2">
      <c r="A27" s="6"/>
      <c r="B27" s="9" t="s">
        <v>26</v>
      </c>
      <c r="C27" s="38">
        <f>SUM(C9,C11,C13,C15,C17,C19,C21,C25,C23)</f>
        <v>100.94585714285715</v>
      </c>
      <c r="D27" s="38">
        <f t="shared" ref="D27:O27" si="0">SUM(D9,D11,D13,D15,D17,D19,D21,D25,D23)</f>
        <v>102.39057460317461</v>
      </c>
      <c r="E27" s="38">
        <f t="shared" si="0"/>
        <v>99.760125000000002</v>
      </c>
      <c r="F27" s="38">
        <f t="shared" si="0"/>
        <v>99.468724999999978</v>
      </c>
      <c r="G27" s="38">
        <f t="shared" si="0"/>
        <v>99.968444444444444</v>
      </c>
      <c r="H27" s="38">
        <f t="shared" si="0"/>
        <v>99.57608333333333</v>
      </c>
      <c r="I27" s="38">
        <f t="shared" si="0"/>
        <v>98.756099999999989</v>
      </c>
      <c r="J27" s="38">
        <f t="shared" si="0"/>
        <v>98.180942857142853</v>
      </c>
      <c r="K27" s="38">
        <f t="shared" si="0"/>
        <v>100.39827142857142</v>
      </c>
      <c r="L27" s="38">
        <f t="shared" si="0"/>
        <v>102.77266071428573</v>
      </c>
      <c r="M27" s="38">
        <f t="shared" si="0"/>
        <v>102.16403246753246</v>
      </c>
      <c r="N27" s="38">
        <f t="shared" si="0"/>
        <v>101.35142737686235</v>
      </c>
      <c r="O27" s="38">
        <f t="shared" si="0"/>
        <v>102.27033650793649</v>
      </c>
      <c r="P27" s="33">
        <v>99.944000000000003</v>
      </c>
      <c r="Q27" s="34"/>
    </row>
    <row r="28" spans="1:17" s="12" customFormat="1" x14ac:dyDescent="0.2">
      <c r="A28" s="6"/>
      <c r="B28" s="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9"/>
      <c r="Q28" s="40"/>
    </row>
    <row r="29" spans="1:17" s="12" customFormat="1" ht="18" x14ac:dyDescent="0.2">
      <c r="A29" s="6" t="s">
        <v>27</v>
      </c>
      <c r="B29" s="7" t="s">
        <v>16</v>
      </c>
      <c r="C29" s="41">
        <v>3</v>
      </c>
      <c r="D29" s="41">
        <v>3</v>
      </c>
      <c r="E29" s="41">
        <v>1</v>
      </c>
      <c r="F29" s="41">
        <v>2</v>
      </c>
      <c r="G29" s="41">
        <v>5</v>
      </c>
      <c r="H29" s="41">
        <v>8</v>
      </c>
      <c r="I29" s="41">
        <v>4</v>
      </c>
      <c r="J29" s="41">
        <v>3</v>
      </c>
      <c r="K29" s="41">
        <v>4</v>
      </c>
      <c r="L29" s="41">
        <v>5</v>
      </c>
      <c r="M29" s="41">
        <v>10</v>
      </c>
      <c r="N29" s="41">
        <v>7</v>
      </c>
      <c r="O29" s="41">
        <v>4</v>
      </c>
      <c r="P29" s="42">
        <v>4</v>
      </c>
      <c r="Q29" s="40"/>
    </row>
    <row r="30" spans="1:17" s="12" customFormat="1" ht="16" x14ac:dyDescent="0.2">
      <c r="A30" s="8"/>
      <c r="B30" s="9" t="s">
        <v>28</v>
      </c>
      <c r="C30" s="32">
        <v>1.0293333333333334</v>
      </c>
      <c r="D30" s="32">
        <v>51.336666666666666</v>
      </c>
      <c r="E30" s="32">
        <v>4.2324999999999999</v>
      </c>
      <c r="F30" s="32">
        <v>17.763749999999998</v>
      </c>
      <c r="G30" s="32">
        <v>0.92069999999999996</v>
      </c>
      <c r="H30" s="32">
        <v>6.6493749999999991</v>
      </c>
      <c r="I30" s="32">
        <v>0.69168750000000001</v>
      </c>
      <c r="J30" s="32">
        <v>0.93333333333333302</v>
      </c>
      <c r="K30" s="32">
        <v>18.8325</v>
      </c>
      <c r="L30" s="32">
        <v>133.51600000000002</v>
      </c>
      <c r="M30" s="32">
        <v>9.2575500000000019</v>
      </c>
      <c r="N30" s="32">
        <v>0.5517428571428572</v>
      </c>
      <c r="O30" s="32">
        <v>147.0975</v>
      </c>
      <c r="P30" s="32">
        <v>8.7225000000000001</v>
      </c>
      <c r="Q30" s="40"/>
    </row>
    <row r="31" spans="1:17" s="12" customFormat="1" x14ac:dyDescent="0.2">
      <c r="A31" s="6"/>
      <c r="B31" s="10" t="s">
        <v>18</v>
      </c>
      <c r="C31" s="32">
        <v>0.66271587677777355</v>
      </c>
      <c r="D31" s="32">
        <v>9.043568617162915</v>
      </c>
      <c r="E31" s="32">
        <v>1.1675</v>
      </c>
      <c r="F31" s="32">
        <v>20.101278022180583</v>
      </c>
      <c r="G31" s="32">
        <v>0.57679685006941561</v>
      </c>
      <c r="H31" s="32">
        <v>4.6611911701838622</v>
      </c>
      <c r="I31" s="32">
        <v>0.33308397183242949</v>
      </c>
      <c r="J31" s="32">
        <v>0.17642869192207186</v>
      </c>
      <c r="K31" s="32">
        <v>9.3637861822377477</v>
      </c>
      <c r="L31" s="32">
        <v>31.499705236716103</v>
      </c>
      <c r="M31" s="32">
        <v>10.190220645441281</v>
      </c>
      <c r="N31" s="32">
        <v>0.52309380566377328</v>
      </c>
      <c r="O31" s="32">
        <v>29.325716103788643</v>
      </c>
      <c r="P31" s="32">
        <v>3.2049583980659295</v>
      </c>
      <c r="Q31" s="40"/>
    </row>
    <row r="32" spans="1:17" s="12" customFormat="1" x14ac:dyDescent="0.2">
      <c r="A32" s="6"/>
      <c r="B32" s="13" t="s">
        <v>29</v>
      </c>
      <c r="C32" s="41">
        <v>3</v>
      </c>
      <c r="D32" s="41">
        <v>3</v>
      </c>
      <c r="E32" s="41">
        <v>1</v>
      </c>
      <c r="F32" s="41">
        <v>2</v>
      </c>
      <c r="G32" s="41">
        <v>2</v>
      </c>
      <c r="H32" s="41">
        <v>6</v>
      </c>
      <c r="I32" s="41">
        <v>2</v>
      </c>
      <c r="J32" s="41">
        <v>1</v>
      </c>
      <c r="K32" s="41">
        <v>4</v>
      </c>
      <c r="L32" s="41">
        <v>5</v>
      </c>
      <c r="M32" s="41">
        <v>10</v>
      </c>
      <c r="N32" s="41">
        <v>7</v>
      </c>
      <c r="O32" s="41">
        <v>4</v>
      </c>
      <c r="P32" s="42">
        <v>3</v>
      </c>
      <c r="Q32" s="40"/>
    </row>
    <row r="33" spans="1:17" s="12" customFormat="1" ht="16" x14ac:dyDescent="0.2">
      <c r="A33" s="6"/>
      <c r="B33" s="9" t="s">
        <v>30</v>
      </c>
      <c r="C33" s="32">
        <v>27.472999999999999</v>
      </c>
      <c r="D33" s="32">
        <v>0.12333333333333334</v>
      </c>
      <c r="E33" s="32">
        <v>7.53</v>
      </c>
      <c r="F33" s="32">
        <v>12.218749999999998</v>
      </c>
      <c r="G33" s="32">
        <v>0.10337500000000001</v>
      </c>
      <c r="H33" s="32">
        <v>1.8586666666666669</v>
      </c>
      <c r="I33" s="32">
        <v>0.22412499999999999</v>
      </c>
      <c r="J33" s="32">
        <v>14.3675</v>
      </c>
      <c r="K33" s="32">
        <v>3.2923</v>
      </c>
      <c r="L33" s="32">
        <v>0.22339999999999999</v>
      </c>
      <c r="M33" s="32">
        <v>1.8049500000000005</v>
      </c>
      <c r="N33" s="32">
        <v>0.20595714285714289</v>
      </c>
      <c r="O33" s="32">
        <v>0.36749999999999999</v>
      </c>
      <c r="P33" s="32">
        <v>3.9333333333333331E-2</v>
      </c>
      <c r="Q33" s="40"/>
    </row>
    <row r="34" spans="1:17" s="16" customFormat="1" x14ac:dyDescent="0.2">
      <c r="A34" s="14"/>
      <c r="B34" s="15" t="s">
        <v>18</v>
      </c>
      <c r="C34" s="43">
        <v>32.74083745110989</v>
      </c>
      <c r="D34" s="43">
        <v>4.0624294865675356E-2</v>
      </c>
      <c r="E34" s="43">
        <v>3.1749999999999998</v>
      </c>
      <c r="F34" s="43">
        <v>4.8207004807392861</v>
      </c>
      <c r="G34" s="43">
        <v>7.954951288348661E-3</v>
      </c>
      <c r="H34" s="43">
        <v>1.3151513854559354</v>
      </c>
      <c r="I34" s="43">
        <v>8.8388347648320589E-4</v>
      </c>
      <c r="J34" s="43">
        <v>4.8574999999999999</v>
      </c>
      <c r="K34" s="43">
        <v>6.4718197054615167</v>
      </c>
      <c r="L34" s="43">
        <v>6.7032081871295016E-2</v>
      </c>
      <c r="M34" s="43">
        <v>2.8025359199799347</v>
      </c>
      <c r="N34" s="43">
        <v>0.34600068331889577</v>
      </c>
      <c r="O34" s="43">
        <v>0.13589824624818875</v>
      </c>
      <c r="P34" s="44">
        <v>3.2145502536643175E-3</v>
      </c>
      <c r="Q34" s="45"/>
    </row>
    <row r="35" spans="1:17" ht="18" x14ac:dyDescent="0.2">
      <c r="A35" s="6" t="s">
        <v>31</v>
      </c>
      <c r="B35" s="7" t="s">
        <v>16</v>
      </c>
      <c r="C35" s="41">
        <v>7</v>
      </c>
      <c r="D35" s="41">
        <v>7</v>
      </c>
      <c r="E35" s="41">
        <v>6</v>
      </c>
      <c r="F35" s="41">
        <v>4</v>
      </c>
      <c r="G35" s="41">
        <v>8</v>
      </c>
      <c r="H35" s="41">
        <v>6</v>
      </c>
      <c r="I35" s="41">
        <v>6</v>
      </c>
      <c r="J35" s="41">
        <v>5</v>
      </c>
      <c r="K35" s="41">
        <v>6</v>
      </c>
      <c r="L35" s="41">
        <v>7</v>
      </c>
      <c r="M35" s="41">
        <v>7</v>
      </c>
      <c r="N35" s="41">
        <v>8</v>
      </c>
      <c r="O35" s="41">
        <v>7</v>
      </c>
      <c r="P35" s="42">
        <v>14</v>
      </c>
      <c r="Q35" s="31"/>
    </row>
    <row r="36" spans="1:17" ht="16" x14ac:dyDescent="0.2">
      <c r="A36" s="8"/>
      <c r="B36" s="9" t="s">
        <v>17</v>
      </c>
      <c r="C36" s="32">
        <v>3.8198571428571428</v>
      </c>
      <c r="D36" s="32">
        <v>5.4532857142857134</v>
      </c>
      <c r="E36" s="32">
        <v>2.0648333333333331</v>
      </c>
      <c r="F36" s="35">
        <v>2.00075</v>
      </c>
      <c r="G36" s="32">
        <v>1.776</v>
      </c>
      <c r="H36" s="35">
        <v>2.5258333333333334</v>
      </c>
      <c r="I36" s="32">
        <v>1.7004999999999999</v>
      </c>
      <c r="J36" s="32">
        <v>2.5718000000000001</v>
      </c>
      <c r="K36" s="35">
        <v>3.5065000000000004</v>
      </c>
      <c r="L36" s="35">
        <v>5.9919999999999991</v>
      </c>
      <c r="M36" s="32">
        <v>9.3484285714285722</v>
      </c>
      <c r="N36" s="32">
        <v>9.2972500000000018</v>
      </c>
      <c r="O36" s="32">
        <v>5.8590000000000009</v>
      </c>
      <c r="P36" s="32">
        <v>12.107285714285714</v>
      </c>
      <c r="Q36" s="31"/>
    </row>
    <row r="37" spans="1:17" x14ac:dyDescent="0.2">
      <c r="A37" s="8"/>
      <c r="B37" s="10" t="s">
        <v>18</v>
      </c>
      <c r="C37" s="35">
        <v>0.42234639360420351</v>
      </c>
      <c r="D37" s="35">
        <v>4.3972393937235565E-2</v>
      </c>
      <c r="E37" s="35">
        <v>8.2032717050373669E-2</v>
      </c>
      <c r="F37" s="35">
        <v>0.16265582272598375</v>
      </c>
      <c r="G37" s="35">
        <v>6.5952363761386815E-2</v>
      </c>
      <c r="H37" s="35">
        <v>0.33421036289538847</v>
      </c>
      <c r="I37" s="35">
        <v>6.2548381274018613E-2</v>
      </c>
      <c r="J37" s="35">
        <v>3.0375977350531314E-2</v>
      </c>
      <c r="K37" s="35">
        <v>1.6306440445419072E-2</v>
      </c>
      <c r="L37" s="35">
        <v>4.9372732015421708E-2</v>
      </c>
      <c r="M37" s="35">
        <v>0.15970061275488515</v>
      </c>
      <c r="N37" s="35">
        <v>0.20516387178476223</v>
      </c>
      <c r="O37" s="35">
        <v>3.5505868059613255E-2</v>
      </c>
      <c r="P37" s="32">
        <v>0.15712730192741484</v>
      </c>
      <c r="Q37" s="31"/>
    </row>
    <row r="38" spans="1:17" ht="16" x14ac:dyDescent="0.2">
      <c r="A38" s="8"/>
      <c r="B38" s="9" t="s">
        <v>19</v>
      </c>
      <c r="C38" s="32">
        <v>26.124399999999998</v>
      </c>
      <c r="D38" s="32">
        <v>26.360400000000002</v>
      </c>
      <c r="E38" s="35">
        <v>24.247377777777775</v>
      </c>
      <c r="F38" s="35">
        <v>24.448900000000002</v>
      </c>
      <c r="G38" s="32">
        <v>26.913541666666667</v>
      </c>
      <c r="H38" s="35">
        <v>23.135855555555555</v>
      </c>
      <c r="I38" s="35">
        <v>26.263766666666669</v>
      </c>
      <c r="J38" s="35">
        <v>25.375839999999997</v>
      </c>
      <c r="K38" s="35">
        <v>25.223022222222223</v>
      </c>
      <c r="L38" s="35">
        <v>26.171866666666666</v>
      </c>
      <c r="M38" s="35">
        <v>25.764866666666666</v>
      </c>
      <c r="N38" s="35">
        <v>26.282433333333337</v>
      </c>
      <c r="O38" s="32">
        <v>26.100600000000004</v>
      </c>
      <c r="P38" s="46">
        <v>30.028033333333333</v>
      </c>
      <c r="Q38" s="31"/>
    </row>
    <row r="39" spans="1:17" x14ac:dyDescent="0.2">
      <c r="A39" s="8"/>
      <c r="B39" s="10" t="s">
        <v>18</v>
      </c>
      <c r="C39" s="35">
        <v>0.10984538628858737</v>
      </c>
      <c r="D39" s="35">
        <v>0.18513474172232744</v>
      </c>
      <c r="E39" s="35">
        <v>0.48192164539092502</v>
      </c>
      <c r="F39" s="35">
        <v>0.48152922606582893</v>
      </c>
      <c r="G39" s="35">
        <v>0.15871007984512017</v>
      </c>
      <c r="H39" s="35">
        <v>0.62034443682223595</v>
      </c>
      <c r="I39" s="35">
        <v>0.10579231436062712</v>
      </c>
      <c r="J39" s="35">
        <v>0.14277956280769194</v>
      </c>
      <c r="K39" s="35">
        <v>0.13043067578290476</v>
      </c>
      <c r="L39" s="35">
        <v>0.13262856515960761</v>
      </c>
      <c r="M39" s="35">
        <v>0.1545561338754258</v>
      </c>
      <c r="N39" s="35">
        <v>0.1712427776254779</v>
      </c>
      <c r="O39" s="35">
        <v>8.521978556562966E-2</v>
      </c>
      <c r="P39" s="46">
        <v>0.13580242750495902</v>
      </c>
      <c r="Q39" s="31"/>
    </row>
    <row r="40" spans="1:17" ht="16" x14ac:dyDescent="0.2">
      <c r="A40" s="8"/>
      <c r="B40" s="9" t="s">
        <v>20</v>
      </c>
      <c r="C40" s="35">
        <v>0.27379792286690019</v>
      </c>
      <c r="D40" s="35">
        <v>0.15648730982292566</v>
      </c>
      <c r="E40" s="35">
        <v>0.88874074074074072</v>
      </c>
      <c r="F40" s="35">
        <v>0.83086111111111105</v>
      </c>
      <c r="G40" s="35">
        <v>0.26347222222222222</v>
      </c>
      <c r="H40" s="35">
        <v>0.8488148148148148</v>
      </c>
      <c r="I40" s="35">
        <v>0.32472222222222219</v>
      </c>
      <c r="J40" s="35">
        <v>0.42606666666666665</v>
      </c>
      <c r="K40" s="35">
        <v>0.20001851851851851</v>
      </c>
      <c r="L40" s="35">
        <v>3.0666666666666665E-2</v>
      </c>
      <c r="M40" s="35">
        <v>0.8849999999999999</v>
      </c>
      <c r="N40" s="35">
        <v>0.5160555555555556</v>
      </c>
      <c r="O40" s="35">
        <v>7.1439858832205202E-2</v>
      </c>
      <c r="P40" s="32">
        <v>4.8888888888888885E-2</v>
      </c>
      <c r="Q40" s="31"/>
    </row>
    <row r="41" spans="1:17" x14ac:dyDescent="0.2">
      <c r="A41" s="8"/>
      <c r="B41" s="10" t="s">
        <v>18</v>
      </c>
      <c r="C41" s="35">
        <v>5.5666057421299028E-2</v>
      </c>
      <c r="D41" s="35">
        <v>8.6882219358527052E-2</v>
      </c>
      <c r="E41" s="35">
        <v>7.9643330432023818E-2</v>
      </c>
      <c r="F41" s="35">
        <v>0.20304953631449346</v>
      </c>
      <c r="G41" s="35">
        <v>2.0058094637672507E-2</v>
      </c>
      <c r="H41" s="35">
        <v>0.1804904794406737</v>
      </c>
      <c r="I41" s="35">
        <v>3.4976658883699392E-2</v>
      </c>
      <c r="J41" s="35">
        <v>8.3473349040277825E-2</v>
      </c>
      <c r="K41" s="35">
        <v>2.1918526654398755E-2</v>
      </c>
      <c r="L41" s="35">
        <v>1.4536034407509363E-2</v>
      </c>
      <c r="M41" s="35">
        <v>0.26421155322197226</v>
      </c>
      <c r="N41" s="35">
        <v>0.20960868891612217</v>
      </c>
      <c r="O41" s="35">
        <v>5.3362516117556442E-2</v>
      </c>
      <c r="P41" s="32">
        <v>2.642659025233245E-2</v>
      </c>
      <c r="Q41" s="31"/>
    </row>
    <row r="42" spans="1:17" ht="16" x14ac:dyDescent="0.2">
      <c r="A42" s="8"/>
      <c r="B42" s="9" t="s">
        <v>32</v>
      </c>
      <c r="C42" s="35">
        <v>2.6703852813852818</v>
      </c>
      <c r="D42" s="35">
        <v>2.6226796536796537</v>
      </c>
      <c r="E42" s="35">
        <v>7.6797272727272725</v>
      </c>
      <c r="F42" s="35">
        <v>7.1555303030303037</v>
      </c>
      <c r="G42" s="35">
        <v>2.257386363636364</v>
      </c>
      <c r="H42" s="35">
        <v>7.7878181818181815</v>
      </c>
      <c r="I42" s="35">
        <v>2.1708989898989901</v>
      </c>
      <c r="J42" s="35">
        <v>3.711472727272727</v>
      </c>
      <c r="K42" s="35">
        <v>3.0247878787878784</v>
      </c>
      <c r="L42" s="35">
        <v>2.6918528138528139</v>
      </c>
      <c r="M42" s="35">
        <v>2.5281471861471863</v>
      </c>
      <c r="N42" s="35">
        <v>2.4481931818181817</v>
      </c>
      <c r="O42" s="35">
        <v>2.6012121212121211</v>
      </c>
      <c r="P42" s="32">
        <v>1.8379848484848487</v>
      </c>
      <c r="Q42" s="31"/>
    </row>
    <row r="43" spans="1:17" x14ac:dyDescent="0.2">
      <c r="A43" s="8"/>
      <c r="B43" s="10" t="s">
        <v>18</v>
      </c>
      <c r="C43" s="35">
        <v>5.3371960628156315E-2</v>
      </c>
      <c r="D43" s="35">
        <v>6.9557336757300803E-2</v>
      </c>
      <c r="E43" s="35">
        <v>0.59255044738025642</v>
      </c>
      <c r="F43" s="35">
        <v>0.78059237138225812</v>
      </c>
      <c r="G43" s="35">
        <v>7.7027077071151709E-2</v>
      </c>
      <c r="H43" s="35">
        <v>0.30440836655253212</v>
      </c>
      <c r="I43" s="35">
        <v>2.3747877323665342E-2</v>
      </c>
      <c r="J43" s="35">
        <v>5.1277856323442658E-2</v>
      </c>
      <c r="K43" s="35">
        <v>3.3816780681303608E-2</v>
      </c>
      <c r="L43" s="35">
        <v>5.076075499939682E-2</v>
      </c>
      <c r="M43" s="35">
        <v>4.7118189609034064E-2</v>
      </c>
      <c r="N43" s="35">
        <v>6.914548603403059E-2</v>
      </c>
      <c r="O43" s="35">
        <v>4.5261130585113114E-2</v>
      </c>
      <c r="P43" s="32">
        <v>4.4975966599055853E-2</v>
      </c>
      <c r="Q43" s="31"/>
    </row>
    <row r="44" spans="1:17" ht="16" x14ac:dyDescent="0.2">
      <c r="A44" s="8"/>
      <c r="B44" s="9" t="s">
        <v>33</v>
      </c>
      <c r="C44" s="35">
        <v>2.6186296296296301</v>
      </c>
      <c r="D44" s="35">
        <v>2.580977777777778</v>
      </c>
      <c r="E44" s="35">
        <v>6.1123395061728401</v>
      </c>
      <c r="F44" s="35">
        <v>6.0401314814814828</v>
      </c>
      <c r="G44" s="35">
        <v>2.319177777777778</v>
      </c>
      <c r="H44" s="35">
        <v>7.5125728395061726</v>
      </c>
      <c r="I44" s="35">
        <v>2.242488888888889</v>
      </c>
      <c r="J44" s="35">
        <v>3.9356385185185183</v>
      </c>
      <c r="K44" s="35">
        <v>3.0345</v>
      </c>
      <c r="L44" s="35">
        <v>2.651748148148148</v>
      </c>
      <c r="M44" s="35">
        <v>1.7753037037037038</v>
      </c>
      <c r="N44" s="35">
        <v>1.6589481481481481</v>
      </c>
      <c r="O44" s="35">
        <v>2.6080518518518514</v>
      </c>
      <c r="P44" s="32">
        <v>1.7453962962962961</v>
      </c>
      <c r="Q44" s="31"/>
    </row>
    <row r="45" spans="1:17" x14ac:dyDescent="0.2">
      <c r="A45" s="8"/>
      <c r="B45" s="10" t="s">
        <v>18</v>
      </c>
      <c r="C45" s="35">
        <v>5.2512218361775602E-2</v>
      </c>
      <c r="D45" s="35">
        <v>3.5321642344660176E-2</v>
      </c>
      <c r="E45" s="35">
        <v>0.4903726455898138</v>
      </c>
      <c r="F45" s="35">
        <v>1.6927421286876827</v>
      </c>
      <c r="G45" s="35">
        <v>3.1179320289535135E-2</v>
      </c>
      <c r="H45" s="35">
        <v>0.51103022541222065</v>
      </c>
      <c r="I45" s="35">
        <v>4.2340483631907205E-2</v>
      </c>
      <c r="J45" s="35">
        <v>6.4337279650386645E-2</v>
      </c>
      <c r="K45" s="35">
        <v>8.7350767555829753E-2</v>
      </c>
      <c r="L45" s="35">
        <v>3.3986471931467442E-2</v>
      </c>
      <c r="M45" s="35">
        <v>0.11489731564005065</v>
      </c>
      <c r="N45" s="35">
        <v>8.6759581721998547E-2</v>
      </c>
      <c r="O45" s="35">
        <v>3.1163889388665655E-2</v>
      </c>
      <c r="P45" s="32">
        <v>3.3266149674256666E-2</v>
      </c>
      <c r="Q45" s="31"/>
    </row>
    <row r="46" spans="1:17" ht="16" x14ac:dyDescent="0.2">
      <c r="A46" s="8"/>
      <c r="B46" s="9" t="s">
        <v>22</v>
      </c>
      <c r="C46" s="35">
        <v>2.7759398496240602E-2</v>
      </c>
      <c r="D46" s="35">
        <v>2.2481203007518796E-2</v>
      </c>
      <c r="E46" s="35">
        <v>3.4096491228070173E-2</v>
      </c>
      <c r="F46" s="35">
        <v>4.7210526315789474E-2</v>
      </c>
      <c r="G46" s="35">
        <v>4.8493421052631575E-2</v>
      </c>
      <c r="H46" s="35">
        <v>5.3482456140350881E-2</v>
      </c>
      <c r="I46" s="35">
        <v>4.5614035087719301E-2</v>
      </c>
      <c r="J46" s="35">
        <v>4.9399999999999999E-2</v>
      </c>
      <c r="K46" s="35">
        <v>4.2535087719298252E-2</v>
      </c>
      <c r="L46" s="35">
        <v>9.9699248120300749E-3</v>
      </c>
      <c r="M46" s="35">
        <v>3.3917293233082707E-2</v>
      </c>
      <c r="N46" s="35">
        <v>2.9592105263157892E-2</v>
      </c>
      <c r="O46" s="35">
        <v>9.6766917293233078E-3</v>
      </c>
      <c r="P46" s="31" t="s">
        <v>43</v>
      </c>
      <c r="Q46" s="31"/>
    </row>
    <row r="47" spans="1:17" x14ac:dyDescent="0.2">
      <c r="A47" s="8"/>
      <c r="B47" s="10" t="s">
        <v>18</v>
      </c>
      <c r="C47" s="35">
        <v>1.8175020074336804E-2</v>
      </c>
      <c r="D47" s="35">
        <v>1.5842729735650034E-2</v>
      </c>
      <c r="E47" s="35">
        <v>2.3091133832718505E-2</v>
      </c>
      <c r="F47" s="35">
        <v>7.3479665970747794E-3</v>
      </c>
      <c r="G47" s="35">
        <v>1.6657349823013184E-2</v>
      </c>
      <c r="H47" s="35">
        <v>1.2905427004483477E-2</v>
      </c>
      <c r="I47" s="35">
        <v>8.206724265890853E-3</v>
      </c>
      <c r="J47" s="35">
        <v>1.4701772181038526E-2</v>
      </c>
      <c r="K47" s="35">
        <v>8.3956469836049437E-3</v>
      </c>
      <c r="L47" s="35">
        <v>8.6443453484402084E-3</v>
      </c>
      <c r="M47" s="35">
        <v>1.4313236909393684E-2</v>
      </c>
      <c r="N47" s="35">
        <v>9.6467791640017769E-3</v>
      </c>
      <c r="O47" s="35">
        <v>8.2430433789474952E-3</v>
      </c>
      <c r="P47" s="31"/>
      <c r="Q47" s="31"/>
    </row>
    <row r="48" spans="1:17" ht="16" x14ac:dyDescent="0.2">
      <c r="A48" s="8"/>
      <c r="B48" s="9" t="s">
        <v>23</v>
      </c>
      <c r="C48" s="35">
        <v>7.3038229376257546E-3</v>
      </c>
      <c r="D48" s="35">
        <v>3.6519114688128773E-3</v>
      </c>
      <c r="E48" s="35">
        <v>0.33748826291079809</v>
      </c>
      <c r="F48" s="35">
        <v>0.35536971830985919</v>
      </c>
      <c r="G48" s="35">
        <v>0.3173151408450704</v>
      </c>
      <c r="H48" s="35">
        <v>0.35698356807511739</v>
      </c>
      <c r="I48" s="35">
        <v>0.29139671361502345</v>
      </c>
      <c r="J48" s="35">
        <v>0.41614084507042259</v>
      </c>
      <c r="K48" s="35">
        <v>-4.518779342723005E-3</v>
      </c>
      <c r="L48" s="35">
        <v>6.3078470824949693E-3</v>
      </c>
      <c r="M48" s="35">
        <v>8.9637826961770622E-3</v>
      </c>
      <c r="N48" s="35">
        <v>1.7332746478873239E-2</v>
      </c>
      <c r="O48" s="35">
        <v>2.9879275653923536E-3</v>
      </c>
      <c r="P48" s="31" t="s">
        <v>43</v>
      </c>
      <c r="Q48" s="31"/>
    </row>
    <row r="49" spans="1:17" x14ac:dyDescent="0.2">
      <c r="A49" s="8"/>
      <c r="B49" s="10" t="s">
        <v>18</v>
      </c>
      <c r="C49" s="35">
        <v>8.8871746047542929E-3</v>
      </c>
      <c r="D49" s="35">
        <v>5.2102252116056633E-3</v>
      </c>
      <c r="E49" s="35">
        <v>0.13485074931820565</v>
      </c>
      <c r="F49" s="35">
        <v>6.0990506473696311E-2</v>
      </c>
      <c r="G49" s="35">
        <v>1.5804864594913398E-2</v>
      </c>
      <c r="H49" s="35">
        <v>8.6277020660901038E-2</v>
      </c>
      <c r="I49" s="35">
        <v>1.5742070023683784E-2</v>
      </c>
      <c r="J49" s="35">
        <v>1.485426459810937E-2</v>
      </c>
      <c r="K49" s="35">
        <v>6.2245580824739823E-3</v>
      </c>
      <c r="L49" s="35">
        <v>1.1571664552826395E-2</v>
      </c>
      <c r="M49" s="35">
        <v>4.071071127418789E-3</v>
      </c>
      <c r="N49" s="35">
        <v>9.8329947199047342E-3</v>
      </c>
      <c r="O49" s="35">
        <v>3.7266004153985936E-3</v>
      </c>
      <c r="P49" s="31"/>
      <c r="Q49" s="31"/>
    </row>
    <row r="50" spans="1:17" ht="16" x14ac:dyDescent="0.2">
      <c r="A50" s="8"/>
      <c r="B50" s="9" t="s">
        <v>34</v>
      </c>
      <c r="C50" s="35">
        <v>0.12292705167173253</v>
      </c>
      <c r="D50" s="35">
        <v>0.12067477203647417</v>
      </c>
      <c r="E50" s="35">
        <v>0.49635106382978716</v>
      </c>
      <c r="F50" s="35">
        <v>0.48210638297872338</v>
      </c>
      <c r="G50" s="35">
        <v>0.13795212765957446</v>
      </c>
      <c r="H50" s="35">
        <v>0.41309574468085114</v>
      </c>
      <c r="I50" s="35">
        <v>0.13732978723404257</v>
      </c>
      <c r="J50" s="35">
        <v>0.26553191489361699</v>
      </c>
      <c r="K50" s="35">
        <v>0.1402340425531915</v>
      </c>
      <c r="L50" s="35">
        <v>0.1263647416413374</v>
      </c>
      <c r="M50" s="35">
        <v>0.12363829787234042</v>
      </c>
      <c r="N50" s="35">
        <v>0.12592021276595744</v>
      </c>
      <c r="O50" s="35">
        <v>0.12150455927051672</v>
      </c>
      <c r="P50" s="31" t="s">
        <v>43</v>
      </c>
      <c r="Q50" s="31"/>
    </row>
    <row r="51" spans="1:17" x14ac:dyDescent="0.2">
      <c r="A51" s="8"/>
      <c r="B51" s="10" t="s">
        <v>18</v>
      </c>
      <c r="C51" s="35">
        <v>8.508571177533477E-3</v>
      </c>
      <c r="D51" s="35">
        <v>1.2240952191749359E-2</v>
      </c>
      <c r="E51" s="35">
        <v>2.2992244839738555E-2</v>
      </c>
      <c r="F51" s="35">
        <v>2.1775657662548017E-2</v>
      </c>
      <c r="G51" s="35">
        <v>1.0456165836320556E-2</v>
      </c>
      <c r="H51" s="35">
        <v>1.576522954646661E-2</v>
      </c>
      <c r="I51" s="35">
        <v>4.8880032555396009E-3</v>
      </c>
      <c r="J51" s="35">
        <v>9.6946709867312599E-3</v>
      </c>
      <c r="K51" s="35">
        <v>1.1008371644583889E-2</v>
      </c>
      <c r="L51" s="35">
        <v>9.5059758874230949E-3</v>
      </c>
      <c r="M51" s="35">
        <v>1.4098245462627234E-2</v>
      </c>
      <c r="N51" s="35">
        <v>5.7957958970997359E-3</v>
      </c>
      <c r="O51" s="35">
        <v>1.1595833913936803E-2</v>
      </c>
      <c r="P51" s="31"/>
      <c r="Q51" s="31"/>
    </row>
    <row r="52" spans="1:17" x14ac:dyDescent="0.2">
      <c r="A52" s="8"/>
      <c r="B52" s="17" t="s">
        <v>35</v>
      </c>
      <c r="C52" s="35">
        <v>17.986628571428572</v>
      </c>
      <c r="D52" s="35">
        <v>17.783142857142856</v>
      </c>
      <c r="E52" s="35">
        <v>5.8168000000000006</v>
      </c>
      <c r="F52" s="35">
        <v>6.6944999999999997</v>
      </c>
      <c r="G52" s="35">
        <v>18.263925</v>
      </c>
      <c r="H52" s="35">
        <v>7.3820999999999986</v>
      </c>
      <c r="I52" s="35">
        <v>18.384499999999999</v>
      </c>
      <c r="J52" s="35">
        <v>13.835760000000002</v>
      </c>
      <c r="K52" s="35">
        <v>18.783999999999999</v>
      </c>
      <c r="L52" s="35">
        <v>17.973085714285713</v>
      </c>
      <c r="M52" s="35">
        <v>17.154428571428571</v>
      </c>
      <c r="N52" s="35">
        <v>16.963275000000003</v>
      </c>
      <c r="O52" s="35">
        <v>17.524114285714287</v>
      </c>
      <c r="P52" s="32">
        <v>12.903728571428571</v>
      </c>
      <c r="Q52" s="31"/>
    </row>
    <row r="53" spans="1:17" x14ac:dyDescent="0.2">
      <c r="A53" s="8"/>
      <c r="B53" s="10" t="s">
        <v>18</v>
      </c>
      <c r="C53" s="35">
        <v>0.15636906891801028</v>
      </c>
      <c r="D53" s="35">
        <v>0.1623111298005864</v>
      </c>
      <c r="E53" s="35">
        <v>0.74686178641030032</v>
      </c>
      <c r="F53" s="35">
        <v>1.2700356058000948</v>
      </c>
      <c r="G53" s="35">
        <v>0.30767097337438698</v>
      </c>
      <c r="H53" s="35">
        <v>1.0898382393731714</v>
      </c>
      <c r="I53" s="35">
        <v>7.7653460966013596E-2</v>
      </c>
      <c r="J53" s="35">
        <v>5.8404691592371112E-2</v>
      </c>
      <c r="K53" s="35">
        <v>0.13003630262353652</v>
      </c>
      <c r="L53" s="35">
        <v>0.14605181076786272</v>
      </c>
      <c r="M53" s="35">
        <v>0.15291594329658967</v>
      </c>
      <c r="N53" s="35">
        <v>0.14270108368794551</v>
      </c>
      <c r="O53" s="35">
        <v>0.1160688219487532</v>
      </c>
      <c r="P53" s="32">
        <v>0.21162494555797889</v>
      </c>
      <c r="Q53" s="31"/>
    </row>
    <row r="54" spans="1:17" x14ac:dyDescent="0.2">
      <c r="A54" s="8"/>
      <c r="B54" s="17" t="s">
        <v>36</v>
      </c>
      <c r="C54" s="35">
        <v>1.2972211981566821</v>
      </c>
      <c r="D54" s="35">
        <v>0.97500921658986173</v>
      </c>
      <c r="E54" s="35">
        <v>3.1071021505376346</v>
      </c>
      <c r="F54" s="35">
        <v>3.4991532258064515</v>
      </c>
      <c r="G54" s="35">
        <v>1.0984354838709678</v>
      </c>
      <c r="H54" s="35">
        <v>3.4993387096774193</v>
      </c>
      <c r="I54" s="35">
        <v>1.1281129032258062</v>
      </c>
      <c r="J54" s="35">
        <v>2.4201935483870969</v>
      </c>
      <c r="K54" s="35">
        <v>1.0664086021505377</v>
      </c>
      <c r="L54" s="35">
        <v>1.0469769585253454</v>
      </c>
      <c r="M54" s="35">
        <v>1.1107834101382488</v>
      </c>
      <c r="N54" s="35">
        <v>1.0935201612903225</v>
      </c>
      <c r="O54" s="35">
        <v>1.0113640552995393</v>
      </c>
      <c r="P54" s="32">
        <v>0.90176958525345619</v>
      </c>
      <c r="Q54" s="31"/>
    </row>
    <row r="55" spans="1:17" x14ac:dyDescent="0.2">
      <c r="A55" s="8"/>
      <c r="B55" s="10" t="s">
        <v>18</v>
      </c>
      <c r="C55" s="35">
        <v>4.1317785006118192E-2</v>
      </c>
      <c r="D55" s="35">
        <v>2.4564035778426096E-2</v>
      </c>
      <c r="E55" s="35">
        <v>0.17326595007510384</v>
      </c>
      <c r="F55" s="35">
        <v>0.48340323298184795</v>
      </c>
      <c r="G55" s="35">
        <v>0.12977540260447457</v>
      </c>
      <c r="H55" s="35">
        <v>0.48364104677207581</v>
      </c>
      <c r="I55" s="35">
        <v>1.7928145980950088E-2</v>
      </c>
      <c r="J55" s="35">
        <v>5.5193218452662826E-2</v>
      </c>
      <c r="K55" s="35">
        <v>3.6060405251694128E-2</v>
      </c>
      <c r="L55" s="35">
        <v>2.3735862318483084E-2</v>
      </c>
      <c r="M55" s="35">
        <v>0.11817088268475376</v>
      </c>
      <c r="N55" s="35">
        <v>5.4100184107540215E-2</v>
      </c>
      <c r="O55" s="35">
        <v>4.5457155710647144E-2</v>
      </c>
      <c r="P55" s="32">
        <v>5.130526626123965E-2</v>
      </c>
      <c r="Q55" s="31"/>
    </row>
    <row r="56" spans="1:17" x14ac:dyDescent="0.2">
      <c r="A56" s="8"/>
      <c r="B56" s="17" t="s">
        <v>37</v>
      </c>
      <c r="C56" s="35">
        <v>1.3134705882352939</v>
      </c>
      <c r="D56" s="35">
        <v>1.3167226890756305</v>
      </c>
      <c r="E56" s="35">
        <v>4.9284705882352942</v>
      </c>
      <c r="F56" s="35">
        <v>4.8373676470588238</v>
      </c>
      <c r="G56" s="35">
        <v>1.3634338235294117</v>
      </c>
      <c r="H56" s="35">
        <v>4.1753823529411758</v>
      </c>
      <c r="I56" s="35">
        <v>1.2825882352941178</v>
      </c>
      <c r="J56" s="35">
        <v>2.0109176470588235</v>
      </c>
      <c r="K56" s="35">
        <v>1.409294117647059</v>
      </c>
      <c r="L56" s="35">
        <v>1.333361344537815</v>
      </c>
      <c r="M56" s="35">
        <v>1.2890420168067227</v>
      </c>
      <c r="N56" s="35">
        <v>1.2926249999999999</v>
      </c>
      <c r="O56" s="35">
        <v>1.2840504201680669</v>
      </c>
      <c r="P56" s="32">
        <v>1.3247773109243697</v>
      </c>
      <c r="Q56" s="31"/>
    </row>
    <row r="57" spans="1:17" x14ac:dyDescent="0.2">
      <c r="A57" s="8"/>
      <c r="B57" s="10" t="s">
        <v>18</v>
      </c>
      <c r="C57" s="35">
        <v>1.1481442827962148E-2</v>
      </c>
      <c r="D57" s="35">
        <v>2.2208867849837052E-2</v>
      </c>
      <c r="E57" s="35">
        <v>0.24118146910171642</v>
      </c>
      <c r="F57" s="35">
        <v>0.35340138745828231</v>
      </c>
      <c r="G57" s="35">
        <v>2.1342091312514262E-2</v>
      </c>
      <c r="H57" s="35">
        <v>0.10962706047114155</v>
      </c>
      <c r="I57" s="35">
        <v>1.3333050746717106E-2</v>
      </c>
      <c r="J57" s="35">
        <v>2.4437959015237973E-2</v>
      </c>
      <c r="K57" s="35">
        <v>1.2793813383805997E-2</v>
      </c>
      <c r="L57" s="35">
        <v>1.5168847020156487E-2</v>
      </c>
      <c r="M57" s="35">
        <v>1.2890420168067227</v>
      </c>
      <c r="N57" s="35">
        <v>1.2376845119265152E-2</v>
      </c>
      <c r="O57" s="35">
        <v>1.8208627832249406E-2</v>
      </c>
      <c r="P57" s="32">
        <v>3.1296738727469242E-2</v>
      </c>
      <c r="Q57" s="31"/>
    </row>
    <row r="58" spans="1:17" x14ac:dyDescent="0.2">
      <c r="A58" s="8"/>
      <c r="B58" s="17" t="s">
        <v>38</v>
      </c>
      <c r="C58" s="35">
        <v>1.2352040816326533</v>
      </c>
      <c r="D58" s="35">
        <v>1.2119387755102042</v>
      </c>
      <c r="E58" s="35">
        <v>4.4496428571428561</v>
      </c>
      <c r="F58" s="35">
        <v>4.2651785714285708</v>
      </c>
      <c r="G58" s="35">
        <v>1.2728571428571429</v>
      </c>
      <c r="H58" s="35">
        <v>4.038214285714286</v>
      </c>
      <c r="I58" s="35">
        <v>1.2329761904761904</v>
      </c>
      <c r="J58" s="35">
        <v>2.5922857142857141</v>
      </c>
      <c r="K58" s="35">
        <v>1.2933333333333332</v>
      </c>
      <c r="L58" s="35">
        <v>1.2026530612244897</v>
      </c>
      <c r="M58" s="35">
        <v>1.1685714285714286</v>
      </c>
      <c r="N58" s="35">
        <v>1.170625</v>
      </c>
      <c r="O58" s="35">
        <v>1.2284693877551018</v>
      </c>
      <c r="P58" s="32">
        <v>0.91142857142857137</v>
      </c>
      <c r="Q58" s="31"/>
    </row>
    <row r="59" spans="1:17" x14ac:dyDescent="0.2">
      <c r="A59" s="8"/>
      <c r="B59" s="10" t="s">
        <v>18</v>
      </c>
      <c r="C59" s="35">
        <v>1.9832265530540277E-2</v>
      </c>
      <c r="D59" s="35">
        <v>2.8857833224044838E-2</v>
      </c>
      <c r="E59" s="35">
        <v>0.56410860692615405</v>
      </c>
      <c r="F59" s="35">
        <v>0.32360710147097976</v>
      </c>
      <c r="G59" s="35">
        <v>3.8833200907359769E-2</v>
      </c>
      <c r="H59" s="35">
        <v>0.77266022709248472</v>
      </c>
      <c r="I59" s="35">
        <v>3.2577745836836487E-2</v>
      </c>
      <c r="J59" s="35">
        <v>2.6970316260356841E-2</v>
      </c>
      <c r="K59" s="35">
        <v>2.5008841973805002E-2</v>
      </c>
      <c r="L59" s="35">
        <v>1.3071716661633294E-2</v>
      </c>
      <c r="M59" s="35">
        <v>3.213756570202074E-2</v>
      </c>
      <c r="N59" s="35">
        <v>5.1022257619540407E-2</v>
      </c>
      <c r="O59" s="35">
        <v>8.4357170217786402E-3</v>
      </c>
      <c r="P59" s="32">
        <v>4.0560244550428691E-2</v>
      </c>
      <c r="Q59" s="31"/>
    </row>
    <row r="60" spans="1:17" x14ac:dyDescent="0.2">
      <c r="A60" s="8"/>
      <c r="B60" s="17" t="s">
        <v>39</v>
      </c>
      <c r="C60" s="35">
        <v>4.5085714285714285E-2</v>
      </c>
      <c r="D60" s="35">
        <v>4.8857142857142856E-2</v>
      </c>
      <c r="E60" s="35">
        <v>0.16689999999999997</v>
      </c>
      <c r="F60" s="35">
        <v>0.19455</v>
      </c>
      <c r="G60" s="35">
        <v>7.8225000000000003E-2</v>
      </c>
      <c r="H60" s="35">
        <v>0.15380000000000002</v>
      </c>
      <c r="I60" s="35">
        <v>8.2799999999999999E-2</v>
      </c>
      <c r="J60" s="35">
        <v>0.11784000000000001</v>
      </c>
      <c r="K60" s="35">
        <v>5.8799999999999998E-2</v>
      </c>
      <c r="L60" s="35">
        <v>3.3171428571428567E-2</v>
      </c>
      <c r="M60" s="35">
        <v>2.057142857142857E-2</v>
      </c>
      <c r="N60" s="35">
        <v>1.3125E-2</v>
      </c>
      <c r="O60" s="35">
        <v>3.5571428571428573E-2</v>
      </c>
      <c r="P60" s="31" t="s">
        <v>43</v>
      </c>
      <c r="Q60" s="31"/>
    </row>
    <row r="61" spans="1:17" x14ac:dyDescent="0.2">
      <c r="A61" s="8"/>
      <c r="B61" s="10" t="s">
        <v>18</v>
      </c>
      <c r="C61" s="35">
        <v>8.7253325765514131E-3</v>
      </c>
      <c r="D61" s="35">
        <v>9.5991071013327694E-3</v>
      </c>
      <c r="E61" s="35">
        <v>3.4982452744197506E-2</v>
      </c>
      <c r="F61" s="35">
        <v>2.3705062750391866E-2</v>
      </c>
      <c r="G61" s="35">
        <v>1.3098064197211977E-2</v>
      </c>
      <c r="H61" s="35">
        <v>2.0959389304080273E-2</v>
      </c>
      <c r="I61" s="35">
        <v>6.095244047616139E-3</v>
      </c>
      <c r="J61" s="35">
        <v>1.7766485302388828E-2</v>
      </c>
      <c r="K61" s="35">
        <v>8.4342160275867259E-3</v>
      </c>
      <c r="L61" s="35">
        <v>9.9058424319042448E-3</v>
      </c>
      <c r="M61" s="35">
        <v>5.5933634144148345E-3</v>
      </c>
      <c r="N61" s="35">
        <v>1.0663120690358093E-2</v>
      </c>
      <c r="O61" s="35">
        <v>1.0636057271645072E-2</v>
      </c>
      <c r="P61" s="31"/>
      <c r="Q61" s="31"/>
    </row>
    <row r="62" spans="1:17" ht="17" x14ac:dyDescent="0.2">
      <c r="A62" s="8"/>
      <c r="B62" s="17" t="s">
        <v>40</v>
      </c>
      <c r="C62" s="35">
        <v>42.919284068673974</v>
      </c>
      <c r="D62" s="35">
        <v>42.071531803660619</v>
      </c>
      <c r="E62" s="35">
        <v>40.260213288696924</v>
      </c>
      <c r="F62" s="35">
        <v>41.017516032478881</v>
      </c>
      <c r="G62" s="35">
        <v>45.043034829882167</v>
      </c>
      <c r="H62" s="35">
        <v>39.285958157742741</v>
      </c>
      <c r="I62" s="35">
        <v>44.330388700723681</v>
      </c>
      <c r="J62" s="35">
        <v>42.044812417846423</v>
      </c>
      <c r="K62" s="35">
        <v>42.705334976410683</v>
      </c>
      <c r="L62" s="35">
        <v>41.718260398270765</v>
      </c>
      <c r="M62" s="35">
        <v>38.318242437475355</v>
      </c>
      <c r="N62" s="35">
        <v>38.671933295006184</v>
      </c>
      <c r="O62" s="35">
        <v>41.35088008767157</v>
      </c>
      <c r="P62" s="32">
        <v>39.224564022533094</v>
      </c>
      <c r="Q62" s="31"/>
    </row>
    <row r="63" spans="1:17" x14ac:dyDescent="0.2">
      <c r="A63" s="8"/>
      <c r="B63" s="10" t="s">
        <v>18</v>
      </c>
      <c r="C63" s="35">
        <v>0.38030638091755586</v>
      </c>
      <c r="D63" s="35">
        <v>0.30567747897553427</v>
      </c>
      <c r="E63" s="35">
        <v>0.97858203727579984</v>
      </c>
      <c r="F63" s="35">
        <v>1.110890450217167</v>
      </c>
      <c r="G63" s="35">
        <v>0.3713059592491833</v>
      </c>
      <c r="H63" s="35">
        <v>0.57842724956829328</v>
      </c>
      <c r="I63" s="35">
        <v>0.15882772340635903</v>
      </c>
      <c r="J63" s="35">
        <v>0.15919989248836555</v>
      </c>
      <c r="K63" s="35">
        <v>0.23928640919137525</v>
      </c>
      <c r="L63" s="35">
        <v>0.15512285235053555</v>
      </c>
      <c r="M63" s="35">
        <v>0.15296004518083056</v>
      </c>
      <c r="N63" s="35">
        <v>0.23831057515142182</v>
      </c>
      <c r="O63" s="35">
        <v>0.10309618609384384</v>
      </c>
      <c r="P63" s="32">
        <v>0.15327301068857277</v>
      </c>
      <c r="Q63" s="31"/>
    </row>
    <row r="64" spans="1:17" s="16" customFormat="1" x14ac:dyDescent="0.2">
      <c r="A64" s="4"/>
      <c r="B64" s="18" t="s">
        <v>41</v>
      </c>
      <c r="C64" s="47">
        <v>100.46195447225743</v>
      </c>
      <c r="D64" s="47">
        <v>100.7278408269152</v>
      </c>
      <c r="E64" s="47">
        <f t="shared" ref="E64:N64" si="1">SUM(E62,E60,E58,E56,E54,E52,E50,E48,E46,E44,E42,E40,E38,E36)</f>
        <v>100.59008333333333</v>
      </c>
      <c r="F64" s="47">
        <f t="shared" si="1"/>
        <v>101.86912499999998</v>
      </c>
      <c r="G64" s="47">
        <f t="shared" si="1"/>
        <v>101.15325</v>
      </c>
      <c r="H64" s="47">
        <f t="shared" si="1"/>
        <v>101.16924999999999</v>
      </c>
      <c r="I64" s="47">
        <f t="shared" si="1"/>
        <v>99.61808333333336</v>
      </c>
      <c r="J64" s="47">
        <f t="shared" si="1"/>
        <v>99.773700000000005</v>
      </c>
      <c r="K64" s="47">
        <f t="shared" si="1"/>
        <v>100.48425</v>
      </c>
      <c r="L64" s="47">
        <f t="shared" si="1"/>
        <v>100.98828571428574</v>
      </c>
      <c r="M64" s="47">
        <f t="shared" si="1"/>
        <v>99.52990479473948</v>
      </c>
      <c r="N64" s="47">
        <f t="shared" si="1"/>
        <v>99.580828739659736</v>
      </c>
      <c r="O64" s="47">
        <v>99.808922675641412</v>
      </c>
      <c r="P64" s="32">
        <v>101.03385714285714</v>
      </c>
      <c r="Q64" s="45"/>
    </row>
    <row r="65" spans="1:17" x14ac:dyDescent="0.2">
      <c r="A65" s="8" t="s">
        <v>42</v>
      </c>
      <c r="B65" s="13" t="s">
        <v>29</v>
      </c>
      <c r="C65" s="40">
        <v>3</v>
      </c>
      <c r="D65" s="40"/>
      <c r="E65" s="40"/>
      <c r="F65" s="40"/>
      <c r="G65" s="40"/>
      <c r="H65" s="40"/>
      <c r="I65" s="40"/>
      <c r="J65" s="40"/>
      <c r="K65" s="40"/>
      <c r="L65" s="40"/>
      <c r="M65" s="40">
        <v>4</v>
      </c>
      <c r="N65" s="40">
        <v>5</v>
      </c>
      <c r="O65" s="40"/>
      <c r="P65" s="40"/>
      <c r="Q65" s="31"/>
    </row>
    <row r="66" spans="1:17" ht="19" x14ac:dyDescent="0.25">
      <c r="A66" s="8"/>
      <c r="B66" s="7" t="s">
        <v>60</v>
      </c>
      <c r="C66" s="40">
        <v>3</v>
      </c>
      <c r="D66" s="40"/>
      <c r="E66" s="40"/>
      <c r="F66" s="40"/>
      <c r="G66" s="40"/>
      <c r="H66" s="40"/>
      <c r="I66" s="40"/>
      <c r="J66" s="40"/>
      <c r="K66" s="40"/>
      <c r="L66" s="40"/>
      <c r="M66" s="40">
        <v>5</v>
      </c>
      <c r="N66" s="40">
        <v>4</v>
      </c>
      <c r="O66" s="40"/>
      <c r="P66" s="40"/>
      <c r="Q66" s="31"/>
    </row>
    <row r="67" spans="1:17" ht="16" x14ac:dyDescent="0.2">
      <c r="B67" s="20" t="s">
        <v>17</v>
      </c>
      <c r="C67" s="35">
        <v>31.526296296296294</v>
      </c>
      <c r="D67" s="35"/>
      <c r="E67" s="35"/>
      <c r="F67" s="35"/>
      <c r="G67" s="35"/>
      <c r="H67" s="35"/>
      <c r="I67" s="35"/>
      <c r="J67" s="35"/>
      <c r="K67" s="35"/>
      <c r="L67" s="35"/>
      <c r="M67" s="35">
        <v>32.785928308823529</v>
      </c>
      <c r="N67" s="35">
        <v>33.320456521739132</v>
      </c>
      <c r="O67" s="35"/>
      <c r="P67" s="31"/>
      <c r="Q67" s="31"/>
    </row>
    <row r="68" spans="1:17" x14ac:dyDescent="0.2">
      <c r="A68" s="8"/>
      <c r="B68" s="10" t="s">
        <v>18</v>
      </c>
      <c r="C68" s="35">
        <v>3.2096267875294067</v>
      </c>
      <c r="D68" s="35"/>
      <c r="E68" s="35"/>
      <c r="F68" s="35"/>
      <c r="G68" s="35"/>
      <c r="H68" s="35"/>
      <c r="I68" s="35"/>
      <c r="J68" s="35"/>
      <c r="K68" s="35"/>
      <c r="L68" s="35"/>
      <c r="M68" s="35">
        <v>1.1246005351660446</v>
      </c>
      <c r="N68" s="35">
        <v>0.72595700701066479</v>
      </c>
      <c r="O68" s="35"/>
      <c r="P68" s="31"/>
      <c r="Q68" s="31"/>
    </row>
    <row r="69" spans="1:17" ht="16" x14ac:dyDescent="0.2">
      <c r="A69" s="8"/>
      <c r="B69" s="20" t="s">
        <v>19</v>
      </c>
      <c r="C69" s="35">
        <v>1.540688148148148</v>
      </c>
      <c r="D69" s="35"/>
      <c r="E69" s="35"/>
      <c r="F69" s="35"/>
      <c r="G69" s="35"/>
      <c r="H69" s="35"/>
      <c r="I69" s="35"/>
      <c r="J69" s="35"/>
      <c r="K69" s="35"/>
      <c r="L69" s="35"/>
      <c r="M69" s="35">
        <v>0.16382334558823525</v>
      </c>
      <c r="N69" s="35">
        <v>0.12598711956521741</v>
      </c>
      <c r="O69" s="35"/>
      <c r="P69" s="31"/>
      <c r="Q69" s="31"/>
    </row>
    <row r="70" spans="1:17" x14ac:dyDescent="0.2">
      <c r="A70" s="8"/>
      <c r="B70" s="10" t="s">
        <v>18</v>
      </c>
      <c r="C70" s="35">
        <v>1.3518486315848</v>
      </c>
      <c r="D70" s="35"/>
      <c r="E70" s="35"/>
      <c r="F70" s="35"/>
      <c r="G70" s="35"/>
      <c r="H70" s="35"/>
      <c r="I70" s="35"/>
      <c r="J70" s="35"/>
      <c r="K70" s="35"/>
      <c r="L70" s="35"/>
      <c r="M70" s="35">
        <v>0.22527654741965669</v>
      </c>
      <c r="N70" s="35">
        <v>9.0748420676151895E-2</v>
      </c>
      <c r="O70" s="35"/>
      <c r="P70" s="31"/>
      <c r="Q70" s="31"/>
    </row>
    <row r="71" spans="1:17" ht="16" x14ac:dyDescent="0.2">
      <c r="A71" s="8"/>
      <c r="B71" s="20" t="s">
        <v>20</v>
      </c>
      <c r="C71" s="35">
        <v>52.988074074074071</v>
      </c>
      <c r="D71" s="35"/>
      <c r="E71" s="35"/>
      <c r="F71" s="35"/>
      <c r="G71" s="35"/>
      <c r="H71" s="35"/>
      <c r="I71" s="35"/>
      <c r="J71" s="35"/>
      <c r="K71" s="35"/>
      <c r="L71" s="35"/>
      <c r="M71" s="35">
        <v>54.166433823529417</v>
      </c>
      <c r="N71" s="35">
        <v>54.091005434782616</v>
      </c>
      <c r="O71" s="35"/>
      <c r="P71" s="31"/>
      <c r="Q71" s="31"/>
    </row>
    <row r="72" spans="1:17" x14ac:dyDescent="0.2">
      <c r="A72" s="8"/>
      <c r="B72" s="10" t="s">
        <v>18</v>
      </c>
      <c r="C72" s="35">
        <v>4.0796339725267368</v>
      </c>
      <c r="D72" s="35"/>
      <c r="E72" s="35"/>
      <c r="F72" s="35"/>
      <c r="G72" s="35"/>
      <c r="H72" s="35"/>
      <c r="I72" s="35"/>
      <c r="J72" s="35"/>
      <c r="K72" s="35"/>
      <c r="L72" s="35"/>
      <c r="M72" s="35">
        <v>1.2556692567006544</v>
      </c>
      <c r="N72" s="35">
        <v>1.229838297226501</v>
      </c>
      <c r="O72" s="35"/>
      <c r="P72" s="31"/>
      <c r="Q72" s="31"/>
    </row>
    <row r="73" spans="1:17" ht="16" x14ac:dyDescent="0.2">
      <c r="A73" s="8"/>
      <c r="B73" s="20" t="s">
        <v>21</v>
      </c>
      <c r="C73" s="35" t="s">
        <v>43</v>
      </c>
      <c r="D73" s="35"/>
      <c r="E73" s="35"/>
      <c r="F73" s="35"/>
      <c r="G73" s="35"/>
      <c r="H73" s="35"/>
      <c r="I73" s="35"/>
      <c r="J73" s="35"/>
      <c r="K73" s="35"/>
      <c r="L73" s="35"/>
      <c r="M73" s="35">
        <v>1.1485319546568626</v>
      </c>
      <c r="N73" s="35">
        <v>1.0948138586956522</v>
      </c>
      <c r="O73" s="35"/>
      <c r="P73" s="31"/>
      <c r="Q73" s="31"/>
    </row>
    <row r="74" spans="1:17" x14ac:dyDescent="0.2">
      <c r="A74" s="8"/>
      <c r="B74" s="10" t="s">
        <v>18</v>
      </c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>
        <v>0.30720078104197418</v>
      </c>
      <c r="N74" s="35">
        <v>0.36709953460563832</v>
      </c>
      <c r="O74" s="35"/>
      <c r="P74" s="31"/>
      <c r="Q74" s="31"/>
    </row>
    <row r="75" spans="1:17" ht="16" x14ac:dyDescent="0.2">
      <c r="A75" s="8"/>
      <c r="B75" s="20" t="s">
        <v>22</v>
      </c>
      <c r="C75" s="35">
        <v>4.4372592592592595</v>
      </c>
      <c r="D75" s="35"/>
      <c r="E75" s="35"/>
      <c r="F75" s="35"/>
      <c r="G75" s="35"/>
      <c r="H75" s="35"/>
      <c r="I75" s="35"/>
      <c r="J75" s="35"/>
      <c r="K75" s="35"/>
      <c r="L75" s="35"/>
      <c r="M75" s="35">
        <v>2.0239646752450979</v>
      </c>
      <c r="N75" s="35">
        <v>1.89559440217391</v>
      </c>
      <c r="O75" s="35"/>
      <c r="P75" s="31"/>
      <c r="Q75" s="31"/>
    </row>
    <row r="76" spans="1:17" x14ac:dyDescent="0.2">
      <c r="A76" s="8"/>
      <c r="B76" s="10" t="s">
        <v>18</v>
      </c>
      <c r="C76" s="35">
        <v>0.6526620259863527</v>
      </c>
      <c r="D76" s="35"/>
      <c r="E76" s="35"/>
      <c r="F76" s="35"/>
      <c r="G76" s="35"/>
      <c r="H76" s="35"/>
      <c r="I76" s="35"/>
      <c r="J76" s="35"/>
      <c r="K76" s="35"/>
      <c r="L76" s="35"/>
      <c r="M76" s="35">
        <v>0.24596930231910291</v>
      </c>
      <c r="N76" s="35">
        <v>3.5410254013427712E-2</v>
      </c>
      <c r="O76" s="35"/>
      <c r="P76" s="31"/>
      <c r="Q76" s="31"/>
    </row>
    <row r="77" spans="1:17" ht="16" x14ac:dyDescent="0.2">
      <c r="A77" s="8"/>
      <c r="B77" s="20" t="s">
        <v>23</v>
      </c>
      <c r="C77" s="35">
        <v>0.11289333333333333</v>
      </c>
      <c r="D77" s="35"/>
      <c r="E77" s="35"/>
      <c r="F77" s="35"/>
      <c r="G77" s="35"/>
      <c r="H77" s="35"/>
      <c r="I77" s="35"/>
      <c r="J77" s="35"/>
      <c r="K77" s="35"/>
      <c r="L77" s="35"/>
      <c r="M77" s="35">
        <v>9.2094761029411762E-2</v>
      </c>
      <c r="N77" s="35">
        <v>0.11688097826086956</v>
      </c>
      <c r="O77" s="35"/>
      <c r="P77" s="31"/>
      <c r="Q77" s="31"/>
    </row>
    <row r="78" spans="1:17" x14ac:dyDescent="0.2">
      <c r="A78" s="8"/>
      <c r="B78" s="10" t="s">
        <v>18</v>
      </c>
      <c r="C78" s="35">
        <v>1.1330485916813599E-2</v>
      </c>
      <c r="D78" s="35"/>
      <c r="E78" s="35"/>
      <c r="F78" s="35"/>
      <c r="G78" s="35"/>
      <c r="H78" s="35"/>
      <c r="I78" s="35"/>
      <c r="J78" s="35"/>
      <c r="K78" s="35"/>
      <c r="L78" s="35"/>
      <c r="M78" s="35">
        <v>1.9891232875979985E-2</v>
      </c>
      <c r="N78" s="35">
        <v>1.4861754568040677E-2</v>
      </c>
      <c r="O78" s="35"/>
      <c r="P78" s="31"/>
      <c r="Q78" s="31"/>
    </row>
    <row r="79" spans="1:17" x14ac:dyDescent="0.2">
      <c r="A79" s="8"/>
      <c r="B79" s="17" t="s">
        <v>35</v>
      </c>
      <c r="C79" s="35">
        <v>0.22984666666666667</v>
      </c>
      <c r="D79" s="35"/>
      <c r="E79" s="35"/>
      <c r="F79" s="35"/>
      <c r="G79" s="35"/>
      <c r="H79" s="35"/>
      <c r="I79" s="35"/>
      <c r="J79" s="35"/>
      <c r="K79" s="35"/>
      <c r="L79" s="35"/>
      <c r="M79" s="35">
        <v>0.88903143382352956</v>
      </c>
      <c r="N79" s="35">
        <v>1.1201576630434782</v>
      </c>
      <c r="O79" s="35"/>
      <c r="P79" s="31"/>
      <c r="Q79" s="31"/>
    </row>
    <row r="80" spans="1:17" x14ac:dyDescent="0.2">
      <c r="A80" s="8"/>
      <c r="B80" s="10" t="s">
        <v>18</v>
      </c>
      <c r="C80" s="35">
        <v>7.5789332875925167E-2</v>
      </c>
      <c r="D80" s="35"/>
      <c r="E80" s="35"/>
      <c r="F80" s="35"/>
      <c r="G80" s="35"/>
      <c r="H80" s="35"/>
      <c r="I80" s="35"/>
      <c r="J80" s="35"/>
      <c r="K80" s="35"/>
      <c r="L80" s="35"/>
      <c r="M80" s="35">
        <v>0.28087505764790371</v>
      </c>
      <c r="N80" s="35">
        <v>0.29622914335923323</v>
      </c>
      <c r="O80" s="35"/>
      <c r="P80" s="31"/>
      <c r="Q80" s="31"/>
    </row>
    <row r="81" spans="1:17" x14ac:dyDescent="0.2">
      <c r="A81" s="8"/>
      <c r="B81" s="17" t="s">
        <v>36</v>
      </c>
      <c r="C81" s="35">
        <v>1.6081481481481485E-2</v>
      </c>
      <c r="D81" s="35"/>
      <c r="E81" s="35"/>
      <c r="F81" s="35"/>
      <c r="G81" s="35"/>
      <c r="H81" s="35"/>
      <c r="I81" s="35"/>
      <c r="J81" s="35"/>
      <c r="K81" s="35"/>
      <c r="L81" s="35"/>
      <c r="M81" s="35">
        <v>0.2021969975490196</v>
      </c>
      <c r="N81" s="35">
        <v>0.19776173913043479</v>
      </c>
      <c r="O81" s="35"/>
      <c r="P81" s="31"/>
      <c r="Q81" s="31"/>
    </row>
    <row r="82" spans="1:17" x14ac:dyDescent="0.2">
      <c r="A82" s="8"/>
      <c r="B82" s="10" t="s">
        <v>18</v>
      </c>
      <c r="C82" s="35">
        <v>1.2336257577920723E-2</v>
      </c>
      <c r="D82" s="35"/>
      <c r="E82" s="35"/>
      <c r="F82" s="35"/>
      <c r="G82" s="35"/>
      <c r="H82" s="35"/>
      <c r="I82" s="35"/>
      <c r="J82" s="35"/>
      <c r="K82" s="35"/>
      <c r="L82" s="35"/>
      <c r="M82" s="35">
        <v>3.4386405584184397E-2</v>
      </c>
      <c r="N82" s="35">
        <v>4.4046104290463121E-2</v>
      </c>
      <c r="O82" s="35"/>
      <c r="P82" s="31"/>
      <c r="Q82" s="31"/>
    </row>
    <row r="83" spans="1:17" x14ac:dyDescent="0.2">
      <c r="A83" s="8"/>
      <c r="B83" s="17" t="s">
        <v>38</v>
      </c>
      <c r="C83" s="35">
        <v>7.0207407407407406E-3</v>
      </c>
      <c r="D83" s="35"/>
      <c r="E83" s="35"/>
      <c r="F83" s="35"/>
      <c r="G83" s="35"/>
      <c r="H83" s="35"/>
      <c r="I83" s="35"/>
      <c r="J83" s="35"/>
      <c r="K83" s="35"/>
      <c r="L83" s="35"/>
      <c r="M83" s="35">
        <v>0.10438036151960783</v>
      </c>
      <c r="N83" s="35">
        <v>0.12966239130434784</v>
      </c>
      <c r="O83" s="35"/>
      <c r="P83" s="31"/>
      <c r="Q83" s="31"/>
    </row>
    <row r="84" spans="1:17" x14ac:dyDescent="0.2">
      <c r="A84" s="8"/>
      <c r="B84" s="10" t="s">
        <v>18</v>
      </c>
      <c r="C84" s="35">
        <v>1.1118611098388216E-2</v>
      </c>
      <c r="D84" s="35"/>
      <c r="E84" s="35"/>
      <c r="F84" s="35"/>
      <c r="G84" s="35"/>
      <c r="H84" s="35"/>
      <c r="I84" s="35"/>
      <c r="J84" s="35"/>
      <c r="K84" s="35"/>
      <c r="L84" s="35"/>
      <c r="M84" s="35">
        <v>1.6439950909251703E-2</v>
      </c>
      <c r="N84" s="35">
        <v>6.2144077477650286E-2</v>
      </c>
      <c r="O84" s="35"/>
      <c r="P84" s="31"/>
      <c r="Q84" s="31"/>
    </row>
    <row r="85" spans="1:17" x14ac:dyDescent="0.2">
      <c r="A85" s="8"/>
      <c r="B85" s="17" t="s">
        <v>39</v>
      </c>
      <c r="C85" s="35">
        <v>0.80323925925925932</v>
      </c>
      <c r="D85" s="35"/>
      <c r="E85" s="35"/>
      <c r="F85" s="35"/>
      <c r="G85" s="35"/>
      <c r="H85" s="35"/>
      <c r="I85" s="35"/>
      <c r="J85" s="35"/>
      <c r="K85" s="35"/>
      <c r="L85" s="35"/>
      <c r="M85" s="35">
        <v>0.29092705269607844</v>
      </c>
      <c r="N85" s="35">
        <v>0.26040184782608694</v>
      </c>
      <c r="O85" s="35"/>
      <c r="P85" s="31"/>
      <c r="Q85" s="31"/>
    </row>
    <row r="86" spans="1:17" x14ac:dyDescent="0.2">
      <c r="A86" s="8"/>
      <c r="B86" s="10" t="s">
        <v>18</v>
      </c>
      <c r="C86" s="35">
        <v>0.11503390238508976</v>
      </c>
      <c r="D86" s="35"/>
      <c r="E86" s="35"/>
      <c r="F86" s="35"/>
      <c r="G86" s="35"/>
      <c r="H86" s="35"/>
      <c r="I86" s="35"/>
      <c r="J86" s="35"/>
      <c r="K86" s="35"/>
      <c r="L86" s="35"/>
      <c r="M86" s="35">
        <v>3.4378111750179345E-2</v>
      </c>
      <c r="N86" s="35">
        <v>3.0364059874329854E-2</v>
      </c>
      <c r="O86" s="35"/>
      <c r="P86" s="31"/>
      <c r="Q86" s="31"/>
    </row>
    <row r="87" spans="1:17" x14ac:dyDescent="0.2">
      <c r="A87" s="8"/>
      <c r="B87" s="17" t="s">
        <v>44</v>
      </c>
      <c r="C87" s="35" t="s">
        <v>43</v>
      </c>
      <c r="D87" s="35"/>
      <c r="E87" s="35"/>
      <c r="F87" s="35"/>
      <c r="G87" s="35"/>
      <c r="H87" s="35"/>
      <c r="I87" s="35"/>
      <c r="J87" s="35"/>
      <c r="K87" s="35"/>
      <c r="L87" s="35"/>
      <c r="M87" s="35">
        <v>0.14973501838235295</v>
      </c>
      <c r="N87" s="35">
        <v>0.17722440217391303</v>
      </c>
      <c r="O87" s="35"/>
      <c r="P87" s="31"/>
      <c r="Q87" s="31"/>
    </row>
    <row r="88" spans="1:17" x14ac:dyDescent="0.2">
      <c r="A88" s="8"/>
      <c r="B88" s="10" t="s">
        <v>18</v>
      </c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>
        <v>1.2849694224689489E-2</v>
      </c>
      <c r="N88" s="35">
        <v>2.7688520419204894E-2</v>
      </c>
      <c r="O88" s="35"/>
      <c r="P88" s="31"/>
      <c r="Q88" s="31"/>
    </row>
    <row r="89" spans="1:17" ht="16" x14ac:dyDescent="0.2">
      <c r="A89" s="8"/>
      <c r="B89" s="20" t="s">
        <v>32</v>
      </c>
      <c r="C89" s="35">
        <v>0.35450666666666669</v>
      </c>
      <c r="D89" s="35"/>
      <c r="E89" s="35"/>
      <c r="F89" s="35"/>
      <c r="G89" s="35"/>
      <c r="H89" s="35"/>
      <c r="I89" s="35"/>
      <c r="J89" s="35"/>
      <c r="K89" s="35"/>
      <c r="L89" s="35"/>
      <c r="M89" s="35">
        <v>0.37081069240196074</v>
      </c>
      <c r="N89" s="35">
        <v>0.3369977173913043</v>
      </c>
      <c r="O89" s="35"/>
      <c r="P89" s="31"/>
      <c r="Q89" s="31"/>
    </row>
    <row r="90" spans="1:17" x14ac:dyDescent="0.2">
      <c r="A90" s="8"/>
      <c r="B90" s="10" t="s">
        <v>18</v>
      </c>
      <c r="C90" s="35">
        <v>0.19167121884449248</v>
      </c>
      <c r="D90" s="35"/>
      <c r="E90" s="35"/>
      <c r="F90" s="35"/>
      <c r="G90" s="35"/>
      <c r="H90" s="35"/>
      <c r="I90" s="35"/>
      <c r="J90" s="35"/>
      <c r="K90" s="35"/>
      <c r="L90" s="35"/>
      <c r="M90" s="35">
        <v>0.10227364715790586</v>
      </c>
      <c r="N90" s="35">
        <v>0.14179713470804542</v>
      </c>
      <c r="O90" s="35"/>
      <c r="P90" s="31"/>
      <c r="Q90" s="31"/>
    </row>
    <row r="91" spans="1:17" ht="16" x14ac:dyDescent="0.2">
      <c r="A91" s="8"/>
      <c r="B91" s="20" t="s">
        <v>33</v>
      </c>
      <c r="C91" s="35">
        <v>6.5890370370370368</v>
      </c>
      <c r="D91" s="35"/>
      <c r="E91" s="35"/>
      <c r="F91" s="35"/>
      <c r="G91" s="35"/>
      <c r="H91" s="35"/>
      <c r="I91" s="35"/>
      <c r="J91" s="35"/>
      <c r="K91" s="35"/>
      <c r="L91" s="35"/>
      <c r="M91" s="35">
        <v>3.7361383578431369</v>
      </c>
      <c r="N91" s="35">
        <v>3.4478765217391305</v>
      </c>
      <c r="O91" s="35"/>
      <c r="P91" s="31"/>
      <c r="Q91" s="31"/>
    </row>
    <row r="92" spans="1:17" x14ac:dyDescent="0.2">
      <c r="A92" s="8"/>
      <c r="B92" s="10" t="s">
        <v>18</v>
      </c>
      <c r="C92" s="35">
        <v>2.301434456957395</v>
      </c>
      <c r="D92" s="35"/>
      <c r="E92" s="35"/>
      <c r="F92" s="35"/>
      <c r="G92" s="35"/>
      <c r="H92" s="35"/>
      <c r="I92" s="35"/>
      <c r="J92" s="35"/>
      <c r="K92" s="35"/>
      <c r="L92" s="35"/>
      <c r="M92" s="35">
        <v>0.81583036697752664</v>
      </c>
      <c r="N92" s="35">
        <v>1.1167925840136623</v>
      </c>
      <c r="O92" s="35"/>
      <c r="P92" s="31"/>
      <c r="Q92" s="31"/>
    </row>
    <row r="93" spans="1:17" x14ac:dyDescent="0.2">
      <c r="A93" s="8"/>
      <c r="B93" s="10" t="s">
        <v>58</v>
      </c>
      <c r="C93" s="35">
        <v>4.852865947213413</v>
      </c>
      <c r="D93" s="35"/>
      <c r="E93" s="35"/>
      <c r="F93" s="35"/>
      <c r="G93" s="35"/>
      <c r="H93" s="35"/>
      <c r="I93" s="35"/>
      <c r="J93" s="35"/>
      <c r="K93" s="35"/>
      <c r="L93" s="35"/>
      <c r="M93" s="35">
        <v>0.45630887445887447</v>
      </c>
      <c r="N93" s="33">
        <v>0.16129880952380951</v>
      </c>
      <c r="O93" s="35"/>
      <c r="P93" s="31"/>
      <c r="Q93" s="31"/>
    </row>
    <row r="94" spans="1:17" x14ac:dyDescent="0.2">
      <c r="A94" s="8"/>
      <c r="B94" s="10" t="s">
        <v>18</v>
      </c>
      <c r="C94" s="35">
        <v>3.7259131006519945</v>
      </c>
      <c r="D94" s="35"/>
      <c r="E94" s="35"/>
      <c r="F94" s="35"/>
      <c r="G94" s="35"/>
      <c r="H94" s="35"/>
      <c r="I94" s="35"/>
      <c r="J94" s="35"/>
      <c r="K94" s="35"/>
      <c r="L94" s="35"/>
      <c r="M94" s="35">
        <v>0.27163324864279598</v>
      </c>
      <c r="N94" s="33">
        <v>0.12111935444652094</v>
      </c>
      <c r="O94" s="35"/>
      <c r="P94" s="31"/>
      <c r="Q94" s="31"/>
    </row>
    <row r="95" spans="1:17" x14ac:dyDescent="0.2">
      <c r="A95" s="8"/>
      <c r="B95" s="10" t="s">
        <v>59</v>
      </c>
      <c r="C95" s="35" t="s">
        <v>24</v>
      </c>
      <c r="D95" s="35"/>
      <c r="E95" s="35"/>
      <c r="F95" s="35"/>
      <c r="G95" s="35"/>
      <c r="H95" s="35"/>
      <c r="I95" s="35"/>
      <c r="J95" s="35"/>
      <c r="K95" s="35"/>
      <c r="L95" s="35"/>
      <c r="M95" s="35">
        <v>1.772207316017316</v>
      </c>
      <c r="N95" s="35">
        <v>1.8222154761904763</v>
      </c>
      <c r="O95" s="35"/>
      <c r="P95" s="31"/>
      <c r="Q95" s="31"/>
    </row>
    <row r="96" spans="1:17" x14ac:dyDescent="0.2">
      <c r="A96" s="8"/>
      <c r="B96" s="10" t="s">
        <v>18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>
        <v>0.26826260206351676</v>
      </c>
      <c r="N96" s="35">
        <v>0.31014087685716524</v>
      </c>
      <c r="O96" s="35"/>
      <c r="P96" s="31"/>
      <c r="Q96" s="31"/>
    </row>
    <row r="97" spans="1:17" x14ac:dyDescent="0.2">
      <c r="A97" s="8"/>
      <c r="B97" s="17" t="s">
        <v>41</v>
      </c>
      <c r="C97" s="48">
        <f>SUM(C67,C69,C71,C75,C77,C79,C81,C83,C85,C89,C91,C93)</f>
        <v>103.45780891017635</v>
      </c>
      <c r="D97" s="35"/>
      <c r="E97" s="35"/>
      <c r="F97" s="35"/>
      <c r="G97" s="35"/>
      <c r="H97" s="35"/>
      <c r="I97" s="35"/>
      <c r="J97" s="35"/>
      <c r="K97" s="35"/>
      <c r="L97" s="35"/>
      <c r="M97" s="48">
        <f>SUM(M67,M69,M71,M73,M75,M77,M79,M81,M83,M85,M87,M89,M91,M93,M95)</f>
        <v>98.352512973564416</v>
      </c>
      <c r="N97" s="48">
        <f>SUM(N67,N69,N71,N73,N75,N77,N79,N81,N83,N85,N87,N89,N91,N93,N95)</f>
        <v>98.298334883540392</v>
      </c>
      <c r="O97" s="35"/>
      <c r="P97" s="40"/>
      <c r="Q97" s="31"/>
    </row>
    <row r="98" spans="1:17" x14ac:dyDescent="0.2">
      <c r="B98" s="17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7" ht="18" x14ac:dyDescent="0.2">
      <c r="A99" s="27" t="s">
        <v>70</v>
      </c>
    </row>
    <row r="100" spans="1:17" ht="16" x14ac:dyDescent="0.2">
      <c r="A100" s="28" t="s">
        <v>71</v>
      </c>
    </row>
    <row r="101" spans="1:17" ht="18" x14ac:dyDescent="0.2">
      <c r="A101" s="28" t="s">
        <v>66</v>
      </c>
    </row>
    <row r="102" spans="1:17" ht="16" x14ac:dyDescent="0.2">
      <c r="A102" s="28" t="s">
        <v>67</v>
      </c>
    </row>
    <row r="109" spans="1:17" x14ac:dyDescent="0.2">
      <c r="A109" s="22"/>
      <c r="B109" s="21"/>
      <c r="C109" s="19" t="s">
        <v>65</v>
      </c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7" x14ac:dyDescent="0.2">
      <c r="A110" s="22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1:17" x14ac:dyDescent="0.2">
      <c r="A111" s="56" t="s">
        <v>45</v>
      </c>
      <c r="B111" s="56"/>
      <c r="C111" s="56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</row>
    <row r="112" spans="1:17" x14ac:dyDescent="0.2">
      <c r="A112" s="4" t="s">
        <v>1</v>
      </c>
      <c r="B112" s="4"/>
      <c r="C112" s="49" t="s">
        <v>46</v>
      </c>
      <c r="D112" s="49" t="s">
        <v>47</v>
      </c>
      <c r="E112" s="49" t="s">
        <v>48</v>
      </c>
      <c r="F112" s="49" t="s">
        <v>49</v>
      </c>
      <c r="G112" s="49" t="s">
        <v>50</v>
      </c>
      <c r="H112" s="49" t="s">
        <v>51</v>
      </c>
      <c r="I112" s="49" t="s">
        <v>52</v>
      </c>
      <c r="J112" s="49" t="s">
        <v>53</v>
      </c>
      <c r="K112" s="49" t="s">
        <v>54</v>
      </c>
      <c r="L112" s="49" t="s">
        <v>55</v>
      </c>
      <c r="M112" s="49" t="s">
        <v>56</v>
      </c>
      <c r="N112" s="49" t="s">
        <v>57</v>
      </c>
      <c r="O112" s="49" t="s">
        <v>62</v>
      </c>
      <c r="P112" s="49" t="s">
        <v>63</v>
      </c>
    </row>
    <row r="113" spans="1:16" ht="16" x14ac:dyDescent="0.2">
      <c r="A113" s="8" t="s">
        <v>15</v>
      </c>
      <c r="B113" s="7" t="s">
        <v>29</v>
      </c>
      <c r="C113" s="41">
        <v>8</v>
      </c>
      <c r="D113" s="41">
        <v>5</v>
      </c>
      <c r="E113" s="41">
        <v>5</v>
      </c>
      <c r="F113" s="41">
        <v>5</v>
      </c>
      <c r="G113" s="41">
        <v>3</v>
      </c>
      <c r="H113" s="41">
        <v>4</v>
      </c>
      <c r="I113" s="29">
        <v>7</v>
      </c>
      <c r="J113" s="29">
        <v>7</v>
      </c>
      <c r="K113" s="29">
        <v>6</v>
      </c>
      <c r="L113" s="41">
        <v>9</v>
      </c>
      <c r="M113" s="41">
        <v>7</v>
      </c>
      <c r="N113" s="41">
        <v>7</v>
      </c>
      <c r="O113" s="41">
        <v>12</v>
      </c>
      <c r="P113" s="41">
        <v>15</v>
      </c>
    </row>
    <row r="114" spans="1:16" ht="19" x14ac:dyDescent="0.25">
      <c r="A114" s="8"/>
      <c r="B114" s="7" t="s">
        <v>60</v>
      </c>
      <c r="C114" s="41">
        <v>8</v>
      </c>
      <c r="D114" s="41">
        <v>7</v>
      </c>
      <c r="E114" s="41">
        <v>9</v>
      </c>
      <c r="F114" s="41">
        <v>2</v>
      </c>
      <c r="G114" s="41">
        <v>8</v>
      </c>
      <c r="H114" s="41">
        <v>6</v>
      </c>
      <c r="I114" s="29">
        <v>6</v>
      </c>
      <c r="J114" s="29">
        <v>9</v>
      </c>
      <c r="K114" s="29">
        <v>8</v>
      </c>
      <c r="L114" s="41">
        <v>7</v>
      </c>
      <c r="M114" s="41">
        <v>9</v>
      </c>
      <c r="N114" s="41">
        <v>12</v>
      </c>
      <c r="O114" s="41"/>
      <c r="P114" s="40"/>
    </row>
    <row r="115" spans="1:16" x14ac:dyDescent="0.2">
      <c r="A115" s="8"/>
      <c r="B115" s="12" t="s">
        <v>17</v>
      </c>
      <c r="C115" s="32">
        <v>1.2579125000000002</v>
      </c>
      <c r="D115" s="32">
        <v>1.3752</v>
      </c>
      <c r="E115" s="32">
        <v>0.5222</v>
      </c>
      <c r="F115" s="32">
        <v>0.34879999999999994</v>
      </c>
      <c r="G115" s="32">
        <v>2.8333333333333332E-2</v>
      </c>
      <c r="H115" s="32">
        <v>0.57550000000000001</v>
      </c>
      <c r="I115" s="32">
        <v>0.26342857142857146</v>
      </c>
      <c r="J115" s="32">
        <v>1.1857142857142858E-2</v>
      </c>
      <c r="K115" s="32">
        <v>1.883333333333333E-2</v>
      </c>
      <c r="L115" s="32">
        <v>0.40011111111111108</v>
      </c>
      <c r="M115" s="32">
        <v>0.48600000000000004</v>
      </c>
      <c r="N115" s="32">
        <v>4.2857142857142859E-3</v>
      </c>
      <c r="O115" s="35">
        <v>9.2449999999999997E-3</v>
      </c>
      <c r="P115" s="35">
        <v>1.1487999999999998E-2</v>
      </c>
    </row>
    <row r="116" spans="1:16" x14ac:dyDescent="0.2">
      <c r="A116" s="8"/>
      <c r="B116" s="10" t="s">
        <v>18</v>
      </c>
      <c r="C116" s="35">
        <v>0.3372286271423065</v>
      </c>
      <c r="D116" s="35">
        <v>0.93442693668365562</v>
      </c>
      <c r="E116" s="35">
        <v>7.4744230546577597E-2</v>
      </c>
      <c r="F116" s="35">
        <v>5.4992726791822502E-2</v>
      </c>
      <c r="G116" s="35">
        <v>1.1718930554164628E-2</v>
      </c>
      <c r="H116" s="35">
        <v>0.31562477722764398</v>
      </c>
      <c r="I116" s="32">
        <v>7.0903354746342614E-2</v>
      </c>
      <c r="J116" s="32">
        <v>1.245563555756418E-2</v>
      </c>
      <c r="K116" s="32">
        <v>1.0628577828979129E-2</v>
      </c>
      <c r="L116" s="32">
        <v>9.1518364884383321E-2</v>
      </c>
      <c r="M116" s="32">
        <v>0.11583177456984753</v>
      </c>
      <c r="N116" s="32">
        <v>5.7940856544780699E-3</v>
      </c>
      <c r="O116" s="35">
        <v>7.9915961541427456E-3</v>
      </c>
      <c r="P116" s="35">
        <v>8.565267237929176E-3</v>
      </c>
    </row>
    <row r="117" spans="1:16" x14ac:dyDescent="0.2">
      <c r="A117" s="8"/>
      <c r="B117" s="12" t="s">
        <v>19</v>
      </c>
      <c r="C117" s="32">
        <v>10.373750000000001</v>
      </c>
      <c r="D117" s="32">
        <v>2.6814</v>
      </c>
      <c r="E117" s="32">
        <v>1.9634</v>
      </c>
      <c r="F117" s="32">
        <v>1.671</v>
      </c>
      <c r="G117" s="32">
        <v>2.411</v>
      </c>
      <c r="H117" s="32">
        <v>2.0412500000000002</v>
      </c>
      <c r="I117" s="32">
        <v>6.5159999999999991</v>
      </c>
      <c r="J117" s="32">
        <v>20.819714285714287</v>
      </c>
      <c r="K117" s="32">
        <v>13.6515</v>
      </c>
      <c r="L117" s="32">
        <v>7.8162222222222226</v>
      </c>
      <c r="M117" s="32">
        <v>8.8212857142857146</v>
      </c>
      <c r="N117" s="32">
        <v>26.001571428571427</v>
      </c>
      <c r="O117" s="35">
        <v>26.776981666666668</v>
      </c>
      <c r="P117" s="35">
        <v>35.000457333333337</v>
      </c>
    </row>
    <row r="118" spans="1:16" x14ac:dyDescent="0.2">
      <c r="A118" s="8"/>
      <c r="B118" s="10" t="s">
        <v>18</v>
      </c>
      <c r="C118" s="35">
        <v>0.23712187945081301</v>
      </c>
      <c r="D118" s="35">
        <v>1.1206254057444887</v>
      </c>
      <c r="E118" s="35">
        <v>0.14537640798974227</v>
      </c>
      <c r="F118" s="35">
        <v>7.7301358332179451E-2</v>
      </c>
      <c r="G118" s="35">
        <v>0.32913067313758404</v>
      </c>
      <c r="H118" s="35">
        <v>0.11981756966321756</v>
      </c>
      <c r="I118" s="32">
        <v>0.41071401242226946</v>
      </c>
      <c r="J118" s="32">
        <v>0.10949081283485897</v>
      </c>
      <c r="K118" s="32">
        <v>0.13427695260170291</v>
      </c>
      <c r="L118" s="32">
        <v>0.2296675737766315</v>
      </c>
      <c r="M118" s="32">
        <v>0.23101422343347452</v>
      </c>
      <c r="N118" s="32">
        <v>0.8560246992431273</v>
      </c>
      <c r="O118" s="35">
        <v>0.60547664550461089</v>
      </c>
      <c r="P118" s="35">
        <v>1.1364371109774032</v>
      </c>
    </row>
    <row r="119" spans="1:16" x14ac:dyDescent="0.2">
      <c r="A119" s="8"/>
      <c r="B119" s="12" t="s">
        <v>20</v>
      </c>
      <c r="C119" s="32">
        <v>80.012499999999989</v>
      </c>
      <c r="D119" s="32">
        <v>88.45</v>
      </c>
      <c r="E119" s="32">
        <v>86.316400000000002</v>
      </c>
      <c r="F119" s="32">
        <v>88.569800000000015</v>
      </c>
      <c r="G119" s="32">
        <v>92.317999999999998</v>
      </c>
      <c r="H119" s="32">
        <v>85.35499999999999</v>
      </c>
      <c r="I119" s="32">
        <v>82.813571428571436</v>
      </c>
      <c r="J119" s="32">
        <v>74.066714285714284</v>
      </c>
      <c r="K119" s="32">
        <v>79.481999999999985</v>
      </c>
      <c r="L119" s="32">
        <v>80.908666666666676</v>
      </c>
      <c r="M119" s="32">
        <v>79.385999999999996</v>
      </c>
      <c r="N119" s="32">
        <v>68.48899999999999</v>
      </c>
      <c r="O119" s="35">
        <v>70.891059999999996</v>
      </c>
      <c r="P119" s="35">
        <v>64.868188666666668</v>
      </c>
    </row>
    <row r="120" spans="1:16" x14ac:dyDescent="0.2">
      <c r="A120" s="8"/>
      <c r="B120" s="10" t="s">
        <v>18</v>
      </c>
      <c r="C120" s="35">
        <v>0.24270793735917259</v>
      </c>
      <c r="D120" s="35">
        <v>2.6064788508637484</v>
      </c>
      <c r="E120" s="35">
        <v>2.0782883101244622</v>
      </c>
      <c r="F120" s="35">
        <v>1.1964818009480982</v>
      </c>
      <c r="G120" s="35">
        <v>2.5452597116993756</v>
      </c>
      <c r="H120" s="35">
        <v>2.5953602190575888</v>
      </c>
      <c r="I120" s="32">
        <v>2.5127777363668593</v>
      </c>
      <c r="J120" s="32">
        <v>0.86715794683662084</v>
      </c>
      <c r="K120" s="32">
        <v>1.2863136475992154</v>
      </c>
      <c r="L120" s="32">
        <v>0.85236714507305711</v>
      </c>
      <c r="M120" s="32">
        <v>0.43983709105379815</v>
      </c>
      <c r="N120" s="32">
        <v>2.6912336080937536</v>
      </c>
      <c r="O120" s="35">
        <v>0.88063958924491792</v>
      </c>
      <c r="P120" s="35">
        <v>1.1002587189959758</v>
      </c>
    </row>
    <row r="121" spans="1:16" x14ac:dyDescent="0.2">
      <c r="A121" s="8"/>
      <c r="B121" s="12" t="s">
        <v>21</v>
      </c>
      <c r="C121" s="32">
        <v>5.995000000000001</v>
      </c>
      <c r="D121" s="32">
        <v>3.2003999999999997</v>
      </c>
      <c r="E121" s="32">
        <v>5.5188000000000006</v>
      </c>
      <c r="F121" s="32">
        <v>3.2938000000000001</v>
      </c>
      <c r="G121" s="32">
        <v>2.1413333333333333</v>
      </c>
      <c r="H121" s="32">
        <v>4.0642500000000004</v>
      </c>
      <c r="I121" s="32">
        <v>5.4091428571428564</v>
      </c>
      <c r="J121" s="32">
        <v>4.0430000000000001</v>
      </c>
      <c r="K121" s="32">
        <v>3.9148333333333336</v>
      </c>
      <c r="L121" s="32">
        <v>6.8718888888888889</v>
      </c>
      <c r="M121" s="32">
        <v>7.5008571428571438</v>
      </c>
      <c r="N121" s="32">
        <v>6.3849999999999998</v>
      </c>
      <c r="O121" s="35">
        <v>0</v>
      </c>
      <c r="P121" s="35">
        <v>0</v>
      </c>
    </row>
    <row r="122" spans="1:16" x14ac:dyDescent="0.2">
      <c r="A122" s="8"/>
      <c r="B122" s="10" t="s">
        <v>18</v>
      </c>
      <c r="C122" s="35">
        <v>7.8740078740118083E-2</v>
      </c>
      <c r="D122" s="35">
        <v>1.9038220242449151</v>
      </c>
      <c r="E122" s="35">
        <v>2.015289358876287</v>
      </c>
      <c r="F122" s="35">
        <v>1.2025858389320885</v>
      </c>
      <c r="G122" s="35">
        <v>0.75243892332423556</v>
      </c>
      <c r="H122" s="35">
        <v>0.92170326931538271</v>
      </c>
      <c r="I122" s="32">
        <v>2.3971613371215716</v>
      </c>
      <c r="J122" s="32">
        <v>1.0345625484554655</v>
      </c>
      <c r="K122" s="32">
        <v>1.0740827559674648</v>
      </c>
      <c r="L122" s="32">
        <v>0.59666268620646201</v>
      </c>
      <c r="M122" s="32">
        <v>0.45177738934547129</v>
      </c>
      <c r="N122" s="32">
        <v>3.0923387589331144</v>
      </c>
      <c r="O122" s="35"/>
      <c r="P122" s="35"/>
    </row>
    <row r="123" spans="1:16" x14ac:dyDescent="0.2">
      <c r="A123" s="8"/>
      <c r="B123" s="12" t="s">
        <v>22</v>
      </c>
      <c r="C123" s="32">
        <v>3.1962499999999998E-2</v>
      </c>
      <c r="D123" s="32">
        <v>0.44259999999999999</v>
      </c>
      <c r="E123" s="32">
        <v>0.49099999999999999</v>
      </c>
      <c r="F123" s="32">
        <v>0.62959999999999994</v>
      </c>
      <c r="G123" s="32">
        <v>0.39033333333333325</v>
      </c>
      <c r="H123" s="32">
        <v>0.50800000000000001</v>
      </c>
      <c r="I123" s="32">
        <v>0.58071428571428574</v>
      </c>
      <c r="J123" s="32">
        <v>0.56928571428571417</v>
      </c>
      <c r="K123" s="32">
        <v>0.6343333333333333</v>
      </c>
      <c r="L123" s="32">
        <v>3.7222222222222233E-2</v>
      </c>
      <c r="M123" s="32">
        <v>3.1285714285714285E-2</v>
      </c>
      <c r="N123" s="32">
        <v>7.8142857142857153E-2</v>
      </c>
      <c r="O123" s="35">
        <v>0</v>
      </c>
      <c r="P123" s="35">
        <v>0</v>
      </c>
    </row>
    <row r="124" spans="1:16" x14ac:dyDescent="0.2">
      <c r="A124" s="8"/>
      <c r="B124" s="10" t="s">
        <v>18</v>
      </c>
      <c r="C124" s="35">
        <v>6.5117339143601852E-3</v>
      </c>
      <c r="D124" s="35">
        <v>0.29851515874407453</v>
      </c>
      <c r="E124" s="35">
        <v>3.0919249667480615E-2</v>
      </c>
      <c r="F124" s="35">
        <v>5.1198632794245601E-2</v>
      </c>
      <c r="G124" s="35">
        <v>3.5218366420567172E-2</v>
      </c>
      <c r="H124" s="35">
        <v>2.1556128285633008E-2</v>
      </c>
      <c r="I124" s="32">
        <v>5.0032370473905137E-2</v>
      </c>
      <c r="J124" s="32">
        <v>1.2392393980641021E-2</v>
      </c>
      <c r="K124" s="32">
        <v>2.2940502755316144E-2</v>
      </c>
      <c r="L124" s="32">
        <v>1.30266820197794E-2</v>
      </c>
      <c r="M124" s="32">
        <v>1.2311434870535145E-2</v>
      </c>
      <c r="N124" s="32">
        <v>9.0264162587479699E-3</v>
      </c>
      <c r="O124" s="35"/>
      <c r="P124" s="35"/>
    </row>
    <row r="125" spans="1:16" x14ac:dyDescent="0.2">
      <c r="A125" s="8"/>
      <c r="B125" s="12" t="s">
        <v>23</v>
      </c>
      <c r="C125" s="32">
        <v>0</v>
      </c>
      <c r="D125" s="32" t="s">
        <v>24</v>
      </c>
      <c r="E125" s="32">
        <v>1.6000000000000001E-3</v>
      </c>
      <c r="F125" s="32" t="s">
        <v>24</v>
      </c>
      <c r="G125" s="32">
        <v>7.9999999999999984E-3</v>
      </c>
      <c r="H125" s="32">
        <v>5.0000000000000001E-3</v>
      </c>
      <c r="I125" s="32">
        <v>6.1428571428571426E-3</v>
      </c>
      <c r="J125" s="32">
        <v>0.22228571428571428</v>
      </c>
      <c r="K125" s="32">
        <v>0.13216666666666668</v>
      </c>
      <c r="L125" s="32" t="s">
        <v>24</v>
      </c>
      <c r="M125" s="32" t="s">
        <v>24</v>
      </c>
      <c r="N125" s="32">
        <v>8.4285714285714276E-3</v>
      </c>
      <c r="O125" s="32">
        <v>0</v>
      </c>
      <c r="P125" s="50">
        <v>0</v>
      </c>
    </row>
    <row r="126" spans="1:16" x14ac:dyDescent="0.2">
      <c r="A126" s="8"/>
      <c r="B126" s="10" t="s">
        <v>18</v>
      </c>
      <c r="C126" s="35">
        <v>0</v>
      </c>
      <c r="D126" s="35">
        <v>0</v>
      </c>
      <c r="E126" s="35">
        <v>7.2663608498339805E-3</v>
      </c>
      <c r="F126" s="35">
        <v>5.4954526656136342E-3</v>
      </c>
      <c r="G126" s="35">
        <v>3.60555127546399E-3</v>
      </c>
      <c r="H126" s="35">
        <v>9.1287092917527683E-3</v>
      </c>
      <c r="I126" s="32">
        <v>1.4701797752072946E-2</v>
      </c>
      <c r="J126" s="32">
        <v>1.4267845968170129E-2</v>
      </c>
      <c r="K126" s="32">
        <v>9.9883265198263613E-3</v>
      </c>
      <c r="L126" s="32">
        <v>6.8940392933154789E-3</v>
      </c>
      <c r="M126" s="32">
        <v>5.3496773378445602E-3</v>
      </c>
      <c r="N126" s="32">
        <v>5.126959555693247E-3</v>
      </c>
      <c r="O126" s="40"/>
      <c r="P126" s="40"/>
    </row>
    <row r="127" spans="1:16" x14ac:dyDescent="0.2">
      <c r="A127" s="8"/>
      <c r="B127" s="12" t="s">
        <v>25</v>
      </c>
      <c r="C127" s="32">
        <v>0.48472500000000007</v>
      </c>
      <c r="D127" s="32">
        <v>0.53139999999999998</v>
      </c>
      <c r="E127" s="32">
        <v>0.36699999999999999</v>
      </c>
      <c r="F127" s="32">
        <v>0.22080000000000002</v>
      </c>
      <c r="G127" s="32">
        <v>0.42133333333333334</v>
      </c>
      <c r="H127" s="32">
        <v>0.29175000000000001</v>
      </c>
      <c r="I127" s="32">
        <v>0.30414285714285716</v>
      </c>
      <c r="J127" s="32">
        <v>0.25842857142857145</v>
      </c>
      <c r="K127" s="32">
        <v>0.73966666666666681</v>
      </c>
      <c r="L127" s="32">
        <v>0.4751111111111111</v>
      </c>
      <c r="M127" s="32">
        <v>0.7102857142857143</v>
      </c>
      <c r="N127" s="32">
        <v>0.21799999999999997</v>
      </c>
      <c r="O127" s="32">
        <v>0</v>
      </c>
      <c r="P127" s="50">
        <v>0</v>
      </c>
    </row>
    <row r="128" spans="1:16" x14ac:dyDescent="0.2">
      <c r="A128" s="8"/>
      <c r="B128" s="10" t="s">
        <v>18</v>
      </c>
      <c r="C128" s="35">
        <v>1.0274065824756456E-2</v>
      </c>
      <c r="D128" s="35">
        <v>0.44489864014177433</v>
      </c>
      <c r="E128" s="35">
        <v>0.26881685215030698</v>
      </c>
      <c r="F128" s="35">
        <v>7.168472640667603E-2</v>
      </c>
      <c r="G128" s="35">
        <v>0.34268693195587907</v>
      </c>
      <c r="H128" s="35">
        <v>5.568587492952444E-2</v>
      </c>
      <c r="I128" s="32">
        <v>7.3768621539307175E-2</v>
      </c>
      <c r="J128" s="32">
        <v>6.484560417601469E-2</v>
      </c>
      <c r="K128" s="32">
        <v>0.66142442249033007</v>
      </c>
      <c r="L128" s="32">
        <v>5.0851362922846893E-2</v>
      </c>
      <c r="M128" s="32">
        <v>0.21828781786570528</v>
      </c>
      <c r="N128" s="32">
        <v>4.7021271782035093E-2</v>
      </c>
      <c r="O128" s="41"/>
      <c r="P128" s="51"/>
    </row>
    <row r="129" spans="1:16" x14ac:dyDescent="0.2">
      <c r="A129" s="8"/>
      <c r="B129" s="12" t="s">
        <v>34</v>
      </c>
      <c r="C129" s="39">
        <v>1.3142857142857142E-3</v>
      </c>
      <c r="D129" s="39">
        <v>1.0800000000000001E-2</v>
      </c>
      <c r="E129" s="39">
        <v>9.849999999999999E-2</v>
      </c>
      <c r="F129" s="39">
        <v>1.26E-2</v>
      </c>
      <c r="G129" s="39">
        <v>3.6333333333333336E-2</v>
      </c>
      <c r="H129" s="39">
        <v>4.5000000000000005E-3</v>
      </c>
      <c r="I129" s="39">
        <v>0.21670000000000003</v>
      </c>
      <c r="J129" s="39">
        <v>1.5214285714285713E-2</v>
      </c>
      <c r="K129" s="39">
        <v>1.0728571428571429E-2</v>
      </c>
      <c r="L129" s="39">
        <v>0.15062857142857142</v>
      </c>
      <c r="M129" s="39">
        <v>8.7899999999999992E-2</v>
      </c>
      <c r="N129" s="39">
        <v>3.6266053916392205E-2</v>
      </c>
      <c r="O129" s="50">
        <v>1.3259411764705881E-2</v>
      </c>
      <c r="P129" s="52">
        <v>1.6394374999999999E-2</v>
      </c>
    </row>
    <row r="130" spans="1:16" x14ac:dyDescent="0.2">
      <c r="A130" s="8"/>
      <c r="B130" s="10" t="s">
        <v>18</v>
      </c>
      <c r="C130" s="35">
        <v>9.2272887211172251E-4</v>
      </c>
      <c r="D130" s="35">
        <v>1.2557866060760484E-2</v>
      </c>
      <c r="E130" s="35">
        <v>1.3483174700344209E-2</v>
      </c>
      <c r="F130" s="35">
        <v>5.0793700396801157E-3</v>
      </c>
      <c r="G130" s="35">
        <v>1.2423096769056141E-2</v>
      </c>
      <c r="H130" s="35">
        <v>1.6441816606851366E-2</v>
      </c>
      <c r="I130" s="32">
        <v>9.8375572848819121E-2</v>
      </c>
      <c r="J130" s="32">
        <v>5.6884176392117377E-3</v>
      </c>
      <c r="K130" s="32">
        <v>6.66100950450062E-3</v>
      </c>
      <c r="L130" s="32">
        <v>4.9956504891278994E-2</v>
      </c>
      <c r="M130" s="32">
        <v>3.6266053916392205E-2</v>
      </c>
      <c r="N130" s="32">
        <v>9.1625531896071932E-3</v>
      </c>
      <c r="O130" s="50">
        <v>1.075246975733264E-2</v>
      </c>
      <c r="P130" s="52">
        <v>1.1992532103354988E-2</v>
      </c>
    </row>
    <row r="131" spans="1:16" x14ac:dyDescent="0.2">
      <c r="A131" s="8"/>
      <c r="B131" s="12" t="s">
        <v>58</v>
      </c>
      <c r="C131" s="35">
        <v>4.4000000000000004E-2</v>
      </c>
      <c r="D131" s="35">
        <v>0.19114285714285714</v>
      </c>
      <c r="E131" s="32" t="s">
        <v>24</v>
      </c>
      <c r="F131" s="35">
        <v>0.10012499999999999</v>
      </c>
      <c r="G131" s="35">
        <v>0.10014285714285716</v>
      </c>
      <c r="H131" s="35">
        <v>8.0000000000000002E-3</v>
      </c>
      <c r="I131" s="32" t="s">
        <v>24</v>
      </c>
      <c r="J131" s="32">
        <v>8.8888888888888889E-3</v>
      </c>
      <c r="K131" s="32">
        <v>2.1500000000000002E-2</v>
      </c>
      <c r="L131" s="32">
        <v>2.5999999999999999E-2</v>
      </c>
      <c r="M131" s="32">
        <v>4.2111111111111113E-2</v>
      </c>
      <c r="N131" s="32">
        <v>6.8249999999999991E-2</v>
      </c>
      <c r="O131" s="37" t="s">
        <v>24</v>
      </c>
      <c r="P131" s="37" t="s">
        <v>24</v>
      </c>
    </row>
    <row r="132" spans="1:16" x14ac:dyDescent="0.2">
      <c r="A132" s="8"/>
      <c r="B132" s="10" t="s">
        <v>18</v>
      </c>
      <c r="C132" s="35">
        <v>5.07017422448841E-2</v>
      </c>
      <c r="D132" s="35">
        <v>6.629084545000298E-2</v>
      </c>
      <c r="E132" s="35"/>
      <c r="F132" s="35">
        <v>0.11784546478939514</v>
      </c>
      <c r="G132" s="35">
        <v>0.12753486918150209</v>
      </c>
      <c r="H132" s="35">
        <v>1.5607690412101336E-2</v>
      </c>
      <c r="I132" s="32"/>
      <c r="J132" s="32">
        <v>1.2633729105498152E-2</v>
      </c>
      <c r="K132" s="32">
        <v>2.5478282068123369E-2</v>
      </c>
      <c r="L132" s="32">
        <v>2.2818121453499776E-2</v>
      </c>
      <c r="M132" s="32">
        <v>2.9006225385442879E-2</v>
      </c>
      <c r="N132" s="32">
        <v>3.6695615294176261E-2</v>
      </c>
      <c r="O132" s="41"/>
      <c r="P132" s="51"/>
    </row>
    <row r="133" spans="1:16" x14ac:dyDescent="0.2">
      <c r="A133" s="8"/>
      <c r="B133" s="12" t="s">
        <v>59</v>
      </c>
      <c r="C133" s="35">
        <v>2.2944999999999998</v>
      </c>
      <c r="D133" s="35">
        <v>0.47485714285714281</v>
      </c>
      <c r="E133" s="35">
        <v>4.1906666666666679</v>
      </c>
      <c r="F133" s="35">
        <v>2.5042499999999999</v>
      </c>
      <c r="G133" s="35">
        <v>1.022</v>
      </c>
      <c r="H133" s="35">
        <v>4.5868333333333329</v>
      </c>
      <c r="I133" s="32">
        <v>2.9201666666666668</v>
      </c>
      <c r="J133" s="32">
        <v>1.1005555555555555</v>
      </c>
      <c r="K133" s="32">
        <v>1.841375</v>
      </c>
      <c r="L133" s="32">
        <v>2.5637142857142856</v>
      </c>
      <c r="M133" s="32">
        <v>2.363777777777778</v>
      </c>
      <c r="N133" s="32">
        <v>0.45441666666666664</v>
      </c>
      <c r="O133" s="37" t="s">
        <v>24</v>
      </c>
      <c r="P133" s="37" t="s">
        <v>24</v>
      </c>
    </row>
    <row r="134" spans="1:16" x14ac:dyDescent="0.2">
      <c r="A134" s="8"/>
      <c r="B134" s="10" t="s">
        <v>18</v>
      </c>
      <c r="C134" s="35">
        <v>0.14408826659873653</v>
      </c>
      <c r="D134" s="35">
        <v>0.19623406820378966</v>
      </c>
      <c r="E134" s="35">
        <v>0.11670047129296428</v>
      </c>
      <c r="F134" s="35">
        <v>1.8194001169930396</v>
      </c>
      <c r="G134" s="35">
        <v>0.94985683131722531</v>
      </c>
      <c r="H134" s="35">
        <v>0.11251562854406782</v>
      </c>
      <c r="I134" s="32">
        <v>0.25666586579961631</v>
      </c>
      <c r="J134" s="32">
        <v>0.21263414066837394</v>
      </c>
      <c r="K134" s="32">
        <v>0.2092236926627295</v>
      </c>
      <c r="L134" s="32">
        <v>0.22684187905948519</v>
      </c>
      <c r="M134" s="32">
        <v>0.11978499256770209</v>
      </c>
      <c r="N134" s="32">
        <v>8.7700376627504309E-2</v>
      </c>
      <c r="O134" s="32"/>
      <c r="P134" s="32"/>
    </row>
    <row r="135" spans="1:16" ht="16" x14ac:dyDescent="0.2">
      <c r="A135" s="4"/>
      <c r="B135" s="23" t="s">
        <v>26</v>
      </c>
      <c r="C135" s="53">
        <v>98.158637500000012</v>
      </c>
      <c r="D135" s="53">
        <v>96.690000000000012</v>
      </c>
      <c r="E135" s="53">
        <v>95.177599999999998</v>
      </c>
      <c r="F135" s="53">
        <v>94.746200000000002</v>
      </c>
      <c r="G135" s="53">
        <v>97.754666666666665</v>
      </c>
      <c r="H135" s="53">
        <v>92.845250000000007</v>
      </c>
      <c r="I135" s="53">
        <f t="shared" ref="I135:N135" si="2">SUM(I129,I127,I125,I123,I121,I119,I117,I115)</f>
        <v>96.10984285714288</v>
      </c>
      <c r="J135" s="53">
        <f t="shared" si="2"/>
        <v>100.00649999999999</v>
      </c>
      <c r="K135" s="53">
        <f t="shared" si="2"/>
        <v>98.584061904761882</v>
      </c>
      <c r="L135" s="53">
        <f t="shared" si="2"/>
        <v>96.659850793650804</v>
      </c>
      <c r="M135" s="53">
        <f t="shared" si="2"/>
        <v>97.023614285714288</v>
      </c>
      <c r="N135" s="53">
        <f t="shared" si="2"/>
        <v>101.22069462534495</v>
      </c>
      <c r="O135" s="47">
        <v>97.677338333333338</v>
      </c>
      <c r="P135" s="47">
        <v>99.880132000000003</v>
      </c>
    </row>
    <row r="136" spans="1:16" ht="16" x14ac:dyDescent="0.2">
      <c r="A136" s="8" t="s">
        <v>31</v>
      </c>
      <c r="B136" s="24" t="s">
        <v>29</v>
      </c>
      <c r="C136" s="41">
        <v>7</v>
      </c>
      <c r="D136" s="41">
        <v>7</v>
      </c>
      <c r="E136" s="41">
        <v>6</v>
      </c>
      <c r="F136" s="41">
        <v>6</v>
      </c>
      <c r="G136" s="41">
        <v>4</v>
      </c>
      <c r="H136" s="41">
        <v>6</v>
      </c>
      <c r="I136" s="41">
        <v>7</v>
      </c>
      <c r="J136" s="41">
        <v>6</v>
      </c>
      <c r="K136" s="41">
        <v>7</v>
      </c>
      <c r="L136" s="41">
        <v>7</v>
      </c>
      <c r="M136" s="41">
        <v>7</v>
      </c>
      <c r="N136" s="41">
        <v>7</v>
      </c>
      <c r="O136" s="41">
        <v>10</v>
      </c>
      <c r="P136" s="51">
        <v>10</v>
      </c>
    </row>
    <row r="137" spans="1:16" x14ac:dyDescent="0.2">
      <c r="A137" s="8"/>
      <c r="B137" s="12" t="s">
        <v>17</v>
      </c>
      <c r="C137" s="32">
        <v>6.2362857142857138</v>
      </c>
      <c r="D137" s="32">
        <v>3.1908571428571433</v>
      </c>
      <c r="E137" s="32">
        <v>3.2246666666666663</v>
      </c>
      <c r="F137" s="32">
        <v>3.2978333333333332</v>
      </c>
      <c r="G137" s="32">
        <v>4.1050000000000004</v>
      </c>
      <c r="H137" s="32">
        <v>3.7900000000000005</v>
      </c>
      <c r="I137" s="32">
        <v>5.9468571428571426</v>
      </c>
      <c r="J137" s="32">
        <v>6.8316666666666661</v>
      </c>
      <c r="K137" s="32">
        <v>6.6544285714285722</v>
      </c>
      <c r="L137" s="32">
        <v>10.214571428571428</v>
      </c>
      <c r="M137" s="32">
        <v>11.611000000000001</v>
      </c>
      <c r="N137" s="32">
        <v>6.9387142857142861</v>
      </c>
      <c r="O137" s="32">
        <v>13.138702</v>
      </c>
      <c r="P137" s="32">
        <v>19.407460999999998</v>
      </c>
    </row>
    <row r="138" spans="1:16" x14ac:dyDescent="0.2">
      <c r="A138" s="8"/>
      <c r="B138" s="10" t="s">
        <v>18</v>
      </c>
      <c r="C138" s="35">
        <v>5.3989857954108149E-2</v>
      </c>
      <c r="D138" s="35">
        <v>0.19175629374410691</v>
      </c>
      <c r="E138" s="35">
        <v>3.185383284106743E-2</v>
      </c>
      <c r="F138" s="35">
        <v>0.43233293497796971</v>
      </c>
      <c r="G138" s="35">
        <v>0.87715335033276554</v>
      </c>
      <c r="H138" s="35">
        <v>3.4721751107915054E-2</v>
      </c>
      <c r="I138" s="35">
        <v>1.0073539123674074E-2</v>
      </c>
      <c r="J138" s="35">
        <v>8.2062577748122451E-2</v>
      </c>
      <c r="K138" s="35">
        <v>2.1991340287009744E-2</v>
      </c>
      <c r="L138" s="35">
        <v>0.1137744217635011</v>
      </c>
      <c r="M138" s="35">
        <v>0.10894188052963519</v>
      </c>
      <c r="N138" s="35">
        <v>6.3444764127846637E-2</v>
      </c>
      <c r="O138" s="32">
        <v>0.20985806699873244</v>
      </c>
      <c r="P138" s="32">
        <v>0.20616851987579926</v>
      </c>
    </row>
    <row r="139" spans="1:16" x14ac:dyDescent="0.2">
      <c r="A139" s="8"/>
      <c r="B139" s="12" t="s">
        <v>19</v>
      </c>
      <c r="C139" s="35">
        <v>23.295666666666666</v>
      </c>
      <c r="D139" s="35">
        <v>27.582400000000003</v>
      </c>
      <c r="E139" s="35">
        <v>26.862188888888884</v>
      </c>
      <c r="F139" s="35">
        <v>26.944166666666671</v>
      </c>
      <c r="G139" s="35">
        <v>28.935083333333331</v>
      </c>
      <c r="H139" s="35">
        <v>25.111566666666665</v>
      </c>
      <c r="I139" s="35">
        <v>25.109733333333331</v>
      </c>
      <c r="J139" s="35">
        <v>25.630655555555553</v>
      </c>
      <c r="K139" s="35">
        <v>25.487533333333335</v>
      </c>
      <c r="L139" s="35">
        <v>24.985933333333339</v>
      </c>
      <c r="M139" s="35">
        <v>25.262399999999996</v>
      </c>
      <c r="N139" s="35">
        <v>25.570400000000003</v>
      </c>
      <c r="O139" s="32">
        <v>24.563363533333337</v>
      </c>
      <c r="P139" s="32">
        <v>25.029843533333331</v>
      </c>
    </row>
    <row r="140" spans="1:16" x14ac:dyDescent="0.2">
      <c r="A140" s="8"/>
      <c r="B140" s="10" t="s">
        <v>18</v>
      </c>
      <c r="C140" s="35">
        <v>0.11718343328746153</v>
      </c>
      <c r="D140" s="35">
        <v>0.70839085047524164</v>
      </c>
      <c r="E140" s="35">
        <v>0.14320369589685308</v>
      </c>
      <c r="F140" s="35">
        <v>0.13644067656759196</v>
      </c>
      <c r="G140" s="35">
        <v>0.20839836762707498</v>
      </c>
      <c r="H140" s="35">
        <v>0.11566811334349979</v>
      </c>
      <c r="I140" s="35">
        <v>6.1791117664452E-2</v>
      </c>
      <c r="J140" s="35">
        <v>3.86194980499441E-2</v>
      </c>
      <c r="K140" s="35">
        <v>6.3726591926122095E-2</v>
      </c>
      <c r="L140" s="35">
        <v>0.1603468555166388</v>
      </c>
      <c r="M140" s="35">
        <v>0.15281076169199895</v>
      </c>
      <c r="N140" s="35">
        <v>0.34247946897101245</v>
      </c>
      <c r="O140" s="32">
        <v>0.1367672942811709</v>
      </c>
      <c r="P140" s="32">
        <v>0.19883473306242208</v>
      </c>
    </row>
    <row r="141" spans="1:16" x14ac:dyDescent="0.2">
      <c r="A141" s="8"/>
      <c r="B141" s="12" t="s">
        <v>20</v>
      </c>
      <c r="C141" s="35">
        <v>0.64164186573257109</v>
      </c>
      <c r="D141" s="35">
        <v>0.42477777777777781</v>
      </c>
      <c r="E141" s="35">
        <v>0.30903703703703705</v>
      </c>
      <c r="F141" s="35">
        <v>0.31759259259259259</v>
      </c>
      <c r="G141" s="35">
        <v>0.52383333333333337</v>
      </c>
      <c r="H141" s="35">
        <v>0.37683333333333335</v>
      </c>
      <c r="I141" s="35">
        <v>0.3265555555555556</v>
      </c>
      <c r="J141" s="35">
        <v>8.8537037037037025E-2</v>
      </c>
      <c r="K141" s="35">
        <v>0.15144444444444446</v>
      </c>
      <c r="L141" s="35">
        <v>0.88355555555555554</v>
      </c>
      <c r="M141" s="35">
        <v>1.0127777777777778</v>
      </c>
      <c r="N141" s="35">
        <v>5.6333333333333332E-2</v>
      </c>
      <c r="O141" s="32">
        <v>0.1399782222222222</v>
      </c>
      <c r="P141" s="32">
        <v>8.3079888888888884E-2</v>
      </c>
    </row>
    <row r="142" spans="1:16" x14ac:dyDescent="0.2">
      <c r="A142" s="8"/>
      <c r="B142" s="10" t="s">
        <v>18</v>
      </c>
      <c r="C142" s="35">
        <v>0.15889480228397618</v>
      </c>
      <c r="D142" s="35">
        <v>0.15692967154333684</v>
      </c>
      <c r="E142" s="35">
        <v>0.11601323182657974</v>
      </c>
      <c r="F142" s="35">
        <v>0.13233259010271123</v>
      </c>
      <c r="G142" s="35">
        <v>0.14273087570900145</v>
      </c>
      <c r="H142" s="35">
        <v>4.8755563152030279E-2</v>
      </c>
      <c r="I142" s="35">
        <v>2.8015941963732464E-2</v>
      </c>
      <c r="J142" s="35">
        <v>2.3111476136718514E-2</v>
      </c>
      <c r="K142" s="35">
        <v>1.5508261438327189E-2</v>
      </c>
      <c r="L142" s="35">
        <v>0.2839048701742225</v>
      </c>
      <c r="M142" s="35">
        <v>0.3530149975247035</v>
      </c>
      <c r="N142" s="35">
        <v>3.5289339021291846E-2</v>
      </c>
      <c r="O142" s="32">
        <v>0.11597139947451193</v>
      </c>
      <c r="P142" s="32">
        <v>2.6009404469090842E-2</v>
      </c>
    </row>
    <row r="143" spans="1:16" x14ac:dyDescent="0.2">
      <c r="A143" s="8"/>
      <c r="B143" s="12" t="s">
        <v>21</v>
      </c>
      <c r="C143" s="35" t="s">
        <v>43</v>
      </c>
      <c r="D143" s="35" t="s">
        <v>43</v>
      </c>
      <c r="E143" s="35" t="s">
        <v>43</v>
      </c>
      <c r="F143" s="35" t="s">
        <v>43</v>
      </c>
      <c r="G143" s="35" t="s">
        <v>43</v>
      </c>
      <c r="H143" s="35" t="s">
        <v>43</v>
      </c>
      <c r="I143" s="35">
        <v>1.0676190476190476E-2</v>
      </c>
      <c r="J143" s="35">
        <v>4.326666666666667E-3</v>
      </c>
      <c r="K143" s="35">
        <v>5.8438095238095237E-3</v>
      </c>
      <c r="L143" s="35">
        <v>8.4285714285714276E-3</v>
      </c>
      <c r="M143" s="35">
        <v>1.3710476190476193E-2</v>
      </c>
      <c r="N143" s="35">
        <v>1.0676190476190476E-2</v>
      </c>
      <c r="O143" s="35">
        <v>0</v>
      </c>
      <c r="P143" s="35">
        <v>0</v>
      </c>
    </row>
    <row r="144" spans="1:16" x14ac:dyDescent="0.2">
      <c r="A144" s="8"/>
      <c r="B144" s="10" t="s">
        <v>18</v>
      </c>
      <c r="C144" s="35"/>
      <c r="D144" s="35"/>
      <c r="E144" s="35"/>
      <c r="F144" s="35"/>
      <c r="G144" s="35"/>
      <c r="H144" s="35"/>
      <c r="I144" s="35">
        <v>8.8868632612603311E-3</v>
      </c>
      <c r="J144" s="35">
        <v>5.5122828503463258E-3</v>
      </c>
      <c r="K144" s="35">
        <v>1.0031744323889749E-2</v>
      </c>
      <c r="L144" s="35">
        <v>7.104929654600768E-3</v>
      </c>
      <c r="M144" s="35">
        <v>6.9751674421880952E-3</v>
      </c>
      <c r="N144" s="35">
        <v>8.0591065189385552E-3</v>
      </c>
      <c r="O144" s="40"/>
      <c r="P144" s="40"/>
    </row>
    <row r="145" spans="1:16" x14ac:dyDescent="0.2">
      <c r="A145" s="8"/>
      <c r="B145" s="12" t="s">
        <v>22</v>
      </c>
      <c r="C145" s="35">
        <v>5.7669172932330827E-3</v>
      </c>
      <c r="D145" s="35">
        <v>1.9744360902255641E-2</v>
      </c>
      <c r="E145" s="35">
        <v>7.0701754385964913E-3</v>
      </c>
      <c r="F145" s="35">
        <v>1.0263157894736844E-2</v>
      </c>
      <c r="G145" s="35">
        <v>2.3434210526315787E-2</v>
      </c>
      <c r="H145" s="35">
        <v>2.3491228070175438E-2</v>
      </c>
      <c r="I145" s="35">
        <v>1.8137291280148425E-2</v>
      </c>
      <c r="J145" s="35">
        <v>5.1774891774891774E-3</v>
      </c>
      <c r="K145" s="35">
        <v>1.0419294990723563E-2</v>
      </c>
      <c r="L145" s="35">
        <v>2.7012987012987014E-3</v>
      </c>
      <c r="M145" s="35">
        <v>2.5083487940630801E-3</v>
      </c>
      <c r="N145" s="35">
        <v>3.7625231910946196E-3</v>
      </c>
      <c r="O145" s="35">
        <v>0</v>
      </c>
      <c r="P145" s="35">
        <v>0</v>
      </c>
    </row>
    <row r="146" spans="1:16" x14ac:dyDescent="0.2">
      <c r="A146" s="8"/>
      <c r="B146" s="10" t="s">
        <v>18</v>
      </c>
      <c r="C146" s="35">
        <v>8.2754326722020276E-3</v>
      </c>
      <c r="D146" s="35">
        <v>6.8924215056716705E-3</v>
      </c>
      <c r="E146" s="35">
        <v>1.1903427969059547E-2</v>
      </c>
      <c r="F146" s="35">
        <v>1.5033959711211745E-2</v>
      </c>
      <c r="G146" s="35">
        <v>3.5055357883545992E-3</v>
      </c>
      <c r="H146" s="35">
        <v>5.975264494584338E-3</v>
      </c>
      <c r="I146" s="35">
        <v>6.1082183147043558E-3</v>
      </c>
      <c r="J146" s="35">
        <v>6.0352518516277849E-3</v>
      </c>
      <c r="K146" s="35">
        <v>6.3692956295445507E-3</v>
      </c>
      <c r="L146" s="35">
        <v>8.6131478478343512E-3</v>
      </c>
      <c r="M146" s="35">
        <v>1.1538071033874848E-2</v>
      </c>
      <c r="N146" s="35">
        <v>6.6495439056640845E-3</v>
      </c>
      <c r="O146" s="40"/>
      <c r="P146" s="40"/>
    </row>
    <row r="147" spans="1:16" x14ac:dyDescent="0.2">
      <c r="A147" s="8"/>
      <c r="B147" s="12" t="s">
        <v>23</v>
      </c>
      <c r="C147" s="35">
        <v>7.6358148893360166E-3</v>
      </c>
      <c r="D147" s="35">
        <v>0.15371227364185108</v>
      </c>
      <c r="E147" s="35">
        <v>0.1489906103286385</v>
      </c>
      <c r="F147" s="35">
        <v>0.13711267605633803</v>
      </c>
      <c r="G147" s="35">
        <v>8.9084507042253513E-2</v>
      </c>
      <c r="H147" s="35">
        <v>0.13465962441314552</v>
      </c>
      <c r="I147" s="35">
        <v>0.19687122736418511</v>
      </c>
      <c r="J147" s="35">
        <v>0.10341549295774648</v>
      </c>
      <c r="K147" s="35">
        <v>0.16068410462776658</v>
      </c>
      <c r="L147" s="35">
        <v>2.2686116700201205E-2</v>
      </c>
      <c r="M147" s="35">
        <v>2.3682092555331991E-2</v>
      </c>
      <c r="N147" s="35">
        <v>-4.3158953722333996E-3</v>
      </c>
      <c r="O147" s="35">
        <v>0</v>
      </c>
      <c r="P147" s="35">
        <v>0</v>
      </c>
    </row>
    <row r="148" spans="1:16" x14ac:dyDescent="0.2">
      <c r="A148" s="8"/>
      <c r="B148" s="10" t="s">
        <v>18</v>
      </c>
      <c r="C148" s="35">
        <v>8.9942432328596073E-3</v>
      </c>
      <c r="D148" s="35">
        <v>1.6266727324505743E-2</v>
      </c>
      <c r="E148" s="35">
        <v>1.2931438899627987E-2</v>
      </c>
      <c r="F148" s="35">
        <v>1.0553422536630448E-2</v>
      </c>
      <c r="G148" s="35">
        <v>1.9215848310472326E-2</v>
      </c>
      <c r="H148" s="35">
        <v>1.0281730336277469E-2</v>
      </c>
      <c r="I148" s="35">
        <v>8.431791938413525E-3</v>
      </c>
      <c r="J148" s="35">
        <v>8.9101345622319209E-3</v>
      </c>
      <c r="K148" s="35">
        <v>1.1618488644972938E-2</v>
      </c>
      <c r="L148" s="35">
        <v>1.551691641786703E-2</v>
      </c>
      <c r="M148" s="35">
        <v>9.8073516882152909E-3</v>
      </c>
      <c r="N148" s="35">
        <v>9.8987062379053102E-3</v>
      </c>
      <c r="O148" s="40"/>
      <c r="P148" s="40"/>
    </row>
    <row r="149" spans="1:16" x14ac:dyDescent="0.2">
      <c r="A149" s="8"/>
      <c r="B149" s="12" t="s">
        <v>34</v>
      </c>
      <c r="C149" s="35">
        <v>9.7604316109422502</v>
      </c>
      <c r="D149" s="35">
        <v>13.175124620060789</v>
      </c>
      <c r="E149" s="35">
        <v>12.776648936170213</v>
      </c>
      <c r="F149" s="35">
        <v>12.740829787234043</v>
      </c>
      <c r="G149" s="35">
        <v>15.175356382978723</v>
      </c>
      <c r="H149" s="35">
        <v>10.176510638297874</v>
      </c>
      <c r="I149" s="35">
        <v>10.712553191489361</v>
      </c>
      <c r="J149" s="35">
        <v>10.525159574468084</v>
      </c>
      <c r="K149" s="35">
        <v>10.75024924012158</v>
      </c>
      <c r="L149" s="35">
        <v>9.9172613981762918</v>
      </c>
      <c r="M149" s="35">
        <v>9.3838267477203647</v>
      </c>
      <c r="N149" s="35">
        <v>10.769571428571428</v>
      </c>
      <c r="O149" s="32">
        <v>9.3572982127659579</v>
      </c>
      <c r="P149" s="32">
        <v>10.113175468085105</v>
      </c>
    </row>
    <row r="150" spans="1:16" x14ac:dyDescent="0.2">
      <c r="A150" s="8"/>
      <c r="B150" s="10" t="s">
        <v>18</v>
      </c>
      <c r="C150" s="35">
        <v>8.9831711206879092E-2</v>
      </c>
      <c r="D150" s="35">
        <v>0.2502785185920961</v>
      </c>
      <c r="E150" s="35">
        <v>0.15791420087912861</v>
      </c>
      <c r="F150" s="35">
        <v>0.15882627662820192</v>
      </c>
      <c r="G150" s="35">
        <v>0.69510762826412853</v>
      </c>
      <c r="H150" s="35">
        <v>0.1456582710143636</v>
      </c>
      <c r="I150" s="35">
        <v>7.1145888410748342E-2</v>
      </c>
      <c r="J150" s="35">
        <v>3.0858343235110518E-2</v>
      </c>
      <c r="K150" s="35">
        <v>4.3310487844969194E-2</v>
      </c>
      <c r="L150" s="35">
        <v>8.3557359396905589E-2</v>
      </c>
      <c r="M150" s="35">
        <v>0.107680376307683</v>
      </c>
      <c r="N150" s="35">
        <v>0.12327644361152354</v>
      </c>
      <c r="O150" s="32">
        <v>8.6940765092327593E-2</v>
      </c>
      <c r="P150" s="32">
        <v>9.8241797814348192E-2</v>
      </c>
    </row>
    <row r="151" spans="1:16" x14ac:dyDescent="0.2">
      <c r="A151" s="8"/>
      <c r="B151" s="12" t="s">
        <v>35</v>
      </c>
      <c r="C151" s="35">
        <v>13.36937142857143</v>
      </c>
      <c r="D151" s="35">
        <v>11.023799999999998</v>
      </c>
      <c r="E151" s="35">
        <v>12.533200000000001</v>
      </c>
      <c r="F151" s="35">
        <v>12.095399999999998</v>
      </c>
      <c r="G151" s="35">
        <v>7.0617000000000001</v>
      </c>
      <c r="H151" s="35">
        <v>16.0703</v>
      </c>
      <c r="I151" s="35">
        <v>14.667342857142858</v>
      </c>
      <c r="J151" s="35">
        <v>14.5543</v>
      </c>
      <c r="K151" s="35">
        <v>14.430342857142856</v>
      </c>
      <c r="L151" s="35">
        <v>14.205942857142857</v>
      </c>
      <c r="M151" s="35">
        <v>13.834371428571428</v>
      </c>
      <c r="N151" s="35">
        <v>14.710457142857146</v>
      </c>
      <c r="O151" s="32">
        <v>15.7551606</v>
      </c>
      <c r="P151" s="32">
        <v>13.765762800000001</v>
      </c>
    </row>
    <row r="152" spans="1:16" x14ac:dyDescent="0.2">
      <c r="A152" s="8"/>
      <c r="B152" s="10" t="s">
        <v>18</v>
      </c>
      <c r="C152" s="35">
        <v>4.5728390681126364E-2</v>
      </c>
      <c r="D152" s="35">
        <v>0.8105941524585536</v>
      </c>
      <c r="E152" s="35">
        <v>0.10598633874231178</v>
      </c>
      <c r="F152" s="35">
        <v>0.2589318056940858</v>
      </c>
      <c r="G152" s="35">
        <v>1.2085489977655044</v>
      </c>
      <c r="H152" s="35">
        <v>4.1358094733679164E-2</v>
      </c>
      <c r="I152" s="35">
        <v>4.16713673538898E-2</v>
      </c>
      <c r="J152" s="35">
        <v>5.4271871167298813E-2</v>
      </c>
      <c r="K152" s="35">
        <v>4.424548403106162E-2</v>
      </c>
      <c r="L152" s="35">
        <v>5.4242629519068108E-2</v>
      </c>
      <c r="M152" s="35">
        <v>0.13253877060802188</v>
      </c>
      <c r="N152" s="35">
        <v>0.26847633574887536</v>
      </c>
      <c r="O152" s="32">
        <v>0.14987464723428051</v>
      </c>
      <c r="P152" s="32">
        <v>0.13771992677314351</v>
      </c>
    </row>
    <row r="153" spans="1:16" x14ac:dyDescent="0.2">
      <c r="A153" s="8"/>
      <c r="B153" s="12" t="s">
        <v>36</v>
      </c>
      <c r="C153" s="35">
        <v>0.82969585253456213</v>
      </c>
      <c r="D153" s="35">
        <v>0.71575576036866351</v>
      </c>
      <c r="E153" s="35">
        <v>0.68752688172043008</v>
      </c>
      <c r="F153" s="35">
        <v>0.85260752688172037</v>
      </c>
      <c r="G153" s="35">
        <v>1.1998951612903226</v>
      </c>
      <c r="H153" s="35">
        <v>0.63237634408602161</v>
      </c>
      <c r="I153" s="35">
        <v>0.80277419354838708</v>
      </c>
      <c r="J153" s="35">
        <v>0.63348924731182799</v>
      </c>
      <c r="K153" s="35">
        <v>0.73525806451612896</v>
      </c>
      <c r="L153" s="35">
        <v>0.7465990783410138</v>
      </c>
      <c r="M153" s="35">
        <v>0.80775576036866348</v>
      </c>
      <c r="N153" s="35">
        <v>0.47653456221198154</v>
      </c>
      <c r="O153" s="35">
        <v>0.34975358064516132</v>
      </c>
      <c r="P153" s="35">
        <v>0.24359708064516128</v>
      </c>
    </row>
    <row r="154" spans="1:16" x14ac:dyDescent="0.2">
      <c r="A154" s="8"/>
      <c r="B154" s="10" t="s">
        <v>18</v>
      </c>
      <c r="C154" s="35">
        <v>2.0412056460752295E-2</v>
      </c>
      <c r="D154" s="35">
        <v>3.4307903003724306E-2</v>
      </c>
      <c r="E154" s="35">
        <v>2.2389575642872611E-2</v>
      </c>
      <c r="F154" s="35">
        <v>1.0295719419390595E-2</v>
      </c>
      <c r="G154" s="35">
        <v>6.4374394716449498E-2</v>
      </c>
      <c r="H154" s="35">
        <v>1.2097568432707652E-2</v>
      </c>
      <c r="I154" s="35">
        <v>9.5207023820035354E-3</v>
      </c>
      <c r="J154" s="35">
        <v>1.9855150980659774E-2</v>
      </c>
      <c r="K154" s="35">
        <v>2.4223937903111826E-2</v>
      </c>
      <c r="L154" s="35">
        <v>3.1590291766118453E-2</v>
      </c>
      <c r="M154" s="35">
        <v>2.0702146297067601E-2</v>
      </c>
      <c r="N154" s="35">
        <v>2.3161835866391318E-2</v>
      </c>
      <c r="O154" s="35">
        <v>7.9536049471722412E-3</v>
      </c>
      <c r="P154" s="35">
        <v>5.4065295834714909E-3</v>
      </c>
    </row>
    <row r="155" spans="1:16" x14ac:dyDescent="0.2">
      <c r="A155" s="8"/>
      <c r="B155" s="12" t="s">
        <v>37</v>
      </c>
      <c r="C155" s="35">
        <v>4.5973361344537818</v>
      </c>
      <c r="D155" s="35">
        <v>1.585436974789916</v>
      </c>
      <c r="E155" s="35">
        <v>1.4110588235294117</v>
      </c>
      <c r="F155" s="35">
        <v>1.6566176470588234</v>
      </c>
      <c r="G155" s="35">
        <v>1.7531470588235296</v>
      </c>
      <c r="H155" s="35">
        <v>1.2195882352941176</v>
      </c>
      <c r="I155" s="35">
        <v>1.1104789915966387</v>
      </c>
      <c r="J155" s="35">
        <v>1.0942941176470586</v>
      </c>
      <c r="K155" s="35">
        <v>1.0914957983193279</v>
      </c>
      <c r="L155" s="35">
        <v>1.0754621848739494</v>
      </c>
      <c r="M155" s="35">
        <v>1.039235294117647</v>
      </c>
      <c r="N155" s="35">
        <v>1.1111596638655463</v>
      </c>
      <c r="O155" s="32">
        <v>1.7785392352941174</v>
      </c>
      <c r="P155" s="32">
        <v>1.7080173529411762</v>
      </c>
    </row>
    <row r="156" spans="1:16" x14ac:dyDescent="0.2">
      <c r="A156" s="8"/>
      <c r="B156" s="10" t="s">
        <v>18</v>
      </c>
      <c r="C156" s="35">
        <v>3.5626210726883392E-2</v>
      </c>
      <c r="D156" s="35">
        <v>0.11537278657189623</v>
      </c>
      <c r="E156" s="35">
        <v>2.3646795433124746E-2</v>
      </c>
      <c r="F156" s="35">
        <v>0.11666554538924018</v>
      </c>
      <c r="G156" s="35">
        <v>0.26482955934285313</v>
      </c>
      <c r="H156" s="35">
        <v>2.3293315494209932E-2</v>
      </c>
      <c r="I156" s="35">
        <v>1.2106668764421893E-2</v>
      </c>
      <c r="J156" s="35">
        <v>1.3813488217948561E-2</v>
      </c>
      <c r="K156" s="35">
        <v>6.8190364808335766E-3</v>
      </c>
      <c r="L156" s="35">
        <v>1.1986460478381439E-2</v>
      </c>
      <c r="M156" s="35">
        <v>9.3861784566862672E-3</v>
      </c>
      <c r="N156" s="35">
        <v>1.9615470505288588E-2</v>
      </c>
      <c r="O156" s="32">
        <v>8.3246591739827888E-2</v>
      </c>
      <c r="P156" s="32">
        <v>2.0909968091102658E-2</v>
      </c>
    </row>
    <row r="157" spans="1:16" x14ac:dyDescent="0.2">
      <c r="A157" s="8"/>
      <c r="B157" s="12" t="s">
        <v>38</v>
      </c>
      <c r="C157" s="35">
        <v>0.84979591836734691</v>
      </c>
      <c r="D157" s="35">
        <v>1.3895918367346938</v>
      </c>
      <c r="E157" s="35">
        <v>1.2623809523809524</v>
      </c>
      <c r="F157" s="35">
        <v>1.2516666666666667</v>
      </c>
      <c r="G157" s="35">
        <v>1.4760714285714285</v>
      </c>
      <c r="H157" s="35">
        <v>1.0232142857142856</v>
      </c>
      <c r="I157" s="35">
        <v>0.98479591836734692</v>
      </c>
      <c r="J157" s="35">
        <v>0.96666666666666667</v>
      </c>
      <c r="K157" s="35">
        <v>0.97969387755102044</v>
      </c>
      <c r="L157" s="35">
        <v>0.8716326530612245</v>
      </c>
      <c r="M157" s="35">
        <v>0.84469387755102043</v>
      </c>
      <c r="N157" s="35">
        <v>0.97591836734693871</v>
      </c>
      <c r="O157" s="32">
        <v>0.48860142857142852</v>
      </c>
      <c r="P157" s="32">
        <v>0.354155</v>
      </c>
    </row>
    <row r="158" spans="1:16" x14ac:dyDescent="0.2">
      <c r="A158" s="8"/>
      <c r="B158" s="10" t="s">
        <v>18</v>
      </c>
      <c r="C158" s="35">
        <v>1.2822136773876947E-2</v>
      </c>
      <c r="D158" s="35">
        <v>5.1136500574072284E-2</v>
      </c>
      <c r="E158" s="35">
        <v>3.1592645316516899E-2</v>
      </c>
      <c r="F158" s="35">
        <v>6.357330120302343E-2</v>
      </c>
      <c r="G158" s="35">
        <v>0.10120448082360532</v>
      </c>
      <c r="H158" s="35">
        <v>1.9947635530691576E-2</v>
      </c>
      <c r="I158" s="35">
        <v>1.0861796353248229E-2</v>
      </c>
      <c r="J158" s="35">
        <v>1.705732631312366E-2</v>
      </c>
      <c r="K158" s="35">
        <v>1.8611939071362545E-2</v>
      </c>
      <c r="L158" s="35">
        <v>1.7181079837227258E-2</v>
      </c>
      <c r="M158" s="35">
        <v>8.9581143892606407E-3</v>
      </c>
      <c r="N158" s="35">
        <v>2.1343937172720571E-2</v>
      </c>
      <c r="O158" s="32">
        <v>1.5624060534115193E-2</v>
      </c>
      <c r="P158" s="32">
        <v>1.8309688849958997E-2</v>
      </c>
    </row>
    <row r="159" spans="1:16" x14ac:dyDescent="0.2">
      <c r="A159" s="8"/>
      <c r="B159" s="12" t="s">
        <v>39</v>
      </c>
      <c r="C159" s="35">
        <v>6.8571428571428577E-3</v>
      </c>
      <c r="D159" s="35">
        <v>7.2599999999999998E-2</v>
      </c>
      <c r="E159" s="35">
        <v>6.4399999999999999E-2</v>
      </c>
      <c r="F159" s="35">
        <v>6.7699999999999996E-2</v>
      </c>
      <c r="G159" s="35">
        <v>5.8499999999999996E-2</v>
      </c>
      <c r="H159" s="35">
        <v>4.5699999999999998E-2</v>
      </c>
      <c r="I159" s="35">
        <v>4.7742857142857149E-2</v>
      </c>
      <c r="J159" s="35">
        <v>2.9200000000000004E-2</v>
      </c>
      <c r="K159" s="35">
        <v>4.2085714285714289E-2</v>
      </c>
      <c r="L159" s="35">
        <v>7.8857142857142858E-3</v>
      </c>
      <c r="M159" s="35">
        <v>3.5142857142857141E-3</v>
      </c>
      <c r="N159" s="35">
        <v>4.0285714285714291E-3</v>
      </c>
      <c r="O159" s="35">
        <v>0</v>
      </c>
      <c r="P159" s="35">
        <v>0</v>
      </c>
    </row>
    <row r="160" spans="1:16" x14ac:dyDescent="0.2">
      <c r="A160" s="8"/>
      <c r="B160" s="10" t="s">
        <v>18</v>
      </c>
      <c r="C160" s="35">
        <v>7.0471878889992083E-3</v>
      </c>
      <c r="D160" s="35">
        <v>1.2119405926034481E-2</v>
      </c>
      <c r="E160" s="35">
        <v>1.1564082324162187E-2</v>
      </c>
      <c r="F160" s="35">
        <v>8.6817049016884532E-3</v>
      </c>
      <c r="G160" s="35">
        <v>1.7734711725878163E-2</v>
      </c>
      <c r="H160" s="35">
        <v>1.0796110410698891E-2</v>
      </c>
      <c r="I160" s="35">
        <v>3.6142574815385192E-3</v>
      </c>
      <c r="J160" s="35">
        <v>4.236980056596916E-3</v>
      </c>
      <c r="K160" s="35">
        <v>2.8445436490636897E-3</v>
      </c>
      <c r="L160" s="35">
        <v>5.5363732326703342E-3</v>
      </c>
      <c r="M160" s="35">
        <v>6.6220411182224296E-3</v>
      </c>
      <c r="N160" s="35">
        <v>4.2244188104062653E-3</v>
      </c>
      <c r="O160" s="40"/>
      <c r="P160" s="40"/>
    </row>
    <row r="161" spans="1:16" x14ac:dyDescent="0.2">
      <c r="A161" s="8"/>
      <c r="B161" s="12" t="s">
        <v>58</v>
      </c>
      <c r="C161" s="35">
        <v>39.329914792522445</v>
      </c>
      <c r="D161" s="35">
        <v>42.410555385623034</v>
      </c>
      <c r="E161" s="35">
        <v>42.23242362043176</v>
      </c>
      <c r="F161" s="35">
        <v>42.263329530351328</v>
      </c>
      <c r="G161" s="35">
        <v>41.63006596457214</v>
      </c>
      <c r="H161" s="35">
        <v>41.500039329870738</v>
      </c>
      <c r="I161" s="35">
        <v>39.55298959864006</v>
      </c>
      <c r="J161" s="35">
        <v>39.396345252078966</v>
      </c>
      <c r="K161" s="35">
        <v>39.369106232942933</v>
      </c>
      <c r="L161" s="35">
        <v>36.785145004633762</v>
      </c>
      <c r="M161" s="35">
        <v>36.059689958876412</v>
      </c>
      <c r="N161" s="35">
        <v>39.336044613017648</v>
      </c>
      <c r="O161" s="32">
        <v>35.985615606522614</v>
      </c>
      <c r="P161" s="32">
        <v>32.006573295461173</v>
      </c>
    </row>
    <row r="162" spans="1:16" x14ac:dyDescent="0.2">
      <c r="A162" s="8"/>
      <c r="B162" s="10" t="s">
        <v>18</v>
      </c>
      <c r="C162" s="35">
        <v>0.12287802511166096</v>
      </c>
      <c r="D162" s="35">
        <v>0.30954427497850873</v>
      </c>
      <c r="E162" s="35">
        <v>0.14371310877753102</v>
      </c>
      <c r="F162" s="35">
        <v>0.27089468412193268</v>
      </c>
      <c r="G162" s="35">
        <v>1.0456456717185796</v>
      </c>
      <c r="H162" s="35">
        <v>0.1486298753170541</v>
      </c>
      <c r="I162" s="35">
        <v>9.8794673640159369E-2</v>
      </c>
      <c r="J162" s="35">
        <v>6.1717808436795384E-2</v>
      </c>
      <c r="K162" s="35">
        <v>8.0641865668525256E-2</v>
      </c>
      <c r="L162" s="35">
        <v>0.19856261491373059</v>
      </c>
      <c r="M162" s="35">
        <v>0.18045261461969803</v>
      </c>
      <c r="N162" s="35">
        <v>0.2856252539862954</v>
      </c>
      <c r="O162" s="32">
        <v>0.18407243691058578</v>
      </c>
      <c r="P162" s="32">
        <v>0.28380614064980697</v>
      </c>
    </row>
    <row r="163" spans="1:16" x14ac:dyDescent="0.2">
      <c r="A163" s="4"/>
      <c r="B163" s="16" t="s">
        <v>41</v>
      </c>
      <c r="C163" s="47">
        <v>98.930399859116477</v>
      </c>
      <c r="D163" s="47">
        <v>101.74435613275612</v>
      </c>
      <c r="E163" s="47">
        <v>101.51959259259259</v>
      </c>
      <c r="F163" s="47">
        <v>101.63511958473624</v>
      </c>
      <c r="G163" s="47">
        <v>102.03117138047138</v>
      </c>
      <c r="H163" s="47">
        <v>100.10427968574635</v>
      </c>
      <c r="I163" s="47">
        <v>99.487508348794051</v>
      </c>
      <c r="J163" s="47">
        <v>99.863233766233762</v>
      </c>
      <c r="K163" s="47">
        <v>99.868585343228204</v>
      </c>
      <c r="L163" s="47">
        <v>99.727805194805214</v>
      </c>
      <c r="M163" s="47">
        <v>99.899166048237475</v>
      </c>
      <c r="N163" s="47">
        <v>99.959284786641945</v>
      </c>
      <c r="O163" s="43">
        <v>101.55701241935483</v>
      </c>
      <c r="P163" s="43">
        <v>102.71166541935483</v>
      </c>
    </row>
    <row r="164" spans="1:16" x14ac:dyDescent="0.2">
      <c r="A164" s="8" t="s">
        <v>42</v>
      </c>
      <c r="B164" s="25" t="s">
        <v>29</v>
      </c>
      <c r="C164" s="40">
        <v>10</v>
      </c>
      <c r="D164" s="40"/>
      <c r="E164" s="40"/>
      <c r="F164" s="40"/>
      <c r="G164" s="40"/>
      <c r="H164" s="40"/>
      <c r="I164" s="40"/>
      <c r="J164" s="40"/>
      <c r="K164" s="40"/>
      <c r="L164" s="40">
        <v>7</v>
      </c>
      <c r="M164" s="40">
        <v>7</v>
      </c>
      <c r="N164" s="40"/>
      <c r="O164" s="40"/>
      <c r="P164" s="54"/>
    </row>
    <row r="165" spans="1:16" ht="19" x14ac:dyDescent="0.25">
      <c r="A165" s="8"/>
      <c r="B165" s="7" t="s">
        <v>60</v>
      </c>
      <c r="C165" s="40">
        <v>19</v>
      </c>
      <c r="D165" s="40"/>
      <c r="E165" s="40"/>
      <c r="F165" s="40"/>
      <c r="G165" s="40"/>
      <c r="H165" s="40"/>
      <c r="I165" s="40"/>
      <c r="J165" s="40"/>
      <c r="K165" s="40"/>
      <c r="L165" s="40">
        <v>7</v>
      </c>
      <c r="M165" s="35">
        <v>8</v>
      </c>
      <c r="N165" s="40"/>
      <c r="O165" s="40"/>
      <c r="P165" s="54"/>
    </row>
    <row r="166" spans="1:16" x14ac:dyDescent="0.2">
      <c r="A166" s="8"/>
      <c r="B166" s="12" t="s">
        <v>17</v>
      </c>
      <c r="C166" s="35">
        <v>28.143000000000001</v>
      </c>
      <c r="D166" s="35"/>
      <c r="E166" s="35"/>
      <c r="F166" s="35"/>
      <c r="G166" s="35"/>
      <c r="H166" s="35"/>
      <c r="I166" s="35"/>
      <c r="J166" s="35"/>
      <c r="K166" s="35"/>
      <c r="L166" s="35">
        <v>35.696428571428569</v>
      </c>
      <c r="M166" s="35">
        <v>36.610285714285716</v>
      </c>
      <c r="N166" s="40"/>
      <c r="O166" s="40"/>
      <c r="P166" s="51"/>
    </row>
    <row r="167" spans="1:16" x14ac:dyDescent="0.2">
      <c r="A167" s="8"/>
      <c r="B167" s="10" t="s">
        <v>18</v>
      </c>
      <c r="C167" s="35">
        <v>1.0454350503232832</v>
      </c>
      <c r="D167" s="35"/>
      <c r="E167" s="35"/>
      <c r="F167" s="35"/>
      <c r="G167" s="35"/>
      <c r="H167" s="35"/>
      <c r="I167" s="35"/>
      <c r="J167" s="35"/>
      <c r="K167" s="35"/>
      <c r="L167" s="35">
        <v>0.7093534279287611</v>
      </c>
      <c r="M167" s="35">
        <v>0.52751199489860445</v>
      </c>
      <c r="N167" s="40"/>
      <c r="O167" s="40"/>
      <c r="P167" s="51"/>
    </row>
    <row r="168" spans="1:16" x14ac:dyDescent="0.2">
      <c r="A168" s="8"/>
      <c r="B168" s="12" t="s">
        <v>19</v>
      </c>
      <c r="C168" s="35">
        <v>0.42137999999999998</v>
      </c>
      <c r="D168" s="35"/>
      <c r="E168" s="35"/>
      <c r="F168" s="35"/>
      <c r="G168" s="35"/>
      <c r="H168" s="35"/>
      <c r="I168" s="35"/>
      <c r="J168" s="35"/>
      <c r="K168" s="35"/>
      <c r="L168" s="35">
        <v>0.22260000000000005</v>
      </c>
      <c r="M168" s="35">
        <v>7.7333333333333342E-3</v>
      </c>
      <c r="N168" s="40"/>
      <c r="O168" s="40"/>
      <c r="P168" s="51"/>
    </row>
    <row r="169" spans="1:16" x14ac:dyDescent="0.2">
      <c r="A169" s="8"/>
      <c r="B169" s="10" t="s">
        <v>18</v>
      </c>
      <c r="C169" s="35">
        <v>0.13848707761616835</v>
      </c>
      <c r="D169" s="35"/>
      <c r="E169" s="35"/>
      <c r="F169" s="35"/>
      <c r="G169" s="35"/>
      <c r="H169" s="35"/>
      <c r="I169" s="35"/>
      <c r="J169" s="35"/>
      <c r="K169" s="35"/>
      <c r="L169" s="35">
        <v>0.30754619767394892</v>
      </c>
      <c r="M169" s="35">
        <v>8.2203000756257867E-3</v>
      </c>
      <c r="N169" s="40"/>
      <c r="O169" s="40"/>
      <c r="P169" s="51"/>
    </row>
    <row r="170" spans="1:16" x14ac:dyDescent="0.2">
      <c r="A170" s="8"/>
      <c r="B170" s="12" t="s">
        <v>20</v>
      </c>
      <c r="C170" s="35">
        <v>67.343000000000004</v>
      </c>
      <c r="D170" s="35"/>
      <c r="E170" s="35"/>
      <c r="F170" s="35"/>
      <c r="G170" s="35"/>
      <c r="H170" s="35"/>
      <c r="I170" s="35"/>
      <c r="J170" s="35"/>
      <c r="K170" s="35"/>
      <c r="L170" s="35">
        <v>62.134555555555558</v>
      </c>
      <c r="M170" s="35">
        <v>61.010000000000005</v>
      </c>
      <c r="N170" s="40"/>
      <c r="O170" s="40"/>
      <c r="P170" s="51"/>
    </row>
    <row r="171" spans="1:16" x14ac:dyDescent="0.2">
      <c r="A171" s="8"/>
      <c r="B171" s="10" t="s">
        <v>18</v>
      </c>
      <c r="C171" s="35">
        <v>0.78167981509907913</v>
      </c>
      <c r="D171" s="35"/>
      <c r="E171" s="35"/>
      <c r="F171" s="35"/>
      <c r="G171" s="35"/>
      <c r="H171" s="35"/>
      <c r="I171" s="35"/>
      <c r="J171" s="35"/>
      <c r="K171" s="35"/>
      <c r="L171" s="35">
        <v>1.2799637019030299</v>
      </c>
      <c r="M171" s="35">
        <v>2.8876228743029357</v>
      </c>
      <c r="N171" s="40"/>
      <c r="O171" s="40"/>
      <c r="P171" s="51"/>
    </row>
    <row r="172" spans="1:16" x14ac:dyDescent="0.2">
      <c r="A172" s="8"/>
      <c r="B172" s="12" t="s">
        <v>21</v>
      </c>
      <c r="C172" s="35" t="s">
        <v>43</v>
      </c>
      <c r="D172" s="35"/>
      <c r="E172" s="35"/>
      <c r="F172" s="35"/>
      <c r="G172" s="35"/>
      <c r="H172" s="35"/>
      <c r="I172" s="35"/>
      <c r="J172" s="35"/>
      <c r="K172" s="35"/>
      <c r="L172" s="35">
        <v>0.19453142857142858</v>
      </c>
      <c r="M172" s="35">
        <v>0.44053333333333333</v>
      </c>
      <c r="N172" s="40"/>
      <c r="O172" s="40"/>
      <c r="P172" s="51"/>
    </row>
    <row r="173" spans="1:16" x14ac:dyDescent="0.2">
      <c r="A173" s="8"/>
      <c r="B173" s="10" t="s">
        <v>18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>
        <v>6.4499813805563674E-2</v>
      </c>
      <c r="M173" s="35">
        <v>0.1860163118295452</v>
      </c>
      <c r="N173" s="40"/>
      <c r="O173" s="40"/>
      <c r="P173" s="51"/>
    </row>
    <row r="174" spans="1:16" x14ac:dyDescent="0.2">
      <c r="A174" s="8"/>
      <c r="B174" s="12" t="s">
        <v>22</v>
      </c>
      <c r="C174" s="35">
        <v>0.17028000000000001</v>
      </c>
      <c r="D174" s="35"/>
      <c r="E174" s="35"/>
      <c r="F174" s="35"/>
      <c r="G174" s="35"/>
      <c r="H174" s="35"/>
      <c r="I174" s="35"/>
      <c r="J174" s="35"/>
      <c r="K174" s="35"/>
      <c r="L174" s="35">
        <v>0.91593320964749547</v>
      </c>
      <c r="M174" s="35">
        <v>0.6374100185528756</v>
      </c>
      <c r="N174" s="40"/>
      <c r="O174" s="40"/>
      <c r="P174" s="51"/>
    </row>
    <row r="175" spans="1:16" x14ac:dyDescent="0.2">
      <c r="A175" s="8"/>
      <c r="B175" s="10" t="s">
        <v>18</v>
      </c>
      <c r="C175" s="35">
        <v>4.4111646232410436E-2</v>
      </c>
      <c r="D175" s="35"/>
      <c r="E175" s="35"/>
      <c r="F175" s="35"/>
      <c r="G175" s="35"/>
      <c r="H175" s="35"/>
      <c r="I175" s="35"/>
      <c r="J175" s="35"/>
      <c r="K175" s="35"/>
      <c r="L175" s="35">
        <v>0.17945928471318578</v>
      </c>
      <c r="M175" s="35">
        <v>0.23381044205083273</v>
      </c>
      <c r="N175" s="40"/>
      <c r="O175" s="40"/>
      <c r="P175" s="51"/>
    </row>
    <row r="176" spans="1:16" x14ac:dyDescent="0.2">
      <c r="A176" s="8"/>
      <c r="B176" s="12" t="s">
        <v>23</v>
      </c>
      <c r="C176" s="35">
        <v>6.1840000000000006E-2</v>
      </c>
      <c r="D176" s="35"/>
      <c r="E176" s="35"/>
      <c r="F176" s="35"/>
      <c r="G176" s="35"/>
      <c r="H176" s="35"/>
      <c r="I176" s="35"/>
      <c r="J176" s="35"/>
      <c r="K176" s="35"/>
      <c r="L176" s="35">
        <v>8.1338028169014073E-2</v>
      </c>
      <c r="M176" s="35">
        <v>0.11177062374245474</v>
      </c>
      <c r="N176" s="40"/>
      <c r="O176" s="40"/>
      <c r="P176" s="51"/>
    </row>
    <row r="177" spans="1:16" x14ac:dyDescent="0.2">
      <c r="A177" s="8"/>
      <c r="B177" s="10" t="s">
        <v>18</v>
      </c>
      <c r="C177" s="35">
        <v>2.2082280478046439E-2</v>
      </c>
      <c r="D177" s="35"/>
      <c r="E177" s="35"/>
      <c r="F177" s="35"/>
      <c r="G177" s="35"/>
      <c r="H177" s="35"/>
      <c r="I177" s="35"/>
      <c r="J177" s="35"/>
      <c r="K177" s="35"/>
      <c r="L177" s="35">
        <v>2.0824441003776169E-2</v>
      </c>
      <c r="M177" s="35">
        <v>7.3684874990549598E-2</v>
      </c>
      <c r="N177" s="40"/>
      <c r="O177" s="40"/>
      <c r="P177" s="51"/>
    </row>
    <row r="178" spans="1:16" x14ac:dyDescent="0.2">
      <c r="A178" s="8"/>
      <c r="B178" s="12" t="s">
        <v>34</v>
      </c>
      <c r="C178" s="35">
        <v>2.6085714285714285E-2</v>
      </c>
      <c r="D178" s="35"/>
      <c r="E178" s="35"/>
      <c r="F178" s="35"/>
      <c r="G178" s="35"/>
      <c r="H178" s="35"/>
      <c r="I178" s="35"/>
      <c r="J178" s="35"/>
      <c r="K178" s="35"/>
      <c r="L178" s="35">
        <v>0.30097568389057744</v>
      </c>
      <c r="M178" s="35">
        <v>0.29504863221884498</v>
      </c>
      <c r="N178" s="40"/>
      <c r="O178" s="40"/>
      <c r="P178" s="51"/>
    </row>
    <row r="179" spans="1:16" x14ac:dyDescent="0.2">
      <c r="A179" s="8"/>
      <c r="B179" s="10" t="s">
        <v>18</v>
      </c>
      <c r="C179" s="35">
        <v>1.4746008338013454E-2</v>
      </c>
      <c r="D179" s="35"/>
      <c r="E179" s="35"/>
      <c r="F179" s="35"/>
      <c r="G179" s="35"/>
      <c r="H179" s="35"/>
      <c r="I179" s="35"/>
      <c r="J179" s="35"/>
      <c r="K179" s="35"/>
      <c r="L179" s="35">
        <v>0.14819832298223715</v>
      </c>
      <c r="M179" s="35">
        <v>0.19082391772052426</v>
      </c>
      <c r="N179" s="40"/>
      <c r="O179" s="40"/>
      <c r="P179" s="51"/>
    </row>
    <row r="180" spans="1:16" x14ac:dyDescent="0.2">
      <c r="A180" s="8"/>
      <c r="B180" s="12" t="s">
        <v>35</v>
      </c>
      <c r="C180" s="35">
        <v>3.9510000000000003E-2</v>
      </c>
      <c r="D180" s="35"/>
      <c r="E180" s="35"/>
      <c r="F180" s="35"/>
      <c r="G180" s="35"/>
      <c r="H180" s="35"/>
      <c r="I180" s="35"/>
      <c r="J180" s="35"/>
      <c r="K180" s="35"/>
      <c r="L180" s="35">
        <v>0.46611428571428565</v>
      </c>
      <c r="M180" s="35">
        <v>1.4306571428571428</v>
      </c>
      <c r="N180" s="40"/>
      <c r="O180" s="40"/>
      <c r="P180" s="40"/>
    </row>
    <row r="181" spans="1:16" x14ac:dyDescent="0.2">
      <c r="A181" s="8"/>
      <c r="B181" s="10" t="s">
        <v>18</v>
      </c>
      <c r="C181" s="35">
        <v>2.4685328526159917E-2</v>
      </c>
      <c r="D181" s="35"/>
      <c r="E181" s="35"/>
      <c r="F181" s="35"/>
      <c r="G181" s="35"/>
      <c r="H181" s="35"/>
      <c r="I181" s="35"/>
      <c r="J181" s="35"/>
      <c r="K181" s="35"/>
      <c r="L181" s="35">
        <v>0.19239659931654587</v>
      </c>
      <c r="M181" s="35">
        <v>1.1924897411957653</v>
      </c>
      <c r="N181" s="40"/>
      <c r="O181" s="40"/>
      <c r="P181" s="40"/>
    </row>
    <row r="182" spans="1:16" x14ac:dyDescent="0.2">
      <c r="A182" s="8"/>
      <c r="B182" s="12" t="s">
        <v>36</v>
      </c>
      <c r="C182" s="35">
        <v>7.4100000000000017E-3</v>
      </c>
      <c r="D182" s="35"/>
      <c r="E182" s="35"/>
      <c r="F182" s="35"/>
      <c r="G182" s="35"/>
      <c r="H182" s="35"/>
      <c r="I182" s="35"/>
      <c r="J182" s="35"/>
      <c r="K182" s="35"/>
      <c r="L182" s="35">
        <v>4.3986175115207374E-2</v>
      </c>
      <c r="M182" s="35">
        <v>5.0133640552995393E-2</v>
      </c>
      <c r="N182" s="40"/>
      <c r="O182" s="40"/>
      <c r="P182" s="40"/>
    </row>
    <row r="183" spans="1:16" x14ac:dyDescent="0.2">
      <c r="A183" s="8"/>
      <c r="B183" s="10" t="s">
        <v>18</v>
      </c>
      <c r="C183" s="35">
        <v>1.2454401274694465E-2</v>
      </c>
      <c r="D183" s="35"/>
      <c r="E183" s="35"/>
      <c r="F183" s="35"/>
      <c r="G183" s="35"/>
      <c r="H183" s="35"/>
      <c r="I183" s="35"/>
      <c r="J183" s="35"/>
      <c r="K183" s="35"/>
      <c r="L183" s="35">
        <v>3.1316106531922447E-2</v>
      </c>
      <c r="M183" s="35">
        <v>3.2630704800740547E-2</v>
      </c>
      <c r="N183" s="40"/>
      <c r="O183" s="40"/>
      <c r="P183" s="40"/>
    </row>
    <row r="184" spans="1:16" x14ac:dyDescent="0.2">
      <c r="A184" s="8"/>
      <c r="B184" s="12" t="s">
        <v>37</v>
      </c>
      <c r="C184" s="35" t="s">
        <v>43</v>
      </c>
      <c r="D184" s="35"/>
      <c r="E184" s="35"/>
      <c r="F184" s="35"/>
      <c r="G184" s="35"/>
      <c r="H184" s="35"/>
      <c r="I184" s="35"/>
      <c r="J184" s="35"/>
      <c r="K184" s="35"/>
      <c r="L184" s="35">
        <v>4.0008403361344543E-2</v>
      </c>
      <c r="M184" s="35">
        <v>1.2176470588235294E-2</v>
      </c>
      <c r="N184" s="40"/>
      <c r="O184" s="40"/>
      <c r="P184" s="40"/>
    </row>
    <row r="185" spans="1:16" x14ac:dyDescent="0.2">
      <c r="A185" s="8"/>
      <c r="B185" s="10" t="s">
        <v>18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>
        <v>5.5975839537808027E-2</v>
      </c>
      <c r="M185" s="35">
        <v>2.6339676283371499E-2</v>
      </c>
      <c r="N185" s="40"/>
      <c r="O185" s="40"/>
      <c r="P185" s="40"/>
    </row>
    <row r="186" spans="1:16" x14ac:dyDescent="0.2">
      <c r="A186" s="8"/>
      <c r="B186" s="12" t="s">
        <v>38</v>
      </c>
      <c r="C186" s="35">
        <v>0</v>
      </c>
      <c r="D186" s="35"/>
      <c r="E186" s="35"/>
      <c r="F186" s="35"/>
      <c r="G186" s="35"/>
      <c r="H186" s="35"/>
      <c r="I186" s="35"/>
      <c r="J186" s="35"/>
      <c r="K186" s="35"/>
      <c r="L186" s="35">
        <v>3.612244897959184E-2</v>
      </c>
      <c r="M186" s="35">
        <v>0.13581632653061224</v>
      </c>
      <c r="N186" s="40"/>
      <c r="O186" s="40"/>
      <c r="P186" s="40"/>
    </row>
    <row r="187" spans="1:16" x14ac:dyDescent="0.2">
      <c r="A187" s="8"/>
      <c r="B187" s="10" t="s">
        <v>18</v>
      </c>
      <c r="C187" s="35">
        <v>0</v>
      </c>
      <c r="D187" s="35"/>
      <c r="E187" s="35"/>
      <c r="F187" s="35"/>
      <c r="G187" s="35"/>
      <c r="H187" s="35"/>
      <c r="I187" s="35"/>
      <c r="J187" s="35"/>
      <c r="K187" s="35"/>
      <c r="L187" s="35">
        <v>0.10988542049125687</v>
      </c>
      <c r="M187" s="35">
        <v>0.16507441558950237</v>
      </c>
      <c r="N187" s="40"/>
      <c r="O187" s="40"/>
      <c r="P187" s="40"/>
    </row>
    <row r="188" spans="1:16" x14ac:dyDescent="0.2">
      <c r="A188" s="8"/>
      <c r="B188" s="12" t="s">
        <v>39</v>
      </c>
      <c r="C188" s="35">
        <v>4.7490000000000004E-2</v>
      </c>
      <c r="D188" s="35"/>
      <c r="E188" s="35"/>
      <c r="F188" s="35"/>
      <c r="G188" s="35"/>
      <c r="H188" s="35"/>
      <c r="I188" s="35"/>
      <c r="J188" s="35"/>
      <c r="K188" s="35"/>
      <c r="L188" s="35">
        <v>0.23982857142857147</v>
      </c>
      <c r="M188" s="35">
        <v>0.10962857142857142</v>
      </c>
      <c r="N188" s="40"/>
      <c r="O188" s="40"/>
      <c r="P188" s="40"/>
    </row>
    <row r="189" spans="1:16" x14ac:dyDescent="0.2">
      <c r="A189" s="8"/>
      <c r="B189" s="10" t="s">
        <v>18</v>
      </c>
      <c r="C189" s="35">
        <v>2.1064527845013125E-2</v>
      </c>
      <c r="D189" s="35"/>
      <c r="E189" s="35"/>
      <c r="F189" s="35"/>
      <c r="G189" s="35"/>
      <c r="H189" s="35"/>
      <c r="I189" s="35"/>
      <c r="J189" s="35"/>
      <c r="K189" s="35"/>
      <c r="L189" s="35">
        <v>0.14543481603208255</v>
      </c>
      <c r="M189" s="35">
        <v>5.6725353364132654E-2</v>
      </c>
      <c r="N189" s="40"/>
      <c r="O189" s="40"/>
      <c r="P189" s="40"/>
    </row>
    <row r="190" spans="1:16" x14ac:dyDescent="0.2">
      <c r="A190" s="8"/>
      <c r="B190" s="12" t="s">
        <v>58</v>
      </c>
      <c r="C190" s="35">
        <v>0.31678947368421051</v>
      </c>
      <c r="D190" s="35"/>
      <c r="E190" s="35"/>
      <c r="F190" s="35"/>
      <c r="G190" s="35"/>
      <c r="H190" s="35"/>
      <c r="I190" s="35"/>
      <c r="J190" s="35"/>
      <c r="K190" s="35"/>
      <c r="L190" s="35">
        <v>1.3057142857142858</v>
      </c>
      <c r="M190" s="35">
        <v>0.19325000000000001</v>
      </c>
      <c r="N190" s="40"/>
      <c r="O190" s="40"/>
      <c r="P190" s="40"/>
    </row>
    <row r="191" spans="1:16" x14ac:dyDescent="0.2">
      <c r="A191" s="8"/>
      <c r="B191" s="10" t="s">
        <v>18</v>
      </c>
      <c r="C191" s="35">
        <v>0.14626216148765522</v>
      </c>
      <c r="D191" s="35"/>
      <c r="E191" s="35"/>
      <c r="F191" s="35"/>
      <c r="G191" s="35"/>
      <c r="H191" s="35"/>
      <c r="I191" s="35"/>
      <c r="J191" s="35"/>
      <c r="K191" s="35"/>
      <c r="L191" s="35">
        <v>1.1180509401462464</v>
      </c>
      <c r="M191" s="35">
        <v>0.21320932035376478</v>
      </c>
      <c r="N191" s="40"/>
      <c r="O191" s="40"/>
      <c r="P191" s="40"/>
    </row>
    <row r="192" spans="1:16" x14ac:dyDescent="0.2">
      <c r="A192" s="8"/>
      <c r="B192" s="12" t="s">
        <v>59</v>
      </c>
      <c r="C192" s="35">
        <v>0.90015789473684205</v>
      </c>
      <c r="D192" s="35"/>
      <c r="E192" s="35"/>
      <c r="F192" s="35"/>
      <c r="G192" s="35"/>
      <c r="H192" s="35"/>
      <c r="I192" s="35"/>
      <c r="J192" s="35"/>
      <c r="K192" s="35"/>
      <c r="L192" s="35">
        <v>1.9350000000000001</v>
      </c>
      <c r="M192" s="35">
        <v>0.67399999999999993</v>
      </c>
      <c r="N192" s="40"/>
      <c r="O192" s="40"/>
      <c r="P192" s="40"/>
    </row>
    <row r="193" spans="1:16" x14ac:dyDescent="0.2">
      <c r="A193" s="8"/>
      <c r="B193" s="10" t="s">
        <v>18</v>
      </c>
      <c r="C193" s="35">
        <v>0.14390014406521079</v>
      </c>
      <c r="D193" s="35"/>
      <c r="E193" s="35"/>
      <c r="F193" s="35"/>
      <c r="G193" s="35"/>
      <c r="H193" s="35"/>
      <c r="I193" s="35"/>
      <c r="J193" s="35"/>
      <c r="K193" s="35"/>
      <c r="L193" s="35">
        <v>0.62093773171443434</v>
      </c>
      <c r="M193" s="35">
        <v>0.26912981466730379</v>
      </c>
      <c r="N193" s="40"/>
      <c r="O193" s="40"/>
      <c r="P193" s="40"/>
    </row>
    <row r="194" spans="1:16" x14ac:dyDescent="0.2">
      <c r="A194" s="8"/>
      <c r="B194" s="12" t="s">
        <v>41</v>
      </c>
      <c r="C194" s="55">
        <f>SUM(C166,C168,C170,C172,C174,C176,C178,C180,C182,C184,C186,C188,C190,C192)</f>
        <v>97.476943082706768</v>
      </c>
      <c r="D194" s="55"/>
      <c r="E194" s="55"/>
      <c r="F194" s="55"/>
      <c r="G194" s="55"/>
      <c r="H194" s="55"/>
      <c r="I194" s="55"/>
      <c r="J194" s="55"/>
      <c r="K194" s="55"/>
      <c r="L194" s="55">
        <f>SUM(L166,L168,L170,L172,L174,L176,L178,L180,L182,L184,L186,L188,L190,L192)</f>
        <v>103.61313664757594</v>
      </c>
      <c r="M194" s="55">
        <f>SUM(M166,M168,M170,M172,M174,M176,M178,M180,M182,M184,M186,M188,M190,M192)</f>
        <v>101.71844380742415</v>
      </c>
      <c r="N194" s="40"/>
      <c r="O194" s="40"/>
      <c r="P194" s="40"/>
    </row>
    <row r="195" spans="1:16" x14ac:dyDescent="0.2">
      <c r="A195" s="8"/>
      <c r="B195" s="3"/>
      <c r="C195" s="26"/>
      <c r="D195" s="11"/>
      <c r="E195" s="11"/>
      <c r="F195" s="11"/>
      <c r="G195" s="11"/>
      <c r="H195" s="11"/>
      <c r="I195" s="3"/>
      <c r="J195" s="3"/>
      <c r="K195" s="3"/>
      <c r="L195" s="3"/>
      <c r="M195" s="3"/>
      <c r="N195" s="3"/>
      <c r="O195" s="3"/>
      <c r="P195" s="3"/>
    </row>
    <row r="196" spans="1:16" ht="18" x14ac:dyDescent="0.2">
      <c r="A196" s="27" t="s">
        <v>72</v>
      </c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ht="16" x14ac:dyDescent="0.2">
      <c r="A197" s="28" t="s">
        <v>73</v>
      </c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ht="18" x14ac:dyDescent="0.2">
      <c r="A198" s="27" t="s">
        <v>68</v>
      </c>
    </row>
    <row r="199" spans="1:16" ht="16" x14ac:dyDescent="0.2">
      <c r="A199" s="28" t="s">
        <v>69</v>
      </c>
    </row>
  </sheetData>
  <mergeCells count="2">
    <mergeCell ref="A5:C5"/>
    <mergeCell ref="A111:C1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 Sample compositions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Asmaa Boujibar</dc:creator>
  <cp:lastModifiedBy>Christine Elrod</cp:lastModifiedBy>
  <cp:lastPrinted>2019-02-14T22:15:39Z</cp:lastPrinted>
  <dcterms:created xsi:type="dcterms:W3CDTF">2016-11-26T02:23:44Z</dcterms:created>
  <dcterms:modified xsi:type="dcterms:W3CDTF">2019-06-18T16:33:43Z</dcterms:modified>
</cp:coreProperties>
</file>