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9"/>
  <workbookPr filterPrivacy="1" codeName="ThisWorkbook"/>
  <xr:revisionPtr revIDLastSave="0" documentId="13_ncr:1_{511B8849-3D89-5F4D-B75C-5194D2A84667}" xr6:coauthVersionLast="47" xr6:coauthVersionMax="47" xr10:uidLastSave="{00000000-0000-0000-0000-000000000000}"/>
  <bookViews>
    <workbookView xWindow="0" yWindow="500" windowWidth="27900" windowHeight="19880" activeTab="4" xr2:uid="{00000000-000D-0000-FFFF-FFFF00000000}"/>
  </bookViews>
  <sheets>
    <sheet name="Read me" sheetId="14" r:id="rId1"/>
    <sheet name="Table OM1 - samples and GPX" sheetId="21" r:id="rId2"/>
    <sheet name="Table OM2 - peak and secondary" sheetId="18" r:id="rId3"/>
    <sheet name="Table OM3 - all micas" sheetId="20" r:id="rId4"/>
    <sheet name="Table OM4 - MSI" sheetId="17" r:id="rId5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5" i="20" l="1"/>
  <c r="C46" i="20" s="1"/>
  <c r="D45" i="20"/>
  <c r="D46" i="20" s="1"/>
  <c r="E45" i="20"/>
  <c r="E46" i="20" s="1"/>
  <c r="F45" i="20"/>
  <c r="F46" i="20" s="1"/>
  <c r="G45" i="20"/>
  <c r="G46" i="20" s="1"/>
  <c r="H45" i="20"/>
  <c r="H46" i="20" s="1"/>
  <c r="I45" i="20"/>
  <c r="I46" i="20" s="1"/>
  <c r="J45" i="20"/>
  <c r="J46" i="20" s="1"/>
  <c r="K45" i="20"/>
  <c r="K46" i="20" s="1"/>
  <c r="L45" i="20"/>
  <c r="L46" i="20" s="1"/>
  <c r="M45" i="20"/>
  <c r="M46" i="20" s="1"/>
  <c r="N45" i="20"/>
  <c r="N46" i="20" s="1"/>
  <c r="O45" i="20"/>
  <c r="O46" i="20" s="1"/>
  <c r="P45" i="20"/>
  <c r="P46" i="20" s="1"/>
  <c r="Q45" i="20"/>
  <c r="Q46" i="20" s="1"/>
  <c r="R45" i="20"/>
  <c r="R46" i="20" s="1"/>
  <c r="S45" i="20"/>
  <c r="S46" i="20" s="1"/>
  <c r="T45" i="20"/>
  <c r="T46" i="20" s="1"/>
  <c r="U45" i="20"/>
  <c r="U46" i="20" s="1"/>
  <c r="V45" i="20"/>
  <c r="V46" i="20" s="1"/>
  <c r="W45" i="20"/>
  <c r="W46" i="20" s="1"/>
  <c r="X45" i="20"/>
  <c r="X46" i="20" s="1"/>
  <c r="Y45" i="20"/>
  <c r="Y46" i="20" s="1"/>
  <c r="Z45" i="20"/>
  <c r="Z46" i="20" s="1"/>
  <c r="AA45" i="20"/>
  <c r="AA46" i="20" s="1"/>
  <c r="AB45" i="20"/>
  <c r="AB46" i="20" s="1"/>
  <c r="AC45" i="20"/>
  <c r="AC46" i="20" s="1"/>
  <c r="AD45" i="20"/>
  <c r="AD46" i="20" s="1"/>
  <c r="AE45" i="20"/>
  <c r="AE46" i="20" s="1"/>
  <c r="AF45" i="20"/>
  <c r="AF46" i="20" s="1"/>
  <c r="AG45" i="20"/>
  <c r="AG46" i="20" s="1"/>
  <c r="AH45" i="20"/>
  <c r="AH46" i="20" s="1"/>
  <c r="AI45" i="20"/>
  <c r="AI46" i="20" s="1"/>
  <c r="AJ45" i="20"/>
  <c r="AJ46" i="20" s="1"/>
  <c r="AK45" i="20"/>
  <c r="AK46" i="20" s="1"/>
  <c r="AL45" i="20"/>
  <c r="AL46" i="20" s="1"/>
  <c r="AM45" i="20"/>
  <c r="AM46" i="20" s="1"/>
  <c r="AN45" i="20"/>
  <c r="AN46" i="20" s="1"/>
  <c r="AO45" i="20"/>
  <c r="AO46" i="20" s="1"/>
  <c r="AP45" i="20"/>
  <c r="AP46" i="20" s="1"/>
  <c r="AQ45" i="20"/>
  <c r="AQ46" i="20" s="1"/>
  <c r="AR45" i="20"/>
  <c r="AR46" i="20" s="1"/>
  <c r="AS45" i="20"/>
  <c r="AS46" i="20" s="1"/>
  <c r="AT45" i="20"/>
  <c r="AT46" i="20" s="1"/>
  <c r="AU45" i="20"/>
  <c r="AU46" i="20" s="1"/>
  <c r="AV45" i="20"/>
  <c r="AV46" i="20" s="1"/>
  <c r="AW45" i="20"/>
  <c r="AW46" i="20" s="1"/>
  <c r="AX45" i="20"/>
  <c r="AX46" i="20" s="1"/>
  <c r="AY45" i="20"/>
  <c r="AY46" i="20" s="1"/>
  <c r="AZ45" i="20"/>
  <c r="AZ46" i="20" s="1"/>
  <c r="BA45" i="20"/>
  <c r="BA46" i="20" s="1"/>
  <c r="BB45" i="20"/>
  <c r="BB46" i="20" s="1"/>
  <c r="BC45" i="20"/>
  <c r="BC46" i="20" s="1"/>
  <c r="BD45" i="20"/>
  <c r="BD46" i="20" s="1"/>
  <c r="BE45" i="20"/>
  <c r="BE46" i="20" s="1"/>
  <c r="BF45" i="20"/>
  <c r="BF46" i="20" s="1"/>
  <c r="BG45" i="20"/>
  <c r="BG46" i="20" s="1"/>
  <c r="BH45" i="20"/>
  <c r="BH46" i="20" s="1"/>
  <c r="BI45" i="20"/>
  <c r="BI46" i="20" s="1"/>
  <c r="BJ45" i="20"/>
  <c r="BJ46" i="20" s="1"/>
  <c r="BK45" i="20"/>
  <c r="BK46" i="20" s="1"/>
  <c r="BL45" i="20"/>
  <c r="BL46" i="20" s="1"/>
  <c r="BM45" i="20"/>
  <c r="BM46" i="20" s="1"/>
  <c r="BN45" i="20"/>
  <c r="BN46" i="20" s="1"/>
  <c r="BO45" i="20"/>
  <c r="BO46" i="20" s="1"/>
  <c r="BP45" i="20"/>
  <c r="BP46" i="20" s="1"/>
  <c r="BQ45" i="20"/>
  <c r="BQ46" i="20" s="1"/>
  <c r="BR45" i="20"/>
  <c r="BR46" i="20" s="1"/>
  <c r="BS45" i="20"/>
  <c r="BS46" i="20" s="1"/>
  <c r="BT45" i="20"/>
  <c r="BT46" i="20" s="1"/>
  <c r="BU45" i="20"/>
  <c r="BU46" i="20" s="1"/>
  <c r="BV45" i="20"/>
  <c r="BV46" i="20" s="1"/>
  <c r="BW45" i="20"/>
  <c r="BW46" i="20" s="1"/>
  <c r="BX45" i="20"/>
  <c r="BX46" i="20" s="1"/>
  <c r="BY45" i="20"/>
  <c r="BY46" i="20" s="1"/>
  <c r="BZ45" i="20"/>
  <c r="BZ46" i="20" s="1"/>
  <c r="CA45" i="20"/>
  <c r="CA46" i="20" s="1"/>
  <c r="CB45" i="20"/>
  <c r="CB46" i="20" s="1"/>
  <c r="CC45" i="20"/>
  <c r="CC46" i="20" s="1"/>
  <c r="CD45" i="20"/>
  <c r="CD46" i="20" s="1"/>
  <c r="CE45" i="20"/>
  <c r="CE46" i="20" s="1"/>
  <c r="CF45" i="20"/>
  <c r="CF46" i="20" s="1"/>
  <c r="CG45" i="20"/>
  <c r="CG46" i="20" s="1"/>
  <c r="CH45" i="20"/>
  <c r="CH46" i="20" s="1"/>
  <c r="CI45" i="20"/>
  <c r="CI46" i="20" s="1"/>
  <c r="CJ45" i="20"/>
  <c r="CJ46" i="20" s="1"/>
  <c r="CK45" i="20"/>
  <c r="CK46" i="20" s="1"/>
  <c r="CL45" i="20"/>
  <c r="CL46" i="20" s="1"/>
  <c r="CM45" i="20"/>
  <c r="CM46" i="20" s="1"/>
  <c r="CN45" i="20"/>
  <c r="CN46" i="20" s="1"/>
  <c r="CO45" i="20"/>
  <c r="CO46" i="20" s="1"/>
  <c r="CP45" i="20"/>
  <c r="CP46" i="20" s="1"/>
  <c r="CQ45" i="20"/>
  <c r="CQ46" i="20" s="1"/>
  <c r="CR45" i="20"/>
  <c r="CR46" i="20" s="1"/>
  <c r="CS45" i="20"/>
  <c r="CS46" i="20" s="1"/>
  <c r="CT45" i="20"/>
  <c r="CT46" i="20" s="1"/>
  <c r="CU45" i="20"/>
  <c r="CU46" i="20" s="1"/>
  <c r="CV45" i="20"/>
  <c r="CV46" i="20" s="1"/>
  <c r="CW45" i="20"/>
  <c r="CW46" i="20" s="1"/>
  <c r="B45" i="20"/>
  <c r="B46" i="20" s="1"/>
  <c r="C32" i="20"/>
  <c r="D32" i="20"/>
  <c r="E32" i="20"/>
  <c r="F32" i="20"/>
  <c r="G32" i="20"/>
  <c r="H32" i="20"/>
  <c r="I32" i="20"/>
  <c r="J32" i="20"/>
  <c r="K32" i="20"/>
  <c r="L32" i="20"/>
  <c r="M32" i="20"/>
  <c r="N32" i="20"/>
  <c r="O32" i="20"/>
  <c r="P32" i="20"/>
  <c r="Q32" i="20"/>
  <c r="R32" i="20"/>
  <c r="S32" i="20"/>
  <c r="T32" i="20"/>
  <c r="U32" i="20"/>
  <c r="V32" i="20"/>
  <c r="W32" i="20"/>
  <c r="X32" i="20"/>
  <c r="Y32" i="20"/>
  <c r="Z32" i="20"/>
  <c r="AA32" i="20"/>
  <c r="AB32" i="20"/>
  <c r="AC32" i="20"/>
  <c r="AD32" i="20"/>
  <c r="AE32" i="20"/>
  <c r="AF32" i="20"/>
  <c r="AG32" i="20"/>
  <c r="AH32" i="20"/>
  <c r="AI32" i="20"/>
  <c r="AJ32" i="20"/>
  <c r="AK32" i="20"/>
  <c r="AL32" i="20"/>
  <c r="AM32" i="20"/>
  <c r="AN32" i="20"/>
  <c r="AO32" i="20"/>
  <c r="AP32" i="20"/>
  <c r="AQ32" i="20"/>
  <c r="AR32" i="20"/>
  <c r="AS32" i="20"/>
  <c r="AT32" i="20"/>
  <c r="AU32" i="20"/>
  <c r="AV32" i="20"/>
  <c r="AW32" i="20"/>
  <c r="AX32" i="20"/>
  <c r="AY32" i="20"/>
  <c r="AZ32" i="20"/>
  <c r="BA32" i="20"/>
  <c r="BB32" i="20"/>
  <c r="BC32" i="20"/>
  <c r="BD32" i="20"/>
  <c r="BE32" i="20"/>
  <c r="BF32" i="20"/>
  <c r="BG32" i="20"/>
  <c r="BH32" i="20"/>
  <c r="BI32" i="20"/>
  <c r="BJ32" i="20"/>
  <c r="BK32" i="20"/>
  <c r="BL32" i="20"/>
  <c r="BM32" i="20"/>
  <c r="BN32" i="20"/>
  <c r="BO32" i="20"/>
  <c r="BP32" i="20"/>
  <c r="BQ32" i="20"/>
  <c r="BR32" i="20"/>
  <c r="BS32" i="20"/>
  <c r="BT32" i="20"/>
  <c r="BU32" i="20"/>
  <c r="BV32" i="20"/>
  <c r="BW32" i="20"/>
  <c r="BX32" i="20"/>
  <c r="BY32" i="20"/>
  <c r="BZ32" i="20"/>
  <c r="CA32" i="20"/>
  <c r="CB32" i="20"/>
  <c r="CC32" i="20"/>
  <c r="CD32" i="20"/>
  <c r="CE32" i="20"/>
  <c r="CF32" i="20"/>
  <c r="CG32" i="20"/>
  <c r="CH32" i="20"/>
  <c r="CI32" i="20"/>
  <c r="CJ32" i="20"/>
  <c r="CK32" i="20"/>
  <c r="CL32" i="20"/>
  <c r="CM32" i="20"/>
  <c r="CN32" i="20"/>
  <c r="CO32" i="20"/>
  <c r="CP32" i="20"/>
  <c r="CQ32" i="20"/>
  <c r="CR32" i="20"/>
  <c r="CS32" i="20"/>
  <c r="CT32" i="20"/>
  <c r="CU32" i="20"/>
  <c r="CV32" i="20"/>
  <c r="CW32" i="20"/>
  <c r="B32" i="20"/>
  <c r="C48" i="20" l="1"/>
  <c r="D48" i="20"/>
  <c r="E48" i="20"/>
  <c r="F48" i="20"/>
  <c r="G48" i="20"/>
  <c r="H48" i="20"/>
  <c r="I48" i="20"/>
  <c r="J48" i="20"/>
  <c r="K48" i="20"/>
  <c r="L48" i="20"/>
  <c r="M48" i="20"/>
  <c r="N48" i="20"/>
  <c r="O48" i="20"/>
  <c r="P48" i="20"/>
  <c r="Q48" i="20"/>
  <c r="R48" i="20"/>
  <c r="S48" i="20"/>
  <c r="T48" i="20"/>
  <c r="U48" i="20"/>
  <c r="V48" i="20"/>
  <c r="W48" i="20"/>
  <c r="X48" i="20"/>
  <c r="Y48" i="20"/>
  <c r="Z48" i="20"/>
  <c r="AA48" i="20"/>
  <c r="AB48" i="20"/>
  <c r="AC48" i="20"/>
  <c r="AD48" i="20"/>
  <c r="AE48" i="20"/>
  <c r="AF48" i="20"/>
  <c r="AG48" i="20"/>
  <c r="AH48" i="20"/>
  <c r="AI48" i="20"/>
  <c r="AJ48" i="20"/>
  <c r="AK48" i="20"/>
  <c r="AL48" i="20"/>
  <c r="AM48" i="20"/>
  <c r="AN48" i="20"/>
  <c r="AO48" i="20"/>
  <c r="AP48" i="20"/>
  <c r="AQ48" i="20"/>
  <c r="AR48" i="20"/>
  <c r="AS48" i="20"/>
  <c r="AT48" i="20"/>
  <c r="AU48" i="20"/>
  <c r="AV48" i="20"/>
  <c r="AW48" i="20"/>
  <c r="AX48" i="20"/>
  <c r="AY48" i="20"/>
  <c r="AZ48" i="20"/>
  <c r="BA48" i="20"/>
  <c r="BB48" i="20"/>
  <c r="BC48" i="20"/>
  <c r="BD48" i="20"/>
  <c r="BE48" i="20"/>
  <c r="BF48" i="20"/>
  <c r="BG48" i="20"/>
  <c r="BH48" i="20"/>
  <c r="BI48" i="20"/>
  <c r="BJ48" i="20"/>
  <c r="BK48" i="20"/>
  <c r="BL48" i="20"/>
  <c r="BM48" i="20"/>
  <c r="BN48" i="20"/>
  <c r="BO48" i="20"/>
  <c r="BP48" i="20"/>
  <c r="BQ48" i="20"/>
  <c r="BR48" i="20"/>
  <c r="BS48" i="20"/>
  <c r="BT48" i="20"/>
  <c r="BU48" i="20"/>
  <c r="BV48" i="20"/>
  <c r="BW48" i="20"/>
  <c r="BX48" i="20"/>
  <c r="BY48" i="20"/>
  <c r="BZ48" i="20"/>
  <c r="CA48" i="20"/>
  <c r="CB48" i="20"/>
  <c r="CC48" i="20"/>
  <c r="CD48" i="20"/>
  <c r="CE48" i="20"/>
  <c r="CF48" i="20"/>
  <c r="CG48" i="20"/>
  <c r="CH48" i="20"/>
  <c r="CI48" i="20"/>
  <c r="CJ48" i="20"/>
  <c r="CK48" i="20"/>
  <c r="CL48" i="20"/>
  <c r="CM48" i="20"/>
  <c r="CN48" i="20"/>
  <c r="CO48" i="20"/>
  <c r="CP48" i="20"/>
  <c r="CQ48" i="20"/>
  <c r="CR48" i="20"/>
  <c r="CS48" i="20"/>
  <c r="CT48" i="20"/>
  <c r="CU48" i="20"/>
  <c r="CV48" i="20"/>
  <c r="CW48" i="20"/>
  <c r="B48" i="20"/>
  <c r="C47" i="20"/>
  <c r="D47" i="20"/>
  <c r="E47" i="20"/>
  <c r="F47" i="20"/>
  <c r="G47" i="20"/>
  <c r="H47" i="20"/>
  <c r="I47" i="20"/>
  <c r="J47" i="20"/>
  <c r="K47" i="20"/>
  <c r="L47" i="20"/>
  <c r="M47" i="20"/>
  <c r="N47" i="20"/>
  <c r="O47" i="20"/>
  <c r="P47" i="20"/>
  <c r="Q47" i="20"/>
  <c r="R47" i="20"/>
  <c r="S47" i="20"/>
  <c r="T47" i="20"/>
  <c r="U47" i="20"/>
  <c r="V47" i="20"/>
  <c r="W47" i="20"/>
  <c r="X47" i="20"/>
  <c r="Y47" i="20"/>
  <c r="Z47" i="20"/>
  <c r="AA47" i="20"/>
  <c r="AB47" i="20"/>
  <c r="AC47" i="20"/>
  <c r="AD47" i="20"/>
  <c r="AE47" i="20"/>
  <c r="AF47" i="20"/>
  <c r="AG47" i="20"/>
  <c r="AH47" i="20"/>
  <c r="AI47" i="20"/>
  <c r="AJ47" i="20"/>
  <c r="AK47" i="20"/>
  <c r="AL47" i="20"/>
  <c r="AM47" i="20"/>
  <c r="AN47" i="20"/>
  <c r="AO47" i="20"/>
  <c r="AP47" i="20"/>
  <c r="AQ47" i="20"/>
  <c r="AR47" i="20"/>
  <c r="AS47" i="20"/>
  <c r="AT47" i="20"/>
  <c r="AU47" i="20"/>
  <c r="AV47" i="20"/>
  <c r="AW47" i="20"/>
  <c r="AX47" i="20"/>
  <c r="AY47" i="20"/>
  <c r="AZ47" i="20"/>
  <c r="BA47" i="20"/>
  <c r="BB47" i="20"/>
  <c r="BC47" i="20"/>
  <c r="BD47" i="20"/>
  <c r="BE47" i="20"/>
  <c r="BF47" i="20"/>
  <c r="BG47" i="20"/>
  <c r="BH47" i="20"/>
  <c r="BI47" i="20"/>
  <c r="BJ47" i="20"/>
  <c r="BK47" i="20"/>
  <c r="BL47" i="20"/>
  <c r="BM47" i="20"/>
  <c r="BN47" i="20"/>
  <c r="BO47" i="20"/>
  <c r="BP47" i="20"/>
  <c r="BQ47" i="20"/>
  <c r="BR47" i="20"/>
  <c r="BS47" i="20"/>
  <c r="BT47" i="20"/>
  <c r="BU47" i="20"/>
  <c r="BV47" i="20"/>
  <c r="BW47" i="20"/>
  <c r="BX47" i="20"/>
  <c r="BY47" i="20"/>
  <c r="BZ47" i="20"/>
  <c r="CA47" i="20"/>
  <c r="CB47" i="20"/>
  <c r="CC47" i="20"/>
  <c r="CD47" i="20"/>
  <c r="CE47" i="20"/>
  <c r="CF47" i="20"/>
  <c r="CG47" i="20"/>
  <c r="CH47" i="20"/>
  <c r="CI47" i="20"/>
  <c r="CJ47" i="20"/>
  <c r="CK47" i="20"/>
  <c r="CL47" i="20"/>
  <c r="CM47" i="20"/>
  <c r="CN47" i="20"/>
  <c r="CO47" i="20"/>
  <c r="CP47" i="20"/>
  <c r="CQ47" i="20"/>
  <c r="CR47" i="20"/>
  <c r="CS47" i="20"/>
  <c r="CT47" i="20"/>
  <c r="CU47" i="20"/>
  <c r="CV47" i="20"/>
  <c r="CW47" i="20"/>
  <c r="B47" i="20"/>
  <c r="CZ43" i="18" l="1"/>
  <c r="CY43" i="18"/>
  <c r="CX43" i="18"/>
  <c r="CW43" i="18"/>
  <c r="CU43" i="18"/>
  <c r="CT43" i="18"/>
  <c r="CS43" i="18"/>
  <c r="CV43" i="18"/>
  <c r="CQ43" i="18"/>
  <c r="CP43" i="18"/>
  <c r="CN43" i="18"/>
  <c r="CM43" i="18"/>
  <c r="CL43" i="18"/>
  <c r="CK43" i="18"/>
  <c r="CJ43" i="18"/>
  <c r="CI43" i="18"/>
  <c r="CG43" i="18"/>
  <c r="CF43" i="18"/>
  <c r="CE43" i="18"/>
  <c r="CD43" i="18"/>
  <c r="CB43" i="18"/>
  <c r="CA43" i="18"/>
  <c r="BZ43" i="18"/>
  <c r="BY43" i="18"/>
  <c r="BW43" i="18"/>
  <c r="BV43" i="18"/>
  <c r="BU43" i="18"/>
  <c r="BT43" i="18"/>
  <c r="BS43" i="18"/>
  <c r="BR43" i="18"/>
  <c r="BQ43" i="18"/>
  <c r="BP43" i="18"/>
  <c r="BO43" i="18"/>
  <c r="BN43" i="18"/>
  <c r="BM43" i="18"/>
  <c r="BL43" i="18"/>
  <c r="BK43" i="18"/>
  <c r="BJ43" i="18"/>
  <c r="BI43" i="18"/>
  <c r="BH43" i="18"/>
  <c r="BG43" i="18"/>
  <c r="BF43" i="18"/>
  <c r="BE43" i="18"/>
  <c r="BD43" i="18"/>
  <c r="BC43" i="18"/>
  <c r="BB43" i="18"/>
  <c r="BA43" i="18"/>
  <c r="AZ43" i="18"/>
  <c r="AY43" i="18"/>
  <c r="AX43" i="18"/>
  <c r="AW43" i="18"/>
  <c r="AV43" i="18"/>
  <c r="AU43" i="18"/>
  <c r="AT43" i="18"/>
  <c r="AS43" i="18"/>
  <c r="AR43" i="18"/>
  <c r="AQ43" i="18"/>
  <c r="AP43" i="18"/>
  <c r="AN43" i="18"/>
  <c r="AM43" i="18"/>
  <c r="AL43" i="18"/>
  <c r="AK43" i="18"/>
  <c r="AJ43" i="18"/>
  <c r="AI43" i="18"/>
  <c r="AE43" i="18"/>
  <c r="AD43" i="18"/>
  <c r="AC43" i="18"/>
  <c r="AB43" i="18"/>
  <c r="AA43" i="18"/>
  <c r="Z43" i="18"/>
  <c r="Y43" i="18"/>
  <c r="X43" i="18"/>
  <c r="W43" i="18"/>
  <c r="V43" i="18"/>
  <c r="U43" i="18"/>
  <c r="T43" i="18"/>
  <c r="S43" i="18"/>
  <c r="R43" i="18"/>
  <c r="Q43" i="18"/>
  <c r="P43" i="18"/>
  <c r="O43" i="18"/>
  <c r="N43" i="18"/>
  <c r="M43" i="18"/>
  <c r="L43" i="18"/>
  <c r="K43" i="18"/>
  <c r="J43" i="18"/>
  <c r="I43" i="18"/>
  <c r="H43" i="18"/>
  <c r="G43" i="18"/>
  <c r="F43" i="18"/>
  <c r="E43" i="18"/>
  <c r="D43" i="18"/>
  <c r="C43" i="18"/>
  <c r="B43" i="18"/>
  <c r="CZ26" i="18"/>
  <c r="CY26" i="18"/>
  <c r="CX26" i="18"/>
  <c r="CW26" i="18"/>
  <c r="CU26" i="18"/>
  <c r="CT26" i="18"/>
  <c r="CS26" i="18"/>
  <c r="CV26" i="18"/>
  <c r="CQ26" i="18"/>
  <c r="CP26" i="18"/>
  <c r="BP26" i="18"/>
  <c r="BO26" i="18"/>
  <c r="BN26" i="18"/>
  <c r="BM26" i="18"/>
  <c r="BC26" i="18"/>
  <c r="BB26" i="18"/>
  <c r="BA26" i="18"/>
  <c r="AZ26" i="18"/>
  <c r="AY26" i="18"/>
  <c r="AX26" i="18"/>
  <c r="AW26" i="18"/>
  <c r="AV26" i="18"/>
  <c r="AU26" i="18"/>
  <c r="AT26" i="18"/>
  <c r="AS26" i="18"/>
  <c r="AR26" i="18"/>
  <c r="AQ26" i="18"/>
  <c r="AP26" i="18"/>
  <c r="AR43" i="17"/>
  <c r="AQ43" i="17"/>
  <c r="AO43" i="17"/>
  <c r="AN43" i="17"/>
  <c r="AL43" i="17"/>
  <c r="AK43" i="17"/>
  <c r="AG43" i="17"/>
  <c r="AE43" i="17"/>
  <c r="AC43" i="17"/>
  <c r="AA43" i="17"/>
  <c r="Z43" i="17"/>
  <c r="Y43" i="17"/>
  <c r="X43" i="17"/>
  <c r="W43" i="17"/>
  <c r="U43" i="17"/>
  <c r="T43" i="17"/>
  <c r="S43" i="17"/>
  <c r="R43" i="17"/>
  <c r="P43" i="17"/>
  <c r="O43" i="17"/>
  <c r="M43" i="17"/>
  <c r="L43" i="17"/>
  <c r="J43" i="17"/>
  <c r="I43" i="17"/>
  <c r="H43" i="17"/>
  <c r="G43" i="17"/>
  <c r="F43" i="17"/>
  <c r="D43" i="17"/>
  <c r="C43" i="17"/>
  <c r="B43" i="17"/>
  <c r="AA26" i="17"/>
  <c r="P26" i="17"/>
  <c r="O26" i="17"/>
  <c r="AX25" i="20"/>
  <c r="BL25" i="20"/>
  <c r="AP25" i="20"/>
  <c r="CV25" i="20"/>
  <c r="AE25" i="20"/>
  <c r="CH25" i="20"/>
  <c r="BG25" i="20"/>
  <c r="AK26" i="17"/>
  <c r="AS25" i="20"/>
  <c r="M25" i="20"/>
  <c r="AL25" i="20"/>
  <c r="CE25" i="20"/>
  <c r="BW25" i="20"/>
  <c r="AZ25" i="20"/>
  <c r="BA25" i="20"/>
  <c r="BH25" i="20"/>
  <c r="CP25" i="20"/>
  <c r="CK25" i="20"/>
  <c r="BI25" i="20"/>
  <c r="BS25" i="20"/>
  <c r="BD25" i="20"/>
  <c r="BM25" i="20"/>
  <c r="CR25" i="20"/>
  <c r="BN25" i="20"/>
  <c r="BK25" i="20"/>
  <c r="CQ25" i="20"/>
  <c r="O25" i="20"/>
  <c r="AQ25" i="20"/>
  <c r="G25" i="20"/>
  <c r="I25" i="20"/>
  <c r="P25" i="20"/>
  <c r="CT25" i="20"/>
  <c r="CI25" i="20"/>
  <c r="N25" i="20"/>
  <c r="AY25" i="20"/>
  <c r="B25" i="20"/>
  <c r="CJ25" i="20"/>
  <c r="S25" i="20"/>
  <c r="AM25" i="20"/>
  <c r="E25" i="20"/>
  <c r="BQ25" i="20"/>
  <c r="BC25" i="20"/>
  <c r="AV25" i="20"/>
  <c r="AW25" i="20"/>
  <c r="AO25" i="20"/>
  <c r="BO25" i="20"/>
  <c r="AH25" i="20"/>
  <c r="BV25" i="20"/>
  <c r="CM25" i="20"/>
  <c r="Q25" i="20"/>
  <c r="X25" i="20"/>
  <c r="AL26" i="17"/>
  <c r="AR25" i="20"/>
  <c r="BJ25" i="20"/>
  <c r="AB25" i="20"/>
  <c r="CC25" i="20"/>
  <c r="AN26" i="17"/>
  <c r="AI25" i="20"/>
  <c r="J25" i="20"/>
  <c r="T25" i="20"/>
  <c r="CD25" i="20"/>
  <c r="CN25" i="20"/>
  <c r="Z25" i="20"/>
  <c r="CO25" i="20"/>
  <c r="BZ25" i="20"/>
  <c r="CW25" i="20"/>
  <c r="AR26" i="17"/>
  <c r="AO26" i="17"/>
  <c r="BY25" i="20"/>
  <c r="U25" i="20"/>
  <c r="CU25" i="20"/>
  <c r="AQ26" i="17"/>
  <c r="AN25" i="20"/>
  <c r="AD25" i="20"/>
  <c r="CB25" i="20"/>
  <c r="BB25" i="20"/>
  <c r="BX25" i="20"/>
  <c r="CF25" i="20"/>
  <c r="F25" i="20"/>
  <c r="AG25" i="20"/>
  <c r="CL25" i="20"/>
  <c r="AK25" i="20"/>
  <c r="C25" i="20"/>
  <c r="BP25" i="20"/>
  <c r="BU25" i="20"/>
  <c r="AF25" i="20"/>
  <c r="R25" i="20"/>
  <c r="D25" i="20"/>
  <c r="BF25" i="20"/>
  <c r="CS25" i="20"/>
  <c r="Y25" i="20"/>
  <c r="BE25" i="20"/>
  <c r="AT25" i="20"/>
  <c r="AC25" i="20"/>
  <c r="V25" i="20"/>
  <c r="CG25" i="20"/>
  <c r="W25" i="20"/>
  <c r="CA25" i="20"/>
  <c r="K25" i="20"/>
  <c r="AU25" i="20"/>
  <c r="BR25" i="20"/>
  <c r="BT25" i="20"/>
  <c r="AJ25" i="20"/>
  <c r="L25" i="20"/>
  <c r="H25" i="20"/>
  <c r="AA25" i="20"/>
</calcChain>
</file>

<file path=xl/sharedStrings.xml><?xml version="1.0" encoding="utf-8"?>
<sst xmlns="http://schemas.openxmlformats.org/spreadsheetml/2006/main" count="2499" uniqueCount="426">
  <si>
    <t>Mineral</t>
  </si>
  <si>
    <t>Sample</t>
  </si>
  <si>
    <t>Analyse</t>
  </si>
  <si>
    <t>Position</t>
  </si>
  <si>
    <t>Comment</t>
  </si>
  <si>
    <t>DS072C</t>
  </si>
  <si>
    <t xml:space="preserve">   SrO   </t>
  </si>
  <si>
    <t xml:space="preserve">   Cl    </t>
  </si>
  <si>
    <t xml:space="preserve">   CaO   </t>
  </si>
  <si>
    <t xml:space="preserve">   BaO   </t>
  </si>
  <si>
    <t xml:space="preserve">   FeO   </t>
  </si>
  <si>
    <t xml:space="preserve">   MnO   </t>
  </si>
  <si>
    <t xml:space="preserve">   MgO   </t>
  </si>
  <si>
    <t xml:space="preserve">   F     </t>
  </si>
  <si>
    <t>Oxygens</t>
  </si>
  <si>
    <t>Si</t>
  </si>
  <si>
    <t>Al</t>
  </si>
  <si>
    <t>P</t>
  </si>
  <si>
    <t>Sr</t>
  </si>
  <si>
    <t>Cl</t>
  </si>
  <si>
    <t>K</t>
  </si>
  <si>
    <t>Ca</t>
  </si>
  <si>
    <t>Ba</t>
  </si>
  <si>
    <t>Cr</t>
  </si>
  <si>
    <t>Ti</t>
  </si>
  <si>
    <t>V</t>
  </si>
  <si>
    <t>Mn</t>
  </si>
  <si>
    <t>Na</t>
  </si>
  <si>
    <t>Mg</t>
  </si>
  <si>
    <t>F</t>
  </si>
  <si>
    <t>XFe</t>
  </si>
  <si>
    <t>SL-PX-1-Y</t>
  </si>
  <si>
    <t>DS025-17A</t>
  </si>
  <si>
    <t>DS025</t>
  </si>
  <si>
    <t>DS148C</t>
  </si>
  <si>
    <t>SL-PX-A</t>
  </si>
  <si>
    <t>total</t>
  </si>
  <si>
    <t>DS142C</t>
  </si>
  <si>
    <t>DS148A</t>
  </si>
  <si>
    <t>higher CaO</t>
  </si>
  <si>
    <t>rim</t>
  </si>
  <si>
    <t>core</t>
  </si>
  <si>
    <t>ZnO</t>
  </si>
  <si>
    <t>Zn</t>
  </si>
  <si>
    <t>sadanagaite</t>
  </si>
  <si>
    <t>pargasite</t>
  </si>
  <si>
    <t>D025-17A</t>
  </si>
  <si>
    <t>SrO</t>
  </si>
  <si>
    <t>SL-1-X-3</t>
  </si>
  <si>
    <t>matrix</t>
  </si>
  <si>
    <t>line-11</t>
  </si>
  <si>
    <t>line-01</t>
  </si>
  <si>
    <t>close to mca</t>
  </si>
  <si>
    <t>preserved grain</t>
  </si>
  <si>
    <t>DS025-17-A</t>
  </si>
  <si>
    <t>line-12</t>
  </si>
  <si>
    <t>Ti-rich tschermakite</t>
  </si>
  <si>
    <t>line -20</t>
  </si>
  <si>
    <t>flat composition, only zonality in Cr (Cr-rich core)</t>
  </si>
  <si>
    <t>line-24</t>
  </si>
  <si>
    <t>line-19</t>
  </si>
  <si>
    <t>Cr-poor core</t>
  </si>
  <si>
    <t>Ca- rich garnet</t>
  </si>
  <si>
    <t>Ca-poor garnet</t>
  </si>
  <si>
    <t>Cr.-rich garnet at the boundary of "pyroxenite" and "maf. Granulite" texture</t>
  </si>
  <si>
    <t>Ca-rich garnet with Ky inclusions in the core, in "maf. Granulite" texture</t>
  </si>
  <si>
    <t>line-06</t>
  </si>
  <si>
    <t>close to rim</t>
  </si>
  <si>
    <t>line-18</t>
  </si>
  <si>
    <t>line-21</t>
  </si>
  <si>
    <t>line-70</t>
  </si>
  <si>
    <t>line-26</t>
  </si>
  <si>
    <t>outermost rim</t>
  </si>
  <si>
    <t>line-02</t>
  </si>
  <si>
    <t xml:space="preserve">line-01 </t>
  </si>
  <si>
    <t>Fe</t>
  </si>
  <si>
    <t>line-50</t>
  </si>
  <si>
    <r>
      <t>with Fe-dol, SiO</t>
    </r>
    <r>
      <rPr>
        <vertAlign val="subscript"/>
        <sz val="9"/>
        <color theme="1"/>
        <rFont val="Calibri"/>
        <family val="2"/>
        <charset val="238"/>
        <scheme val="minor"/>
      </rPr>
      <t>2</t>
    </r>
  </si>
  <si>
    <r>
      <t xml:space="preserve">   SiO</t>
    </r>
    <r>
      <rPr>
        <vertAlign val="subscript"/>
        <sz val="9"/>
        <color theme="1"/>
        <rFont val="Calibri"/>
        <family val="2"/>
        <charset val="238"/>
        <scheme val="minor"/>
      </rPr>
      <t xml:space="preserve">2 </t>
    </r>
    <r>
      <rPr>
        <sz val="9"/>
        <color theme="1"/>
        <rFont val="Calibri"/>
        <family val="2"/>
        <charset val="238"/>
        <scheme val="minor"/>
      </rPr>
      <t xml:space="preserve"> </t>
    </r>
  </si>
  <si>
    <r>
      <t xml:space="preserve">   TiO</t>
    </r>
    <r>
      <rPr>
        <vertAlign val="subscript"/>
        <sz val="9"/>
        <color theme="1"/>
        <rFont val="Calibri"/>
        <family val="2"/>
        <charset val="238"/>
        <scheme val="minor"/>
      </rPr>
      <t xml:space="preserve">2 </t>
    </r>
    <r>
      <rPr>
        <sz val="9"/>
        <color theme="1"/>
        <rFont val="Calibri"/>
        <family val="2"/>
        <charset val="238"/>
        <scheme val="minor"/>
      </rPr>
      <t xml:space="preserve"> </t>
    </r>
  </si>
  <si>
    <r>
      <t xml:space="preserve">   Cr</t>
    </r>
    <r>
      <rPr>
        <vertAlign val="subscript"/>
        <sz val="9"/>
        <color theme="1"/>
        <rFont val="Calibri"/>
        <family val="2"/>
        <charset val="238"/>
        <scheme val="minor"/>
      </rPr>
      <t>2</t>
    </r>
    <r>
      <rPr>
        <sz val="9"/>
        <color theme="1"/>
        <rFont val="Calibri"/>
        <family val="2"/>
        <charset val="238"/>
        <scheme val="minor"/>
      </rPr>
      <t>O</t>
    </r>
    <r>
      <rPr>
        <vertAlign val="subscript"/>
        <sz val="9"/>
        <color theme="1"/>
        <rFont val="Calibri"/>
        <family val="2"/>
        <charset val="238"/>
        <scheme val="minor"/>
      </rPr>
      <t>3</t>
    </r>
    <r>
      <rPr>
        <sz val="9"/>
        <color theme="1"/>
        <rFont val="Calibri"/>
        <family val="2"/>
        <charset val="238"/>
        <scheme val="minor"/>
      </rPr>
      <t xml:space="preserve"> </t>
    </r>
  </si>
  <si>
    <r>
      <t xml:space="preserve">   Al</t>
    </r>
    <r>
      <rPr>
        <vertAlign val="subscript"/>
        <sz val="9"/>
        <color theme="1"/>
        <rFont val="Calibri"/>
        <family val="2"/>
        <charset val="238"/>
        <scheme val="minor"/>
      </rPr>
      <t>2</t>
    </r>
    <r>
      <rPr>
        <sz val="9"/>
        <color theme="1"/>
        <rFont val="Calibri"/>
        <family val="2"/>
        <charset val="238"/>
        <scheme val="minor"/>
      </rPr>
      <t>O</t>
    </r>
    <r>
      <rPr>
        <vertAlign val="subscript"/>
        <sz val="9"/>
        <color theme="1"/>
        <rFont val="Calibri"/>
        <family val="2"/>
        <charset val="238"/>
        <scheme val="minor"/>
      </rPr>
      <t>3</t>
    </r>
    <r>
      <rPr>
        <sz val="9"/>
        <color theme="1"/>
        <rFont val="Calibri"/>
        <family val="2"/>
        <charset val="238"/>
        <scheme val="minor"/>
      </rPr>
      <t xml:space="preserve"> </t>
    </r>
  </si>
  <si>
    <r>
      <t xml:space="preserve">   Na</t>
    </r>
    <r>
      <rPr>
        <vertAlign val="subscript"/>
        <sz val="9"/>
        <color theme="1"/>
        <rFont val="Calibri"/>
        <family val="2"/>
        <charset val="238"/>
        <scheme val="minor"/>
      </rPr>
      <t>2</t>
    </r>
    <r>
      <rPr>
        <sz val="9"/>
        <color theme="1"/>
        <rFont val="Calibri"/>
        <family val="2"/>
        <charset val="238"/>
        <scheme val="minor"/>
      </rPr>
      <t xml:space="preserve">O  </t>
    </r>
  </si>
  <si>
    <r>
      <t xml:space="preserve">   K</t>
    </r>
    <r>
      <rPr>
        <vertAlign val="subscript"/>
        <sz val="9"/>
        <color theme="1"/>
        <rFont val="Calibri"/>
        <family val="2"/>
        <charset val="238"/>
        <scheme val="minor"/>
      </rPr>
      <t>2</t>
    </r>
    <r>
      <rPr>
        <sz val="9"/>
        <color theme="1"/>
        <rFont val="Calibri"/>
        <family val="2"/>
        <charset val="238"/>
        <scheme val="minor"/>
      </rPr>
      <t xml:space="preserve">O   </t>
    </r>
  </si>
  <si>
    <r>
      <t>P</t>
    </r>
    <r>
      <rPr>
        <vertAlign val="subscript"/>
        <sz val="9"/>
        <color theme="1"/>
        <rFont val="Calibri"/>
        <family val="2"/>
        <charset val="238"/>
        <scheme val="minor"/>
      </rPr>
      <t>2</t>
    </r>
    <r>
      <rPr>
        <sz val="9"/>
        <color theme="1"/>
        <rFont val="Calibri"/>
        <family val="2"/>
        <charset val="238"/>
        <scheme val="minor"/>
      </rPr>
      <t>O</t>
    </r>
    <r>
      <rPr>
        <vertAlign val="subscript"/>
        <sz val="9"/>
        <color theme="1"/>
        <rFont val="Calibri"/>
        <family val="2"/>
        <charset val="238"/>
        <scheme val="minor"/>
      </rPr>
      <t>5</t>
    </r>
  </si>
  <si>
    <t>MSI in Grt</t>
  </si>
  <si>
    <t>MSI in Cpx</t>
  </si>
  <si>
    <t>single inclusion</t>
  </si>
  <si>
    <t>with Dol</t>
  </si>
  <si>
    <t>Dol-07</t>
  </si>
  <si>
    <t>Dol-11</t>
  </si>
  <si>
    <t>Mgs-08</t>
  </si>
  <si>
    <t>Mgs-41</t>
  </si>
  <si>
    <t>Cal-10</t>
  </si>
  <si>
    <t>Cal-13</t>
  </si>
  <si>
    <t>inclusion in Grt</t>
  </si>
  <si>
    <t>Mca-02</t>
  </si>
  <si>
    <t>Mca-04</t>
  </si>
  <si>
    <t>Mca-03</t>
  </si>
  <si>
    <t>–</t>
  </si>
  <si>
    <t>Calculated on 8 cations</t>
  </si>
  <si>
    <t>symplectite in Grt</t>
  </si>
  <si>
    <t>MSI Grt</t>
  </si>
  <si>
    <t>lamella with Mca in Cpx</t>
  </si>
  <si>
    <t>Orthopyroxene</t>
  </si>
  <si>
    <t>Plagioclase</t>
  </si>
  <si>
    <t>Celsian</t>
  </si>
  <si>
    <t>Spinel</t>
  </si>
  <si>
    <t>Amphibole</t>
  </si>
  <si>
    <t>Cordierite</t>
  </si>
  <si>
    <t>Scapolite</t>
  </si>
  <si>
    <t>Margarite</t>
  </si>
  <si>
    <t>Dolomite</t>
  </si>
  <si>
    <t>Magnesite</t>
  </si>
  <si>
    <t>Calcite</t>
  </si>
  <si>
    <t>Calculated on 6 oxygens</t>
  </si>
  <si>
    <t>Calculated on 4 cations</t>
  </si>
  <si>
    <t>Calculated on 23 oxygens</t>
  </si>
  <si>
    <t>Calculated on 18 oxygens</t>
  </si>
  <si>
    <t>Calculated on 1 cation</t>
  </si>
  <si>
    <t>Calculated on 2 cations</t>
  </si>
  <si>
    <t>Calculated on 11 oxygens</t>
  </si>
  <si>
    <t>Clinopyroxene</t>
  </si>
  <si>
    <t>Sapphirine</t>
  </si>
  <si>
    <t>symplectite in matrix</t>
  </si>
  <si>
    <t>Spr-10</t>
  </si>
  <si>
    <t>Spr-21</t>
  </si>
  <si>
    <t>Calculated on 14 cations</t>
  </si>
  <si>
    <t>SL-1-X3</t>
  </si>
  <si>
    <t>Am-14</t>
  </si>
  <si>
    <t>Am-66</t>
  </si>
  <si>
    <t>Am-67</t>
  </si>
  <si>
    <t>Am-34</t>
  </si>
  <si>
    <t>Am-21</t>
  </si>
  <si>
    <t>with Ba-FSpl, Dol</t>
  </si>
  <si>
    <t>Spl-08</t>
  </si>
  <si>
    <t>Spl-24</t>
  </si>
  <si>
    <t>Spl-41</t>
  </si>
  <si>
    <t>Spl-06</t>
  </si>
  <si>
    <t>Cls-83</t>
  </si>
  <si>
    <t>Cls-28</t>
  </si>
  <si>
    <t>Pl-15</t>
  </si>
  <si>
    <t>Pl-28</t>
  </si>
  <si>
    <t>Cpx-01</t>
  </si>
  <si>
    <t>Cpx-22</t>
  </si>
  <si>
    <t>Cpx-34</t>
  </si>
  <si>
    <t>Cpx-35</t>
  </si>
  <si>
    <t>Cpx-36</t>
  </si>
  <si>
    <t>Opx-47</t>
  </si>
  <si>
    <t>Opx-29</t>
  </si>
  <si>
    <t>Mrg-69</t>
  </si>
  <si>
    <t>Scp-25c</t>
  </si>
  <si>
    <t>Crd-50</t>
  </si>
  <si>
    <r>
      <t xml:space="preserve">   SiO</t>
    </r>
    <r>
      <rPr>
        <vertAlign val="subscript"/>
        <sz val="10"/>
        <color theme="1" tint="0.14999847407452621"/>
        <rFont val="Calibri"/>
        <family val="2"/>
        <scheme val="minor"/>
      </rPr>
      <t xml:space="preserve">2 </t>
    </r>
    <r>
      <rPr>
        <sz val="10"/>
        <color theme="1" tint="0.14999847407452621"/>
        <rFont val="Calibri"/>
        <family val="2"/>
        <scheme val="minor"/>
      </rPr>
      <t xml:space="preserve"> </t>
    </r>
  </si>
  <si>
    <r>
      <t xml:space="preserve">   TiO</t>
    </r>
    <r>
      <rPr>
        <vertAlign val="subscript"/>
        <sz val="10"/>
        <color theme="1" tint="0.14999847407452621"/>
        <rFont val="Calibri"/>
        <family val="2"/>
        <scheme val="minor"/>
      </rPr>
      <t xml:space="preserve">2 </t>
    </r>
    <r>
      <rPr>
        <sz val="10"/>
        <color theme="1" tint="0.14999847407452621"/>
        <rFont val="Calibri"/>
        <family val="2"/>
        <scheme val="minor"/>
      </rPr>
      <t xml:space="preserve"> </t>
    </r>
  </si>
  <si>
    <r>
      <t xml:space="preserve">   Cr</t>
    </r>
    <r>
      <rPr>
        <vertAlign val="subscript"/>
        <sz val="10"/>
        <color theme="1" tint="0.14999847407452621"/>
        <rFont val="Calibri"/>
        <family val="2"/>
        <scheme val="minor"/>
      </rPr>
      <t>2</t>
    </r>
    <r>
      <rPr>
        <sz val="10"/>
        <color theme="1" tint="0.14999847407452621"/>
        <rFont val="Calibri"/>
        <family val="2"/>
        <scheme val="minor"/>
      </rPr>
      <t>O</t>
    </r>
    <r>
      <rPr>
        <vertAlign val="subscript"/>
        <sz val="10"/>
        <color theme="1" tint="0.14999847407452621"/>
        <rFont val="Calibri"/>
        <family val="2"/>
        <scheme val="minor"/>
      </rPr>
      <t>3</t>
    </r>
    <r>
      <rPr>
        <sz val="10"/>
        <color theme="1" tint="0.14999847407452621"/>
        <rFont val="Calibri"/>
        <family val="2"/>
        <scheme val="minor"/>
      </rPr>
      <t xml:space="preserve"> </t>
    </r>
  </si>
  <si>
    <r>
      <t xml:space="preserve">   Al</t>
    </r>
    <r>
      <rPr>
        <vertAlign val="subscript"/>
        <sz val="10"/>
        <color theme="1" tint="0.14999847407452621"/>
        <rFont val="Calibri"/>
        <family val="2"/>
        <scheme val="minor"/>
      </rPr>
      <t>2</t>
    </r>
    <r>
      <rPr>
        <sz val="10"/>
        <color theme="1" tint="0.14999847407452621"/>
        <rFont val="Calibri"/>
        <family val="2"/>
        <scheme val="minor"/>
      </rPr>
      <t>O</t>
    </r>
    <r>
      <rPr>
        <vertAlign val="subscript"/>
        <sz val="10"/>
        <color theme="1" tint="0.14999847407452621"/>
        <rFont val="Calibri"/>
        <family val="2"/>
        <scheme val="minor"/>
      </rPr>
      <t>3</t>
    </r>
    <r>
      <rPr>
        <sz val="10"/>
        <color theme="1" tint="0.14999847407452621"/>
        <rFont val="Calibri"/>
        <family val="2"/>
        <scheme val="minor"/>
      </rPr>
      <t xml:space="preserve"> </t>
    </r>
  </si>
  <si>
    <r>
      <t xml:space="preserve">   Na</t>
    </r>
    <r>
      <rPr>
        <vertAlign val="subscript"/>
        <sz val="10"/>
        <color theme="1" tint="0.14999847407452621"/>
        <rFont val="Calibri"/>
        <family val="2"/>
        <scheme val="minor"/>
      </rPr>
      <t>2</t>
    </r>
    <r>
      <rPr>
        <sz val="10"/>
        <color theme="1" tint="0.14999847407452621"/>
        <rFont val="Calibri"/>
        <family val="2"/>
        <scheme val="minor"/>
      </rPr>
      <t xml:space="preserve">O  </t>
    </r>
  </si>
  <si>
    <r>
      <t xml:space="preserve">   K</t>
    </r>
    <r>
      <rPr>
        <vertAlign val="subscript"/>
        <sz val="10"/>
        <color theme="1" tint="0.14999847407452621"/>
        <rFont val="Calibri"/>
        <family val="2"/>
        <scheme val="minor"/>
      </rPr>
      <t>2</t>
    </r>
    <r>
      <rPr>
        <sz val="10"/>
        <color theme="1" tint="0.14999847407452621"/>
        <rFont val="Calibri"/>
        <family val="2"/>
        <scheme val="minor"/>
      </rPr>
      <t xml:space="preserve">O   </t>
    </r>
  </si>
  <si>
    <r>
      <t>P</t>
    </r>
    <r>
      <rPr>
        <vertAlign val="subscript"/>
        <sz val="10"/>
        <color theme="1" tint="0.14999847407452621"/>
        <rFont val="Calibri"/>
        <family val="2"/>
        <scheme val="minor"/>
      </rPr>
      <t>2</t>
    </r>
    <r>
      <rPr>
        <sz val="10"/>
        <color theme="1" tint="0.14999847407452621"/>
        <rFont val="Calibri"/>
        <family val="2"/>
        <scheme val="minor"/>
      </rPr>
      <t>O</t>
    </r>
    <r>
      <rPr>
        <vertAlign val="subscript"/>
        <sz val="10"/>
        <color theme="1" tint="0.14999847407452621"/>
        <rFont val="Calibri"/>
        <family val="2"/>
        <scheme val="minor"/>
      </rPr>
      <t>5</t>
    </r>
  </si>
  <si>
    <t>Garnet</t>
  </si>
  <si>
    <t>next to MSI of Mca, Ap</t>
  </si>
  <si>
    <t xml:space="preserve">next to MSI of Al2SiO5,  Gor, Mgs, Dol  </t>
  </si>
  <si>
    <t>with Mca</t>
  </si>
  <si>
    <t>close to Mca</t>
  </si>
  <si>
    <t>small grain close to Mca</t>
  </si>
  <si>
    <t>Spl-31</t>
  </si>
  <si>
    <t>Spl-25</t>
  </si>
  <si>
    <t>Spl-11</t>
  </si>
  <si>
    <t>Spl-04</t>
  </si>
  <si>
    <t>Spl-55</t>
  </si>
  <si>
    <t>Spl-20</t>
  </si>
  <si>
    <t>Cpx-1</t>
  </si>
  <si>
    <t>Cpx-30</t>
  </si>
  <si>
    <t>Cpx-50</t>
  </si>
  <si>
    <t>Cpx-24</t>
  </si>
  <si>
    <t>Cpx-12</t>
  </si>
  <si>
    <t>Cpx-21</t>
  </si>
  <si>
    <t>Cpx-40</t>
  </si>
  <si>
    <t>Cpx-03</t>
  </si>
  <si>
    <t>Cpx-11</t>
  </si>
  <si>
    <t>Cpx-20</t>
  </si>
  <si>
    <t>Cpx-32</t>
  </si>
  <si>
    <t>Cpx-48</t>
  </si>
  <si>
    <t>symplectite with Opx, sp around g</t>
  </si>
  <si>
    <t>symplectite with Opx</t>
  </si>
  <si>
    <t>Opx-30</t>
  </si>
  <si>
    <t>Opx-14</t>
  </si>
  <si>
    <t>Opx-53</t>
  </si>
  <si>
    <t>Opx-19</t>
  </si>
  <si>
    <t>Opx-17</t>
  </si>
  <si>
    <t>Opx-02</t>
  </si>
  <si>
    <t>next to MSI of Mca, Am, Sch</t>
  </si>
  <si>
    <t>symplectite with Am, Opx, sp</t>
  </si>
  <si>
    <t>symplectite with pl, Opx, sp, Am</t>
  </si>
  <si>
    <t>sympectite with Cpx, Am</t>
  </si>
  <si>
    <t>Am-01</t>
  </si>
  <si>
    <t>Am-44</t>
  </si>
  <si>
    <t>Am-11</t>
  </si>
  <si>
    <t>Am-55</t>
  </si>
  <si>
    <t>Am-15</t>
  </si>
  <si>
    <t>Am-77</t>
  </si>
  <si>
    <t>next to symplectite of Spl, Am, Cpx with Ap and Mca</t>
  </si>
  <si>
    <t>next to MSI of Mca, Spl, Mgs, SiO2, Pl, Py</t>
  </si>
  <si>
    <t>next to MSI of Cpx, Spl, Ap, Mca, Am</t>
  </si>
  <si>
    <t>next to MSI of Mca, Ap, Opx, Spl, Chl</t>
  </si>
  <si>
    <t>next to Ap</t>
  </si>
  <si>
    <t>core with Ky</t>
  </si>
  <si>
    <t>garnet with MSI of Ap, Opx, Mca, sp, Am, Sca</t>
  </si>
  <si>
    <t>next to Ap, close to Grt</t>
  </si>
  <si>
    <t>next to Mca, close to Grt</t>
  </si>
  <si>
    <t>symplectite with Spl, Cpx around Grt</t>
  </si>
  <si>
    <t>symplectite with Spr, Spl, Am, close to Mca and Grt</t>
  </si>
  <si>
    <t>symplectite with Am, Spl, Pl around Grt</t>
  </si>
  <si>
    <t>symplectite with Spl, Pl, Cpx around Grt</t>
  </si>
  <si>
    <t>symplectite  in Grt</t>
  </si>
  <si>
    <t>in symplectite of Cpx and sp containing Ap and Mca</t>
  </si>
  <si>
    <t>in symplectite  of Cpx, sp, Am containing Ap and Mca</t>
  </si>
  <si>
    <t>symplectite with Opx, Spr, sp</t>
  </si>
  <si>
    <t>analyse next to inclusion of Ap, Grt, Mca</t>
  </si>
  <si>
    <t>grain with inclusion of Ap, Grt, Mca</t>
  </si>
  <si>
    <t>symplectite with Cpx, Opx, Spl around Grt</t>
  </si>
  <si>
    <t>small grain around Grt, next to Cpx</t>
  </si>
  <si>
    <t>Pl-29</t>
  </si>
  <si>
    <t>Pl-01</t>
  </si>
  <si>
    <t>Pl-20</t>
  </si>
  <si>
    <t>symplectite with Cpx in Grt</t>
  </si>
  <si>
    <t>symplectite with Opx, Pl in Grt</t>
  </si>
  <si>
    <t>symplectite with Cpx, Spl, Am in Grt</t>
  </si>
  <si>
    <t>symplectite with Opx, Spr, Am between Mca</t>
  </si>
  <si>
    <t>symplectite with Cpx, Opx around Grt</t>
  </si>
  <si>
    <t>symplectite with Am, Cpx, Opx around Grt</t>
  </si>
  <si>
    <t>between Grt and Cpx</t>
  </si>
  <si>
    <t>symplectite with Cpx, Opx, Spl</t>
  </si>
  <si>
    <t>symplectite with Spl, Opx, Pl</t>
  </si>
  <si>
    <t>symplectite with Pl</t>
  </si>
  <si>
    <t>Grt-35</t>
  </si>
  <si>
    <t>Grt-32</t>
  </si>
  <si>
    <t>Grt-02</t>
  </si>
  <si>
    <t>Grt-07</t>
  </si>
  <si>
    <t>Grt-10</t>
  </si>
  <si>
    <t>Grt-25</t>
  </si>
  <si>
    <t>Grt-64</t>
  </si>
  <si>
    <t>Grt-28</t>
  </si>
  <si>
    <t>Grt-01, line-01</t>
  </si>
  <si>
    <t>Grt-01, line-30</t>
  </si>
  <si>
    <t>Grt-03, line-01</t>
  </si>
  <si>
    <t>Grt-03, line-22</t>
  </si>
  <si>
    <t>automorphic inclusion</t>
  </si>
  <si>
    <t>line-31</t>
  </si>
  <si>
    <t>line-30</t>
  </si>
  <si>
    <t>with Mca, Spl</t>
  </si>
  <si>
    <t>with Mca, Spl, Ap, Amp</t>
  </si>
  <si>
    <t>with Opx, Mca, Py</t>
  </si>
  <si>
    <t>Cpx-10</t>
  </si>
  <si>
    <t>Cpx-13</t>
  </si>
  <si>
    <t>Cpx-02</t>
  </si>
  <si>
    <t>Cpx-06</t>
  </si>
  <si>
    <t>Cpx-07</t>
  </si>
  <si>
    <t>Cpx-28</t>
  </si>
  <si>
    <t>Cpx-68</t>
  </si>
  <si>
    <t>Cpx-64</t>
  </si>
  <si>
    <t>Cpx-63</t>
  </si>
  <si>
    <t>Tereza Zelinková, Martin Racek and Rainer Abart</t>
  </si>
  <si>
    <t>Cls-06</t>
  </si>
  <si>
    <t>Cls-14</t>
  </si>
  <si>
    <t>Cls-32</t>
  </si>
  <si>
    <t>Cls-03</t>
  </si>
  <si>
    <t>with Mca, Ap, Cls, sp, Am</t>
  </si>
  <si>
    <t>with sp, close to Cls, Mca, Ap</t>
  </si>
  <si>
    <t>with Cls, Mca, Ap</t>
  </si>
  <si>
    <t>with mica and Cls</t>
  </si>
  <si>
    <t xml:space="preserve">SAMPLE </t>
  </si>
  <si>
    <t>ANALYSE</t>
  </si>
  <si>
    <t>POSITION</t>
  </si>
  <si>
    <t>wt%:</t>
  </si>
  <si>
    <t xml:space="preserve">   Cr2O3 </t>
  </si>
  <si>
    <t>Mg+Fe</t>
  </si>
  <si>
    <t>in Grt</t>
  </si>
  <si>
    <t xml:space="preserve">Mca-29 </t>
  </si>
  <si>
    <t>Matrix</t>
  </si>
  <si>
    <t xml:space="preserve">Mca-59 </t>
  </si>
  <si>
    <t>Mca-30</t>
  </si>
  <si>
    <t xml:space="preserve">Mca-21 </t>
  </si>
  <si>
    <t xml:space="preserve">Mca-13 </t>
  </si>
  <si>
    <t>Mca-06</t>
  </si>
  <si>
    <t xml:space="preserve">Mca-27 </t>
  </si>
  <si>
    <t xml:space="preserve">Mca-07 </t>
  </si>
  <si>
    <t xml:space="preserve">Mca-07b </t>
  </si>
  <si>
    <t xml:space="preserve">Mca-12 </t>
  </si>
  <si>
    <t xml:space="preserve">Mca-08 </t>
  </si>
  <si>
    <t xml:space="preserve">Mca-60 </t>
  </si>
  <si>
    <t xml:space="preserve">Mca-01 </t>
  </si>
  <si>
    <t xml:space="preserve">Mca-63 </t>
  </si>
  <si>
    <t xml:space="preserve">Mca-09 </t>
  </si>
  <si>
    <t xml:space="preserve">Mca-15 </t>
  </si>
  <si>
    <t>Mca-25</t>
  </si>
  <si>
    <t>Mca-84</t>
  </si>
  <si>
    <t xml:space="preserve">Mca-14 </t>
  </si>
  <si>
    <t xml:space="preserve">Mca-64 </t>
  </si>
  <si>
    <t xml:space="preserve">Mca-11 </t>
  </si>
  <si>
    <t xml:space="preserve">Mca-06 </t>
  </si>
  <si>
    <t xml:space="preserve">Mca-03 </t>
  </si>
  <si>
    <t xml:space="preserve">Mca-04 </t>
  </si>
  <si>
    <t xml:space="preserve">Mca-10 </t>
  </si>
  <si>
    <t xml:space="preserve">Mca-02 </t>
  </si>
  <si>
    <t xml:space="preserve">Mca-34 </t>
  </si>
  <si>
    <t xml:space="preserve">Mca-01b </t>
  </si>
  <si>
    <t xml:space="preserve">Mca-33 </t>
  </si>
  <si>
    <t xml:space="preserve">Mca-M39 </t>
  </si>
  <si>
    <t xml:space="preserve">Mca-M40 </t>
  </si>
  <si>
    <t xml:space="preserve">Mca-M41 </t>
  </si>
  <si>
    <t xml:space="preserve">Mca-M36 </t>
  </si>
  <si>
    <t xml:space="preserve">Mca-M30 </t>
  </si>
  <si>
    <t xml:space="preserve">Mca-M44 </t>
  </si>
  <si>
    <t xml:space="preserve">Mca-M48 </t>
  </si>
  <si>
    <t xml:space="preserve">Mca-M33 </t>
  </si>
  <si>
    <t xml:space="preserve">Mca-M42 </t>
  </si>
  <si>
    <t xml:space="preserve">Mca-M45 </t>
  </si>
  <si>
    <t xml:space="preserve">Mca-M01 </t>
  </si>
  <si>
    <t xml:space="preserve">Mca-M04 </t>
  </si>
  <si>
    <t xml:space="preserve">Mca-M43 </t>
  </si>
  <si>
    <t>Mca-01</t>
  </si>
  <si>
    <t xml:space="preserve">Mca-M17 </t>
  </si>
  <si>
    <t xml:space="preserve">Mca-M02 </t>
  </si>
  <si>
    <t xml:space="preserve">Mca-M14 </t>
  </si>
  <si>
    <t xml:space="preserve">Mca-M27 </t>
  </si>
  <si>
    <t xml:space="preserve">Mca-M03 </t>
  </si>
  <si>
    <t xml:space="preserve">Mca-M05 </t>
  </si>
  <si>
    <t xml:space="preserve">Mca-M28 </t>
  </si>
  <si>
    <t xml:space="preserve">Mca-M21 </t>
  </si>
  <si>
    <t xml:space="preserve">Mca-M35 </t>
  </si>
  <si>
    <t xml:space="preserve">Mca-22 </t>
  </si>
  <si>
    <t xml:space="preserve">Mca-28 </t>
  </si>
  <si>
    <t xml:space="preserve">Mca-05 </t>
  </si>
  <si>
    <t>SL1-X-3</t>
  </si>
  <si>
    <t xml:space="preserve">Mca-80 </t>
  </si>
  <si>
    <t xml:space="preserve">Mca-70 </t>
  </si>
  <si>
    <t xml:space="preserve">Mca-24 </t>
  </si>
  <si>
    <t xml:space="preserve">Mca-83 </t>
  </si>
  <si>
    <t xml:space="preserve">Mca-75 </t>
  </si>
  <si>
    <t xml:space="preserve">Mca-61 </t>
  </si>
  <si>
    <t xml:space="preserve">Mca-66 </t>
  </si>
  <si>
    <t xml:space="preserve">Mca-79 </t>
  </si>
  <si>
    <t xml:space="preserve">Mca-68 </t>
  </si>
  <si>
    <t xml:space="preserve">Mca-85 </t>
  </si>
  <si>
    <t xml:space="preserve">Mca-65 </t>
  </si>
  <si>
    <t xml:space="preserve">Mca-62 </t>
  </si>
  <si>
    <t xml:space="preserve">Mca-82 </t>
  </si>
  <si>
    <t>in Cpx</t>
  </si>
  <si>
    <t>DL (wt%)</t>
  </si>
  <si>
    <t>DL for Grt (wt%)</t>
  </si>
  <si>
    <t>DL for Opx, Cpx, Pl, Spl, Cls, Spr, Am (wt %)</t>
  </si>
  <si>
    <t>DL for  Opx, Cpx, Pl, Cls, Spl, Am, Crd, Scp, Mrg (wt%)</t>
  </si>
  <si>
    <t>DL for Dol, Mgs, Cal (wt%)</t>
  </si>
  <si>
    <t>with Spl, Mca, gor, sch, Opx</t>
  </si>
  <si>
    <t>with Mca, Spl, Ap, Am</t>
  </si>
  <si>
    <t>with Ap, dol, SiO2, Mca</t>
  </si>
  <si>
    <t>with Mca, Ap, Cpx, Am</t>
  </si>
  <si>
    <t>with Ba-Mca, Dol, Ap</t>
  </si>
  <si>
    <t>with Mca, Ap, Mnz</t>
  </si>
  <si>
    <t>small automorphic inclusion</t>
  </si>
  <si>
    <t>with Am, Opx, Mca, Py</t>
  </si>
  <si>
    <t>with Mca, Ap, Cls, Cpx</t>
  </si>
  <si>
    <t xml:space="preserve">with Py, Mca, Mgs, Pl, SiO2 </t>
  </si>
  <si>
    <t xml:space="preserve"> with Ap, Mca, Mnz</t>
  </si>
  <si>
    <t>with Mca, Ap, Mgs, Scp</t>
  </si>
  <si>
    <t>with Mca, Ap</t>
  </si>
  <si>
    <t>with Mca, Cpx, Am</t>
  </si>
  <si>
    <t>with Opx, Mca, Mgs, Am, Py</t>
  </si>
  <si>
    <t>The mineral phase tables indicate the accuracy of the detection limit (DL) for each element in wt%.</t>
  </si>
  <si>
    <t xml:space="preserve">symplectite with Opx, Am, Spl between Grt </t>
  </si>
  <si>
    <t>coarse-grained symplectite with Pl</t>
  </si>
  <si>
    <t>Oxides are in wt%.</t>
  </si>
  <si>
    <r>
      <t>Content: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</si>
  <si>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symplectite of Spl, Opx, Am</t>
  </si>
  <si>
    <t>b.d.</t>
  </si>
  <si>
    <t>b.d</t>
  </si>
  <si>
    <t>Analyses below the detection limite</t>
  </si>
  <si>
    <r>
      <rPr>
        <b/>
        <sz val="14"/>
        <color theme="1"/>
        <rFont val="Calibri"/>
        <family val="2"/>
        <charset val="238"/>
        <scheme val="minor"/>
      </rPr>
      <t>Supplemental tables for:</t>
    </r>
    <r>
      <rPr>
        <sz val="14"/>
        <color theme="1"/>
        <rFont val="Calibri"/>
        <family val="2"/>
        <charset val="238"/>
        <scheme val="minor"/>
      </rPr>
      <t xml:space="preserve"> Compositional trends in Ba-, Ti-, and Cl-rich micas from metasomatized mantle rocks of the Gföhl Unit, Bohemian Massif, Austria</t>
    </r>
  </si>
  <si>
    <r>
      <t>Al</t>
    </r>
    <r>
      <rPr>
        <vertAlign val="subscript"/>
        <sz val="11"/>
        <color theme="1"/>
        <rFont val="Calibri"/>
        <family val="2"/>
        <charset val="238"/>
        <scheme val="minor"/>
      </rPr>
      <t>tot</t>
    </r>
  </si>
  <si>
    <t>TAl</t>
  </si>
  <si>
    <t>O</t>
  </si>
  <si>
    <t>OH</t>
  </si>
  <si>
    <t>Al in octahedral position</t>
  </si>
  <si>
    <t>Al in Tetrahedral position</t>
  </si>
  <si>
    <t>IAl</t>
  </si>
  <si>
    <t>2*Ti</t>
  </si>
  <si>
    <t>2-Cl-O-F</t>
  </si>
  <si>
    <t>Fe/(Fe+Mg)</t>
  </si>
  <si>
    <t>values less than 0 → 0</t>
  </si>
  <si>
    <r>
      <t>Si+Al</t>
    </r>
    <r>
      <rPr>
        <vertAlign val="subscript"/>
        <sz val="11"/>
        <color theme="1"/>
        <rFont val="Calibri"/>
        <family val="2"/>
        <charset val="238"/>
        <scheme val="minor"/>
      </rPr>
      <t>tot</t>
    </r>
    <r>
      <rPr>
        <sz val="11"/>
        <color theme="1"/>
        <rFont val="Calibri"/>
        <family val="2"/>
        <scheme val="minor"/>
      </rPr>
      <t>-4</t>
    </r>
  </si>
  <si>
    <r>
      <t>Al</t>
    </r>
    <r>
      <rPr>
        <vertAlign val="subscript"/>
        <sz val="11"/>
        <color theme="1"/>
        <rFont val="Calibri"/>
        <family val="2"/>
        <charset val="238"/>
        <scheme val="minor"/>
      </rPr>
      <t>tot</t>
    </r>
    <r>
      <rPr>
        <sz val="11"/>
        <color theme="1"/>
        <rFont val="Calibri"/>
        <family val="2"/>
        <scheme val="minor"/>
      </rPr>
      <t>-IAl</t>
    </r>
  </si>
  <si>
    <t>Granulite massif</t>
  </si>
  <si>
    <t>Locality</t>
  </si>
  <si>
    <t>Samples</t>
  </si>
  <si>
    <t>N, E coordinates (WGS 84)</t>
  </si>
  <si>
    <t>Dunkelsteiner Wald</t>
  </si>
  <si>
    <t>DS025, DS025-17A</t>
  </si>
  <si>
    <t>DS072</t>
  </si>
  <si>
    <t>DS142</t>
  </si>
  <si>
    <t>DS148</t>
  </si>
  <si>
    <t>DS148A, DS148C</t>
  </si>
  <si>
    <t>St. Leonhard</t>
  </si>
  <si>
    <t>SL</t>
  </si>
  <si>
    <t>SL-PX-1-Y, SL-PX-A, SL-1-X3, SL-1B-I</t>
  </si>
  <si>
    <t>48.629049 </t>
  </si>
  <si>
    <t>2) Table OM2: Representative chemical analyses for peak and secondary mineral associations of garnet pyroxenites</t>
  </si>
  <si>
    <t>Table OM1: Overview of localities and  their GPX coordinates.</t>
  </si>
  <si>
    <t>Table OM2: Representative chemical analyses (wt%) for peak and secondary mineral associations of garnet pyroxenites</t>
  </si>
  <si>
    <r>
      <t xml:space="preserve">   P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 xml:space="preserve">5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</si>
  <si>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   SiO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</si>
  <si>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   TiO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</si>
  <si>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   Al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 xml:space="preserve">3 </t>
    </r>
  </si>
  <si>
    <r>
      <t xml:space="preserve">   V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 xml:space="preserve">3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</si>
  <si>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   Na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O  </t>
    </r>
  </si>
  <si>
    <r>
      <t xml:space="preserve">   K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O   </t>
    </r>
  </si>
  <si>
    <t>1) Table OM1: Overview of localities, samples and  their GPX coordinates</t>
  </si>
  <si>
    <r>
      <rPr>
        <b/>
        <sz val="11"/>
        <color theme="1"/>
        <rFont val="Calibri"/>
        <family val="2"/>
        <charset val="238"/>
        <scheme val="minor"/>
      </rPr>
      <t>Note:</t>
    </r>
    <r>
      <rPr>
        <sz val="11"/>
        <color theme="1"/>
        <rFont val="Calibri"/>
        <family val="2"/>
        <scheme val="minor"/>
      </rPr>
      <t xml:space="preserve"> Representative chemical analyses of Ba, -Ti-, and Cl-rich micas (Table 2) and phosphates (Table 3) are part of the main article text.</t>
    </r>
  </si>
  <si>
    <t>unmeasured oxides</t>
  </si>
  <si>
    <t>Table OM3: data of all Ba -Ti -Cl rich mica analyses in wt% and recalculated atoms per formula unit (a.p.f.u, 8 cations))</t>
  </si>
  <si>
    <t>Table OM4: representative chemical analyses (wt%) of silicates and carbonates from multiphase solid inclusions (MSI) associated with garnet or clinopyroxene</t>
  </si>
  <si>
    <t>3) Table OM3: data of all Ba -Ti -Cl rich mica analyses in wt% and recalculated atoms per formula unit (a.p.f.u, 8 cations))</t>
  </si>
  <si>
    <t>4) Table OM4: representative chemical analyses of silicates and carbonates from multiphase solid inclusions (MSI) associated with garnet or clinopyroxene</t>
  </si>
  <si>
    <t>American Mineralogist: October 2023 Online Materials AM-23-108746 (use tabs to navigate to other tables)</t>
  </si>
  <si>
    <t>Zelinková et al. Compositional trends in Ba-, Ti-, and Cl-rich micas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</si>
</sst>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bscript"/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theme="1" tint="0.14999847407452621"/>
      <name val="Calibri"/>
      <family val="2"/>
      <scheme val="minor"/>
    </font>
    <font>
      <b/>
      <sz val="10"/>
      <color theme="1" tint="0.14999847407452621"/>
      <name val="Calibri"/>
      <family val="2"/>
      <scheme val="minor"/>
    </font>
    <font>
      <vertAlign val="subscript"/>
      <sz val="10"/>
      <color theme="1" tint="0.14999847407452621"/>
      <name val="Calibri"/>
      <family val="2"/>
      <scheme val="minor"/>
    </font>
    <font>
      <b/>
      <sz val="9"/>
      <color theme="1" tint="0.14999847407452621"/>
      <name val="Calibri"/>
      <family val="2"/>
      <scheme val="minor"/>
    </font>
    <font>
      <sz val="9"/>
      <color theme="1" tint="0.1499984740745262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theme="1" tint="0.1499984740745262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/>
    <xf numFmtId="2" fontId="7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center"/>
    </xf>
    <xf numFmtId="2" fontId="8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7" fillId="0" borderId="0" xfId="0" applyFont="1"/>
    <xf numFmtId="2" fontId="17" fillId="0" borderId="0" xfId="0" applyNumberFormat="1" applyFont="1" applyAlignment="1">
      <alignment horizontal="center"/>
    </xf>
    <xf numFmtId="0" fontId="18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1" xfId="0" applyFont="1" applyBorder="1" applyAlignment="1">
      <alignment horizontal="center"/>
    </xf>
    <xf numFmtId="2" fontId="17" fillId="0" borderId="1" xfId="0" applyNumberFormat="1" applyFont="1" applyBorder="1" applyAlignment="1">
      <alignment horizontal="center"/>
    </xf>
    <xf numFmtId="164" fontId="17" fillId="0" borderId="1" xfId="0" applyNumberFormat="1" applyFont="1" applyBorder="1" applyAlignment="1">
      <alignment horizontal="center"/>
    </xf>
    <xf numFmtId="2" fontId="20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2" fontId="17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22" fillId="0" borderId="0" xfId="0" applyFont="1"/>
    <xf numFmtId="2" fontId="17" fillId="0" borderId="1" xfId="0" applyNumberFormat="1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 wrapText="1"/>
    </xf>
    <xf numFmtId="0" fontId="24" fillId="0" borderId="0" xfId="0" applyFont="1"/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9" fillId="0" borderId="1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9" fillId="0" borderId="0" xfId="0" applyFont="1"/>
    <xf numFmtId="164" fontId="9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25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2" fontId="2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9" fontId="8" fillId="0" borderId="0" xfId="0" applyNumberFormat="1" applyFont="1" applyAlignment="1">
      <alignment vertical="center"/>
    </xf>
    <xf numFmtId="2" fontId="7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15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/>
    <xf numFmtId="1" fontId="9" fillId="0" borderId="0" xfId="0" applyNumberFormat="1" applyFont="1" applyAlignment="1">
      <alignment horizontal="center"/>
    </xf>
    <xf numFmtId="0" fontId="2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2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2" fontId="26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/>
    <xf numFmtId="2" fontId="2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 vertical="center"/>
    </xf>
    <xf numFmtId="0" fontId="29" fillId="0" borderId="0" xfId="0" applyFont="1"/>
    <xf numFmtId="0" fontId="29" fillId="0" borderId="0" xfId="0" applyFont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/>
    <xf numFmtId="0" fontId="30" fillId="0" borderId="1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vertical="center" wrapText="1"/>
    </xf>
    <xf numFmtId="2" fontId="18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2" fontId="17" fillId="0" borderId="0" xfId="0" applyNumberFormat="1" applyFont="1" applyAlignment="1">
      <alignment horizontal="center" vertical="center" wrapText="1"/>
    </xf>
    <xf numFmtId="0" fontId="18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2" fontId="2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EE1F8"/>
      <color rgb="FFC4DDF4"/>
      <color rgb="FF95DCF5"/>
      <color rgb="FFAEEDFC"/>
      <color rgb="FFBFE8FD"/>
      <color rgb="FFDBEDFD"/>
      <color rgb="FFDAF2B4"/>
      <color rgb="FFEAF8A2"/>
      <color rgb="FFEEF797"/>
      <color rgb="FFDCED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"/>
  <sheetViews>
    <sheetView zoomScale="120" zoomScaleNormal="120" workbookViewId="0"/>
  </sheetViews>
  <sheetFormatPr baseColWidth="10" defaultColWidth="8.83203125" defaultRowHeight="15" x14ac:dyDescent="0.2"/>
  <sheetData>
    <row r="1" spans="1:2" x14ac:dyDescent="0.2">
      <c r="A1" s="47" t="s">
        <v>424</v>
      </c>
    </row>
    <row r="2" spans="1:2" x14ac:dyDescent="0.2">
      <c r="A2" s="43"/>
    </row>
    <row r="3" spans="1:2" s="44" customFormat="1" ht="19" x14ac:dyDescent="0.25">
      <c r="A3" s="44" t="s">
        <v>379</v>
      </c>
    </row>
    <row r="5" spans="1:2" x14ac:dyDescent="0.2">
      <c r="A5" t="s">
        <v>263</v>
      </c>
    </row>
    <row r="8" spans="1:2" x14ac:dyDescent="0.2">
      <c r="A8" s="3" t="s">
        <v>374</v>
      </c>
      <c r="B8" t="s">
        <v>417</v>
      </c>
    </row>
    <row r="9" spans="1:2" x14ac:dyDescent="0.2">
      <c r="B9" t="s">
        <v>407</v>
      </c>
    </row>
    <row r="10" spans="1:2" x14ac:dyDescent="0.2">
      <c r="B10" t="s">
        <v>422</v>
      </c>
    </row>
    <row r="11" spans="1:2" x14ac:dyDescent="0.2">
      <c r="B11" t="s">
        <v>423</v>
      </c>
    </row>
    <row r="13" spans="1:2" x14ac:dyDescent="0.2">
      <c r="B13" t="s">
        <v>373</v>
      </c>
    </row>
    <row r="15" spans="1:2" x14ac:dyDescent="0.2">
      <c r="A15" s="110" t="s">
        <v>418</v>
      </c>
    </row>
    <row r="18" spans="1:7" x14ac:dyDescent="0.2">
      <c r="A18" t="s">
        <v>370</v>
      </c>
    </row>
    <row r="20" spans="1:7" x14ac:dyDescent="0.2">
      <c r="B20" s="14" t="s">
        <v>99</v>
      </c>
      <c r="C20" t="s">
        <v>419</v>
      </c>
    </row>
    <row r="21" spans="1:7" x14ac:dyDescent="0.2">
      <c r="B21" s="14" t="s">
        <v>376</v>
      </c>
      <c r="C21" t="s">
        <v>378</v>
      </c>
    </row>
    <row r="25" spans="1:7" ht="17" x14ac:dyDescent="0.25">
      <c r="B25" t="s">
        <v>386</v>
      </c>
      <c r="C25" t="s">
        <v>384</v>
      </c>
      <c r="F25" t="s">
        <v>391</v>
      </c>
      <c r="G25" s="105" t="s">
        <v>390</v>
      </c>
    </row>
    <row r="26" spans="1:7" ht="17" x14ac:dyDescent="0.25">
      <c r="B26" t="s">
        <v>381</v>
      </c>
      <c r="C26" t="s">
        <v>385</v>
      </c>
      <c r="F26" t="s">
        <v>392</v>
      </c>
    </row>
    <row r="27" spans="1:7" x14ac:dyDescent="0.2">
      <c r="B27" t="s">
        <v>382</v>
      </c>
      <c r="C27" t="s">
        <v>387</v>
      </c>
    </row>
    <row r="28" spans="1:7" x14ac:dyDescent="0.2">
      <c r="B28" t="s">
        <v>383</v>
      </c>
      <c r="C28" t="s">
        <v>388</v>
      </c>
    </row>
    <row r="29" spans="1:7" x14ac:dyDescent="0.2">
      <c r="B29" t="s">
        <v>30</v>
      </c>
      <c r="C29" t="s">
        <v>389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workbookViewId="0">
      <selection activeCell="A2" sqref="A1:A2"/>
    </sheetView>
  </sheetViews>
  <sheetFormatPr baseColWidth="10" defaultColWidth="8.83203125" defaultRowHeight="15" x14ac:dyDescent="0.2"/>
  <cols>
    <col min="1" max="1" width="20.6640625" customWidth="1"/>
    <col min="2" max="2" width="10.6640625" customWidth="1"/>
    <col min="3" max="3" width="19" customWidth="1"/>
    <col min="4" max="5" width="13.6640625" customWidth="1"/>
  </cols>
  <sheetData>
    <row r="1" spans="1:5" x14ac:dyDescent="0.2">
      <c r="A1" s="47" t="s">
        <v>424</v>
      </c>
    </row>
    <row r="2" spans="1:5" x14ac:dyDescent="0.2">
      <c r="A2" t="s">
        <v>425</v>
      </c>
    </row>
    <row r="3" spans="1:5" x14ac:dyDescent="0.2">
      <c r="A3" t="s">
        <v>408</v>
      </c>
    </row>
    <row r="5" spans="1:5" ht="16" x14ac:dyDescent="0.2">
      <c r="A5" s="107" t="s">
        <v>393</v>
      </c>
      <c r="B5" s="107" t="s">
        <v>394</v>
      </c>
      <c r="C5" s="107" t="s">
        <v>395</v>
      </c>
      <c r="D5" s="112" t="s">
        <v>396</v>
      </c>
      <c r="E5" s="112"/>
    </row>
    <row r="6" spans="1:5" ht="16" x14ac:dyDescent="0.2">
      <c r="A6" s="113" t="s">
        <v>397</v>
      </c>
      <c r="B6" s="108" t="s">
        <v>33</v>
      </c>
      <c r="C6" s="108" t="s">
        <v>398</v>
      </c>
      <c r="D6" s="108">
        <v>48.333606000000003</v>
      </c>
      <c r="E6" s="108">
        <v>15.505795000000001</v>
      </c>
    </row>
    <row r="7" spans="1:5" ht="16" x14ac:dyDescent="0.2">
      <c r="A7" s="114"/>
      <c r="B7" s="106" t="s">
        <v>399</v>
      </c>
      <c r="C7" s="106" t="s">
        <v>5</v>
      </c>
      <c r="D7" s="106">
        <v>48.334431000000002</v>
      </c>
      <c r="E7" s="106">
        <v>15.508283</v>
      </c>
    </row>
    <row r="8" spans="1:5" ht="16" x14ac:dyDescent="0.2">
      <c r="A8" s="114"/>
      <c r="B8" s="106" t="s">
        <v>400</v>
      </c>
      <c r="C8" s="106" t="s">
        <v>37</v>
      </c>
      <c r="D8" s="106">
        <v>48.335810000000002</v>
      </c>
      <c r="E8" s="106">
        <v>15.506169</v>
      </c>
    </row>
    <row r="9" spans="1:5" ht="16" x14ac:dyDescent="0.2">
      <c r="A9" s="115"/>
      <c r="B9" s="109" t="s">
        <v>401</v>
      </c>
      <c r="C9" s="109" t="s">
        <v>402</v>
      </c>
      <c r="D9" s="109">
        <v>48.338590000000003</v>
      </c>
      <c r="E9" s="109">
        <v>15.613858</v>
      </c>
    </row>
    <row r="10" spans="1:5" ht="32" x14ac:dyDescent="0.2">
      <c r="A10" s="106" t="s">
        <v>403</v>
      </c>
      <c r="B10" s="106" t="s">
        <v>404</v>
      </c>
      <c r="C10" s="106" t="s">
        <v>405</v>
      </c>
      <c r="D10" s="106" t="s">
        <v>406</v>
      </c>
      <c r="E10" s="106">
        <v>15.540848</v>
      </c>
    </row>
  </sheetData>
  <mergeCells count="2">
    <mergeCell ref="D5:E5"/>
    <mergeCell ref="A6:A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B43"/>
  <sheetViews>
    <sheetView zoomScaleNormal="100" workbookViewId="0">
      <pane xSplit="1" topLeftCell="B1" activePane="topRight" state="frozen"/>
      <selection pane="topRight" sqref="A1:A2"/>
    </sheetView>
  </sheetViews>
  <sheetFormatPr baseColWidth="10" defaultColWidth="8.83203125" defaultRowHeight="15" x14ac:dyDescent="0.2"/>
  <cols>
    <col min="4" max="4" width="9.83203125" customWidth="1"/>
    <col min="10" max="13" width="13.5" customWidth="1"/>
    <col min="32" max="32" width="2" customWidth="1"/>
    <col min="34" max="34" width="3.6640625" customWidth="1"/>
    <col min="41" max="41" width="3.6640625" customWidth="1"/>
    <col min="75" max="75" width="10" customWidth="1"/>
    <col min="76" max="76" width="3.6640625" customWidth="1"/>
    <col min="77" max="80" width="9.6640625" customWidth="1"/>
    <col min="81" max="81" width="3.6640625" customWidth="1"/>
    <col min="84" max="85" width="10" customWidth="1"/>
    <col min="86" max="86" width="3.6640625" customWidth="1"/>
    <col min="87" max="89" width="9.83203125" customWidth="1"/>
    <col min="90" max="92" width="10.33203125" customWidth="1"/>
    <col min="93" max="93" width="3.6640625" customWidth="1"/>
    <col min="94" max="95" width="10.5" customWidth="1"/>
    <col min="96" max="96" width="3.6640625" customWidth="1"/>
    <col min="100" max="104" width="12.5" customWidth="1"/>
    <col min="105" max="105" width="2" customWidth="1"/>
  </cols>
  <sheetData>
    <row r="1" spans="1:106" x14ac:dyDescent="0.2">
      <c r="A1" s="47" t="s">
        <v>424</v>
      </c>
    </row>
    <row r="2" spans="1:106" x14ac:dyDescent="0.2">
      <c r="A2" t="s">
        <v>425</v>
      </c>
    </row>
    <row r="3" spans="1:106" x14ac:dyDescent="0.2">
      <c r="B3" t="s">
        <v>409</v>
      </c>
    </row>
    <row r="5" spans="1:106" x14ac:dyDescent="0.2">
      <c r="A5" s="39" t="s">
        <v>0</v>
      </c>
      <c r="B5" s="129" t="s">
        <v>160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39"/>
      <c r="AG5" s="39"/>
      <c r="AH5" s="39"/>
      <c r="AI5" s="130" t="s">
        <v>104</v>
      </c>
      <c r="AJ5" s="130"/>
      <c r="AK5" s="130"/>
      <c r="AL5" s="130"/>
      <c r="AM5" s="130"/>
      <c r="AN5" s="130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130" t="s">
        <v>122</v>
      </c>
      <c r="BE5" s="130"/>
      <c r="BF5" s="130"/>
      <c r="BG5" s="130"/>
      <c r="BH5" s="130"/>
      <c r="BI5" s="130"/>
      <c r="BJ5" s="130"/>
      <c r="BK5" s="130"/>
      <c r="BL5" s="130"/>
      <c r="BM5" s="130"/>
      <c r="BN5" s="130"/>
      <c r="BO5" s="130"/>
      <c r="BP5" s="130"/>
      <c r="BQ5" s="130"/>
      <c r="BR5" s="130"/>
      <c r="BS5" s="130"/>
      <c r="BT5" s="130"/>
      <c r="BU5" s="130"/>
      <c r="BV5" s="130"/>
      <c r="BW5" s="130"/>
      <c r="BX5" s="35"/>
      <c r="BY5" s="130" t="s">
        <v>105</v>
      </c>
      <c r="BZ5" s="130"/>
      <c r="CA5" s="130"/>
      <c r="CB5" s="130"/>
      <c r="CC5" s="35"/>
      <c r="CD5" s="130" t="s">
        <v>106</v>
      </c>
      <c r="CE5" s="130"/>
      <c r="CF5" s="130"/>
      <c r="CG5" s="130"/>
      <c r="CH5" s="35"/>
      <c r="CI5" s="126" t="s">
        <v>107</v>
      </c>
      <c r="CJ5" s="126"/>
      <c r="CK5" s="126"/>
      <c r="CL5" s="126"/>
      <c r="CM5" s="126"/>
      <c r="CN5" s="126"/>
      <c r="CO5" s="34"/>
      <c r="CP5" s="126" t="s">
        <v>123</v>
      </c>
      <c r="CQ5" s="126"/>
      <c r="CR5" s="34"/>
      <c r="CS5" s="127" t="s">
        <v>108</v>
      </c>
      <c r="CT5" s="127"/>
      <c r="CU5" s="127"/>
      <c r="CV5" s="127"/>
      <c r="CW5" s="127"/>
      <c r="CX5" s="127"/>
      <c r="CY5" s="127"/>
      <c r="CZ5" s="127"/>
      <c r="DA5" s="87"/>
      <c r="DB5" s="20"/>
    </row>
    <row r="6" spans="1:106" ht="45" x14ac:dyDescent="0.2">
      <c r="A6" s="33" t="s">
        <v>3</v>
      </c>
      <c r="B6" s="128" t="s">
        <v>161</v>
      </c>
      <c r="C6" s="123" t="s">
        <v>162</v>
      </c>
      <c r="D6" s="123" t="s">
        <v>202</v>
      </c>
      <c r="E6" s="123" t="s">
        <v>203</v>
      </c>
      <c r="F6" s="123" t="s">
        <v>192</v>
      </c>
      <c r="G6" s="123" t="s">
        <v>204</v>
      </c>
      <c r="H6" s="123" t="s">
        <v>205</v>
      </c>
      <c r="I6" s="123" t="s">
        <v>206</v>
      </c>
      <c r="J6" s="31" t="s">
        <v>40</v>
      </c>
      <c r="K6" s="31" t="s">
        <v>41</v>
      </c>
      <c r="L6" s="31" t="s">
        <v>40</v>
      </c>
      <c r="M6" s="31" t="s">
        <v>41</v>
      </c>
      <c r="N6" s="31" t="s">
        <v>40</v>
      </c>
      <c r="O6" s="31" t="s">
        <v>67</v>
      </c>
      <c r="P6" s="31" t="s">
        <v>207</v>
      </c>
      <c r="Q6" s="31" t="s">
        <v>40</v>
      </c>
      <c r="R6" s="31" t="s">
        <v>72</v>
      </c>
      <c r="S6" s="31" t="s">
        <v>41</v>
      </c>
      <c r="T6" s="31" t="s">
        <v>40</v>
      </c>
      <c r="U6" s="31" t="s">
        <v>41</v>
      </c>
      <c r="V6" s="31" t="s">
        <v>40</v>
      </c>
      <c r="W6" s="31" t="s">
        <v>41</v>
      </c>
      <c r="X6" s="123" t="s">
        <v>40</v>
      </c>
      <c r="Y6" s="123" t="s">
        <v>41</v>
      </c>
      <c r="Z6" s="123" t="s">
        <v>40</v>
      </c>
      <c r="AA6" s="123" t="s">
        <v>41</v>
      </c>
      <c r="AB6" s="31" t="s">
        <v>72</v>
      </c>
      <c r="AC6" s="31" t="s">
        <v>40</v>
      </c>
      <c r="AD6" s="21" t="s">
        <v>40</v>
      </c>
      <c r="AE6" s="21" t="s">
        <v>41</v>
      </c>
      <c r="AF6" s="21"/>
      <c r="AG6" s="21"/>
      <c r="AH6" s="21"/>
      <c r="AI6" s="123" t="s">
        <v>49</v>
      </c>
      <c r="AJ6" s="123"/>
      <c r="AK6" s="123"/>
      <c r="AL6" s="123"/>
      <c r="AM6" s="123"/>
      <c r="AN6" s="123"/>
      <c r="AO6" s="31"/>
      <c r="AP6" s="123" t="s">
        <v>95</v>
      </c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4" t="s">
        <v>215</v>
      </c>
      <c r="BE6" s="124"/>
      <c r="BF6" s="123" t="s">
        <v>49</v>
      </c>
      <c r="BG6" s="123"/>
      <c r="BH6" s="123"/>
      <c r="BI6" s="123"/>
      <c r="BJ6" s="123"/>
      <c r="BK6" s="123"/>
      <c r="BL6" s="123"/>
      <c r="BM6" s="123"/>
      <c r="BN6" s="123"/>
      <c r="BO6" s="123"/>
      <c r="BP6" s="123"/>
      <c r="BQ6" s="123"/>
      <c r="BR6" s="123"/>
      <c r="BS6" s="123"/>
      <c r="BT6" s="123"/>
      <c r="BU6" s="123"/>
      <c r="BV6" s="123"/>
      <c r="BW6" s="123"/>
      <c r="BX6" s="31"/>
      <c r="BY6" s="123" t="s">
        <v>49</v>
      </c>
      <c r="BZ6" s="123"/>
      <c r="CA6" s="123"/>
      <c r="CB6" s="123"/>
      <c r="CC6" s="31"/>
      <c r="CD6" s="123" t="s">
        <v>49</v>
      </c>
      <c r="CE6" s="123"/>
      <c r="CF6" s="123" t="s">
        <v>101</v>
      </c>
      <c r="CG6" s="123"/>
      <c r="CH6" s="31"/>
      <c r="CI6" s="31" t="s">
        <v>226</v>
      </c>
      <c r="CJ6" s="31" t="s">
        <v>227</v>
      </c>
      <c r="CK6" s="31" t="s">
        <v>228</v>
      </c>
      <c r="CL6" s="123" t="s">
        <v>49</v>
      </c>
      <c r="CM6" s="123"/>
      <c r="CN6" s="123"/>
      <c r="CO6" s="31"/>
      <c r="CP6" s="123" t="s">
        <v>124</v>
      </c>
      <c r="CQ6" s="123"/>
      <c r="CR6" s="31"/>
      <c r="CS6" s="124"/>
      <c r="CT6" s="124"/>
      <c r="CU6" s="124"/>
      <c r="CV6" s="124"/>
      <c r="CW6" s="124"/>
      <c r="CX6" s="124"/>
      <c r="CY6" s="124"/>
      <c r="CZ6" s="124"/>
      <c r="DA6" s="32"/>
      <c r="DB6" s="18"/>
    </row>
    <row r="7" spans="1:106" ht="60" x14ac:dyDescent="0.2">
      <c r="A7" s="125" t="s">
        <v>4</v>
      </c>
      <c r="B7" s="128"/>
      <c r="C7" s="123"/>
      <c r="D7" s="123"/>
      <c r="E7" s="123"/>
      <c r="F7" s="123"/>
      <c r="G7" s="123"/>
      <c r="H7" s="123"/>
      <c r="I7" s="123"/>
      <c r="J7" s="123" t="s">
        <v>62</v>
      </c>
      <c r="K7" s="123"/>
      <c r="L7" s="123" t="s">
        <v>63</v>
      </c>
      <c r="M7" s="123"/>
      <c r="N7" s="123" t="s">
        <v>65</v>
      </c>
      <c r="O7" s="123"/>
      <c r="P7" s="123"/>
      <c r="Q7" s="123" t="s">
        <v>64</v>
      </c>
      <c r="R7" s="123"/>
      <c r="S7" s="123"/>
      <c r="T7" s="123" t="s">
        <v>58</v>
      </c>
      <c r="U7" s="123"/>
      <c r="V7" s="123" t="s">
        <v>61</v>
      </c>
      <c r="W7" s="123"/>
      <c r="X7" s="123"/>
      <c r="Y7" s="123"/>
      <c r="Z7" s="123"/>
      <c r="AA7" s="123"/>
      <c r="AB7" s="123" t="s">
        <v>208</v>
      </c>
      <c r="AC7" s="123"/>
      <c r="AD7" s="123"/>
      <c r="AE7" s="123"/>
      <c r="AF7" s="31"/>
      <c r="AG7" s="31" t="s">
        <v>351</v>
      </c>
      <c r="AH7" s="31"/>
      <c r="AI7" s="123" t="s">
        <v>209</v>
      </c>
      <c r="AJ7" s="123" t="s">
        <v>210</v>
      </c>
      <c r="AK7" s="123" t="s">
        <v>211</v>
      </c>
      <c r="AL7" s="123" t="s">
        <v>212</v>
      </c>
      <c r="AM7" s="123" t="s">
        <v>213</v>
      </c>
      <c r="AN7" s="123" t="s">
        <v>214</v>
      </c>
      <c r="AO7" s="31"/>
      <c r="AP7" s="124" t="s">
        <v>251</v>
      </c>
      <c r="AQ7" s="124" t="s">
        <v>252</v>
      </c>
      <c r="AR7" s="122" t="s">
        <v>253</v>
      </c>
      <c r="AS7" s="122"/>
      <c r="AT7" s="122"/>
      <c r="AU7" s="122" t="s">
        <v>248</v>
      </c>
      <c r="AV7" s="122"/>
      <c r="AW7" s="122"/>
      <c r="AX7" s="122"/>
      <c r="AY7" s="122"/>
      <c r="AZ7" s="122"/>
      <c r="BA7" s="122"/>
      <c r="BB7" s="122"/>
      <c r="BC7" s="122"/>
      <c r="BD7" s="124" t="s">
        <v>268</v>
      </c>
      <c r="BE7" s="124" t="s">
        <v>269</v>
      </c>
      <c r="BF7" s="124" t="s">
        <v>184</v>
      </c>
      <c r="BG7" s="124" t="s">
        <v>218</v>
      </c>
      <c r="BH7" s="124" t="s">
        <v>193</v>
      </c>
      <c r="BI7" s="124" t="s">
        <v>194</v>
      </c>
      <c r="BJ7" s="124" t="s">
        <v>219</v>
      </c>
      <c r="BK7" s="123" t="s">
        <v>220</v>
      </c>
      <c r="BL7" s="123"/>
      <c r="BM7" s="123" t="s">
        <v>53</v>
      </c>
      <c r="BN7" s="123"/>
      <c r="BO7" s="123"/>
      <c r="BP7" s="123"/>
      <c r="BQ7" s="123"/>
      <c r="BR7" s="123"/>
      <c r="BS7" s="123"/>
      <c r="BT7" s="123"/>
      <c r="BU7" s="123"/>
      <c r="BV7" s="123"/>
      <c r="BW7" s="123" t="s">
        <v>372</v>
      </c>
      <c r="BX7" s="31"/>
      <c r="BY7" s="123" t="s">
        <v>195</v>
      </c>
      <c r="BZ7" s="123" t="s">
        <v>221</v>
      </c>
      <c r="CA7" s="123" t="s">
        <v>371</v>
      </c>
      <c r="CB7" s="123" t="s">
        <v>222</v>
      </c>
      <c r="CC7" s="31"/>
      <c r="CD7" s="123" t="s">
        <v>164</v>
      </c>
      <c r="CE7" s="123" t="s">
        <v>165</v>
      </c>
      <c r="CF7" s="123" t="s">
        <v>216</v>
      </c>
      <c r="CG7" s="123" t="s">
        <v>217</v>
      </c>
      <c r="CH7" s="37"/>
      <c r="CI7" s="123" t="s">
        <v>270</v>
      </c>
      <c r="CJ7" s="123" t="s">
        <v>163</v>
      </c>
      <c r="CK7" s="123" t="s">
        <v>271</v>
      </c>
      <c r="CL7" s="123" t="s">
        <v>231</v>
      </c>
      <c r="CM7" s="123" t="s">
        <v>230</v>
      </c>
      <c r="CN7" s="123" t="s">
        <v>229</v>
      </c>
      <c r="CO7" s="31"/>
      <c r="CP7" s="123"/>
      <c r="CQ7" s="123"/>
      <c r="CR7" s="31"/>
      <c r="CS7" s="124" t="s">
        <v>232</v>
      </c>
      <c r="CT7" s="124"/>
      <c r="CU7" s="124"/>
      <c r="CV7" s="32" t="s">
        <v>375</v>
      </c>
      <c r="CW7" s="32" t="s">
        <v>185</v>
      </c>
      <c r="CX7" s="32" t="s">
        <v>233</v>
      </c>
      <c r="CY7" s="32" t="s">
        <v>234</v>
      </c>
      <c r="CZ7" s="32" t="s">
        <v>235</v>
      </c>
      <c r="DA7" s="32"/>
      <c r="DB7" s="37" t="s">
        <v>352</v>
      </c>
    </row>
    <row r="8" spans="1:106" x14ac:dyDescent="0.2">
      <c r="A8" s="125"/>
      <c r="B8" s="128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31"/>
      <c r="Y8" s="31"/>
      <c r="Z8" s="123"/>
      <c r="AA8" s="123"/>
      <c r="AB8" s="123"/>
      <c r="AC8" s="123"/>
      <c r="AD8" s="123"/>
      <c r="AE8" s="123"/>
      <c r="AF8" s="31"/>
      <c r="AG8" s="31"/>
      <c r="AH8" s="31"/>
      <c r="AI8" s="123"/>
      <c r="AJ8" s="123"/>
      <c r="AK8" s="123"/>
      <c r="AL8" s="123"/>
      <c r="AM8" s="123"/>
      <c r="AN8" s="123"/>
      <c r="AO8" s="31"/>
      <c r="AP8" s="124"/>
      <c r="AQ8" s="124"/>
      <c r="AR8" s="28" t="s">
        <v>40</v>
      </c>
      <c r="AS8" s="28" t="s">
        <v>41</v>
      </c>
      <c r="AT8" s="28" t="s">
        <v>52</v>
      </c>
      <c r="AU8" s="28" t="s">
        <v>40</v>
      </c>
      <c r="AV8" s="28" t="s">
        <v>41</v>
      </c>
      <c r="AW8" s="28" t="s">
        <v>40</v>
      </c>
      <c r="AX8" s="28" t="s">
        <v>41</v>
      </c>
      <c r="AY8" s="28" t="s">
        <v>40</v>
      </c>
      <c r="AZ8" s="28" t="s">
        <v>41</v>
      </c>
      <c r="BA8" s="28" t="s">
        <v>40</v>
      </c>
      <c r="BB8" s="28" t="s">
        <v>41</v>
      </c>
      <c r="BC8" s="28" t="s">
        <v>41</v>
      </c>
      <c r="BD8" s="124"/>
      <c r="BE8" s="124"/>
      <c r="BF8" s="124"/>
      <c r="BG8" s="124"/>
      <c r="BH8" s="124"/>
      <c r="BI8" s="124"/>
      <c r="BJ8" s="124"/>
      <c r="BK8" s="31" t="s">
        <v>40</v>
      </c>
      <c r="BL8" s="31" t="s">
        <v>41</v>
      </c>
      <c r="BM8" s="31" t="s">
        <v>40</v>
      </c>
      <c r="BN8" s="31" t="s">
        <v>41</v>
      </c>
      <c r="BO8" s="31" t="s">
        <v>40</v>
      </c>
      <c r="BP8" s="31" t="s">
        <v>41</v>
      </c>
      <c r="BQ8" s="31" t="s">
        <v>40</v>
      </c>
      <c r="BR8" s="31" t="s">
        <v>41</v>
      </c>
      <c r="BS8" s="31" t="s">
        <v>40</v>
      </c>
      <c r="BT8" s="31" t="s">
        <v>41</v>
      </c>
      <c r="BU8" s="31" t="s">
        <v>40</v>
      </c>
      <c r="BV8" s="31" t="s">
        <v>41</v>
      </c>
      <c r="BW8" s="123"/>
      <c r="BX8" s="31"/>
      <c r="BY8" s="123"/>
      <c r="BZ8" s="123"/>
      <c r="CA8" s="123"/>
      <c r="CB8" s="123"/>
      <c r="CC8" s="31"/>
      <c r="CD8" s="123"/>
      <c r="CE8" s="123"/>
      <c r="CF8" s="123"/>
      <c r="CG8" s="123"/>
      <c r="CH8" s="33"/>
      <c r="CI8" s="123"/>
      <c r="CJ8" s="123"/>
      <c r="CK8" s="123"/>
      <c r="CL8" s="123"/>
      <c r="CM8" s="123"/>
      <c r="CN8" s="123"/>
      <c r="CO8" s="31"/>
      <c r="CP8" s="123"/>
      <c r="CQ8" s="123"/>
      <c r="CR8" s="31"/>
      <c r="CS8" s="13"/>
      <c r="CT8" s="13"/>
      <c r="CU8" s="13"/>
      <c r="CV8" s="13"/>
      <c r="CW8" s="13"/>
      <c r="CX8" s="13"/>
      <c r="CY8" s="13"/>
      <c r="CZ8" s="13"/>
      <c r="DA8" s="13"/>
      <c r="DB8" s="18"/>
    </row>
    <row r="9" spans="1:106" x14ac:dyDescent="0.2">
      <c r="A9" s="33" t="s">
        <v>1</v>
      </c>
      <c r="B9" s="19" t="s">
        <v>34</v>
      </c>
      <c r="C9" s="33" t="s">
        <v>34</v>
      </c>
      <c r="D9" s="33" t="s">
        <v>37</v>
      </c>
      <c r="E9" s="33" t="s">
        <v>33</v>
      </c>
      <c r="F9" s="33" t="s">
        <v>54</v>
      </c>
      <c r="G9" s="33" t="s">
        <v>38</v>
      </c>
      <c r="H9" s="33" t="s">
        <v>31</v>
      </c>
      <c r="I9" s="33" t="s">
        <v>31</v>
      </c>
      <c r="J9" s="121" t="s">
        <v>33</v>
      </c>
      <c r="K9" s="121"/>
      <c r="L9" s="121" t="s">
        <v>33</v>
      </c>
      <c r="M9" s="121"/>
      <c r="N9" s="121" t="s">
        <v>32</v>
      </c>
      <c r="O9" s="121"/>
      <c r="P9" s="121"/>
      <c r="Q9" s="121"/>
      <c r="R9" s="121"/>
      <c r="S9" s="121"/>
      <c r="T9" s="121" t="s">
        <v>34</v>
      </c>
      <c r="U9" s="121"/>
      <c r="V9" s="121" t="s">
        <v>37</v>
      </c>
      <c r="W9" s="121"/>
      <c r="X9" s="121" t="s">
        <v>38</v>
      </c>
      <c r="Y9" s="121"/>
      <c r="Z9" s="121" t="s">
        <v>5</v>
      </c>
      <c r="AA9" s="121"/>
      <c r="AB9" s="121" t="s">
        <v>31</v>
      </c>
      <c r="AC9" s="121"/>
      <c r="AD9" s="121"/>
      <c r="AE9" s="121"/>
      <c r="AF9" s="33"/>
      <c r="AG9" s="33"/>
      <c r="AH9" s="33"/>
      <c r="AI9" s="31" t="s">
        <v>48</v>
      </c>
      <c r="AJ9" s="31" t="s">
        <v>34</v>
      </c>
      <c r="AK9" s="31" t="s">
        <v>31</v>
      </c>
      <c r="AL9" s="31" t="s">
        <v>34</v>
      </c>
      <c r="AM9" s="31" t="s">
        <v>37</v>
      </c>
      <c r="AN9" s="31" t="s">
        <v>5</v>
      </c>
      <c r="AO9" s="31"/>
      <c r="AP9" s="29" t="s">
        <v>38</v>
      </c>
      <c r="AQ9" s="29" t="s">
        <v>38</v>
      </c>
      <c r="AR9" s="122" t="s">
        <v>32</v>
      </c>
      <c r="AS9" s="122"/>
      <c r="AT9" s="122"/>
      <c r="AU9" s="122" t="s">
        <v>38</v>
      </c>
      <c r="AV9" s="122"/>
      <c r="AW9" s="122" t="s">
        <v>5</v>
      </c>
      <c r="AX9" s="122"/>
      <c r="AY9" s="122" t="s">
        <v>33</v>
      </c>
      <c r="AZ9" s="122"/>
      <c r="BA9" s="122" t="s">
        <v>37</v>
      </c>
      <c r="BB9" s="122"/>
      <c r="BC9" s="28" t="s">
        <v>34</v>
      </c>
      <c r="BD9" s="28" t="s">
        <v>37</v>
      </c>
      <c r="BE9" s="29" t="s">
        <v>46</v>
      </c>
      <c r="BF9" s="29" t="s">
        <v>31</v>
      </c>
      <c r="BG9" s="29" t="s">
        <v>34</v>
      </c>
      <c r="BH9" s="29" t="s">
        <v>5</v>
      </c>
      <c r="BI9" s="29" t="s">
        <v>37</v>
      </c>
      <c r="BJ9" s="29" t="s">
        <v>31</v>
      </c>
      <c r="BK9" s="121" t="s">
        <v>31</v>
      </c>
      <c r="BL9" s="121"/>
      <c r="BM9" s="121" t="s">
        <v>54</v>
      </c>
      <c r="BN9" s="121"/>
      <c r="BO9" s="121" t="s">
        <v>38</v>
      </c>
      <c r="BP9" s="121"/>
      <c r="BQ9" s="121" t="s">
        <v>5</v>
      </c>
      <c r="BR9" s="121"/>
      <c r="BS9" s="121" t="s">
        <v>33</v>
      </c>
      <c r="BT9" s="121"/>
      <c r="BU9" s="121" t="s">
        <v>37</v>
      </c>
      <c r="BV9" s="121"/>
      <c r="BW9" s="33" t="s">
        <v>54</v>
      </c>
      <c r="BX9" s="33"/>
      <c r="BY9" s="33" t="s">
        <v>54</v>
      </c>
      <c r="BZ9" s="33" t="s">
        <v>5</v>
      </c>
      <c r="CA9" s="33" t="s">
        <v>37</v>
      </c>
      <c r="CB9" s="33" t="s">
        <v>33</v>
      </c>
      <c r="CC9" s="33"/>
      <c r="CD9" s="33" t="s">
        <v>34</v>
      </c>
      <c r="CE9" s="33" t="s">
        <v>5</v>
      </c>
      <c r="CF9" s="33" t="s">
        <v>54</v>
      </c>
      <c r="CG9" s="33" t="s">
        <v>37</v>
      </c>
      <c r="CH9" s="33"/>
      <c r="CI9" s="21" t="s">
        <v>32</v>
      </c>
      <c r="CJ9" s="21" t="s">
        <v>35</v>
      </c>
      <c r="CK9" s="21" t="s">
        <v>37</v>
      </c>
      <c r="CL9" s="21" t="s">
        <v>5</v>
      </c>
      <c r="CM9" s="21" t="s">
        <v>31</v>
      </c>
      <c r="CN9" s="21" t="s">
        <v>34</v>
      </c>
      <c r="CO9" s="21"/>
      <c r="CP9" s="21" t="s">
        <v>34</v>
      </c>
      <c r="CQ9" s="21" t="s">
        <v>34</v>
      </c>
      <c r="CR9" s="21"/>
      <c r="CS9" s="28" t="s">
        <v>35</v>
      </c>
      <c r="CT9" s="28" t="s">
        <v>33</v>
      </c>
      <c r="CU9" s="28" t="s">
        <v>38</v>
      </c>
      <c r="CV9" s="28" t="s">
        <v>33</v>
      </c>
      <c r="CW9" s="28" t="s">
        <v>34</v>
      </c>
      <c r="CX9" s="28" t="s">
        <v>5</v>
      </c>
      <c r="CY9" s="28" t="s">
        <v>37</v>
      </c>
      <c r="CZ9" s="28" t="s">
        <v>32</v>
      </c>
      <c r="DA9" s="28"/>
      <c r="DB9" s="18"/>
    </row>
    <row r="10" spans="1:106" x14ac:dyDescent="0.2">
      <c r="A10" s="24" t="s">
        <v>2</v>
      </c>
      <c r="B10" s="25" t="s">
        <v>236</v>
      </c>
      <c r="C10" s="24" t="s">
        <v>237</v>
      </c>
      <c r="D10" s="24" t="s">
        <v>238</v>
      </c>
      <c r="E10" s="24" t="s">
        <v>239</v>
      </c>
      <c r="F10" s="24" t="s">
        <v>240</v>
      </c>
      <c r="G10" s="24" t="s">
        <v>241</v>
      </c>
      <c r="H10" s="24" t="s">
        <v>242</v>
      </c>
      <c r="I10" s="24" t="s">
        <v>243</v>
      </c>
      <c r="J10" s="24" t="s">
        <v>244</v>
      </c>
      <c r="K10" s="24" t="s">
        <v>245</v>
      </c>
      <c r="L10" s="24" t="s">
        <v>246</v>
      </c>
      <c r="M10" s="24" t="s">
        <v>247</v>
      </c>
      <c r="N10" s="24" t="s">
        <v>51</v>
      </c>
      <c r="O10" s="24" t="s">
        <v>66</v>
      </c>
      <c r="P10" s="24" t="s">
        <v>68</v>
      </c>
      <c r="Q10" s="24" t="s">
        <v>51</v>
      </c>
      <c r="R10" s="24" t="s">
        <v>73</v>
      </c>
      <c r="S10" s="24" t="s">
        <v>69</v>
      </c>
      <c r="T10" s="24" t="s">
        <v>51</v>
      </c>
      <c r="U10" s="24" t="s">
        <v>59</v>
      </c>
      <c r="V10" s="24" t="s">
        <v>51</v>
      </c>
      <c r="W10" s="24" t="s">
        <v>60</v>
      </c>
      <c r="X10" s="24" t="s">
        <v>70</v>
      </c>
      <c r="Y10" s="24" t="s">
        <v>71</v>
      </c>
      <c r="Z10" s="24" t="s">
        <v>51</v>
      </c>
      <c r="AA10" s="24" t="s">
        <v>57</v>
      </c>
      <c r="AB10" s="24" t="s">
        <v>74</v>
      </c>
      <c r="AC10" s="24" t="s">
        <v>76</v>
      </c>
      <c r="AD10" s="24" t="s">
        <v>73</v>
      </c>
      <c r="AE10" s="24" t="s">
        <v>71</v>
      </c>
      <c r="AF10" s="24"/>
      <c r="AG10" s="24"/>
      <c r="AH10" s="24"/>
      <c r="AI10" s="88" t="s">
        <v>186</v>
      </c>
      <c r="AJ10" s="88" t="s">
        <v>187</v>
      </c>
      <c r="AK10" s="88" t="s">
        <v>188</v>
      </c>
      <c r="AL10" s="88" t="s">
        <v>189</v>
      </c>
      <c r="AM10" s="88" t="s">
        <v>190</v>
      </c>
      <c r="AN10" s="88" t="s">
        <v>191</v>
      </c>
      <c r="AO10" s="88"/>
      <c r="AP10" s="12" t="s">
        <v>143</v>
      </c>
      <c r="AQ10" s="12" t="s">
        <v>144</v>
      </c>
      <c r="AR10" s="12" t="s">
        <v>145</v>
      </c>
      <c r="AS10" s="12" t="s">
        <v>146</v>
      </c>
      <c r="AT10" s="12" t="s">
        <v>147</v>
      </c>
      <c r="AU10" s="12" t="s">
        <v>254</v>
      </c>
      <c r="AV10" s="12" t="s">
        <v>255</v>
      </c>
      <c r="AW10" s="12" t="s">
        <v>179</v>
      </c>
      <c r="AX10" s="12" t="s">
        <v>256</v>
      </c>
      <c r="AY10" s="12" t="s">
        <v>257</v>
      </c>
      <c r="AZ10" s="12" t="s">
        <v>258</v>
      </c>
      <c r="BA10" s="12" t="s">
        <v>249</v>
      </c>
      <c r="BB10" s="12" t="s">
        <v>250</v>
      </c>
      <c r="BC10" s="12" t="s">
        <v>259</v>
      </c>
      <c r="BD10" s="12" t="s">
        <v>172</v>
      </c>
      <c r="BE10" s="12" t="s">
        <v>173</v>
      </c>
      <c r="BF10" s="12" t="s">
        <v>174</v>
      </c>
      <c r="BG10" s="12" t="s">
        <v>175</v>
      </c>
      <c r="BH10" s="12" t="s">
        <v>176</v>
      </c>
      <c r="BI10" s="12" t="s">
        <v>177</v>
      </c>
      <c r="BJ10" s="12" t="s">
        <v>178</v>
      </c>
      <c r="BK10" s="89" t="s">
        <v>51</v>
      </c>
      <c r="BL10" s="89" t="s">
        <v>50</v>
      </c>
      <c r="BM10" s="89" t="s">
        <v>260</v>
      </c>
      <c r="BN10" s="89" t="s">
        <v>261</v>
      </c>
      <c r="BO10" s="89" t="s">
        <v>261</v>
      </c>
      <c r="BP10" s="89" t="s">
        <v>262</v>
      </c>
      <c r="BQ10" s="89" t="s">
        <v>51</v>
      </c>
      <c r="BR10" s="89" t="s">
        <v>55</v>
      </c>
      <c r="BS10" s="89" t="s">
        <v>180</v>
      </c>
      <c r="BT10" s="89" t="s">
        <v>181</v>
      </c>
      <c r="BU10" s="89" t="s">
        <v>182</v>
      </c>
      <c r="BV10" s="89" t="s">
        <v>173</v>
      </c>
      <c r="BW10" s="89" t="s">
        <v>183</v>
      </c>
      <c r="BX10" s="89"/>
      <c r="BY10" s="89" t="s">
        <v>223</v>
      </c>
      <c r="BZ10" s="89" t="s">
        <v>224</v>
      </c>
      <c r="CA10" s="89" t="s">
        <v>225</v>
      </c>
      <c r="CB10" s="89" t="s">
        <v>224</v>
      </c>
      <c r="CC10" s="89"/>
      <c r="CD10" s="89" t="s">
        <v>264</v>
      </c>
      <c r="CE10" s="89" t="s">
        <v>265</v>
      </c>
      <c r="CF10" s="89" t="s">
        <v>266</v>
      </c>
      <c r="CG10" s="89" t="s">
        <v>267</v>
      </c>
      <c r="CH10" s="24"/>
      <c r="CI10" s="89" t="s">
        <v>166</v>
      </c>
      <c r="CJ10" s="89" t="s">
        <v>167</v>
      </c>
      <c r="CK10" s="89" t="s">
        <v>168</v>
      </c>
      <c r="CL10" s="89" t="s">
        <v>169</v>
      </c>
      <c r="CM10" s="89" t="s">
        <v>170</v>
      </c>
      <c r="CN10" s="89" t="s">
        <v>171</v>
      </c>
      <c r="CO10" s="89"/>
      <c r="CP10" s="89" t="s">
        <v>125</v>
      </c>
      <c r="CQ10" s="89" t="s">
        <v>126</v>
      </c>
      <c r="CR10" s="89"/>
      <c r="CS10" s="11" t="s">
        <v>197</v>
      </c>
      <c r="CT10" s="11" t="s">
        <v>198</v>
      </c>
      <c r="CU10" s="11" t="s">
        <v>199</v>
      </c>
      <c r="CV10" s="11" t="s">
        <v>196</v>
      </c>
      <c r="CW10" s="11" t="s">
        <v>200</v>
      </c>
      <c r="CX10" s="11" t="s">
        <v>196</v>
      </c>
      <c r="CY10" s="11" t="s">
        <v>196</v>
      </c>
      <c r="CZ10" s="11" t="s">
        <v>201</v>
      </c>
      <c r="DA10" s="11"/>
      <c r="DB10" s="90"/>
    </row>
    <row r="11" spans="1:106" ht="16" x14ac:dyDescent="0.25">
      <c r="A11" s="33" t="s">
        <v>159</v>
      </c>
      <c r="B11" s="9" t="s">
        <v>99</v>
      </c>
      <c r="C11" s="9" t="s">
        <v>99</v>
      </c>
      <c r="D11" s="9" t="s">
        <v>99</v>
      </c>
      <c r="E11" s="9" t="s">
        <v>99</v>
      </c>
      <c r="F11" s="9" t="s">
        <v>99</v>
      </c>
      <c r="G11" s="9" t="s">
        <v>99</v>
      </c>
      <c r="H11" s="9" t="s">
        <v>99</v>
      </c>
      <c r="I11" s="9" t="s">
        <v>99</v>
      </c>
      <c r="J11" s="9" t="s">
        <v>99</v>
      </c>
      <c r="K11" s="9" t="s">
        <v>99</v>
      </c>
      <c r="L11" s="9" t="s">
        <v>99</v>
      </c>
      <c r="M11" s="9" t="s">
        <v>99</v>
      </c>
      <c r="N11" s="9" t="s">
        <v>99</v>
      </c>
      <c r="O11" s="9" t="s">
        <v>99</v>
      </c>
      <c r="P11" s="9" t="s">
        <v>99</v>
      </c>
      <c r="Q11" s="9" t="s">
        <v>99</v>
      </c>
      <c r="R11" s="9" t="s">
        <v>99</v>
      </c>
      <c r="S11" s="9" t="s">
        <v>99</v>
      </c>
      <c r="T11" s="9" t="s">
        <v>99</v>
      </c>
      <c r="U11" s="9" t="s">
        <v>99</v>
      </c>
      <c r="V11" s="9" t="s">
        <v>99</v>
      </c>
      <c r="W11" s="9" t="s">
        <v>99</v>
      </c>
      <c r="X11" s="9" t="s">
        <v>99</v>
      </c>
      <c r="Y11" s="9" t="s">
        <v>99</v>
      </c>
      <c r="Z11" s="9" t="s">
        <v>99</v>
      </c>
      <c r="AA11" s="9" t="s">
        <v>99</v>
      </c>
      <c r="AB11" s="9" t="s">
        <v>99</v>
      </c>
      <c r="AC11" s="9" t="s">
        <v>99</v>
      </c>
      <c r="AD11" s="9" t="s">
        <v>99</v>
      </c>
      <c r="AE11" s="9" t="s">
        <v>99</v>
      </c>
      <c r="AF11" s="19"/>
      <c r="AG11" s="19">
        <v>1.8330938187678864E-2</v>
      </c>
      <c r="AH11" s="19"/>
      <c r="AI11" s="9" t="s">
        <v>99</v>
      </c>
      <c r="AJ11" s="9" t="s">
        <v>99</v>
      </c>
      <c r="AK11" s="9" t="s">
        <v>99</v>
      </c>
      <c r="AL11" s="9" t="s">
        <v>99</v>
      </c>
      <c r="AM11" s="9" t="s">
        <v>99</v>
      </c>
      <c r="AN11" s="9" t="s">
        <v>99</v>
      </c>
      <c r="AO11" s="36"/>
      <c r="AP11" s="9" t="s">
        <v>99</v>
      </c>
      <c r="AQ11" s="9" t="s">
        <v>99</v>
      </c>
      <c r="AR11" s="9" t="s">
        <v>99</v>
      </c>
      <c r="AS11" s="9" t="s">
        <v>99</v>
      </c>
      <c r="AT11" s="9" t="s">
        <v>99</v>
      </c>
      <c r="AU11" s="9" t="s">
        <v>99</v>
      </c>
      <c r="AV11" s="9" t="s">
        <v>99</v>
      </c>
      <c r="AW11" s="9" t="s">
        <v>99</v>
      </c>
      <c r="AX11" s="9" t="s">
        <v>99</v>
      </c>
      <c r="AY11" s="9" t="s">
        <v>99</v>
      </c>
      <c r="AZ11" s="9" t="s">
        <v>99</v>
      </c>
      <c r="BA11" s="9" t="s">
        <v>99</v>
      </c>
      <c r="BB11" s="9" t="s">
        <v>99</v>
      </c>
      <c r="BC11" s="9" t="s">
        <v>99</v>
      </c>
      <c r="BD11" s="9" t="s">
        <v>99</v>
      </c>
      <c r="BE11" s="9" t="s">
        <v>99</v>
      </c>
      <c r="BF11" s="9" t="s">
        <v>99</v>
      </c>
      <c r="BG11" s="9" t="s">
        <v>99</v>
      </c>
      <c r="BH11" s="9" t="s">
        <v>99</v>
      </c>
      <c r="BI11" s="9" t="s">
        <v>99</v>
      </c>
      <c r="BJ11" s="9" t="s">
        <v>99</v>
      </c>
      <c r="BK11" s="9" t="s">
        <v>99</v>
      </c>
      <c r="BL11" s="9" t="s">
        <v>99</v>
      </c>
      <c r="BM11" s="9" t="s">
        <v>99</v>
      </c>
      <c r="BN11" s="9" t="s">
        <v>99</v>
      </c>
      <c r="BO11" s="9" t="s">
        <v>99</v>
      </c>
      <c r="BP11" s="9" t="s">
        <v>99</v>
      </c>
      <c r="BQ11" s="9" t="s">
        <v>99</v>
      </c>
      <c r="BR11" s="9" t="s">
        <v>99</v>
      </c>
      <c r="BS11" s="9" t="s">
        <v>99</v>
      </c>
      <c r="BT11" s="9" t="s">
        <v>99</v>
      </c>
      <c r="BU11" s="9" t="s">
        <v>99</v>
      </c>
      <c r="BV11" s="9" t="s">
        <v>99</v>
      </c>
      <c r="BW11" s="9" t="s">
        <v>99</v>
      </c>
      <c r="BX11" s="22"/>
      <c r="BY11" s="9" t="s">
        <v>99</v>
      </c>
      <c r="BZ11" s="9" t="s">
        <v>99</v>
      </c>
      <c r="CA11" s="9" t="s">
        <v>99</v>
      </c>
      <c r="CB11" s="9" t="s">
        <v>99</v>
      </c>
      <c r="CC11" s="22"/>
      <c r="CD11" s="9" t="s">
        <v>99</v>
      </c>
      <c r="CE11" s="9" t="s">
        <v>99</v>
      </c>
      <c r="CF11" s="9" t="s">
        <v>99</v>
      </c>
      <c r="CG11" s="9" t="s">
        <v>99</v>
      </c>
      <c r="CH11" s="33"/>
      <c r="CI11" s="9" t="s">
        <v>99</v>
      </c>
      <c r="CJ11" s="9" t="s">
        <v>99</v>
      </c>
      <c r="CK11" s="9" t="s">
        <v>99</v>
      </c>
      <c r="CL11" s="9" t="s">
        <v>99</v>
      </c>
      <c r="CM11" s="9" t="s">
        <v>99</v>
      </c>
      <c r="CN11" s="9" t="s">
        <v>99</v>
      </c>
      <c r="CO11" s="22"/>
      <c r="CP11" s="22" t="s">
        <v>99</v>
      </c>
      <c r="CQ11" s="22" t="s">
        <v>99</v>
      </c>
      <c r="CR11" s="22"/>
      <c r="CS11" s="10" t="s">
        <v>99</v>
      </c>
      <c r="CT11" s="10" t="s">
        <v>99</v>
      </c>
      <c r="CU11" s="10" t="s">
        <v>99</v>
      </c>
      <c r="CV11" s="10" t="s">
        <v>99</v>
      </c>
      <c r="CW11" s="10" t="s">
        <v>99</v>
      </c>
      <c r="CX11" s="10" t="s">
        <v>99</v>
      </c>
      <c r="CY11" s="10" t="s">
        <v>99</v>
      </c>
      <c r="CZ11" s="10" t="s">
        <v>99</v>
      </c>
      <c r="DA11" s="10"/>
      <c r="DB11" s="19">
        <v>3.2995688737821958E-2</v>
      </c>
    </row>
    <row r="12" spans="1:106" ht="16" x14ac:dyDescent="0.25">
      <c r="A12" s="33" t="s">
        <v>153</v>
      </c>
      <c r="B12" s="19">
        <v>42.268999999999998</v>
      </c>
      <c r="C12" s="19">
        <v>42.436</v>
      </c>
      <c r="D12" s="19">
        <v>41.701000000000001</v>
      </c>
      <c r="E12" s="19">
        <v>41.825000000000003</v>
      </c>
      <c r="F12" s="19">
        <v>41.683</v>
      </c>
      <c r="G12" s="19">
        <v>41.128</v>
      </c>
      <c r="H12" s="19">
        <v>41.924999999999997</v>
      </c>
      <c r="I12" s="19">
        <v>42.646999999999998</v>
      </c>
      <c r="J12" s="19">
        <v>41.192999999999998</v>
      </c>
      <c r="K12" s="19">
        <v>40.710999999999999</v>
      </c>
      <c r="L12" s="19">
        <v>41.843000000000004</v>
      </c>
      <c r="M12" s="19">
        <v>41.674999999999997</v>
      </c>
      <c r="N12" s="19">
        <v>40.500999999999998</v>
      </c>
      <c r="O12" s="19">
        <v>40.51</v>
      </c>
      <c r="P12" s="19">
        <v>40.799999999999997</v>
      </c>
      <c r="Q12" s="19">
        <v>41.024000000000001</v>
      </c>
      <c r="R12" s="19">
        <v>41.204999999999998</v>
      </c>
      <c r="S12" s="19">
        <v>41.091000000000001</v>
      </c>
      <c r="T12" s="19">
        <v>42.082999999999998</v>
      </c>
      <c r="U12" s="19">
        <v>42.051000000000002</v>
      </c>
      <c r="V12" s="19">
        <v>40.4</v>
      </c>
      <c r="W12" s="19">
        <v>40.235999999999997</v>
      </c>
      <c r="X12" s="19">
        <v>39.54</v>
      </c>
      <c r="Y12" s="19">
        <v>39.427999999999997</v>
      </c>
      <c r="Z12" s="19">
        <v>40.878</v>
      </c>
      <c r="AA12" s="19">
        <v>41.332000000000001</v>
      </c>
      <c r="AB12" s="19">
        <v>44.715000000000003</v>
      </c>
      <c r="AC12" s="19">
        <v>42.122</v>
      </c>
      <c r="AD12" s="19">
        <v>44.715000000000003</v>
      </c>
      <c r="AE12" s="19">
        <v>42.738</v>
      </c>
      <c r="AF12" s="19"/>
      <c r="AG12" s="19">
        <v>1.3905679087073401E-2</v>
      </c>
      <c r="AH12" s="19"/>
      <c r="AI12" s="36">
        <v>55.142000000000003</v>
      </c>
      <c r="AJ12" s="36">
        <v>55.023000000000003</v>
      </c>
      <c r="AK12" s="36">
        <v>56.061999999999998</v>
      </c>
      <c r="AL12" s="36">
        <v>55.222000000000001</v>
      </c>
      <c r="AM12" s="36">
        <v>52.378</v>
      </c>
      <c r="AN12" s="36">
        <v>53.250999999999998</v>
      </c>
      <c r="AO12" s="36"/>
      <c r="AP12" s="36">
        <v>49.305</v>
      </c>
      <c r="AQ12" s="36">
        <v>49.823</v>
      </c>
      <c r="AR12" s="36">
        <v>50.564</v>
      </c>
      <c r="AS12" s="36">
        <v>51.494999999999997</v>
      </c>
      <c r="AT12" s="36">
        <v>51.048999999999999</v>
      </c>
      <c r="AU12" s="36">
        <v>48.692</v>
      </c>
      <c r="AV12" s="36">
        <v>48.481000000000002</v>
      </c>
      <c r="AW12" s="36">
        <v>51.16</v>
      </c>
      <c r="AX12" s="36">
        <v>54.039000000000001</v>
      </c>
      <c r="AY12" s="36">
        <v>51.664000000000001</v>
      </c>
      <c r="AZ12" s="36">
        <v>52.243000000000002</v>
      </c>
      <c r="BA12" s="36">
        <v>50.902999999999999</v>
      </c>
      <c r="BB12" s="36">
        <v>53.082000000000001</v>
      </c>
      <c r="BC12" s="36">
        <v>52.982999999999997</v>
      </c>
      <c r="BD12" s="10">
        <v>51.435000000000002</v>
      </c>
      <c r="BE12" s="10">
        <v>49.273000000000003</v>
      </c>
      <c r="BF12" s="10">
        <v>53.521000000000001</v>
      </c>
      <c r="BG12" s="10">
        <v>51.779000000000003</v>
      </c>
      <c r="BH12" s="10">
        <v>52.180999999999997</v>
      </c>
      <c r="BI12" s="10">
        <v>50.341999999999999</v>
      </c>
      <c r="BJ12" s="10">
        <v>54.360999999999997</v>
      </c>
      <c r="BK12" s="22">
        <v>54.180999999999997</v>
      </c>
      <c r="BL12" s="22">
        <v>54.584000000000003</v>
      </c>
      <c r="BM12" s="22">
        <v>50.975999999999999</v>
      </c>
      <c r="BN12" s="22">
        <v>53.832000000000001</v>
      </c>
      <c r="BO12" s="22">
        <v>51.491999999999997</v>
      </c>
      <c r="BP12" s="22">
        <v>50.658000000000001</v>
      </c>
      <c r="BQ12" s="22">
        <v>51.531999999999996</v>
      </c>
      <c r="BR12" s="22">
        <v>53.322000000000003</v>
      </c>
      <c r="BS12" s="22">
        <v>51.871000000000002</v>
      </c>
      <c r="BT12" s="22">
        <v>53.695</v>
      </c>
      <c r="BU12" s="22">
        <v>52.228000000000002</v>
      </c>
      <c r="BV12" s="22">
        <v>53.183</v>
      </c>
      <c r="BW12" s="22">
        <v>49.868000000000002</v>
      </c>
      <c r="BX12" s="22"/>
      <c r="BY12" s="22">
        <v>56.67</v>
      </c>
      <c r="BZ12" s="22">
        <v>59.128999999999998</v>
      </c>
      <c r="CA12" s="22">
        <v>56.646999999999998</v>
      </c>
      <c r="CB12" s="22">
        <v>58.637999999999998</v>
      </c>
      <c r="CC12" s="22"/>
      <c r="CD12" s="22">
        <v>35.706000000000003</v>
      </c>
      <c r="CE12" s="22">
        <v>35.195999999999998</v>
      </c>
      <c r="CF12" s="22">
        <v>34.875</v>
      </c>
      <c r="CG12" s="22">
        <v>34.941000000000003</v>
      </c>
      <c r="CH12" s="33"/>
      <c r="CI12" s="22">
        <v>6.0999999999999999E-2</v>
      </c>
      <c r="CJ12" s="22">
        <v>4.8000000000000001E-2</v>
      </c>
      <c r="CK12" s="22">
        <v>4.4999999999999998E-2</v>
      </c>
      <c r="CL12" s="22">
        <v>6.9000000000000006E-2</v>
      </c>
      <c r="CM12" s="22">
        <v>1.3839999999999999</v>
      </c>
      <c r="CN12" s="22">
        <v>1.714</v>
      </c>
      <c r="CO12" s="22"/>
      <c r="CP12" s="22">
        <v>13.753</v>
      </c>
      <c r="CQ12" s="22">
        <v>13.161</v>
      </c>
      <c r="CR12" s="22"/>
      <c r="CS12" s="10">
        <v>43.12</v>
      </c>
      <c r="CT12" s="10">
        <v>41.875999999999998</v>
      </c>
      <c r="CU12" s="10">
        <v>42.343000000000004</v>
      </c>
      <c r="CV12" s="10">
        <v>41.095999999999997</v>
      </c>
      <c r="CW12" s="10">
        <v>42.588000000000001</v>
      </c>
      <c r="CX12" s="10">
        <v>40.091000000000001</v>
      </c>
      <c r="CY12" s="10">
        <v>41.311</v>
      </c>
      <c r="CZ12" s="10">
        <v>41.104999999999997</v>
      </c>
      <c r="DA12" s="10"/>
      <c r="DB12" s="19">
        <v>2.2890887112566986E-2</v>
      </c>
    </row>
    <row r="13" spans="1:106" ht="16" x14ac:dyDescent="0.25">
      <c r="A13" s="33" t="s">
        <v>154</v>
      </c>
      <c r="B13" s="19">
        <v>7.8E-2</v>
      </c>
      <c r="C13" s="19">
        <v>0.105</v>
      </c>
      <c r="D13" s="19">
        <v>5.1999999999999998E-2</v>
      </c>
      <c r="E13" s="19">
        <v>7.1999999999999995E-2</v>
      </c>
      <c r="F13" s="19">
        <v>0.192</v>
      </c>
      <c r="G13" s="19">
        <v>0.13900000000000001</v>
      </c>
      <c r="H13" s="19">
        <v>7.8E-2</v>
      </c>
      <c r="I13" s="19">
        <v>4.2999999999999997E-2</v>
      </c>
      <c r="J13" s="19">
        <v>0.13200000000000001</v>
      </c>
      <c r="K13" s="19">
        <v>0.12</v>
      </c>
      <c r="L13" s="19">
        <v>3.1E-2</v>
      </c>
      <c r="M13" s="19">
        <v>8.2000000000000003E-2</v>
      </c>
      <c r="N13" s="19">
        <v>3.7999999999999999E-2</v>
      </c>
      <c r="O13" s="19">
        <v>0.216</v>
      </c>
      <c r="P13" s="19">
        <v>0.16900000000000001</v>
      </c>
      <c r="Q13" s="19">
        <v>3.4000000000000002E-2</v>
      </c>
      <c r="R13" s="19">
        <v>4.2000000000000003E-2</v>
      </c>
      <c r="S13" s="33">
        <v>0.215</v>
      </c>
      <c r="T13" s="19">
        <v>0.09</v>
      </c>
      <c r="U13" s="19">
        <v>0.108</v>
      </c>
      <c r="V13" s="19">
        <v>0.155</v>
      </c>
      <c r="W13" s="19">
        <v>0.125</v>
      </c>
      <c r="X13" s="19">
        <v>8.1000000000000003E-2</v>
      </c>
      <c r="Y13" s="19">
        <v>0.36</v>
      </c>
      <c r="Z13" s="19">
        <v>0.129</v>
      </c>
      <c r="AA13" s="19">
        <v>0.126</v>
      </c>
      <c r="AB13" s="19">
        <v>2.9000000000000001E-2</v>
      </c>
      <c r="AC13" s="19">
        <v>4.2000000000000003E-2</v>
      </c>
      <c r="AD13" s="19">
        <v>2.9000000000000001E-2</v>
      </c>
      <c r="AE13" s="19">
        <v>0.18099999999999999</v>
      </c>
      <c r="AF13" s="19"/>
      <c r="AG13" s="19">
        <v>1.5515305764411028E-2</v>
      </c>
      <c r="AH13" s="19"/>
      <c r="AI13" s="36">
        <v>4.3999999999999997E-2</v>
      </c>
      <c r="AJ13" s="36">
        <v>7.0999999999999994E-2</v>
      </c>
      <c r="AK13" s="36">
        <v>3.9E-2</v>
      </c>
      <c r="AL13" s="36">
        <v>2.4E-2</v>
      </c>
      <c r="AM13" s="36">
        <v>4.7E-2</v>
      </c>
      <c r="AN13" s="36">
        <v>7.8E-2</v>
      </c>
      <c r="AO13" s="36"/>
      <c r="AP13" s="36">
        <v>1.532</v>
      </c>
      <c r="AQ13" s="36">
        <v>1.2569999999999999</v>
      </c>
      <c r="AR13" s="36">
        <v>0.56399999999999995</v>
      </c>
      <c r="AS13" s="36">
        <v>0.21</v>
      </c>
      <c r="AT13" s="36">
        <v>0.69</v>
      </c>
      <c r="AU13" s="36">
        <v>0.70299999999999996</v>
      </c>
      <c r="AV13" s="36">
        <v>0.69199999999999995</v>
      </c>
      <c r="AW13" s="36">
        <v>0.51500000000000001</v>
      </c>
      <c r="AX13" s="36">
        <v>0.26300000000000001</v>
      </c>
      <c r="AY13" s="36">
        <v>0.53900000000000003</v>
      </c>
      <c r="AZ13" s="36">
        <v>0.38600000000000001</v>
      </c>
      <c r="BA13" s="36">
        <v>0.27600000000000002</v>
      </c>
      <c r="BB13" s="36">
        <v>0.14799999999999999</v>
      </c>
      <c r="BC13" s="36">
        <v>0.39600000000000002</v>
      </c>
      <c r="BD13" s="10">
        <v>0.28199999999999997</v>
      </c>
      <c r="BE13" s="10">
        <v>0.88900000000000001</v>
      </c>
      <c r="BF13" s="10">
        <v>0.26900000000000002</v>
      </c>
      <c r="BG13" s="10">
        <v>0.52800000000000002</v>
      </c>
      <c r="BH13" s="10">
        <v>0.253</v>
      </c>
      <c r="BI13" s="10">
        <v>0.39900000000000002</v>
      </c>
      <c r="BJ13" s="10">
        <v>0.25900000000000001</v>
      </c>
      <c r="BK13" s="22">
        <v>0.2</v>
      </c>
      <c r="BL13" s="22">
        <v>0.28899999999999998</v>
      </c>
      <c r="BM13" s="22">
        <v>0.42299999999999999</v>
      </c>
      <c r="BN13" s="22">
        <v>0.38800000000000001</v>
      </c>
      <c r="BO13" s="22">
        <v>0.504</v>
      </c>
      <c r="BP13" s="22">
        <v>0.69</v>
      </c>
      <c r="BQ13" s="22">
        <v>0.45700000000000002</v>
      </c>
      <c r="BR13" s="22">
        <v>0.40400000000000003</v>
      </c>
      <c r="BS13" s="22">
        <v>0.48199999999999998</v>
      </c>
      <c r="BT13" s="22">
        <v>0.34599999999999997</v>
      </c>
      <c r="BU13" s="22">
        <v>0.313</v>
      </c>
      <c r="BV13" s="22">
        <v>0.311</v>
      </c>
      <c r="BW13" s="22">
        <v>0.61599999999999999</v>
      </c>
      <c r="BX13" s="22"/>
      <c r="BY13" s="22" t="s">
        <v>376</v>
      </c>
      <c r="BZ13" s="22" t="s">
        <v>376</v>
      </c>
      <c r="CA13" s="22" t="s">
        <v>376</v>
      </c>
      <c r="CB13" s="22" t="s">
        <v>376</v>
      </c>
      <c r="CC13" s="22"/>
      <c r="CD13" s="22" t="s">
        <v>376</v>
      </c>
      <c r="CE13" s="22" t="s">
        <v>376</v>
      </c>
      <c r="CF13" s="22" t="s">
        <v>376</v>
      </c>
      <c r="CG13" s="22" t="s">
        <v>376</v>
      </c>
      <c r="CH13" s="33"/>
      <c r="CI13" s="22" t="s">
        <v>376</v>
      </c>
      <c r="CJ13" s="22" t="s">
        <v>376</v>
      </c>
      <c r="CK13" s="22">
        <v>1.4999999999999999E-2</v>
      </c>
      <c r="CL13" s="22" t="s">
        <v>376</v>
      </c>
      <c r="CM13" s="22" t="s">
        <v>376</v>
      </c>
      <c r="CN13" s="22">
        <v>1.4999999999999999E-2</v>
      </c>
      <c r="CO13" s="22"/>
      <c r="CP13" s="22">
        <v>3.1E-2</v>
      </c>
      <c r="CQ13" s="22">
        <v>2.1000000000000001E-2</v>
      </c>
      <c r="CR13" s="22"/>
      <c r="CS13" s="10">
        <v>1.0580000000000001</v>
      </c>
      <c r="CT13" s="10">
        <v>1.649</v>
      </c>
      <c r="CU13" s="10">
        <v>1.7749999999999999</v>
      </c>
      <c r="CV13" s="10">
        <v>1.746</v>
      </c>
      <c r="CW13" s="10">
        <v>1.161</v>
      </c>
      <c r="CX13" s="10">
        <v>2.2240000000000002</v>
      </c>
      <c r="CY13" s="10">
        <v>2.1520000000000001</v>
      </c>
      <c r="CZ13" s="10">
        <v>1.1659999999999999</v>
      </c>
      <c r="DA13" s="10"/>
      <c r="DB13" s="19">
        <v>2.3022711779448621E-2</v>
      </c>
    </row>
    <row r="14" spans="1:106" ht="16" x14ac:dyDescent="0.25">
      <c r="A14" s="33" t="s">
        <v>156</v>
      </c>
      <c r="B14" s="19">
        <v>23.56</v>
      </c>
      <c r="C14" s="19">
        <v>23.611000000000001</v>
      </c>
      <c r="D14" s="19">
        <v>23.646999999999998</v>
      </c>
      <c r="E14" s="19">
        <v>23.414999999999999</v>
      </c>
      <c r="F14" s="19">
        <v>22.946000000000002</v>
      </c>
      <c r="G14" s="19">
        <v>22.863</v>
      </c>
      <c r="H14" s="19">
        <v>23.343</v>
      </c>
      <c r="I14" s="19">
        <v>24.039000000000001</v>
      </c>
      <c r="J14" s="19">
        <v>23.324999999999999</v>
      </c>
      <c r="K14" s="19">
        <v>22.919</v>
      </c>
      <c r="L14" s="19">
        <v>23.812999999999999</v>
      </c>
      <c r="M14" s="19">
        <v>23.768999999999998</v>
      </c>
      <c r="N14" s="19">
        <v>22.864999999999998</v>
      </c>
      <c r="O14" s="19">
        <v>22.832000000000001</v>
      </c>
      <c r="P14" s="19">
        <v>22.952999999999999</v>
      </c>
      <c r="Q14" s="19">
        <v>23.202999999999999</v>
      </c>
      <c r="R14" s="19">
        <v>23.222000000000001</v>
      </c>
      <c r="S14" s="19">
        <v>22.706</v>
      </c>
      <c r="T14" s="19">
        <v>23.561</v>
      </c>
      <c r="U14" s="19">
        <v>23.302</v>
      </c>
      <c r="V14" s="19">
        <v>23.45</v>
      </c>
      <c r="W14" s="19">
        <v>23.587</v>
      </c>
      <c r="X14" s="19">
        <v>23.062000000000001</v>
      </c>
      <c r="Y14" s="19">
        <v>22.696000000000002</v>
      </c>
      <c r="Z14" s="19">
        <v>23.082000000000001</v>
      </c>
      <c r="AA14" s="19">
        <v>23.481999999999999</v>
      </c>
      <c r="AB14" s="19">
        <v>18.795000000000002</v>
      </c>
      <c r="AC14" s="19">
        <v>23.099</v>
      </c>
      <c r="AD14" s="19">
        <v>18.795000000000002</v>
      </c>
      <c r="AE14" s="19">
        <v>23.902999999999999</v>
      </c>
      <c r="AF14" s="19"/>
      <c r="AG14" s="19">
        <v>9.8250397479258816E-3</v>
      </c>
      <c r="AH14" s="19"/>
      <c r="AI14" s="36">
        <v>4.1310000000000002</v>
      </c>
      <c r="AJ14" s="36">
        <v>5.8739999999999997</v>
      </c>
      <c r="AK14" s="36">
        <v>3.7949999999999999</v>
      </c>
      <c r="AL14" s="36">
        <v>3.9340000000000002</v>
      </c>
      <c r="AM14" s="36">
        <v>5.1360000000000001</v>
      </c>
      <c r="AN14" s="36">
        <v>4.2939999999999996</v>
      </c>
      <c r="AO14" s="36"/>
      <c r="AP14" s="36">
        <v>8.6029999999999998</v>
      </c>
      <c r="AQ14" s="36">
        <v>7.484</v>
      </c>
      <c r="AR14" s="36">
        <v>7.6870000000000003</v>
      </c>
      <c r="AS14" s="36">
        <v>6.4669999999999996</v>
      </c>
      <c r="AT14" s="36">
        <v>7.1390000000000002</v>
      </c>
      <c r="AU14" s="36">
        <v>6.8159999999999998</v>
      </c>
      <c r="AV14" s="36">
        <v>6.8490000000000002</v>
      </c>
      <c r="AW14" s="36">
        <v>8.3569999999999993</v>
      </c>
      <c r="AX14" s="36">
        <v>5.9560000000000004</v>
      </c>
      <c r="AY14" s="36">
        <v>7.7969999999999997</v>
      </c>
      <c r="AZ14" s="36">
        <v>6.7839999999999998</v>
      </c>
      <c r="BA14" s="36">
        <v>11.191000000000001</v>
      </c>
      <c r="BB14" s="36">
        <v>8.3290000000000006</v>
      </c>
      <c r="BC14" s="36">
        <v>5.476</v>
      </c>
      <c r="BD14" s="10">
        <v>9.2449999999999992</v>
      </c>
      <c r="BE14" s="10">
        <v>9.9719999999999995</v>
      </c>
      <c r="BF14" s="10">
        <v>4.8230000000000004</v>
      </c>
      <c r="BG14" s="10">
        <v>6.8150000000000004</v>
      </c>
      <c r="BH14" s="10">
        <v>6.7460000000000004</v>
      </c>
      <c r="BI14" s="10">
        <v>7.673</v>
      </c>
      <c r="BJ14" s="10">
        <v>3.6309999999999998</v>
      </c>
      <c r="BK14" s="22">
        <v>4.2409999999999997</v>
      </c>
      <c r="BL14" s="22">
        <v>3.4079999999999999</v>
      </c>
      <c r="BM14" s="22">
        <v>7.84</v>
      </c>
      <c r="BN14" s="22">
        <v>6.8440000000000003</v>
      </c>
      <c r="BO14" s="22">
        <v>5.9850000000000003</v>
      </c>
      <c r="BP14" s="22">
        <v>7.0430000000000001</v>
      </c>
      <c r="BQ14" s="22">
        <v>7.0570000000000004</v>
      </c>
      <c r="BR14" s="22">
        <v>5.8789999999999996</v>
      </c>
      <c r="BS14" s="22">
        <v>6.907</v>
      </c>
      <c r="BT14" s="22">
        <v>6.1529999999999996</v>
      </c>
      <c r="BU14" s="22">
        <v>8.8320000000000007</v>
      </c>
      <c r="BV14" s="22">
        <v>8.4290000000000003</v>
      </c>
      <c r="BW14" s="22">
        <v>8.5969999999999995</v>
      </c>
      <c r="BX14" s="22"/>
      <c r="BY14" s="22">
        <v>26.085999999999999</v>
      </c>
      <c r="BZ14" s="22">
        <v>25.451000000000001</v>
      </c>
      <c r="CA14" s="22">
        <v>27.044</v>
      </c>
      <c r="CB14" s="22">
        <v>26.954000000000001</v>
      </c>
      <c r="CC14" s="22"/>
      <c r="CD14" s="22">
        <v>25.962</v>
      </c>
      <c r="CE14" s="22">
        <v>25.608000000000001</v>
      </c>
      <c r="CF14" s="22">
        <v>25.975000000000001</v>
      </c>
      <c r="CG14" s="22">
        <v>25.524000000000001</v>
      </c>
      <c r="CH14" s="33"/>
      <c r="CI14" s="22">
        <v>67.019000000000005</v>
      </c>
      <c r="CJ14" s="22">
        <v>69.025000000000006</v>
      </c>
      <c r="CK14" s="22">
        <v>66.843000000000004</v>
      </c>
      <c r="CL14" s="22">
        <v>65.221000000000004</v>
      </c>
      <c r="CM14" s="22">
        <v>66.022000000000006</v>
      </c>
      <c r="CN14" s="22">
        <v>63.387</v>
      </c>
      <c r="CO14" s="22"/>
      <c r="CP14" s="22">
        <v>61.618000000000002</v>
      </c>
      <c r="CQ14" s="22">
        <v>61.695999999999998</v>
      </c>
      <c r="CR14" s="22"/>
      <c r="CS14" s="10">
        <v>16.256</v>
      </c>
      <c r="CT14" s="10">
        <v>17.260000000000002</v>
      </c>
      <c r="CU14" s="10">
        <v>17.093</v>
      </c>
      <c r="CV14" s="10">
        <v>17.199000000000002</v>
      </c>
      <c r="CW14" s="10">
        <v>17.141999999999999</v>
      </c>
      <c r="CX14" s="10">
        <v>15.569000000000001</v>
      </c>
      <c r="CY14" s="10">
        <v>15.853</v>
      </c>
      <c r="CZ14" s="10">
        <v>17.190999999999999</v>
      </c>
      <c r="DA14" s="10"/>
      <c r="DB14" s="19">
        <v>1.6249104198492802E-2</v>
      </c>
    </row>
    <row r="15" spans="1:106" ht="16" x14ac:dyDescent="0.25">
      <c r="A15" s="33" t="s">
        <v>155</v>
      </c>
      <c r="B15" s="19">
        <v>0.28699999999999998</v>
      </c>
      <c r="C15" s="19">
        <v>0.314</v>
      </c>
      <c r="D15" s="19">
        <v>0.108</v>
      </c>
      <c r="E15" s="19">
        <v>0.121</v>
      </c>
      <c r="F15" s="19">
        <v>0.52</v>
      </c>
      <c r="G15" s="19">
        <v>0.15</v>
      </c>
      <c r="H15" s="19">
        <v>0.378</v>
      </c>
      <c r="I15" s="19">
        <v>0.17599999999999999</v>
      </c>
      <c r="J15" s="19">
        <v>0.159</v>
      </c>
      <c r="K15" s="19">
        <v>5.1999999999999998E-2</v>
      </c>
      <c r="L15" s="19">
        <v>6.6000000000000003E-2</v>
      </c>
      <c r="M15" s="19">
        <v>4.2000000000000003E-2</v>
      </c>
      <c r="N15" s="19">
        <v>4.9000000000000002E-2</v>
      </c>
      <c r="O15" s="19">
        <v>2.9000000000000001E-2</v>
      </c>
      <c r="P15" s="19" t="s">
        <v>376</v>
      </c>
      <c r="Q15" s="19">
        <v>0.23499999999999999</v>
      </c>
      <c r="R15" s="19">
        <v>0.36899999999999999</v>
      </c>
      <c r="S15" s="19">
        <v>0.57199999999999995</v>
      </c>
      <c r="T15" s="19">
        <v>0.378</v>
      </c>
      <c r="U15" s="19">
        <v>0.53900000000000003</v>
      </c>
      <c r="V15" s="19">
        <v>0.16800000000000001</v>
      </c>
      <c r="W15" s="19">
        <v>3.2000000000000001E-2</v>
      </c>
      <c r="X15" s="19">
        <v>6.9000000000000006E-2</v>
      </c>
      <c r="Y15" s="19">
        <v>0.1</v>
      </c>
      <c r="Z15" s="19">
        <v>0.105</v>
      </c>
      <c r="AA15" s="19">
        <v>9.1999999999999998E-2</v>
      </c>
      <c r="AB15" s="19">
        <v>0.17299999999999999</v>
      </c>
      <c r="AC15" s="19">
        <v>0.36499999999999999</v>
      </c>
      <c r="AD15" s="19">
        <v>0.17299999999999999</v>
      </c>
      <c r="AE15" s="19">
        <v>0.14499999999999999</v>
      </c>
      <c r="AF15" s="19"/>
      <c r="AG15" s="19">
        <v>1.5200189245326567E-2</v>
      </c>
      <c r="AH15" s="19"/>
      <c r="AI15" s="36">
        <v>0.11</v>
      </c>
      <c r="AJ15" s="36">
        <v>6.2E-2</v>
      </c>
      <c r="AK15" s="36">
        <v>2.4E-2</v>
      </c>
      <c r="AL15" s="36">
        <v>6.6000000000000003E-2</v>
      </c>
      <c r="AM15" s="36">
        <v>0.03</v>
      </c>
      <c r="AN15" s="36">
        <v>2.1000000000000001E-2</v>
      </c>
      <c r="AO15" s="36"/>
      <c r="AP15" s="36" t="s">
        <v>377</v>
      </c>
      <c r="AQ15" s="36" t="s">
        <v>376</v>
      </c>
      <c r="AR15" s="36">
        <v>0.40799999999999997</v>
      </c>
      <c r="AS15" s="36">
        <v>0.33</v>
      </c>
      <c r="AT15" s="36">
        <v>0.34699999999999998</v>
      </c>
      <c r="AU15" s="36">
        <v>5.1999999999999998E-2</v>
      </c>
      <c r="AV15" s="36">
        <v>5.7000000000000002E-2</v>
      </c>
      <c r="AW15" s="36">
        <v>0.154</v>
      </c>
      <c r="AX15" s="36">
        <v>0.156</v>
      </c>
      <c r="AY15" s="36">
        <v>0.12</v>
      </c>
      <c r="AZ15" s="36">
        <v>0.13700000000000001</v>
      </c>
      <c r="BA15" s="36">
        <v>0.2</v>
      </c>
      <c r="BB15" s="36">
        <v>0.19</v>
      </c>
      <c r="BC15" s="36">
        <v>0.27600000000000002</v>
      </c>
      <c r="BD15" s="10">
        <v>9.5000000000000001E-2</v>
      </c>
      <c r="BE15" s="10" t="s">
        <v>376</v>
      </c>
      <c r="BF15" s="10">
        <v>0.02</v>
      </c>
      <c r="BG15" s="10">
        <v>0.20799999999999999</v>
      </c>
      <c r="BH15" s="10">
        <v>8.3000000000000004E-2</v>
      </c>
      <c r="BI15" s="10">
        <v>6.7000000000000004E-2</v>
      </c>
      <c r="BJ15" s="10">
        <v>0.23200000000000001</v>
      </c>
      <c r="BK15" s="22">
        <v>0.28499999999999998</v>
      </c>
      <c r="BL15" s="22">
        <v>0.25700000000000001</v>
      </c>
      <c r="BM15" s="22">
        <v>0.11799999999999999</v>
      </c>
      <c r="BN15" s="33">
        <v>0.14399999999999999</v>
      </c>
      <c r="BO15" s="22">
        <v>1.9E-2</v>
      </c>
      <c r="BP15" s="22">
        <v>6.6000000000000003E-2</v>
      </c>
      <c r="BQ15" s="22">
        <v>0.18</v>
      </c>
      <c r="BR15" s="22">
        <v>0.17799999999999999</v>
      </c>
      <c r="BS15" s="22">
        <v>0.09</v>
      </c>
      <c r="BT15" s="22">
        <v>0.10100000000000001</v>
      </c>
      <c r="BU15" s="22">
        <v>0.192</v>
      </c>
      <c r="BV15" s="22">
        <v>0.16300000000000001</v>
      </c>
      <c r="BW15" s="22">
        <v>5.3999999999999999E-2</v>
      </c>
      <c r="BX15" s="22"/>
      <c r="BY15" s="22" t="s">
        <v>376</v>
      </c>
      <c r="BZ15" s="22" t="s">
        <v>376</v>
      </c>
      <c r="CA15" s="22" t="s">
        <v>376</v>
      </c>
      <c r="CB15" s="22" t="s">
        <v>376</v>
      </c>
      <c r="CC15" s="22"/>
      <c r="CD15" s="22">
        <v>2.1000000000000001E-2</v>
      </c>
      <c r="CE15" s="22" t="s">
        <v>376</v>
      </c>
      <c r="CF15" s="22" t="s">
        <v>376</v>
      </c>
      <c r="CG15" s="22" t="s">
        <v>376</v>
      </c>
      <c r="CH15" s="33"/>
      <c r="CI15" s="22" t="s">
        <v>376</v>
      </c>
      <c r="CJ15" s="22">
        <v>0.86699999999999999</v>
      </c>
      <c r="CK15" s="22">
        <v>0.63400000000000001</v>
      </c>
      <c r="CL15" s="22">
        <v>1.0569999999999999</v>
      </c>
      <c r="CM15" s="22">
        <v>0.73399999999999999</v>
      </c>
      <c r="CN15" s="22">
        <v>2.1360000000000001</v>
      </c>
      <c r="CO15" s="22"/>
      <c r="CP15" s="22">
        <v>0.96199999999999997</v>
      </c>
      <c r="CQ15" s="22">
        <v>1.028</v>
      </c>
      <c r="CR15" s="22"/>
      <c r="CS15" s="10">
        <v>0.46100000000000002</v>
      </c>
      <c r="CT15" s="10">
        <v>0.185</v>
      </c>
      <c r="CU15" s="10">
        <v>9.7000000000000003E-2</v>
      </c>
      <c r="CV15" s="10">
        <v>7.0000000000000007E-2</v>
      </c>
      <c r="CW15" s="10">
        <v>0.16900000000000001</v>
      </c>
      <c r="CX15" s="10">
        <v>0.23699999999999999</v>
      </c>
      <c r="CY15" s="10">
        <v>0.08</v>
      </c>
      <c r="CZ15" s="10">
        <v>0.39300000000000002</v>
      </c>
      <c r="DA15" s="10"/>
      <c r="DB15" s="19">
        <v>2.1484882875605821E-2</v>
      </c>
    </row>
    <row r="16" spans="1:106" x14ac:dyDescent="0.2">
      <c r="A16" s="33" t="s">
        <v>12</v>
      </c>
      <c r="B16" s="19">
        <v>20.204000000000001</v>
      </c>
      <c r="C16" s="19">
        <v>20.443000000000001</v>
      </c>
      <c r="D16" s="19">
        <v>16.401</v>
      </c>
      <c r="E16" s="19">
        <v>17.876000000000001</v>
      </c>
      <c r="F16" s="19">
        <v>15.945</v>
      </c>
      <c r="G16" s="19">
        <v>15.294</v>
      </c>
      <c r="H16" s="19">
        <v>19.356000000000002</v>
      </c>
      <c r="I16" s="19">
        <v>20.047999999999998</v>
      </c>
      <c r="J16" s="19">
        <v>14.568</v>
      </c>
      <c r="K16" s="19">
        <v>11.914999999999999</v>
      </c>
      <c r="L16" s="19">
        <v>17.782</v>
      </c>
      <c r="M16" s="19">
        <v>17.896999999999998</v>
      </c>
      <c r="N16" s="19">
        <v>13.663</v>
      </c>
      <c r="O16" s="19">
        <v>11.103999999999999</v>
      </c>
      <c r="P16" s="19">
        <v>12.222</v>
      </c>
      <c r="Q16" s="19">
        <v>16.965</v>
      </c>
      <c r="R16" s="19">
        <v>17.158000000000001</v>
      </c>
      <c r="S16" s="19">
        <v>15.98</v>
      </c>
      <c r="T16" s="19">
        <v>20.86</v>
      </c>
      <c r="U16" s="19">
        <v>20.349</v>
      </c>
      <c r="V16" s="19">
        <v>15.744999999999999</v>
      </c>
      <c r="W16" s="19">
        <v>16.495000000000001</v>
      </c>
      <c r="X16" s="19">
        <v>14.702999999999999</v>
      </c>
      <c r="Y16" s="19">
        <v>14.128</v>
      </c>
      <c r="Z16" s="19">
        <v>16.425999999999998</v>
      </c>
      <c r="AA16" s="19">
        <v>17.152000000000001</v>
      </c>
      <c r="AB16" s="19">
        <v>20.091000000000001</v>
      </c>
      <c r="AC16" s="19">
        <v>18.111999999999998</v>
      </c>
      <c r="AD16" s="19">
        <v>20.091000000000001</v>
      </c>
      <c r="AE16" s="19">
        <v>20.170999999999999</v>
      </c>
      <c r="AF16" s="19"/>
      <c r="AG16" s="19">
        <v>8.2913803744085589E-3</v>
      </c>
      <c r="AH16" s="19"/>
      <c r="AI16" s="36">
        <v>33.249000000000002</v>
      </c>
      <c r="AJ16" s="36">
        <v>32.83</v>
      </c>
      <c r="AK16" s="36">
        <v>32.802999999999997</v>
      </c>
      <c r="AL16" s="36">
        <v>34.021999999999998</v>
      </c>
      <c r="AM16" s="36">
        <v>31.042999999999999</v>
      </c>
      <c r="AN16" s="36">
        <v>29.925000000000001</v>
      </c>
      <c r="AO16" s="36"/>
      <c r="AP16" s="36">
        <v>14.061</v>
      </c>
      <c r="AQ16" s="36">
        <v>14.593</v>
      </c>
      <c r="AR16" s="36">
        <v>13.689</v>
      </c>
      <c r="AS16" s="36">
        <v>14.298</v>
      </c>
      <c r="AT16" s="36">
        <v>14.131</v>
      </c>
      <c r="AU16" s="36">
        <v>14.484999999999999</v>
      </c>
      <c r="AV16" s="36">
        <v>14.451000000000001</v>
      </c>
      <c r="AW16" s="36">
        <v>13.523999999999999</v>
      </c>
      <c r="AX16" s="36">
        <v>14.238</v>
      </c>
      <c r="AY16" s="36">
        <v>13.824</v>
      </c>
      <c r="AZ16" s="36">
        <v>14.125999999999999</v>
      </c>
      <c r="BA16" s="36">
        <v>11.791</v>
      </c>
      <c r="BB16" s="36">
        <v>12.826000000000001</v>
      </c>
      <c r="BC16" s="36">
        <v>15.617000000000001</v>
      </c>
      <c r="BD16" s="10">
        <v>13.619</v>
      </c>
      <c r="BE16" s="10">
        <v>13.23</v>
      </c>
      <c r="BF16" s="10">
        <v>15.978999999999999</v>
      </c>
      <c r="BG16" s="10">
        <v>14.513</v>
      </c>
      <c r="BH16" s="10">
        <v>14.289</v>
      </c>
      <c r="BI16" s="10">
        <v>14.292999999999999</v>
      </c>
      <c r="BJ16" s="10">
        <v>15.967000000000001</v>
      </c>
      <c r="BK16" s="22">
        <v>15.974</v>
      </c>
      <c r="BL16" s="22">
        <v>17.221</v>
      </c>
      <c r="BM16" s="22">
        <v>13.18</v>
      </c>
      <c r="BN16" s="22">
        <v>13.102</v>
      </c>
      <c r="BO16" s="22">
        <v>14.874000000000001</v>
      </c>
      <c r="BP16" s="22">
        <v>14.371</v>
      </c>
      <c r="BQ16" s="22">
        <v>14.250999999999999</v>
      </c>
      <c r="BR16" s="22">
        <v>14.241</v>
      </c>
      <c r="BS16" s="22">
        <v>13.826000000000001</v>
      </c>
      <c r="BT16" s="22">
        <v>13.643000000000001</v>
      </c>
      <c r="BU16" s="22">
        <v>13.404</v>
      </c>
      <c r="BV16" s="22">
        <v>13.829000000000001</v>
      </c>
      <c r="BW16" s="22">
        <v>12.679</v>
      </c>
      <c r="BX16" s="22"/>
      <c r="BY16" s="22" t="s">
        <v>376</v>
      </c>
      <c r="BZ16" s="22">
        <v>0.01</v>
      </c>
      <c r="CA16" s="22">
        <v>1.4999999999999999E-2</v>
      </c>
      <c r="CB16" s="22">
        <v>7.0000000000000001E-3</v>
      </c>
      <c r="CC16" s="22"/>
      <c r="CD16" s="22">
        <v>0.32400000000000001</v>
      </c>
      <c r="CE16" s="22">
        <v>8.9999999999999993E-3</v>
      </c>
      <c r="CF16" s="22">
        <v>1.0999999999999999E-2</v>
      </c>
      <c r="CG16" s="22">
        <v>3.7999999999999999E-2</v>
      </c>
      <c r="CH16" s="33"/>
      <c r="CI16" s="22">
        <v>19.065000000000001</v>
      </c>
      <c r="CJ16" s="22">
        <v>23.565999999999999</v>
      </c>
      <c r="CK16" s="22">
        <v>21.114000000000001</v>
      </c>
      <c r="CL16" s="22">
        <v>18.239999999999998</v>
      </c>
      <c r="CM16" s="22">
        <v>21.033999999999999</v>
      </c>
      <c r="CN16" s="22">
        <v>23.061</v>
      </c>
      <c r="CO16" s="22"/>
      <c r="CP16" s="22">
        <v>19.609000000000002</v>
      </c>
      <c r="CQ16" s="22">
        <v>19.248000000000001</v>
      </c>
      <c r="CR16" s="22"/>
      <c r="CS16" s="10">
        <v>16.891999999999999</v>
      </c>
      <c r="CT16" s="10">
        <v>16.001000000000001</v>
      </c>
      <c r="CU16" s="10">
        <v>16.015999999999998</v>
      </c>
      <c r="CV16" s="10">
        <v>14.746</v>
      </c>
      <c r="CW16" s="10">
        <v>16.709</v>
      </c>
      <c r="CX16" s="10">
        <v>15.455</v>
      </c>
      <c r="CY16" s="10">
        <v>16.466000000000001</v>
      </c>
      <c r="CZ16" s="10">
        <v>14.997</v>
      </c>
      <c r="DA16" s="10"/>
      <c r="DB16" s="19">
        <v>1.442700185147089E-2</v>
      </c>
    </row>
    <row r="17" spans="1:106" x14ac:dyDescent="0.2">
      <c r="A17" s="33" t="s">
        <v>8</v>
      </c>
      <c r="B17" s="19">
        <v>5.3529999999999998</v>
      </c>
      <c r="C17" s="19">
        <v>5.4279999999999999</v>
      </c>
      <c r="D17" s="19">
        <v>7.2969999999999997</v>
      </c>
      <c r="E17" s="19">
        <v>5.6589999999999998</v>
      </c>
      <c r="F17" s="19">
        <v>7.601</v>
      </c>
      <c r="G17" s="19">
        <v>8.3290000000000006</v>
      </c>
      <c r="H17" s="19">
        <v>5</v>
      </c>
      <c r="I17" s="19">
        <v>4.59</v>
      </c>
      <c r="J17" s="19">
        <v>9.6170000000000009</v>
      </c>
      <c r="K17" s="19">
        <v>14.085000000000001</v>
      </c>
      <c r="L17" s="19">
        <v>5.048</v>
      </c>
      <c r="M17" s="19">
        <v>6.17</v>
      </c>
      <c r="N17" s="19">
        <v>5.8739999999999997</v>
      </c>
      <c r="O17" s="19">
        <v>14.023999999999999</v>
      </c>
      <c r="P17" s="19">
        <v>12.532</v>
      </c>
      <c r="Q17" s="19">
        <v>4.9870000000000001</v>
      </c>
      <c r="R17" s="19">
        <v>5.117</v>
      </c>
      <c r="S17" s="19">
        <v>7.8339999999999996</v>
      </c>
      <c r="T17" s="19">
        <v>5.1580000000000004</v>
      </c>
      <c r="U17" s="19">
        <v>5.532</v>
      </c>
      <c r="V17" s="19">
        <v>8.4939999999999998</v>
      </c>
      <c r="W17" s="19">
        <v>9.0399999999999991</v>
      </c>
      <c r="X17" s="19">
        <v>7.0170000000000003</v>
      </c>
      <c r="Y17" s="19">
        <v>11.032999999999999</v>
      </c>
      <c r="Z17" s="19">
        <v>5.3639999999999999</v>
      </c>
      <c r="AA17" s="19">
        <v>6.94</v>
      </c>
      <c r="AB17" s="19">
        <v>3.9430000000000001</v>
      </c>
      <c r="AC17" s="19">
        <v>5.3120000000000003</v>
      </c>
      <c r="AD17" s="19">
        <v>3.9430000000000001</v>
      </c>
      <c r="AE17" s="19">
        <v>4.5739999999999998</v>
      </c>
      <c r="AF17" s="19"/>
      <c r="AG17" s="19">
        <v>8.1152824351297392E-3</v>
      </c>
      <c r="AH17" s="19"/>
      <c r="AI17" s="36">
        <v>0.48399999999999999</v>
      </c>
      <c r="AJ17" s="36">
        <v>0.34100000000000003</v>
      </c>
      <c r="AK17" s="36">
        <v>0.27500000000000002</v>
      </c>
      <c r="AL17" s="36">
        <v>0.224</v>
      </c>
      <c r="AM17" s="36">
        <v>0.375</v>
      </c>
      <c r="AN17" s="36">
        <v>0.36399999999999999</v>
      </c>
      <c r="AO17" s="36"/>
      <c r="AP17" s="36">
        <v>23.984999999999999</v>
      </c>
      <c r="AQ17" s="36">
        <v>23.06</v>
      </c>
      <c r="AR17" s="36">
        <v>21.405999999999999</v>
      </c>
      <c r="AS17" s="36">
        <v>21.366</v>
      </c>
      <c r="AT17" s="36">
        <v>21.475999999999999</v>
      </c>
      <c r="AU17" s="36">
        <v>22.984999999999999</v>
      </c>
      <c r="AV17" s="36">
        <v>22.780999999999999</v>
      </c>
      <c r="AW17" s="36">
        <v>18.882999999999999</v>
      </c>
      <c r="AX17" s="36">
        <v>18.684999999999999</v>
      </c>
      <c r="AY17" s="36">
        <v>20.216999999999999</v>
      </c>
      <c r="AZ17" s="36">
        <v>20.387</v>
      </c>
      <c r="BA17" s="36">
        <v>17.911000000000001</v>
      </c>
      <c r="BB17" s="36">
        <v>17.459</v>
      </c>
      <c r="BC17" s="36">
        <v>21.86</v>
      </c>
      <c r="BD17" s="10">
        <v>21.515000000000001</v>
      </c>
      <c r="BE17" s="10">
        <v>23.841000000000001</v>
      </c>
      <c r="BF17" s="10">
        <v>23.242999999999999</v>
      </c>
      <c r="BG17" s="10">
        <v>22.358000000000001</v>
      </c>
      <c r="BH17" s="10">
        <v>21.195</v>
      </c>
      <c r="BI17" s="10">
        <v>21.135999999999999</v>
      </c>
      <c r="BJ17" s="10">
        <v>22.623000000000001</v>
      </c>
      <c r="BK17" s="22">
        <v>23.39</v>
      </c>
      <c r="BL17" s="22">
        <v>20.649000000000001</v>
      </c>
      <c r="BM17" s="22">
        <v>19.597000000000001</v>
      </c>
      <c r="BN17" s="22">
        <v>18.006</v>
      </c>
      <c r="BO17" s="22">
        <v>22.622</v>
      </c>
      <c r="BP17" s="22">
        <v>22.123000000000001</v>
      </c>
      <c r="BQ17" s="22">
        <v>21.652999999999999</v>
      </c>
      <c r="BR17" s="22">
        <v>18.797999999999998</v>
      </c>
      <c r="BS17" s="22">
        <v>21.312000000000001</v>
      </c>
      <c r="BT17" s="22">
        <v>19.736000000000001</v>
      </c>
      <c r="BU17" s="22">
        <v>19.146999999999998</v>
      </c>
      <c r="BV17" s="22">
        <v>17.715</v>
      </c>
      <c r="BW17" s="22">
        <v>20.724</v>
      </c>
      <c r="BX17" s="22"/>
      <c r="BY17" s="22">
        <v>7.7130000000000001</v>
      </c>
      <c r="BZ17" s="22">
        <v>7.5209999999999999</v>
      </c>
      <c r="CA17" s="22">
        <v>8.7289999999999992</v>
      </c>
      <c r="CB17" s="22">
        <v>8.0850000000000009</v>
      </c>
      <c r="CC17" s="22"/>
      <c r="CD17" s="22">
        <v>0.85299999999999998</v>
      </c>
      <c r="CE17" s="22">
        <v>0.30499999999999999</v>
      </c>
      <c r="CF17" s="22">
        <v>0.48399999999999999</v>
      </c>
      <c r="CG17" s="22">
        <v>0.39100000000000001</v>
      </c>
      <c r="CH17" s="33"/>
      <c r="CI17" s="22">
        <v>2.1999999999999999E-2</v>
      </c>
      <c r="CJ17" s="22">
        <v>3.3000000000000002E-2</v>
      </c>
      <c r="CK17" s="22">
        <v>8.1000000000000003E-2</v>
      </c>
      <c r="CL17" s="22">
        <v>3.5999999999999997E-2</v>
      </c>
      <c r="CM17" s="22">
        <v>2.8000000000000001E-2</v>
      </c>
      <c r="CN17" s="22">
        <v>5.3999999999999999E-2</v>
      </c>
      <c r="CO17" s="22"/>
      <c r="CP17" s="22">
        <v>3.4000000000000002E-2</v>
      </c>
      <c r="CQ17" s="22">
        <v>3.3000000000000002E-2</v>
      </c>
      <c r="CR17" s="22"/>
      <c r="CS17" s="10">
        <v>11.571999999999999</v>
      </c>
      <c r="CT17" s="10">
        <v>11.122999999999999</v>
      </c>
      <c r="CU17" s="28">
        <v>11.77</v>
      </c>
      <c r="CV17" s="10">
        <v>12.067</v>
      </c>
      <c r="CW17" s="10">
        <v>12.103</v>
      </c>
      <c r="CX17" s="10">
        <v>11.327999999999999</v>
      </c>
      <c r="CY17" s="9">
        <v>12.092000000000001</v>
      </c>
      <c r="CZ17" s="10">
        <v>11.305999999999999</v>
      </c>
      <c r="DA17" s="10"/>
      <c r="DB17" s="19">
        <v>1.2872516966067863E-2</v>
      </c>
    </row>
    <row r="18" spans="1:106" x14ac:dyDescent="0.2">
      <c r="A18" s="33" t="s">
        <v>11</v>
      </c>
      <c r="B18" s="19">
        <v>0.28000000000000003</v>
      </c>
      <c r="C18" s="19">
        <v>0.27400000000000002</v>
      </c>
      <c r="D18" s="19">
        <v>0.27300000000000002</v>
      </c>
      <c r="E18" s="19">
        <v>0.24199999999999999</v>
      </c>
      <c r="F18" s="19">
        <v>0.309</v>
      </c>
      <c r="G18" s="19">
        <v>0.31900000000000001</v>
      </c>
      <c r="H18" s="19">
        <v>0.41599999999999998</v>
      </c>
      <c r="I18" s="19">
        <v>0.36699999999999999</v>
      </c>
      <c r="J18" s="19">
        <v>0.23599999999999999</v>
      </c>
      <c r="K18" s="19">
        <v>0.254</v>
      </c>
      <c r="L18" s="19">
        <v>0.27200000000000002</v>
      </c>
      <c r="M18" s="19">
        <v>0.185</v>
      </c>
      <c r="N18" s="19">
        <v>0.46100000000000002</v>
      </c>
      <c r="O18" s="19">
        <v>0.27200000000000002</v>
      </c>
      <c r="P18" s="19">
        <v>0.27400000000000002</v>
      </c>
      <c r="Q18" s="19">
        <v>0.315</v>
      </c>
      <c r="R18" s="19">
        <v>0.28499999999999998</v>
      </c>
      <c r="S18" s="19">
        <v>0.26800000000000002</v>
      </c>
      <c r="T18" s="19">
        <v>0.24099999999999999</v>
      </c>
      <c r="U18" s="19">
        <v>0.26100000000000001</v>
      </c>
      <c r="V18" s="19">
        <v>0.25700000000000001</v>
      </c>
      <c r="W18" s="19">
        <v>0.16800000000000001</v>
      </c>
      <c r="X18" s="19">
        <v>0.36799999999999999</v>
      </c>
      <c r="Y18" s="19">
        <v>0.24399999999999999</v>
      </c>
      <c r="Z18" s="19">
        <v>0.39900000000000002</v>
      </c>
      <c r="AA18" s="19">
        <v>0.23</v>
      </c>
      <c r="AB18" s="19">
        <v>0.86</v>
      </c>
      <c r="AC18" s="19">
        <v>0.59099999999999997</v>
      </c>
      <c r="AD18" s="19">
        <v>0.86</v>
      </c>
      <c r="AE18" s="19">
        <v>0.37</v>
      </c>
      <c r="AF18" s="19"/>
      <c r="AG18" s="19">
        <v>1.0329811787833557E-2</v>
      </c>
      <c r="AH18" s="19"/>
      <c r="AI18" s="36">
        <v>0.17399999999999999</v>
      </c>
      <c r="AJ18" s="36">
        <v>0.122</v>
      </c>
      <c r="AK18" s="36">
        <v>0.2</v>
      </c>
      <c r="AL18" s="36">
        <v>8.3000000000000004E-2</v>
      </c>
      <c r="AM18" s="36">
        <v>0.127</v>
      </c>
      <c r="AN18" s="36">
        <v>0.125</v>
      </c>
      <c r="AO18" s="36"/>
      <c r="AP18" s="36">
        <v>2.9000000000000001E-2</v>
      </c>
      <c r="AQ18" s="36" t="s">
        <v>376</v>
      </c>
      <c r="AR18" s="36">
        <v>6.7000000000000004E-2</v>
      </c>
      <c r="AS18" s="36">
        <v>0.05</v>
      </c>
      <c r="AT18" s="36">
        <v>3.5999999999999997E-2</v>
      </c>
      <c r="AU18" s="36">
        <v>4.9000000000000002E-2</v>
      </c>
      <c r="AV18" s="36">
        <v>5.3999999999999999E-2</v>
      </c>
      <c r="AW18" s="36">
        <v>5.5E-2</v>
      </c>
      <c r="AX18" s="36">
        <v>0.06</v>
      </c>
      <c r="AY18" s="36">
        <v>2.3E-2</v>
      </c>
      <c r="AZ18" s="36">
        <v>4.9000000000000002E-2</v>
      </c>
      <c r="BA18" s="36">
        <v>0.03</v>
      </c>
      <c r="BB18" s="36">
        <v>2.7E-2</v>
      </c>
      <c r="BC18" s="36">
        <v>5.1999999999999998E-2</v>
      </c>
      <c r="BD18" s="10">
        <v>3.5000000000000003E-2</v>
      </c>
      <c r="BE18" s="10">
        <v>1.6E-2</v>
      </c>
      <c r="BF18" s="10">
        <v>9.0999999999999998E-2</v>
      </c>
      <c r="BG18" s="10">
        <v>3.5999999999999997E-2</v>
      </c>
      <c r="BH18" s="10">
        <v>5.8000000000000003E-2</v>
      </c>
      <c r="BI18" s="10">
        <v>5.5E-2</v>
      </c>
      <c r="BJ18" s="10">
        <v>7.2999999999999995E-2</v>
      </c>
      <c r="BK18" s="22">
        <v>6.6000000000000003E-2</v>
      </c>
      <c r="BL18" s="22">
        <v>5.5E-2</v>
      </c>
      <c r="BM18" s="22">
        <v>7.9000000000000001E-2</v>
      </c>
      <c r="BN18" s="22">
        <v>2.3E-2</v>
      </c>
      <c r="BO18" s="22">
        <v>3.5000000000000003E-2</v>
      </c>
      <c r="BP18" s="22">
        <v>4.3999999999999997E-2</v>
      </c>
      <c r="BQ18" s="22">
        <v>6.4000000000000001E-2</v>
      </c>
      <c r="BR18" s="22">
        <v>7.5999999999999998E-2</v>
      </c>
      <c r="BS18" s="22">
        <v>6.5000000000000002E-2</v>
      </c>
      <c r="BT18" s="22">
        <v>4.8000000000000001E-2</v>
      </c>
      <c r="BU18" s="22">
        <v>4.9000000000000002E-2</v>
      </c>
      <c r="BV18" s="22">
        <v>3.2000000000000001E-2</v>
      </c>
      <c r="BW18" s="22">
        <v>5.1999999999999998E-2</v>
      </c>
      <c r="BX18" s="22"/>
      <c r="BY18" s="22" t="s">
        <v>376</v>
      </c>
      <c r="BZ18" s="22" t="s">
        <v>376</v>
      </c>
      <c r="CA18" s="22" t="s">
        <v>376</v>
      </c>
      <c r="CB18" s="22" t="s">
        <v>376</v>
      </c>
      <c r="CC18" s="22"/>
      <c r="CD18" s="22" t="s">
        <v>376</v>
      </c>
      <c r="CE18" s="22" t="s">
        <v>376</v>
      </c>
      <c r="CF18" s="22" t="s">
        <v>376</v>
      </c>
      <c r="CG18" s="22" t="s">
        <v>376</v>
      </c>
      <c r="CH18" s="33"/>
      <c r="CI18" s="22">
        <v>4.7E-2</v>
      </c>
      <c r="CJ18" s="22">
        <v>3.6999999999999998E-2</v>
      </c>
      <c r="CK18" s="22">
        <v>1.6E-2</v>
      </c>
      <c r="CL18" s="22">
        <v>7.3999999999999996E-2</v>
      </c>
      <c r="CM18" s="22">
        <v>7.9000000000000001E-2</v>
      </c>
      <c r="CN18" s="22">
        <v>3.5999999999999997E-2</v>
      </c>
      <c r="CO18" s="22"/>
      <c r="CP18" s="21">
        <v>2.5999999999999999E-2</v>
      </c>
      <c r="CQ18" s="21">
        <v>3.1E-2</v>
      </c>
      <c r="CR18" s="22"/>
      <c r="CS18" s="10">
        <v>6.9000000000000006E-2</v>
      </c>
      <c r="CT18" s="10">
        <v>4.3999999999999997E-2</v>
      </c>
      <c r="CU18" s="10">
        <v>2.9000000000000001E-2</v>
      </c>
      <c r="CV18" s="10">
        <v>2.7E-2</v>
      </c>
      <c r="CW18" s="10">
        <v>7.2999999999999995E-2</v>
      </c>
      <c r="CX18" s="10">
        <v>7.2999999999999995E-2</v>
      </c>
      <c r="CY18" s="10">
        <v>2.9000000000000001E-2</v>
      </c>
      <c r="CZ18" s="10">
        <v>6.7000000000000004E-2</v>
      </c>
      <c r="DA18" s="10"/>
      <c r="DB18" s="19">
        <v>1.588208562379409E-2</v>
      </c>
    </row>
    <row r="19" spans="1:106" x14ac:dyDescent="0.2">
      <c r="A19" s="33" t="s">
        <v>10</v>
      </c>
      <c r="B19" s="19">
        <v>8.1039999999999992</v>
      </c>
      <c r="C19" s="19">
        <v>7.9720000000000004</v>
      </c>
      <c r="D19" s="19">
        <v>12.016</v>
      </c>
      <c r="E19" s="19">
        <v>11.808</v>
      </c>
      <c r="F19" s="19">
        <v>11.749000000000001</v>
      </c>
      <c r="G19" s="19">
        <v>12.138999999999999</v>
      </c>
      <c r="H19" s="19">
        <v>9.2710000000000008</v>
      </c>
      <c r="I19" s="19">
        <v>9.4380000000000006</v>
      </c>
      <c r="J19" s="19">
        <v>11.816000000000001</v>
      </c>
      <c r="K19" s="19">
        <v>10.07</v>
      </c>
      <c r="L19" s="19">
        <v>13.047000000000001</v>
      </c>
      <c r="M19" s="19">
        <v>10.819000000000001</v>
      </c>
      <c r="N19" s="19">
        <v>17.196999999999999</v>
      </c>
      <c r="O19" s="19">
        <v>11.523</v>
      </c>
      <c r="P19" s="19">
        <v>11.597</v>
      </c>
      <c r="Q19" s="19">
        <v>13.752000000000001</v>
      </c>
      <c r="R19" s="19">
        <v>12.727</v>
      </c>
      <c r="S19" s="19">
        <v>12.000999999999999</v>
      </c>
      <c r="T19" s="19">
        <v>7.5430000000000001</v>
      </c>
      <c r="U19" s="19">
        <v>7.7779999999999996</v>
      </c>
      <c r="V19" s="19">
        <v>10.946999999999999</v>
      </c>
      <c r="W19" s="19">
        <v>9.3919999999999995</v>
      </c>
      <c r="X19" s="19">
        <v>13.909000000000001</v>
      </c>
      <c r="Y19" s="19">
        <v>10.622999999999999</v>
      </c>
      <c r="Z19" s="19">
        <v>13.385</v>
      </c>
      <c r="AA19" s="19">
        <v>10.645</v>
      </c>
      <c r="AB19" s="19">
        <v>12.46</v>
      </c>
      <c r="AC19" s="19">
        <v>11.162000000000001</v>
      </c>
      <c r="AD19" s="19">
        <v>12.46</v>
      </c>
      <c r="AE19" s="19">
        <v>8.9770000000000003</v>
      </c>
      <c r="AF19" s="19"/>
      <c r="AG19" s="19">
        <v>1.2092971153329633E-2</v>
      </c>
      <c r="AH19" s="19"/>
      <c r="AI19" s="36">
        <v>7.2009999999999996</v>
      </c>
      <c r="AJ19" s="36">
        <v>6.54</v>
      </c>
      <c r="AK19" s="36">
        <v>7.9980000000000002</v>
      </c>
      <c r="AL19" s="36">
        <v>5.7679999999999998</v>
      </c>
      <c r="AM19" s="36">
        <v>9.4619999999999997</v>
      </c>
      <c r="AN19" s="36">
        <v>10.083</v>
      </c>
      <c r="AO19" s="36"/>
      <c r="AP19" s="36">
        <v>2.8559999999999999</v>
      </c>
      <c r="AQ19" s="36">
        <v>3.0840000000000001</v>
      </c>
      <c r="AR19" s="36">
        <v>2.95</v>
      </c>
      <c r="AS19" s="36">
        <v>3.246</v>
      </c>
      <c r="AT19" s="36">
        <v>2.9910000000000001</v>
      </c>
      <c r="AU19" s="36">
        <v>3.8239999999999998</v>
      </c>
      <c r="AV19" s="36">
        <v>3.9790000000000001</v>
      </c>
      <c r="AW19" s="36">
        <v>3.327</v>
      </c>
      <c r="AX19" s="36">
        <v>3.4380000000000002</v>
      </c>
      <c r="AY19" s="36">
        <v>4.0259999999999998</v>
      </c>
      <c r="AZ19" s="36">
        <v>4.0990000000000002</v>
      </c>
      <c r="BA19" s="36">
        <v>2.4910000000000001</v>
      </c>
      <c r="BB19" s="36">
        <v>2.5419999999999998</v>
      </c>
      <c r="BC19" s="36">
        <v>1.7689999999999999</v>
      </c>
      <c r="BD19" s="10">
        <v>2.903</v>
      </c>
      <c r="BE19" s="10">
        <v>3.1389999999999998</v>
      </c>
      <c r="BF19" s="10">
        <v>2.464</v>
      </c>
      <c r="BG19" s="10">
        <v>1.8009999999999999</v>
      </c>
      <c r="BH19" s="10">
        <v>3.6320000000000001</v>
      </c>
      <c r="BI19" s="10">
        <v>3.456</v>
      </c>
      <c r="BJ19" s="10">
        <v>2.7789999999999999</v>
      </c>
      <c r="BK19" s="22">
        <v>2.1440000000000001</v>
      </c>
      <c r="BL19" s="22">
        <v>3.6669999999999998</v>
      </c>
      <c r="BM19" s="22">
        <v>4.0049999999999999</v>
      </c>
      <c r="BN19" s="22">
        <v>3.5409999999999999</v>
      </c>
      <c r="BO19" s="22">
        <v>3.6190000000000002</v>
      </c>
      <c r="BP19" s="22">
        <v>3.992</v>
      </c>
      <c r="BQ19" s="22">
        <v>3.0790000000000002</v>
      </c>
      <c r="BR19" s="22">
        <v>3.4870000000000001</v>
      </c>
      <c r="BS19" s="22">
        <v>3.6749999999999998</v>
      </c>
      <c r="BT19" s="22">
        <v>3.831</v>
      </c>
      <c r="BU19" s="22">
        <v>3.46</v>
      </c>
      <c r="BV19" s="22">
        <v>3.661</v>
      </c>
      <c r="BW19" s="22">
        <v>4.3579999999999997</v>
      </c>
      <c r="BX19" s="22"/>
      <c r="BY19" s="22">
        <v>5.6000000000000001E-2</v>
      </c>
      <c r="BZ19" s="22">
        <v>0.25900000000000001</v>
      </c>
      <c r="CA19" s="22">
        <v>0.17499999999999999</v>
      </c>
      <c r="CB19" s="22">
        <v>9.6000000000000002E-2</v>
      </c>
      <c r="CC19" s="22"/>
      <c r="CD19" s="22">
        <v>0.439</v>
      </c>
      <c r="CE19" s="22">
        <v>0.435</v>
      </c>
      <c r="CF19" s="22">
        <v>0.33900000000000002</v>
      </c>
      <c r="CG19" s="22">
        <v>0.39600000000000002</v>
      </c>
      <c r="CH19" s="33"/>
      <c r="CI19" s="22">
        <v>13.756</v>
      </c>
      <c r="CJ19" s="22">
        <v>6.0679999999999996</v>
      </c>
      <c r="CK19" s="22">
        <v>10.356</v>
      </c>
      <c r="CL19" s="22">
        <v>13.599</v>
      </c>
      <c r="CM19" s="22">
        <v>9.9450000000000003</v>
      </c>
      <c r="CN19" s="22">
        <v>6.907</v>
      </c>
      <c r="CO19" s="22"/>
      <c r="CP19" s="22">
        <v>2.75</v>
      </c>
      <c r="CQ19" s="22">
        <v>2.2589999999999999</v>
      </c>
      <c r="CR19" s="22"/>
      <c r="CS19" s="10">
        <v>3.653</v>
      </c>
      <c r="CT19" s="10">
        <v>5.4180000000000001</v>
      </c>
      <c r="CU19" s="10">
        <v>4.7889999999999997</v>
      </c>
      <c r="CV19" s="10">
        <v>6.0670000000000002</v>
      </c>
      <c r="CW19" s="10">
        <v>3.3660000000000001</v>
      </c>
      <c r="CX19" s="10">
        <v>6.0650000000000004</v>
      </c>
      <c r="CY19" s="10">
        <v>4.4269999999999996</v>
      </c>
      <c r="CZ19" s="10">
        <v>5.7359999999999998</v>
      </c>
      <c r="DA19" s="10"/>
      <c r="DB19" s="19">
        <v>1.6724321807796302E-2</v>
      </c>
    </row>
    <row r="20" spans="1:106" x14ac:dyDescent="0.2">
      <c r="A20" s="33" t="s">
        <v>42</v>
      </c>
      <c r="B20" s="9" t="s">
        <v>99</v>
      </c>
      <c r="C20" s="9" t="s">
        <v>99</v>
      </c>
      <c r="D20" s="9" t="s">
        <v>99</v>
      </c>
      <c r="E20" s="9" t="s">
        <v>99</v>
      </c>
      <c r="F20" s="9" t="s">
        <v>99</v>
      </c>
      <c r="G20" s="9" t="s">
        <v>99</v>
      </c>
      <c r="H20" s="9" t="s">
        <v>99</v>
      </c>
      <c r="I20" s="9" t="s">
        <v>99</v>
      </c>
      <c r="J20" s="9" t="s">
        <v>99</v>
      </c>
      <c r="K20" s="9" t="s">
        <v>99</v>
      </c>
      <c r="L20" s="9" t="s">
        <v>99</v>
      </c>
      <c r="M20" s="9" t="s">
        <v>99</v>
      </c>
      <c r="N20" s="9" t="s">
        <v>99</v>
      </c>
      <c r="O20" s="9" t="s">
        <v>99</v>
      </c>
      <c r="P20" s="9" t="s">
        <v>99</v>
      </c>
      <c r="Q20" s="9" t="s">
        <v>99</v>
      </c>
      <c r="R20" s="9" t="s">
        <v>99</v>
      </c>
      <c r="S20" s="9" t="s">
        <v>99</v>
      </c>
      <c r="T20" s="9" t="s">
        <v>99</v>
      </c>
      <c r="U20" s="9" t="s">
        <v>99</v>
      </c>
      <c r="V20" s="9" t="s">
        <v>99</v>
      </c>
      <c r="W20" s="9" t="s">
        <v>99</v>
      </c>
      <c r="X20" s="9" t="s">
        <v>99</v>
      </c>
      <c r="Y20" s="9" t="s">
        <v>99</v>
      </c>
      <c r="Z20" s="9" t="s">
        <v>99</v>
      </c>
      <c r="AA20" s="9" t="s">
        <v>99</v>
      </c>
      <c r="AB20" s="9" t="s">
        <v>99</v>
      </c>
      <c r="AC20" s="9" t="s">
        <v>99</v>
      </c>
      <c r="AD20" s="9" t="s">
        <v>99</v>
      </c>
      <c r="AE20" s="9" t="s">
        <v>99</v>
      </c>
      <c r="AF20" s="19"/>
      <c r="AG20" s="19"/>
      <c r="AH20" s="19"/>
      <c r="AI20" s="9" t="s">
        <v>99</v>
      </c>
      <c r="AJ20" s="9" t="s">
        <v>99</v>
      </c>
      <c r="AK20" s="9" t="s">
        <v>99</v>
      </c>
      <c r="AL20" s="9" t="s">
        <v>99</v>
      </c>
      <c r="AM20" s="9" t="s">
        <v>99</v>
      </c>
      <c r="AN20" s="9" t="s">
        <v>99</v>
      </c>
      <c r="AO20" s="36"/>
      <c r="AP20" s="9" t="s">
        <v>99</v>
      </c>
      <c r="AQ20" s="9" t="s">
        <v>99</v>
      </c>
      <c r="AR20" s="9" t="s">
        <v>99</v>
      </c>
      <c r="AS20" s="9" t="s">
        <v>99</v>
      </c>
      <c r="AT20" s="9" t="s">
        <v>99</v>
      </c>
      <c r="AU20" s="9" t="s">
        <v>99</v>
      </c>
      <c r="AV20" s="9" t="s">
        <v>99</v>
      </c>
      <c r="AW20" s="9" t="s">
        <v>99</v>
      </c>
      <c r="AX20" s="9" t="s">
        <v>99</v>
      </c>
      <c r="AY20" s="9" t="s">
        <v>99</v>
      </c>
      <c r="AZ20" s="9" t="s">
        <v>99</v>
      </c>
      <c r="BA20" s="9" t="s">
        <v>99</v>
      </c>
      <c r="BB20" s="9" t="s">
        <v>99</v>
      </c>
      <c r="BC20" s="9" t="s">
        <v>99</v>
      </c>
      <c r="BD20" s="9" t="s">
        <v>99</v>
      </c>
      <c r="BE20" s="9" t="s">
        <v>99</v>
      </c>
      <c r="BF20" s="9" t="s">
        <v>99</v>
      </c>
      <c r="BG20" s="9" t="s">
        <v>99</v>
      </c>
      <c r="BH20" s="9" t="s">
        <v>99</v>
      </c>
      <c r="BI20" s="9" t="s">
        <v>99</v>
      </c>
      <c r="BJ20" s="9" t="s">
        <v>99</v>
      </c>
      <c r="BK20" s="9" t="s">
        <v>99</v>
      </c>
      <c r="BL20" s="9" t="s">
        <v>99</v>
      </c>
      <c r="BM20" s="9" t="s">
        <v>99</v>
      </c>
      <c r="BN20" s="9" t="s">
        <v>99</v>
      </c>
      <c r="BO20" s="9" t="s">
        <v>99</v>
      </c>
      <c r="BP20" s="9" t="s">
        <v>99</v>
      </c>
      <c r="BQ20" s="9" t="s">
        <v>99</v>
      </c>
      <c r="BR20" s="9" t="s">
        <v>99</v>
      </c>
      <c r="BS20" s="9" t="s">
        <v>99</v>
      </c>
      <c r="BT20" s="9" t="s">
        <v>99</v>
      </c>
      <c r="BU20" s="9" t="s">
        <v>99</v>
      </c>
      <c r="BV20" s="9" t="s">
        <v>99</v>
      </c>
      <c r="BW20" s="9" t="s">
        <v>99</v>
      </c>
      <c r="BX20" s="22"/>
      <c r="BY20" s="9" t="s">
        <v>99</v>
      </c>
      <c r="BZ20" s="9" t="s">
        <v>99</v>
      </c>
      <c r="CA20" s="9" t="s">
        <v>99</v>
      </c>
      <c r="CB20" s="9" t="s">
        <v>99</v>
      </c>
      <c r="CC20" s="22"/>
      <c r="CD20" s="9" t="s">
        <v>99</v>
      </c>
      <c r="CE20" s="9" t="s">
        <v>99</v>
      </c>
      <c r="CF20" s="9" t="s">
        <v>99</v>
      </c>
      <c r="CG20" s="9" t="s">
        <v>99</v>
      </c>
      <c r="CH20" s="33"/>
      <c r="CI20" s="22">
        <v>0.125</v>
      </c>
      <c r="CJ20" s="22">
        <v>0.26200000000000001</v>
      </c>
      <c r="CK20" s="22">
        <v>0.19</v>
      </c>
      <c r="CL20" s="22">
        <v>0.219</v>
      </c>
      <c r="CM20" s="22">
        <v>7.3999999999999996E-2</v>
      </c>
      <c r="CN20" s="22">
        <v>2.5999999999999999E-2</v>
      </c>
      <c r="CO20" s="22"/>
      <c r="CP20" s="22" t="s">
        <v>99</v>
      </c>
      <c r="CQ20" s="22" t="s">
        <v>99</v>
      </c>
      <c r="CR20" s="22"/>
      <c r="CS20" s="9" t="s">
        <v>99</v>
      </c>
      <c r="CT20" s="9" t="s">
        <v>99</v>
      </c>
      <c r="CU20" s="9" t="s">
        <v>99</v>
      </c>
      <c r="CV20" s="9" t="s">
        <v>99</v>
      </c>
      <c r="CW20" s="9" t="s">
        <v>99</v>
      </c>
      <c r="CX20" s="9" t="s">
        <v>99</v>
      </c>
      <c r="CY20" s="9" t="s">
        <v>99</v>
      </c>
      <c r="CZ20" s="9" t="s">
        <v>99</v>
      </c>
      <c r="DA20" s="9"/>
      <c r="DB20" s="19">
        <v>2.5764804710200331E-2</v>
      </c>
    </row>
    <row r="21" spans="1:106" x14ac:dyDescent="0.2">
      <c r="A21" s="33" t="s">
        <v>47</v>
      </c>
      <c r="B21" s="9" t="s">
        <v>99</v>
      </c>
      <c r="C21" s="9" t="s">
        <v>99</v>
      </c>
      <c r="D21" s="9" t="s">
        <v>99</v>
      </c>
      <c r="E21" s="9" t="s">
        <v>99</v>
      </c>
      <c r="F21" s="9" t="s">
        <v>99</v>
      </c>
      <c r="G21" s="9" t="s">
        <v>99</v>
      </c>
      <c r="H21" s="9" t="s">
        <v>99</v>
      </c>
      <c r="I21" s="9" t="s">
        <v>99</v>
      </c>
      <c r="J21" s="9" t="s">
        <v>99</v>
      </c>
      <c r="K21" s="9" t="s">
        <v>99</v>
      </c>
      <c r="L21" s="9" t="s">
        <v>99</v>
      </c>
      <c r="M21" s="9" t="s">
        <v>99</v>
      </c>
      <c r="N21" s="9" t="s">
        <v>99</v>
      </c>
      <c r="O21" s="9" t="s">
        <v>99</v>
      </c>
      <c r="P21" s="9" t="s">
        <v>99</v>
      </c>
      <c r="Q21" s="9" t="s">
        <v>99</v>
      </c>
      <c r="R21" s="9" t="s">
        <v>99</v>
      </c>
      <c r="S21" s="9" t="s">
        <v>99</v>
      </c>
      <c r="T21" s="9" t="s">
        <v>99</v>
      </c>
      <c r="U21" s="9" t="s">
        <v>99</v>
      </c>
      <c r="V21" s="9" t="s">
        <v>99</v>
      </c>
      <c r="W21" s="9" t="s">
        <v>99</v>
      </c>
      <c r="X21" s="9" t="s">
        <v>99</v>
      </c>
      <c r="Y21" s="9" t="s">
        <v>99</v>
      </c>
      <c r="Z21" s="9" t="s">
        <v>99</v>
      </c>
      <c r="AA21" s="9" t="s">
        <v>99</v>
      </c>
      <c r="AB21" s="9" t="s">
        <v>99</v>
      </c>
      <c r="AC21" s="9" t="s">
        <v>99</v>
      </c>
      <c r="AD21" s="9" t="s">
        <v>99</v>
      </c>
      <c r="AE21" s="9" t="s">
        <v>99</v>
      </c>
      <c r="AF21" s="19"/>
      <c r="AG21" s="19"/>
      <c r="AH21" s="19"/>
      <c r="AI21" s="9" t="s">
        <v>99</v>
      </c>
      <c r="AJ21" s="9" t="s">
        <v>99</v>
      </c>
      <c r="AK21" s="9" t="s">
        <v>99</v>
      </c>
      <c r="AL21" s="9" t="s">
        <v>99</v>
      </c>
      <c r="AM21" s="9" t="s">
        <v>99</v>
      </c>
      <c r="AN21" s="9" t="s">
        <v>99</v>
      </c>
      <c r="AO21" s="22"/>
      <c r="AP21" s="9" t="s">
        <v>99</v>
      </c>
      <c r="AQ21" s="9" t="s">
        <v>99</v>
      </c>
      <c r="AR21" s="9" t="s">
        <v>99</v>
      </c>
      <c r="AS21" s="9" t="s">
        <v>99</v>
      </c>
      <c r="AT21" s="9" t="s">
        <v>99</v>
      </c>
      <c r="AU21" s="9" t="s">
        <v>99</v>
      </c>
      <c r="AV21" s="9" t="s">
        <v>99</v>
      </c>
      <c r="AW21" s="9" t="s">
        <v>99</v>
      </c>
      <c r="AX21" s="9" t="s">
        <v>99</v>
      </c>
      <c r="AY21" s="9" t="s">
        <v>99</v>
      </c>
      <c r="AZ21" s="9" t="s">
        <v>99</v>
      </c>
      <c r="BA21" s="9" t="s">
        <v>99</v>
      </c>
      <c r="BB21" s="9" t="s">
        <v>99</v>
      </c>
      <c r="BC21" s="9" t="s">
        <v>99</v>
      </c>
      <c r="BD21" s="9" t="s">
        <v>99</v>
      </c>
      <c r="BE21" s="9" t="s">
        <v>99</v>
      </c>
      <c r="BF21" s="9" t="s">
        <v>99</v>
      </c>
      <c r="BG21" s="9" t="s">
        <v>99</v>
      </c>
      <c r="BH21" s="9" t="s">
        <v>99</v>
      </c>
      <c r="BI21" s="9" t="s">
        <v>99</v>
      </c>
      <c r="BJ21" s="9" t="s">
        <v>99</v>
      </c>
      <c r="BK21" s="9" t="s">
        <v>99</v>
      </c>
      <c r="BL21" s="9" t="s">
        <v>99</v>
      </c>
      <c r="BM21" s="9" t="s">
        <v>99</v>
      </c>
      <c r="BN21" s="9" t="s">
        <v>99</v>
      </c>
      <c r="BO21" s="9" t="s">
        <v>99</v>
      </c>
      <c r="BP21" s="9" t="s">
        <v>99</v>
      </c>
      <c r="BQ21" s="9" t="s">
        <v>99</v>
      </c>
      <c r="BR21" s="9" t="s">
        <v>99</v>
      </c>
      <c r="BS21" s="9" t="s">
        <v>99</v>
      </c>
      <c r="BT21" s="9" t="s">
        <v>99</v>
      </c>
      <c r="BU21" s="9" t="s">
        <v>99</v>
      </c>
      <c r="BV21" s="9" t="s">
        <v>99</v>
      </c>
      <c r="BW21" s="9" t="s">
        <v>99</v>
      </c>
      <c r="BX21" s="22"/>
      <c r="BY21" s="9" t="s">
        <v>99</v>
      </c>
      <c r="BZ21" s="9" t="s">
        <v>99</v>
      </c>
      <c r="CA21" s="9" t="s">
        <v>99</v>
      </c>
      <c r="CB21" s="9" t="s">
        <v>99</v>
      </c>
      <c r="CC21" s="22"/>
      <c r="CD21" s="22">
        <v>0.91200000000000003</v>
      </c>
      <c r="CE21" s="22">
        <v>0.55000000000000004</v>
      </c>
      <c r="CF21" s="22">
        <v>0.873</v>
      </c>
      <c r="CG21" s="22">
        <v>0.34499999999999997</v>
      </c>
      <c r="CH21" s="33"/>
      <c r="CI21" s="9" t="s">
        <v>99</v>
      </c>
      <c r="CJ21" s="9" t="s">
        <v>99</v>
      </c>
      <c r="CK21" s="9" t="s">
        <v>99</v>
      </c>
      <c r="CL21" s="9" t="s">
        <v>99</v>
      </c>
      <c r="CM21" s="9" t="s">
        <v>99</v>
      </c>
      <c r="CN21" s="9" t="s">
        <v>99</v>
      </c>
      <c r="CO21" s="22"/>
      <c r="CP21" s="22" t="s">
        <v>99</v>
      </c>
      <c r="CQ21" s="22" t="s">
        <v>99</v>
      </c>
      <c r="CR21" s="22"/>
      <c r="CS21" s="10" t="s">
        <v>99</v>
      </c>
      <c r="CT21" s="10" t="s">
        <v>99</v>
      </c>
      <c r="CU21" s="10" t="s">
        <v>99</v>
      </c>
      <c r="CV21" s="10" t="s">
        <v>99</v>
      </c>
      <c r="CW21" s="10" t="s">
        <v>99</v>
      </c>
      <c r="CX21" s="10" t="s">
        <v>99</v>
      </c>
      <c r="CY21" s="10" t="s">
        <v>99</v>
      </c>
      <c r="CZ21" s="10" t="s">
        <v>99</v>
      </c>
      <c r="DA21" s="10"/>
      <c r="DB21" s="19">
        <v>1.9512897740241952E-2</v>
      </c>
    </row>
    <row r="22" spans="1:106" x14ac:dyDescent="0.2">
      <c r="A22" s="33" t="s">
        <v>9</v>
      </c>
      <c r="B22" s="9" t="s">
        <v>99</v>
      </c>
      <c r="C22" s="9" t="s">
        <v>99</v>
      </c>
      <c r="D22" s="9" t="s">
        <v>99</v>
      </c>
      <c r="E22" s="9" t="s">
        <v>99</v>
      </c>
      <c r="F22" s="9" t="s">
        <v>99</v>
      </c>
      <c r="G22" s="9" t="s">
        <v>99</v>
      </c>
      <c r="H22" s="9" t="s">
        <v>99</v>
      </c>
      <c r="I22" s="9" t="s">
        <v>99</v>
      </c>
      <c r="J22" s="9" t="s">
        <v>99</v>
      </c>
      <c r="K22" s="9" t="s">
        <v>99</v>
      </c>
      <c r="L22" s="9" t="s">
        <v>99</v>
      </c>
      <c r="M22" s="9" t="s">
        <v>99</v>
      </c>
      <c r="N22" s="9" t="s">
        <v>99</v>
      </c>
      <c r="O22" s="9" t="s">
        <v>99</v>
      </c>
      <c r="P22" s="9" t="s">
        <v>99</v>
      </c>
      <c r="Q22" s="9" t="s">
        <v>99</v>
      </c>
      <c r="R22" s="9" t="s">
        <v>99</v>
      </c>
      <c r="S22" s="9" t="s">
        <v>99</v>
      </c>
      <c r="T22" s="9" t="s">
        <v>99</v>
      </c>
      <c r="U22" s="9" t="s">
        <v>99</v>
      </c>
      <c r="V22" s="9" t="s">
        <v>99</v>
      </c>
      <c r="W22" s="9" t="s">
        <v>99</v>
      </c>
      <c r="X22" s="9" t="s">
        <v>99</v>
      </c>
      <c r="Y22" s="9" t="s">
        <v>99</v>
      </c>
      <c r="Z22" s="9" t="s">
        <v>99</v>
      </c>
      <c r="AA22" s="9" t="s">
        <v>99</v>
      </c>
      <c r="AB22" s="9" t="s">
        <v>99</v>
      </c>
      <c r="AC22" s="9" t="s">
        <v>99</v>
      </c>
      <c r="AD22" s="9" t="s">
        <v>99</v>
      </c>
      <c r="AE22" s="9" t="s">
        <v>99</v>
      </c>
      <c r="AF22" s="19"/>
      <c r="AG22" s="19"/>
      <c r="AH22" s="19"/>
      <c r="AI22" s="9" t="s">
        <v>99</v>
      </c>
      <c r="AJ22" s="9" t="s">
        <v>99</v>
      </c>
      <c r="AK22" s="9" t="s">
        <v>99</v>
      </c>
      <c r="AL22" s="9" t="s">
        <v>99</v>
      </c>
      <c r="AM22" s="9" t="s">
        <v>99</v>
      </c>
      <c r="AN22" s="9" t="s">
        <v>99</v>
      </c>
      <c r="AO22" s="36"/>
      <c r="AP22" s="9" t="s">
        <v>99</v>
      </c>
      <c r="AQ22" s="9" t="s">
        <v>99</v>
      </c>
      <c r="AR22" s="9" t="s">
        <v>99</v>
      </c>
      <c r="AS22" s="9" t="s">
        <v>99</v>
      </c>
      <c r="AT22" s="9" t="s">
        <v>99</v>
      </c>
      <c r="AU22" s="9" t="s">
        <v>99</v>
      </c>
      <c r="AV22" s="9" t="s">
        <v>99</v>
      </c>
      <c r="AW22" s="9" t="s">
        <v>99</v>
      </c>
      <c r="AX22" s="9" t="s">
        <v>99</v>
      </c>
      <c r="AY22" s="9" t="s">
        <v>99</v>
      </c>
      <c r="AZ22" s="9" t="s">
        <v>99</v>
      </c>
      <c r="BA22" s="9" t="s">
        <v>99</v>
      </c>
      <c r="BB22" s="9" t="s">
        <v>99</v>
      </c>
      <c r="BC22" s="9" t="s">
        <v>99</v>
      </c>
      <c r="BD22" s="9" t="s">
        <v>99</v>
      </c>
      <c r="BE22" s="9" t="s">
        <v>99</v>
      </c>
      <c r="BF22" s="9" t="s">
        <v>99</v>
      </c>
      <c r="BG22" s="9" t="s">
        <v>99</v>
      </c>
      <c r="BH22" s="9" t="s">
        <v>99</v>
      </c>
      <c r="BI22" s="9" t="s">
        <v>99</v>
      </c>
      <c r="BJ22" s="9" t="s">
        <v>99</v>
      </c>
      <c r="BK22" s="9" t="s">
        <v>99</v>
      </c>
      <c r="BL22" s="9" t="s">
        <v>99</v>
      </c>
      <c r="BM22" s="9" t="s">
        <v>99</v>
      </c>
      <c r="BN22" s="9" t="s">
        <v>99</v>
      </c>
      <c r="BO22" s="9" t="s">
        <v>99</v>
      </c>
      <c r="BP22" s="9" t="s">
        <v>99</v>
      </c>
      <c r="BQ22" s="9" t="s">
        <v>99</v>
      </c>
      <c r="BR22" s="9" t="s">
        <v>99</v>
      </c>
      <c r="BS22" s="9" t="s">
        <v>99</v>
      </c>
      <c r="BT22" s="9" t="s">
        <v>99</v>
      </c>
      <c r="BU22" s="9" t="s">
        <v>99</v>
      </c>
      <c r="BV22" s="9" t="s">
        <v>99</v>
      </c>
      <c r="BW22" s="9" t="s">
        <v>99</v>
      </c>
      <c r="BX22" s="22"/>
      <c r="BY22" s="9" t="s">
        <v>99</v>
      </c>
      <c r="BZ22" s="9" t="s">
        <v>99</v>
      </c>
      <c r="CA22" s="9" t="s">
        <v>99</v>
      </c>
      <c r="CB22" s="9" t="s">
        <v>99</v>
      </c>
      <c r="CC22" s="22"/>
      <c r="CD22" s="22">
        <v>31.192</v>
      </c>
      <c r="CE22" s="22">
        <v>36.457000000000001</v>
      </c>
      <c r="CF22" s="22">
        <v>36.805</v>
      </c>
      <c r="CG22" s="22">
        <v>36.554000000000002</v>
      </c>
      <c r="CH22" s="33"/>
      <c r="CI22" s="9" t="s">
        <v>99</v>
      </c>
      <c r="CJ22" s="9" t="s">
        <v>99</v>
      </c>
      <c r="CK22" s="9" t="s">
        <v>99</v>
      </c>
      <c r="CL22" s="9" t="s">
        <v>99</v>
      </c>
      <c r="CM22" s="9" t="s">
        <v>99</v>
      </c>
      <c r="CN22" s="9" t="s">
        <v>99</v>
      </c>
      <c r="CO22" s="22"/>
      <c r="CP22" s="22" t="s">
        <v>99</v>
      </c>
      <c r="CQ22" s="22" t="s">
        <v>99</v>
      </c>
      <c r="CR22" s="22"/>
      <c r="CS22" s="10">
        <v>0.11</v>
      </c>
      <c r="CT22" s="10">
        <v>0.105</v>
      </c>
      <c r="CU22" s="10">
        <v>0.17499999999999999</v>
      </c>
      <c r="CV22" s="10">
        <v>0.64300000000000002</v>
      </c>
      <c r="CW22" s="10">
        <v>0.502</v>
      </c>
      <c r="CX22" s="10">
        <v>0.33500000000000002</v>
      </c>
      <c r="CY22" s="9">
        <v>0.50800000000000001</v>
      </c>
      <c r="CZ22" s="10">
        <v>3.7999999999999999E-2</v>
      </c>
      <c r="DA22" s="10"/>
      <c r="DB22" s="19">
        <v>3.50582040340785E-2</v>
      </c>
    </row>
    <row r="23" spans="1:106" ht="16" x14ac:dyDescent="0.25">
      <c r="A23" s="33" t="s">
        <v>157</v>
      </c>
      <c r="B23" s="19">
        <v>5.0000000000000001E-3</v>
      </c>
      <c r="C23" s="19">
        <v>2.3E-2</v>
      </c>
      <c r="D23" s="19" t="s">
        <v>376</v>
      </c>
      <c r="E23" s="19" t="s">
        <v>376</v>
      </c>
      <c r="F23" s="19">
        <v>1.6E-2</v>
      </c>
      <c r="G23" s="19" t="s">
        <v>376</v>
      </c>
      <c r="H23" s="19" t="s">
        <v>376</v>
      </c>
      <c r="I23" s="19">
        <v>5.0000000000000001E-3</v>
      </c>
      <c r="J23" s="19" t="s">
        <v>376</v>
      </c>
      <c r="K23" s="19">
        <v>5.0000000000000001E-3</v>
      </c>
      <c r="L23" s="19" t="s">
        <v>376</v>
      </c>
      <c r="M23" s="19">
        <v>1.0999999999999999E-2</v>
      </c>
      <c r="N23" s="19">
        <v>8.0000000000000002E-3</v>
      </c>
      <c r="O23" s="19">
        <v>2.9000000000000001E-2</v>
      </c>
      <c r="P23" s="19">
        <v>2.5999999999999999E-2</v>
      </c>
      <c r="Q23" s="19">
        <v>1.2E-2</v>
      </c>
      <c r="R23" s="19">
        <v>1.0999999999999999E-2</v>
      </c>
      <c r="S23" s="19">
        <v>7.0000000000000001E-3</v>
      </c>
      <c r="T23" s="19">
        <v>1.4999999999999999E-2</v>
      </c>
      <c r="U23" s="19">
        <v>1.9E-2</v>
      </c>
      <c r="V23" s="19">
        <v>0.01</v>
      </c>
      <c r="W23" s="19">
        <v>2.3E-2</v>
      </c>
      <c r="X23" s="19">
        <v>7.0000000000000001E-3</v>
      </c>
      <c r="Y23" s="19" t="s">
        <v>376</v>
      </c>
      <c r="Z23" s="19">
        <v>1.2999999999999999E-2</v>
      </c>
      <c r="AA23" s="19">
        <v>0.04</v>
      </c>
      <c r="AB23" s="19" t="s">
        <v>376</v>
      </c>
      <c r="AC23" s="19">
        <v>2.5000000000000001E-2</v>
      </c>
      <c r="AD23" s="19" t="s">
        <v>376</v>
      </c>
      <c r="AE23" s="19" t="s">
        <v>376</v>
      </c>
      <c r="AF23" s="19"/>
      <c r="AG23" s="19">
        <v>6.2006519421464422E-3</v>
      </c>
      <c r="AH23" s="19"/>
      <c r="AI23" s="36">
        <v>4.1000000000000002E-2</v>
      </c>
      <c r="AJ23" s="36">
        <v>1.7000000000000001E-2</v>
      </c>
      <c r="AK23" s="36" t="s">
        <v>376</v>
      </c>
      <c r="AL23" s="36" t="s">
        <v>376</v>
      </c>
      <c r="AM23" s="36">
        <v>1.7000000000000001E-2</v>
      </c>
      <c r="AN23" s="36">
        <v>1.2999999999999999E-2</v>
      </c>
      <c r="AO23" s="36"/>
      <c r="AP23" s="36">
        <v>0.39800000000000002</v>
      </c>
      <c r="AQ23" s="36">
        <v>0.48199999999999998</v>
      </c>
      <c r="AR23" s="36">
        <v>1.482</v>
      </c>
      <c r="AS23" s="36">
        <v>1.363</v>
      </c>
      <c r="AT23" s="36">
        <v>1.3740000000000001</v>
      </c>
      <c r="AU23" s="36">
        <v>0.57599999999999996</v>
      </c>
      <c r="AV23" s="36">
        <v>0.63600000000000001</v>
      </c>
      <c r="AW23" s="36">
        <v>2.5169999999999999</v>
      </c>
      <c r="AX23" s="36">
        <v>2.5910000000000002</v>
      </c>
      <c r="AY23" s="36">
        <v>1.5249999999999999</v>
      </c>
      <c r="AZ23" s="36">
        <v>1.4990000000000001</v>
      </c>
      <c r="BA23" s="36">
        <v>3.6859999999999999</v>
      </c>
      <c r="BB23" s="36">
        <v>3.9359999999999999</v>
      </c>
      <c r="BC23" s="36">
        <v>1.238</v>
      </c>
      <c r="BD23" s="10">
        <v>1.492</v>
      </c>
      <c r="BE23" s="10">
        <v>0.52600000000000002</v>
      </c>
      <c r="BF23" s="10">
        <v>0.80500000000000005</v>
      </c>
      <c r="BG23" s="10">
        <v>1.32</v>
      </c>
      <c r="BH23" s="10">
        <v>1.5429999999999999</v>
      </c>
      <c r="BI23" s="10">
        <v>1.6160000000000001</v>
      </c>
      <c r="BJ23" s="10">
        <v>0.90800000000000003</v>
      </c>
      <c r="BK23" s="22">
        <v>0.76100000000000001</v>
      </c>
      <c r="BL23" s="22">
        <v>0.93300000000000005</v>
      </c>
      <c r="BM23" s="22">
        <v>1.92</v>
      </c>
      <c r="BN23" s="22">
        <v>3.1520000000000001</v>
      </c>
      <c r="BO23" s="22">
        <v>0.47499999999999998</v>
      </c>
      <c r="BP23" s="22">
        <v>0.60499999999999998</v>
      </c>
      <c r="BQ23" s="22">
        <v>1.488</v>
      </c>
      <c r="BR23" s="22">
        <v>2.6560000000000001</v>
      </c>
      <c r="BS23" s="22">
        <v>1.46</v>
      </c>
      <c r="BT23" s="22">
        <v>2.3769999999999998</v>
      </c>
      <c r="BU23" s="22">
        <v>2.5339999999999998</v>
      </c>
      <c r="BV23" s="22">
        <v>2.88</v>
      </c>
      <c r="BW23" s="22">
        <v>1.6319999999999999</v>
      </c>
      <c r="BX23" s="22"/>
      <c r="BY23" s="22">
        <v>7.22</v>
      </c>
      <c r="BZ23" s="22">
        <v>7.1120000000000001</v>
      </c>
      <c r="CA23" s="22">
        <v>6.2809999999999997</v>
      </c>
      <c r="CB23" s="22">
        <v>6.327</v>
      </c>
      <c r="CC23" s="22"/>
      <c r="CD23" s="22">
        <v>0.877</v>
      </c>
      <c r="CE23" s="22">
        <v>0.52200000000000002</v>
      </c>
      <c r="CF23" s="22">
        <v>0.318</v>
      </c>
      <c r="CG23" s="22">
        <v>0.66600000000000004</v>
      </c>
      <c r="CH23" s="33"/>
      <c r="CI23" s="22" t="s">
        <v>376</v>
      </c>
      <c r="CJ23" s="22" t="s">
        <v>376</v>
      </c>
      <c r="CK23" s="22" t="s">
        <v>376</v>
      </c>
      <c r="CL23" s="22" t="s">
        <v>376</v>
      </c>
      <c r="CM23" s="22" t="s">
        <v>376</v>
      </c>
      <c r="CN23" s="22">
        <v>7.0000000000000001E-3</v>
      </c>
      <c r="CO23" s="22"/>
      <c r="CP23" s="22" t="s">
        <v>377</v>
      </c>
      <c r="CQ23" s="22" t="s">
        <v>377</v>
      </c>
      <c r="CR23" s="22"/>
      <c r="CS23" s="10">
        <v>2.556</v>
      </c>
      <c r="CT23" s="10">
        <v>3.2229999999999999</v>
      </c>
      <c r="CU23" s="10">
        <v>2.6190000000000002</v>
      </c>
      <c r="CV23" s="10">
        <v>1.917</v>
      </c>
      <c r="CW23" s="10">
        <v>2.274</v>
      </c>
      <c r="CX23" s="10">
        <v>2.9180000000000001</v>
      </c>
      <c r="CY23" s="10">
        <v>2.9950000000000001</v>
      </c>
      <c r="CZ23" s="10">
        <v>3.2040000000000002</v>
      </c>
      <c r="DA23" s="10"/>
      <c r="DB23" s="19">
        <v>1.064894572672976E-2</v>
      </c>
    </row>
    <row r="24" spans="1:106" ht="16" x14ac:dyDescent="0.25">
      <c r="A24" s="33" t="s">
        <v>158</v>
      </c>
      <c r="B24" s="19" t="s">
        <v>376</v>
      </c>
      <c r="C24" s="19" t="s">
        <v>376</v>
      </c>
      <c r="D24" s="19" t="s">
        <v>376</v>
      </c>
      <c r="E24" s="19">
        <v>8.9999999999999993E-3</v>
      </c>
      <c r="F24" s="19" t="s">
        <v>376</v>
      </c>
      <c r="G24" s="19">
        <v>1.7999999999999999E-2</v>
      </c>
      <c r="H24" s="19" t="s">
        <v>376</v>
      </c>
      <c r="I24" s="19">
        <v>7.0000000000000001E-3</v>
      </c>
      <c r="J24" s="19" t="s">
        <v>376</v>
      </c>
      <c r="K24" s="19" t="s">
        <v>376</v>
      </c>
      <c r="L24" s="19" t="s">
        <v>376</v>
      </c>
      <c r="M24" s="19">
        <v>5.0000000000000001E-3</v>
      </c>
      <c r="N24" s="19" t="s">
        <v>376</v>
      </c>
      <c r="O24" s="19" t="s">
        <v>376</v>
      </c>
      <c r="P24" s="19" t="s">
        <v>376</v>
      </c>
      <c r="Q24" s="19" t="s">
        <v>376</v>
      </c>
      <c r="R24" s="19" t="s">
        <v>376</v>
      </c>
      <c r="S24" s="19" t="s">
        <v>376</v>
      </c>
      <c r="T24" s="19" t="s">
        <v>376</v>
      </c>
      <c r="U24" s="19" t="s">
        <v>376</v>
      </c>
      <c r="V24" s="19">
        <v>8.0000000000000002E-3</v>
      </c>
      <c r="W24" s="19" t="s">
        <v>376</v>
      </c>
      <c r="X24" s="19" t="s">
        <v>376</v>
      </c>
      <c r="Y24" s="19">
        <v>8.0000000000000002E-3</v>
      </c>
      <c r="Z24" s="19">
        <v>0</v>
      </c>
      <c r="AA24" s="19">
        <v>1.7000000000000001E-2</v>
      </c>
      <c r="AB24" s="19" t="s">
        <v>376</v>
      </c>
      <c r="AC24" s="19">
        <v>1.9E-2</v>
      </c>
      <c r="AD24" s="19" t="s">
        <v>376</v>
      </c>
      <c r="AE24" s="19" t="s">
        <v>376</v>
      </c>
      <c r="AF24" s="19"/>
      <c r="AG24" s="19">
        <v>5.7821030581892306E-3</v>
      </c>
      <c r="AH24" s="19"/>
      <c r="AI24" s="36">
        <v>8.9999999999999993E-3</v>
      </c>
      <c r="AJ24" s="36">
        <v>2.5999999999999999E-2</v>
      </c>
      <c r="AK24" s="36" t="s">
        <v>376</v>
      </c>
      <c r="AL24" s="36" t="s">
        <v>376</v>
      </c>
      <c r="AM24" s="36">
        <v>5.0000000000000001E-3</v>
      </c>
      <c r="AN24" s="36" t="s">
        <v>376</v>
      </c>
      <c r="AO24" s="36"/>
      <c r="AP24" s="36" t="s">
        <v>376</v>
      </c>
      <c r="AQ24" s="36" t="s">
        <v>376</v>
      </c>
      <c r="AR24" s="36" t="s">
        <v>376</v>
      </c>
      <c r="AS24" s="36" t="s">
        <v>376</v>
      </c>
      <c r="AT24" s="36" t="s">
        <v>376</v>
      </c>
      <c r="AU24" s="36" t="s">
        <v>376</v>
      </c>
      <c r="AV24" s="36" t="s">
        <v>376</v>
      </c>
      <c r="AW24" s="36">
        <v>2.5000000000000001E-2</v>
      </c>
      <c r="AX24" s="36">
        <v>3.5999999999999997E-2</v>
      </c>
      <c r="AY24" s="36" t="s">
        <v>376</v>
      </c>
      <c r="AZ24" s="36" t="s">
        <v>376</v>
      </c>
      <c r="BA24" s="36">
        <v>6.0000000000000001E-3</v>
      </c>
      <c r="BB24" s="36" t="s">
        <v>376</v>
      </c>
      <c r="BC24" s="36" t="s">
        <v>376</v>
      </c>
      <c r="BD24" s="10">
        <v>2.8000000000000001E-2</v>
      </c>
      <c r="BE24" s="10" t="s">
        <v>376</v>
      </c>
      <c r="BF24" s="10" t="s">
        <v>376</v>
      </c>
      <c r="BG24" s="10">
        <v>6.0000000000000001E-3</v>
      </c>
      <c r="BH24" s="10" t="s">
        <v>376</v>
      </c>
      <c r="BI24" s="10" t="s">
        <v>376</v>
      </c>
      <c r="BJ24" s="10">
        <v>1.2E-2</v>
      </c>
      <c r="BK24" s="22" t="s">
        <v>376</v>
      </c>
      <c r="BL24" s="22" t="s">
        <v>376</v>
      </c>
      <c r="BM24" s="22" t="s">
        <v>376</v>
      </c>
      <c r="BN24" s="22">
        <v>7.0000000000000001E-3</v>
      </c>
      <c r="BO24" s="22" t="s">
        <v>376</v>
      </c>
      <c r="BP24" s="22" t="s">
        <v>376</v>
      </c>
      <c r="BQ24" s="22" t="s">
        <v>376</v>
      </c>
      <c r="BR24" s="22" t="s">
        <v>376</v>
      </c>
      <c r="BS24" s="22">
        <v>7.0000000000000001E-3</v>
      </c>
      <c r="BT24" s="22" t="s">
        <v>376</v>
      </c>
      <c r="BU24" s="22" t="s">
        <v>376</v>
      </c>
      <c r="BV24" s="22">
        <v>8.0000000000000002E-3</v>
      </c>
      <c r="BW24" s="22" t="s">
        <v>376</v>
      </c>
      <c r="BX24" s="22"/>
      <c r="BY24" s="22">
        <v>2.3E-2</v>
      </c>
      <c r="BZ24" s="22">
        <v>0.03</v>
      </c>
      <c r="CA24" s="22">
        <v>3.2000000000000001E-2</v>
      </c>
      <c r="CB24" s="22">
        <v>3.5000000000000003E-2</v>
      </c>
      <c r="CC24" s="22"/>
      <c r="CD24" s="22">
        <v>1.5920000000000001</v>
      </c>
      <c r="CE24" s="22">
        <v>0.96899999999999997</v>
      </c>
      <c r="CF24" s="22">
        <v>0.81599999999999995</v>
      </c>
      <c r="CG24" s="22">
        <v>0.78900000000000003</v>
      </c>
      <c r="CH24" s="33"/>
      <c r="CI24" s="22">
        <v>2.5999999999999999E-2</v>
      </c>
      <c r="CJ24" s="22" t="s">
        <v>376</v>
      </c>
      <c r="CK24" s="22" t="s">
        <v>376</v>
      </c>
      <c r="CL24" s="22">
        <v>8.0000000000000002E-3</v>
      </c>
      <c r="CM24" s="22" t="s">
        <v>376</v>
      </c>
      <c r="CN24" s="22" t="s">
        <v>376</v>
      </c>
      <c r="CO24" s="22"/>
      <c r="CP24" s="22" t="s">
        <v>376</v>
      </c>
      <c r="CQ24" s="22">
        <v>1.0999999999999999E-2</v>
      </c>
      <c r="CR24" s="22"/>
      <c r="CS24" s="10">
        <v>0.87</v>
      </c>
      <c r="CT24" s="10">
        <v>0.104</v>
      </c>
      <c r="CU24" s="10">
        <v>0.17100000000000001</v>
      </c>
      <c r="CV24" s="10">
        <v>2.101</v>
      </c>
      <c r="CW24" s="10">
        <v>1.2270000000000001</v>
      </c>
      <c r="CX24" s="10">
        <v>1.1120000000000001</v>
      </c>
      <c r="CY24" s="10">
        <v>0.47899999999999998</v>
      </c>
      <c r="CZ24" s="10">
        <v>1.2E-2</v>
      </c>
      <c r="DA24" s="10"/>
      <c r="DB24" s="19">
        <v>9.9982198714522116E-3</v>
      </c>
    </row>
    <row r="25" spans="1:106" x14ac:dyDescent="0.2">
      <c r="A25" s="33" t="s">
        <v>19</v>
      </c>
      <c r="B25" s="9" t="s">
        <v>99</v>
      </c>
      <c r="C25" s="9" t="s">
        <v>99</v>
      </c>
      <c r="D25" s="9" t="s">
        <v>99</v>
      </c>
      <c r="E25" s="9" t="s">
        <v>99</v>
      </c>
      <c r="F25" s="9" t="s">
        <v>99</v>
      </c>
      <c r="G25" s="9" t="s">
        <v>99</v>
      </c>
      <c r="H25" s="9" t="s">
        <v>99</v>
      </c>
      <c r="I25" s="9" t="s">
        <v>99</v>
      </c>
      <c r="J25" s="9" t="s">
        <v>99</v>
      </c>
      <c r="K25" s="9" t="s">
        <v>99</v>
      </c>
      <c r="L25" s="9" t="s">
        <v>99</v>
      </c>
      <c r="M25" s="9" t="s">
        <v>99</v>
      </c>
      <c r="N25" s="9" t="s">
        <v>99</v>
      </c>
      <c r="O25" s="9" t="s">
        <v>99</v>
      </c>
      <c r="P25" s="9" t="s">
        <v>99</v>
      </c>
      <c r="Q25" s="9" t="s">
        <v>99</v>
      </c>
      <c r="R25" s="9" t="s">
        <v>99</v>
      </c>
      <c r="S25" s="9" t="s">
        <v>99</v>
      </c>
      <c r="T25" s="9" t="s">
        <v>99</v>
      </c>
      <c r="U25" s="9" t="s">
        <v>99</v>
      </c>
      <c r="V25" s="9" t="s">
        <v>99</v>
      </c>
      <c r="W25" s="9" t="s">
        <v>99</v>
      </c>
      <c r="X25" s="9" t="s">
        <v>99</v>
      </c>
      <c r="Y25" s="9" t="s">
        <v>99</v>
      </c>
      <c r="Z25" s="9" t="s">
        <v>99</v>
      </c>
      <c r="AA25" s="9" t="s">
        <v>99</v>
      </c>
      <c r="AB25" s="9" t="s">
        <v>99</v>
      </c>
      <c r="AC25" s="9" t="s">
        <v>99</v>
      </c>
      <c r="AD25" s="9" t="s">
        <v>99</v>
      </c>
      <c r="AE25" s="9" t="s">
        <v>99</v>
      </c>
      <c r="AF25" s="22"/>
      <c r="AG25" s="22"/>
      <c r="AH25" s="22"/>
      <c r="AI25" s="9" t="s">
        <v>99</v>
      </c>
      <c r="AJ25" s="9" t="s">
        <v>99</v>
      </c>
      <c r="AK25" s="9" t="s">
        <v>99</v>
      </c>
      <c r="AL25" s="9" t="s">
        <v>99</v>
      </c>
      <c r="AM25" s="9" t="s">
        <v>99</v>
      </c>
      <c r="AN25" s="9" t="s">
        <v>99</v>
      </c>
      <c r="AO25" s="22"/>
      <c r="AP25" s="9" t="s">
        <v>99</v>
      </c>
      <c r="AQ25" s="9" t="s">
        <v>99</v>
      </c>
      <c r="AR25" s="9" t="s">
        <v>99</v>
      </c>
      <c r="AS25" s="9" t="s">
        <v>99</v>
      </c>
      <c r="AT25" s="9" t="s">
        <v>99</v>
      </c>
      <c r="AU25" s="9" t="s">
        <v>99</v>
      </c>
      <c r="AV25" s="9" t="s">
        <v>99</v>
      </c>
      <c r="AW25" s="9" t="s">
        <v>99</v>
      </c>
      <c r="AX25" s="9" t="s">
        <v>99</v>
      </c>
      <c r="AY25" s="9" t="s">
        <v>99</v>
      </c>
      <c r="AZ25" s="9" t="s">
        <v>99</v>
      </c>
      <c r="BA25" s="9" t="s">
        <v>99</v>
      </c>
      <c r="BB25" s="9" t="s">
        <v>99</v>
      </c>
      <c r="BC25" s="9" t="s">
        <v>99</v>
      </c>
      <c r="BD25" s="9" t="s">
        <v>99</v>
      </c>
      <c r="BE25" s="9" t="s">
        <v>99</v>
      </c>
      <c r="BF25" s="9" t="s">
        <v>99</v>
      </c>
      <c r="BG25" s="9" t="s">
        <v>99</v>
      </c>
      <c r="BH25" s="9" t="s">
        <v>99</v>
      </c>
      <c r="BI25" s="9" t="s">
        <v>99</v>
      </c>
      <c r="BJ25" s="9" t="s">
        <v>99</v>
      </c>
      <c r="BK25" s="9" t="s">
        <v>99</v>
      </c>
      <c r="BL25" s="9" t="s">
        <v>99</v>
      </c>
      <c r="BM25" s="9" t="s">
        <v>99</v>
      </c>
      <c r="BN25" s="9" t="s">
        <v>99</v>
      </c>
      <c r="BO25" s="9" t="s">
        <v>99</v>
      </c>
      <c r="BP25" s="9" t="s">
        <v>99</v>
      </c>
      <c r="BQ25" s="9" t="s">
        <v>99</v>
      </c>
      <c r="BR25" s="9" t="s">
        <v>99</v>
      </c>
      <c r="BS25" s="9" t="s">
        <v>99</v>
      </c>
      <c r="BT25" s="9" t="s">
        <v>99</v>
      </c>
      <c r="BU25" s="9" t="s">
        <v>99</v>
      </c>
      <c r="BV25" s="9" t="s">
        <v>99</v>
      </c>
      <c r="BW25" s="9" t="s">
        <v>99</v>
      </c>
      <c r="BX25" s="22"/>
      <c r="BY25" s="9" t="s">
        <v>99</v>
      </c>
      <c r="BZ25" s="9" t="s">
        <v>99</v>
      </c>
      <c r="CA25" s="9" t="s">
        <v>99</v>
      </c>
      <c r="CB25" s="9" t="s">
        <v>99</v>
      </c>
      <c r="CC25" s="22"/>
      <c r="CD25" s="9" t="s">
        <v>99</v>
      </c>
      <c r="CE25" s="9" t="s">
        <v>99</v>
      </c>
      <c r="CF25" s="9" t="s">
        <v>99</v>
      </c>
      <c r="CG25" s="9" t="s">
        <v>99</v>
      </c>
      <c r="CH25" s="33"/>
      <c r="CI25" s="9" t="s">
        <v>99</v>
      </c>
      <c r="CJ25" s="9" t="s">
        <v>99</v>
      </c>
      <c r="CK25" s="9" t="s">
        <v>99</v>
      </c>
      <c r="CL25" s="9" t="s">
        <v>99</v>
      </c>
      <c r="CM25" s="9" t="s">
        <v>99</v>
      </c>
      <c r="CN25" s="9" t="s">
        <v>99</v>
      </c>
      <c r="CO25" s="22"/>
      <c r="CP25" s="22" t="s">
        <v>99</v>
      </c>
      <c r="CQ25" s="22" t="s">
        <v>99</v>
      </c>
      <c r="CR25" s="22"/>
      <c r="CS25" s="10">
        <v>0.20699999999999999</v>
      </c>
      <c r="CT25" s="10">
        <v>1.4E-2</v>
      </c>
      <c r="CU25" s="10">
        <v>4.1000000000000002E-2</v>
      </c>
      <c r="CV25" s="10">
        <v>1.544</v>
      </c>
      <c r="CW25" s="10">
        <v>0.251</v>
      </c>
      <c r="CX25" s="10">
        <v>0.19500000000000001</v>
      </c>
      <c r="CY25" s="10">
        <v>0.11600000000000001</v>
      </c>
      <c r="CZ25" s="10">
        <v>2.5999999999999999E-2</v>
      </c>
      <c r="DA25" s="10"/>
      <c r="DB25" s="19">
        <v>7.1999999999999998E-3</v>
      </c>
    </row>
    <row r="26" spans="1:106" x14ac:dyDescent="0.2">
      <c r="A26" s="33" t="s">
        <v>36</v>
      </c>
      <c r="B26" s="19">
        <v>100.01500000000001</v>
      </c>
      <c r="C26" s="19">
        <v>100.85299999999998</v>
      </c>
      <c r="D26" s="19">
        <v>101.49499999999999</v>
      </c>
      <c r="E26" s="19">
        <v>101.02800000000003</v>
      </c>
      <c r="F26" s="19">
        <v>100.961</v>
      </c>
      <c r="G26" s="19">
        <v>100.37899999999999</v>
      </c>
      <c r="H26" s="19">
        <v>99.766999999999996</v>
      </c>
      <c r="I26" s="33">
        <v>101.36</v>
      </c>
      <c r="J26" s="33">
        <v>101.048</v>
      </c>
      <c r="K26" s="33">
        <v>100.134</v>
      </c>
      <c r="L26" s="33">
        <v>101.905</v>
      </c>
      <c r="M26" s="33">
        <v>100.65499999999999</v>
      </c>
      <c r="N26" s="33">
        <v>100.65999999999998</v>
      </c>
      <c r="O26" s="33">
        <v>100.539</v>
      </c>
      <c r="P26" s="33">
        <v>100.57599999999998</v>
      </c>
      <c r="Q26" s="33">
        <v>100.52699999999999</v>
      </c>
      <c r="R26" s="33">
        <v>100.139</v>
      </c>
      <c r="S26" s="33">
        <v>100.67500000000003</v>
      </c>
      <c r="T26" s="33">
        <v>99.930999999999997</v>
      </c>
      <c r="U26" s="33">
        <v>99.939000000000007</v>
      </c>
      <c r="V26" s="33">
        <v>99.634000000000015</v>
      </c>
      <c r="W26" s="33">
        <v>99.100999999999985</v>
      </c>
      <c r="X26" s="33">
        <v>98.757000000000019</v>
      </c>
      <c r="Y26" s="33">
        <v>98.62</v>
      </c>
      <c r="Z26" s="33">
        <v>99.781000000000006</v>
      </c>
      <c r="AA26" s="33">
        <v>100.056</v>
      </c>
      <c r="AB26" s="33">
        <v>101.28700000000002</v>
      </c>
      <c r="AC26" s="33">
        <v>101.28700000000002</v>
      </c>
      <c r="AD26" s="33">
        <v>101.06600000000002</v>
      </c>
      <c r="AE26" s="33">
        <v>101.28100000000002</v>
      </c>
      <c r="AF26" s="33"/>
      <c r="AG26" s="33"/>
      <c r="AH26" s="33"/>
      <c r="AI26" s="36">
        <v>100.58500000000001</v>
      </c>
      <c r="AJ26" s="36">
        <v>100.90599999999999</v>
      </c>
      <c r="AK26" s="36">
        <v>101.19600000000001</v>
      </c>
      <c r="AL26" s="36">
        <v>99.343000000000004</v>
      </c>
      <c r="AM26" s="36">
        <v>98.61999999999999</v>
      </c>
      <c r="AN26" s="36">
        <v>98.155000000000015</v>
      </c>
      <c r="AO26" s="36"/>
      <c r="AP26" s="36">
        <f t="shared" ref="AP26:BC26" si="0">SUM(AP12:AP25)</f>
        <v>100.76899999999999</v>
      </c>
      <c r="AQ26" s="36">
        <f t="shared" si="0"/>
        <v>99.783000000000001</v>
      </c>
      <c r="AR26" s="36">
        <f t="shared" si="0"/>
        <v>98.817000000000007</v>
      </c>
      <c r="AS26" s="36">
        <f t="shared" si="0"/>
        <v>98.824999999999989</v>
      </c>
      <c r="AT26" s="36">
        <f t="shared" si="0"/>
        <v>99.23299999999999</v>
      </c>
      <c r="AU26" s="36">
        <f t="shared" si="0"/>
        <v>98.182000000000002</v>
      </c>
      <c r="AV26" s="36">
        <f t="shared" si="0"/>
        <v>97.98</v>
      </c>
      <c r="AW26" s="36">
        <f t="shared" si="0"/>
        <v>98.516999999999996</v>
      </c>
      <c r="AX26" s="36">
        <f t="shared" si="0"/>
        <v>99.462000000000003</v>
      </c>
      <c r="AY26" s="36">
        <f t="shared" si="0"/>
        <v>99.734999999999999</v>
      </c>
      <c r="AZ26" s="36">
        <f t="shared" si="0"/>
        <v>99.710000000000008</v>
      </c>
      <c r="BA26" s="36">
        <f t="shared" si="0"/>
        <v>98.485000000000014</v>
      </c>
      <c r="BB26" s="36">
        <f t="shared" si="0"/>
        <v>98.539000000000016</v>
      </c>
      <c r="BC26" s="36">
        <f t="shared" si="0"/>
        <v>99.667000000000016</v>
      </c>
      <c r="BD26" s="10">
        <v>100.649</v>
      </c>
      <c r="BE26" s="10">
        <v>100.88600000000001</v>
      </c>
      <c r="BF26" s="10">
        <v>101.21499999999999</v>
      </c>
      <c r="BG26" s="10">
        <v>99.072000000000003</v>
      </c>
      <c r="BH26" s="10">
        <v>99.980000000000018</v>
      </c>
      <c r="BI26" s="10">
        <v>99.037000000000006</v>
      </c>
      <c r="BJ26" s="10">
        <v>100.845</v>
      </c>
      <c r="BK26" s="22">
        <v>101.24199999999999</v>
      </c>
      <c r="BL26" s="22">
        <v>101.06300000000002</v>
      </c>
      <c r="BM26" s="22">
        <f>SUM(BM12:BM25)</f>
        <v>98.138000000000005</v>
      </c>
      <c r="BN26" s="22">
        <f>SUM(BN12:BN25)</f>
        <v>99.039000000000001</v>
      </c>
      <c r="BO26" s="22">
        <f>SUM(BO12:BO25)</f>
        <v>99.624999999999986</v>
      </c>
      <c r="BP26" s="22">
        <f>SUM(BP12:BP25)</f>
        <v>99.592000000000013</v>
      </c>
      <c r="BQ26" s="22">
        <v>99.760999999999996</v>
      </c>
      <c r="BR26" s="22">
        <v>99.040999999999997</v>
      </c>
      <c r="BS26" s="22">
        <v>99.694999999999993</v>
      </c>
      <c r="BT26" s="22">
        <v>99.929999999999993</v>
      </c>
      <c r="BU26" s="22">
        <v>100.16000000000001</v>
      </c>
      <c r="BV26" s="22">
        <v>100.21099999999998</v>
      </c>
      <c r="BW26" s="22">
        <v>98.580000000000013</v>
      </c>
      <c r="BX26" s="22"/>
      <c r="BY26" s="22">
        <v>97.781999999999982</v>
      </c>
      <c r="BZ26" s="22">
        <v>99.516000000000005</v>
      </c>
      <c r="CA26" s="22">
        <v>98.935999999999993</v>
      </c>
      <c r="CB26" s="22">
        <v>100.142</v>
      </c>
      <c r="CC26" s="22"/>
      <c r="CD26" s="22">
        <v>97.878</v>
      </c>
      <c r="CE26" s="22">
        <v>99.501000000000005</v>
      </c>
      <c r="CF26" s="22">
        <v>99.637</v>
      </c>
      <c r="CG26" s="22">
        <v>99.304000000000016</v>
      </c>
      <c r="CH26" s="23"/>
      <c r="CI26" s="22">
        <v>100.16900000000001</v>
      </c>
      <c r="CJ26" s="22">
        <v>99.934000000000026</v>
      </c>
      <c r="CK26" s="22">
        <v>99.294000000000011</v>
      </c>
      <c r="CL26" s="22">
        <v>98.522999999999996</v>
      </c>
      <c r="CM26" s="22">
        <v>99.337000000000003</v>
      </c>
      <c r="CN26" s="22">
        <v>97.344999999999985</v>
      </c>
      <c r="CO26" s="22"/>
      <c r="CP26" s="22">
        <f>SUM(CP12:CP25)</f>
        <v>98.783000000000015</v>
      </c>
      <c r="CQ26" s="22">
        <f>SUM(CQ12:CQ25)</f>
        <v>97.488000000000014</v>
      </c>
      <c r="CR26" s="22"/>
      <c r="CS26" s="10">
        <f t="shared" ref="CS26:CZ26" si="1">SUM(CS12:CS25)</f>
        <v>96.823999999999998</v>
      </c>
      <c r="CT26" s="10">
        <f t="shared" si="1"/>
        <v>97.00200000000001</v>
      </c>
      <c r="CU26" s="10">
        <f t="shared" si="1"/>
        <v>96.917999999999992</v>
      </c>
      <c r="CV26" s="10">
        <f t="shared" si="1"/>
        <v>99.222999999999999</v>
      </c>
      <c r="CW26" s="10">
        <f t="shared" si="1"/>
        <v>97.564999999999998</v>
      </c>
      <c r="CX26" s="10">
        <f t="shared" si="1"/>
        <v>95.60199999999999</v>
      </c>
      <c r="CY26" s="10">
        <f t="shared" si="1"/>
        <v>96.507999999999996</v>
      </c>
      <c r="CZ26" s="10">
        <f t="shared" si="1"/>
        <v>95.240999999999971</v>
      </c>
      <c r="DA26" s="10"/>
      <c r="DB26" s="18"/>
    </row>
    <row r="27" spans="1:106" x14ac:dyDescent="0.2">
      <c r="A27" s="33"/>
      <c r="B27" s="118" t="s">
        <v>100</v>
      </c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33"/>
      <c r="AG27" s="33"/>
      <c r="AH27" s="33"/>
      <c r="AI27" s="119"/>
      <c r="AJ27" s="119"/>
      <c r="AK27" s="119"/>
      <c r="AL27" s="119"/>
      <c r="AM27" s="119"/>
      <c r="AN27" s="119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1"/>
      <c r="BD27" s="116" t="s">
        <v>115</v>
      </c>
      <c r="BE27" s="116"/>
      <c r="BF27" s="116"/>
      <c r="BG27" s="116"/>
      <c r="BH27" s="116"/>
      <c r="BI27" s="116"/>
      <c r="BJ27" s="116"/>
      <c r="BK27" s="116"/>
      <c r="BL27" s="116"/>
      <c r="BM27" s="116"/>
      <c r="BN27" s="116"/>
      <c r="BO27" s="116"/>
      <c r="BP27" s="116"/>
      <c r="BQ27" s="116"/>
      <c r="BR27" s="116"/>
      <c r="BS27" s="116"/>
      <c r="BT27" s="116"/>
      <c r="BU27" s="116"/>
      <c r="BV27" s="116"/>
      <c r="BW27" s="116"/>
      <c r="BX27" s="21"/>
      <c r="BY27" s="116" t="s">
        <v>100</v>
      </c>
      <c r="BZ27" s="116"/>
      <c r="CA27" s="116"/>
      <c r="CB27" s="116"/>
      <c r="CC27" s="21"/>
      <c r="CD27" s="120" t="s">
        <v>100</v>
      </c>
      <c r="CE27" s="120"/>
      <c r="CF27" s="120"/>
      <c r="CG27" s="120"/>
      <c r="CH27" s="33"/>
      <c r="CI27" s="116" t="s">
        <v>116</v>
      </c>
      <c r="CJ27" s="116"/>
      <c r="CK27" s="116"/>
      <c r="CL27" s="116"/>
      <c r="CM27" s="116"/>
      <c r="CN27" s="116"/>
      <c r="CO27" s="21"/>
      <c r="CP27" s="116" t="s">
        <v>127</v>
      </c>
      <c r="CQ27" s="116"/>
      <c r="CR27" s="21"/>
      <c r="CS27" s="117"/>
      <c r="CT27" s="117"/>
      <c r="CU27" s="117"/>
      <c r="CV27" s="117"/>
      <c r="CW27" s="117"/>
      <c r="CX27" s="117"/>
      <c r="CY27" s="117"/>
      <c r="CZ27" s="117"/>
      <c r="DA27" s="30"/>
      <c r="DB27" s="18"/>
    </row>
    <row r="28" spans="1:106" x14ac:dyDescent="0.2">
      <c r="A28" s="33" t="s">
        <v>17</v>
      </c>
      <c r="B28" s="9" t="s">
        <v>99</v>
      </c>
      <c r="C28" s="9" t="s">
        <v>99</v>
      </c>
      <c r="D28" s="9" t="s">
        <v>99</v>
      </c>
      <c r="E28" s="9" t="s">
        <v>99</v>
      </c>
      <c r="F28" s="9" t="s">
        <v>99</v>
      </c>
      <c r="G28" s="9" t="s">
        <v>99</v>
      </c>
      <c r="H28" s="9" t="s">
        <v>99</v>
      </c>
      <c r="I28" s="9" t="s">
        <v>99</v>
      </c>
      <c r="J28" s="9" t="s">
        <v>99</v>
      </c>
      <c r="K28" s="9" t="s">
        <v>99</v>
      </c>
      <c r="L28" s="9" t="s">
        <v>99</v>
      </c>
      <c r="M28" s="9" t="s">
        <v>99</v>
      </c>
      <c r="N28" s="9" t="s">
        <v>99</v>
      </c>
      <c r="O28" s="9" t="s">
        <v>99</v>
      </c>
      <c r="P28" s="9" t="s">
        <v>99</v>
      </c>
      <c r="Q28" s="9" t="s">
        <v>99</v>
      </c>
      <c r="R28" s="9" t="s">
        <v>99</v>
      </c>
      <c r="S28" s="9" t="s">
        <v>99</v>
      </c>
      <c r="T28" s="9" t="s">
        <v>99</v>
      </c>
      <c r="U28" s="9" t="s">
        <v>99</v>
      </c>
      <c r="V28" s="9" t="s">
        <v>99</v>
      </c>
      <c r="W28" s="9" t="s">
        <v>99</v>
      </c>
      <c r="X28" s="9" t="s">
        <v>99</v>
      </c>
      <c r="Y28" s="9" t="s">
        <v>99</v>
      </c>
      <c r="Z28" s="9" t="s">
        <v>99</v>
      </c>
      <c r="AA28" s="9" t="s">
        <v>99</v>
      </c>
      <c r="AB28" s="9" t="s">
        <v>99</v>
      </c>
      <c r="AC28" s="9" t="s">
        <v>99</v>
      </c>
      <c r="AD28" s="9" t="s">
        <v>99</v>
      </c>
      <c r="AE28" s="9" t="s">
        <v>99</v>
      </c>
      <c r="AF28" s="19"/>
      <c r="AG28" s="19"/>
      <c r="AH28" s="19"/>
      <c r="AI28" s="9" t="s">
        <v>99</v>
      </c>
      <c r="AJ28" s="9" t="s">
        <v>99</v>
      </c>
      <c r="AK28" s="9" t="s">
        <v>99</v>
      </c>
      <c r="AL28" s="9" t="s">
        <v>99</v>
      </c>
      <c r="AM28" s="9" t="s">
        <v>99</v>
      </c>
      <c r="AN28" s="9" t="s">
        <v>99</v>
      </c>
      <c r="AO28" s="36"/>
      <c r="AP28" s="9" t="s">
        <v>99</v>
      </c>
      <c r="AQ28" s="9" t="s">
        <v>99</v>
      </c>
      <c r="AR28" s="9" t="s">
        <v>99</v>
      </c>
      <c r="AS28" s="9" t="s">
        <v>99</v>
      </c>
      <c r="AT28" s="9" t="s">
        <v>99</v>
      </c>
      <c r="AU28" s="9" t="s">
        <v>99</v>
      </c>
      <c r="AV28" s="9" t="s">
        <v>99</v>
      </c>
      <c r="AW28" s="9" t="s">
        <v>99</v>
      </c>
      <c r="AX28" s="9" t="s">
        <v>99</v>
      </c>
      <c r="AY28" s="9" t="s">
        <v>99</v>
      </c>
      <c r="AZ28" s="9" t="s">
        <v>99</v>
      </c>
      <c r="BA28" s="9" t="s">
        <v>99</v>
      </c>
      <c r="BB28" s="9" t="s">
        <v>99</v>
      </c>
      <c r="BC28" s="9" t="s">
        <v>99</v>
      </c>
      <c r="BD28" s="9" t="s">
        <v>99</v>
      </c>
      <c r="BE28" s="9" t="s">
        <v>99</v>
      </c>
      <c r="BF28" s="9" t="s">
        <v>99</v>
      </c>
      <c r="BG28" s="9" t="s">
        <v>99</v>
      </c>
      <c r="BH28" s="9" t="s">
        <v>99</v>
      </c>
      <c r="BI28" s="9" t="s">
        <v>99</v>
      </c>
      <c r="BJ28" s="9" t="s">
        <v>99</v>
      </c>
      <c r="BK28" s="9" t="s">
        <v>99</v>
      </c>
      <c r="BL28" s="9" t="s">
        <v>99</v>
      </c>
      <c r="BM28" s="9" t="s">
        <v>99</v>
      </c>
      <c r="BN28" s="9" t="s">
        <v>99</v>
      </c>
      <c r="BO28" s="9" t="s">
        <v>99</v>
      </c>
      <c r="BP28" s="9" t="s">
        <v>99</v>
      </c>
      <c r="BQ28" s="9" t="s">
        <v>99</v>
      </c>
      <c r="BR28" s="9" t="s">
        <v>99</v>
      </c>
      <c r="BS28" s="9" t="s">
        <v>99</v>
      </c>
      <c r="BT28" s="9" t="s">
        <v>99</v>
      </c>
      <c r="BU28" s="9" t="s">
        <v>99</v>
      </c>
      <c r="BV28" s="9" t="s">
        <v>99</v>
      </c>
      <c r="BW28" s="9" t="s">
        <v>99</v>
      </c>
      <c r="BX28" s="22"/>
      <c r="BY28" s="9" t="s">
        <v>99</v>
      </c>
      <c r="BZ28" s="9" t="s">
        <v>99</v>
      </c>
      <c r="CA28" s="9" t="s">
        <v>99</v>
      </c>
      <c r="CB28" s="9" t="s">
        <v>99</v>
      </c>
      <c r="CC28" s="22"/>
      <c r="CD28" s="9" t="s">
        <v>99</v>
      </c>
      <c r="CE28" s="9" t="s">
        <v>99</v>
      </c>
      <c r="CF28" s="9" t="s">
        <v>99</v>
      </c>
      <c r="CG28" s="9" t="s">
        <v>99</v>
      </c>
      <c r="CH28" s="23"/>
      <c r="CI28" s="9" t="s">
        <v>99</v>
      </c>
      <c r="CJ28" s="9" t="s">
        <v>99</v>
      </c>
      <c r="CK28" s="9" t="s">
        <v>99</v>
      </c>
      <c r="CL28" s="9" t="s">
        <v>99</v>
      </c>
      <c r="CM28" s="9" t="s">
        <v>99</v>
      </c>
      <c r="CN28" s="9" t="s">
        <v>99</v>
      </c>
      <c r="CO28" s="22"/>
      <c r="CP28" s="22" t="s">
        <v>99</v>
      </c>
      <c r="CQ28" s="22" t="s">
        <v>99</v>
      </c>
      <c r="CR28" s="22"/>
      <c r="CS28" s="10" t="s">
        <v>99</v>
      </c>
      <c r="CT28" s="10" t="s">
        <v>99</v>
      </c>
      <c r="CU28" s="10" t="s">
        <v>99</v>
      </c>
      <c r="CV28" s="10" t="s">
        <v>99</v>
      </c>
      <c r="CW28" s="10" t="s">
        <v>99</v>
      </c>
      <c r="CX28" s="10" t="s">
        <v>99</v>
      </c>
      <c r="CY28" s="10" t="s">
        <v>99</v>
      </c>
      <c r="CZ28" s="10" t="s">
        <v>99</v>
      </c>
      <c r="DA28" s="10"/>
      <c r="DB28" s="18"/>
    </row>
    <row r="29" spans="1:106" x14ac:dyDescent="0.2">
      <c r="A29" s="33" t="s">
        <v>15</v>
      </c>
      <c r="B29" s="19">
        <v>2.9872975787187119</v>
      </c>
      <c r="C29" s="19">
        <v>2.9826379530967873</v>
      </c>
      <c r="D29" s="19">
        <v>2.9722702169276292</v>
      </c>
      <c r="E29" s="19">
        <v>2.9775889438931529</v>
      </c>
      <c r="F29" s="19">
        <v>2.9957835372706088</v>
      </c>
      <c r="G29" s="19">
        <v>2.9786148916141939</v>
      </c>
      <c r="H29" s="19">
        <v>2.991757321693191</v>
      </c>
      <c r="I29" s="19">
        <v>2.983330025441862</v>
      </c>
      <c r="J29" s="19">
        <v>2.9685481723788878</v>
      </c>
      <c r="K29" s="19">
        <v>2.9782608925768344</v>
      </c>
      <c r="L29" s="19">
        <v>2.9612149328903983</v>
      </c>
      <c r="M29" s="19">
        <v>2.9687568216681557</v>
      </c>
      <c r="N29" s="19">
        <v>2.9734243653621681</v>
      </c>
      <c r="O29" s="19">
        <v>2.9703669068386596</v>
      </c>
      <c r="P29" s="19">
        <v>2.977918635375695</v>
      </c>
      <c r="Q29" s="19">
        <v>2.9566062149356536</v>
      </c>
      <c r="R29" s="19">
        <v>2.973356367313281</v>
      </c>
      <c r="S29" s="19">
        <v>2.9626818089908098</v>
      </c>
      <c r="T29" s="19">
        <v>2.9693053798280826</v>
      </c>
      <c r="U29" s="19">
        <v>2.9759393026209979</v>
      </c>
      <c r="V29" s="19">
        <v>2.9312904791608454</v>
      </c>
      <c r="W29" s="19">
        <v>2.9137526310504414</v>
      </c>
      <c r="X29" s="19">
        <v>2.9227187038429476</v>
      </c>
      <c r="Y29" s="19">
        <v>2.9069474106206012</v>
      </c>
      <c r="Z29" s="19">
        <v>2.9716023170594852</v>
      </c>
      <c r="AA29" s="19">
        <v>2.968909003856818</v>
      </c>
      <c r="AB29" s="19">
        <v>3.1841496330673853</v>
      </c>
      <c r="AC29" s="19">
        <v>3.0016831854393113</v>
      </c>
      <c r="AD29" s="19">
        <v>2.9966786810784249</v>
      </c>
      <c r="AE29" s="19">
        <v>3.0003252169545154</v>
      </c>
      <c r="AF29" s="19"/>
      <c r="AG29" s="19"/>
      <c r="AH29" s="19"/>
      <c r="AI29" s="36">
        <v>1.8936753095947261</v>
      </c>
      <c r="AJ29" s="36">
        <v>1.8812209000883664</v>
      </c>
      <c r="AK29" s="36">
        <v>1.92261208948619</v>
      </c>
      <c r="AL29" s="36">
        <v>1.9078009102835924</v>
      </c>
      <c r="AM29" s="36">
        <v>1.8503287151775394</v>
      </c>
      <c r="AN29" s="36">
        <v>1.9026235800439908</v>
      </c>
      <c r="AO29" s="36"/>
      <c r="AP29" s="36">
        <v>1.7857534920531237</v>
      </c>
      <c r="AQ29" s="36">
        <v>1.8186262882843882</v>
      </c>
      <c r="AR29" s="36">
        <v>1.8536984410066499</v>
      </c>
      <c r="AS29" s="36">
        <v>1.8872427936768876</v>
      </c>
      <c r="AT29" s="36">
        <v>1.8642672132108795</v>
      </c>
      <c r="AU29" s="36">
        <v>1.8055562400996221</v>
      </c>
      <c r="AV29" s="36">
        <v>1.8009959886060571</v>
      </c>
      <c r="AW29" s="36">
        <v>1.8662681514746278</v>
      </c>
      <c r="AX29" s="36">
        <v>1.9540391446874059</v>
      </c>
      <c r="AY29" s="36">
        <v>1.8792522664943099</v>
      </c>
      <c r="AZ29" s="36">
        <v>1.9012259857334313</v>
      </c>
      <c r="BA29" s="36">
        <v>1.8428306960772469</v>
      </c>
      <c r="BB29" s="36">
        <v>1.91690087211481</v>
      </c>
      <c r="BC29" s="36">
        <v>1.9165654419117939</v>
      </c>
      <c r="BD29" s="10">
        <v>1.8475514586334432</v>
      </c>
      <c r="BE29" s="10">
        <v>1.7817143426746263</v>
      </c>
      <c r="BF29" s="10">
        <v>1.9141018338958806</v>
      </c>
      <c r="BG29" s="10">
        <v>1.8615375892428054</v>
      </c>
      <c r="BH29" s="10">
        <v>1.8893169933326188</v>
      </c>
      <c r="BI29" s="10">
        <v>1.8346014918916091</v>
      </c>
      <c r="BJ29" s="10">
        <v>1.9550460126156626</v>
      </c>
      <c r="BK29" s="22">
        <v>1.9393073126890414</v>
      </c>
      <c r="BL29" s="22">
        <v>1.9539745380086222</v>
      </c>
      <c r="BM29" s="22">
        <v>1.8808405999316833</v>
      </c>
      <c r="BN29" s="22">
        <v>1.9534656388241374</v>
      </c>
      <c r="BO29" s="22">
        <v>1.8839428370472233</v>
      </c>
      <c r="BP29" s="22">
        <v>1.855514769796142</v>
      </c>
      <c r="BQ29" s="22">
        <v>1.8689024137991899</v>
      </c>
      <c r="BR29" s="22">
        <v>1.9355335331628021</v>
      </c>
      <c r="BS29" s="22">
        <v>1.8886482623490937</v>
      </c>
      <c r="BT29" s="22">
        <v>1.9415328955921569</v>
      </c>
      <c r="BU29" s="22">
        <v>1.8758313581765895</v>
      </c>
      <c r="BV29" s="22">
        <v>1.9034932672909179</v>
      </c>
      <c r="BW29" s="22">
        <v>1.8390548132741322</v>
      </c>
      <c r="BX29" s="22"/>
      <c r="BY29" s="22">
        <v>2.5814169681398491</v>
      </c>
      <c r="BZ29" s="22">
        <v>2.65755970060024</v>
      </c>
      <c r="CA29" s="22">
        <v>2.5684993962934404</v>
      </c>
      <c r="CB29" s="22">
        <v>2.630160562375444</v>
      </c>
      <c r="CC29" s="22"/>
      <c r="CD29" s="22">
        <v>2.1110128425572259</v>
      </c>
      <c r="CE29" s="22">
        <v>2.1218452433363795</v>
      </c>
      <c r="CF29" s="22">
        <v>2.1032506329452318</v>
      </c>
      <c r="CG29" s="22">
        <v>2.1135722863937247</v>
      </c>
      <c r="CH29" s="23"/>
      <c r="CI29" s="22">
        <v>1.5353013250512179E-3</v>
      </c>
      <c r="CJ29" s="22">
        <v>1.1748742627866401E-3</v>
      </c>
      <c r="CK29" s="22">
        <v>1.1277396613971473E-3</v>
      </c>
      <c r="CL29" s="22">
        <v>1.7752257658748664E-3</v>
      </c>
      <c r="CM29" s="22">
        <v>3.4708582487627718E-2</v>
      </c>
      <c r="CN29" s="22">
        <v>4.3431774507693276E-2</v>
      </c>
      <c r="CO29" s="22"/>
      <c r="CP29" s="22">
        <v>1.62146779293433</v>
      </c>
      <c r="CQ29" s="22">
        <v>1.5698839803611451</v>
      </c>
      <c r="CR29" s="22"/>
      <c r="CS29" s="9">
        <v>6.1459073080481739</v>
      </c>
      <c r="CT29" s="9">
        <v>5.9569287145660539</v>
      </c>
      <c r="CU29" s="9">
        <v>6.0324000875385382</v>
      </c>
      <c r="CV29" s="9">
        <v>5.9487175072186274</v>
      </c>
      <c r="CW29" s="9">
        <v>6.0595112518321468</v>
      </c>
      <c r="CX29" s="9">
        <v>5.9199662741866366</v>
      </c>
      <c r="CY29" s="9">
        <v>5.9811808831931925</v>
      </c>
      <c r="CZ29" s="9">
        <v>5.9916220287088704</v>
      </c>
      <c r="DA29" s="9"/>
      <c r="DB29" s="18"/>
    </row>
    <row r="30" spans="1:106" x14ac:dyDescent="0.2">
      <c r="A30" s="33" t="s">
        <v>24</v>
      </c>
      <c r="B30" s="19">
        <v>4.1450928275353939E-3</v>
      </c>
      <c r="C30" s="19">
        <v>5.5493043321648318E-3</v>
      </c>
      <c r="D30" s="19">
        <v>2.7869444251528595E-3</v>
      </c>
      <c r="E30" s="19">
        <v>3.8542904123086441E-3</v>
      </c>
      <c r="F30" s="19">
        <v>1.037614028802283E-2</v>
      </c>
      <c r="G30" s="19">
        <v>7.5696310214824081E-3</v>
      </c>
      <c r="H30" s="19">
        <v>4.1853428387187922E-3</v>
      </c>
      <c r="I30" s="19">
        <v>3.4908671796639377E-3</v>
      </c>
      <c r="J30" s="19">
        <v>7.152827554586556E-3</v>
      </c>
      <c r="K30" s="19">
        <v>6.6010855206163335E-3</v>
      </c>
      <c r="L30" s="19">
        <v>1.6496505451885442E-3</v>
      </c>
      <c r="M30" s="19">
        <v>4.3923406379622609E-3</v>
      </c>
      <c r="N30" s="19">
        <v>2.0977700988165913E-3</v>
      </c>
      <c r="O30" s="19">
        <v>1.190925927613763E-2</v>
      </c>
      <c r="P30" s="19">
        <v>9.2751835697378552E-3</v>
      </c>
      <c r="Q30" s="19">
        <v>1.8425426257316325E-3</v>
      </c>
      <c r="R30" s="19">
        <v>2.2789221033705192E-3</v>
      </c>
      <c r="S30" s="19">
        <v>1.1656278222707225E-2</v>
      </c>
      <c r="T30" s="19">
        <v>4.7750049613814929E-3</v>
      </c>
      <c r="U30" s="19">
        <v>5.7471779072961046E-3</v>
      </c>
      <c r="V30" s="19">
        <v>8.4565327507582048E-3</v>
      </c>
      <c r="W30" s="19">
        <v>6.8066126559148381E-3</v>
      </c>
      <c r="X30" s="19">
        <v>4.5021350404107902E-3</v>
      </c>
      <c r="Y30" s="19">
        <v>1.9958048451692384E-2</v>
      </c>
      <c r="Z30" s="19">
        <v>7.0513765004436924E-3</v>
      </c>
      <c r="AA30" s="19">
        <v>6.8055645236153057E-3</v>
      </c>
      <c r="AB30" s="19">
        <v>1.5528209290703076E-3</v>
      </c>
      <c r="AC30" s="19">
        <v>2.2505481225998753E-3</v>
      </c>
      <c r="AD30" s="19">
        <v>7.4335074405639922E-3</v>
      </c>
      <c r="AE30" s="19">
        <v>9.5546736304428503E-3</v>
      </c>
      <c r="AF30" s="19"/>
      <c r="AG30" s="19"/>
      <c r="AH30" s="19"/>
      <c r="AI30" s="36">
        <v>1.1365934612067329E-3</v>
      </c>
      <c r="AJ30" s="36">
        <v>1.8259267541588021E-3</v>
      </c>
      <c r="AK30" s="36">
        <v>1.006044434235451E-3</v>
      </c>
      <c r="AL30" s="36">
        <v>6.2367973899141312E-4</v>
      </c>
      <c r="AM30" s="36">
        <v>1.2488989751570753E-3</v>
      </c>
      <c r="AN30" s="36">
        <v>2.0962794825250793E-3</v>
      </c>
      <c r="AO30" s="36"/>
      <c r="AP30" s="36">
        <v>4.1736765010778533E-2</v>
      </c>
      <c r="AQ30" s="36">
        <v>3.4512652759619171E-2</v>
      </c>
      <c r="AR30" s="36">
        <v>1.5552715939024247E-2</v>
      </c>
      <c r="AS30" s="36">
        <v>5.7891057363560431E-3</v>
      </c>
      <c r="AT30" s="36">
        <v>1.8953939379730854E-2</v>
      </c>
      <c r="AU30" s="36">
        <v>1.9608221588146547E-2</v>
      </c>
      <c r="AV30" s="36">
        <v>1.9336450006437359E-2</v>
      </c>
      <c r="AW30" s="36">
        <v>1.4131238032819732E-2</v>
      </c>
      <c r="AX30" s="36">
        <v>7.1533780581947513E-3</v>
      </c>
      <c r="AY30" s="36">
        <v>1.4747394369463986E-2</v>
      </c>
      <c r="AZ30" s="36">
        <v>1.0566287231214676E-2</v>
      </c>
      <c r="BA30" s="36">
        <v>7.5158934593933654E-3</v>
      </c>
      <c r="BB30" s="36">
        <v>4.0201621156337177E-3</v>
      </c>
      <c r="BC30" s="36">
        <v>1.0774863265529193E-2</v>
      </c>
      <c r="BD30" s="10">
        <v>7.6193229432303562E-3</v>
      </c>
      <c r="BE30" s="10">
        <v>2.4180223219852959E-2</v>
      </c>
      <c r="BF30" s="10">
        <v>7.2364001504262995E-3</v>
      </c>
      <c r="BG30" s="10">
        <v>1.4456876897166666E-2</v>
      </c>
      <c r="BH30" s="10">
        <v>6.8903681738695481E-3</v>
      </c>
      <c r="BI30" s="10">
        <v>1.0937388700276661E-2</v>
      </c>
      <c r="BJ30" s="10">
        <v>7.0064622093926306E-3</v>
      </c>
      <c r="BK30" s="22">
        <v>5.3846699456456676E-3</v>
      </c>
      <c r="BL30" s="22">
        <v>7.7818142233327739E-3</v>
      </c>
      <c r="BM30" s="22">
        <v>1.1739675108027751E-2</v>
      </c>
      <c r="BN30" s="22">
        <v>1.0590743763612421E-2</v>
      </c>
      <c r="BO30" s="22">
        <v>1.3870367595977623E-2</v>
      </c>
      <c r="BP30" s="22">
        <v>1.9010561333728023E-2</v>
      </c>
      <c r="BQ30" s="22">
        <v>1.2466808856037202E-2</v>
      </c>
      <c r="BR30" s="22">
        <v>1.1030751688699596E-2</v>
      </c>
      <c r="BS30" s="22">
        <v>1.3200882787839152E-2</v>
      </c>
      <c r="BT30" s="22">
        <v>9.4105819118658739E-3</v>
      </c>
      <c r="BU30" s="22">
        <v>8.4559850738177861E-3</v>
      </c>
      <c r="BV30" s="22">
        <v>8.3727548639092059E-3</v>
      </c>
      <c r="BW30" s="22">
        <v>1.708767238696322E-2</v>
      </c>
      <c r="BX30" s="22"/>
      <c r="BY30" s="22">
        <v>3.4252170128365884E-4</v>
      </c>
      <c r="BZ30" s="22">
        <v>0</v>
      </c>
      <c r="CA30" s="22">
        <v>0</v>
      </c>
      <c r="CB30" s="22">
        <v>0</v>
      </c>
      <c r="CC30" s="22"/>
      <c r="CD30" s="22">
        <v>0</v>
      </c>
      <c r="CE30" s="22">
        <v>0</v>
      </c>
      <c r="CF30" s="22">
        <v>0</v>
      </c>
      <c r="CG30" s="22">
        <v>0</v>
      </c>
      <c r="CH30" s="23"/>
      <c r="CI30" s="22">
        <v>1.5141772122468836E-4</v>
      </c>
      <c r="CJ30" s="22">
        <v>1.6565921207024694E-4</v>
      </c>
      <c r="CK30" s="22">
        <v>2.8269005404968925E-4</v>
      </c>
      <c r="CL30" s="22">
        <v>0</v>
      </c>
      <c r="CM30" s="22">
        <v>2.6402907368937246E-4</v>
      </c>
      <c r="CN30" s="22">
        <v>2.8583206345385911E-4</v>
      </c>
      <c r="CO30" s="22"/>
      <c r="CP30" s="22">
        <v>2.7492790149807539E-3</v>
      </c>
      <c r="CQ30" s="22">
        <v>1.8842746394184232E-3</v>
      </c>
      <c r="CR30" s="22"/>
      <c r="CS30" s="9">
        <v>0.11344701704762759</v>
      </c>
      <c r="CT30" s="9">
        <v>0.1764729018600768</v>
      </c>
      <c r="CU30" s="9">
        <v>0.19024227468295382</v>
      </c>
      <c r="CV30" s="9">
        <v>0.19013768062190273</v>
      </c>
      <c r="CW30" s="9">
        <v>0.12427470194149864</v>
      </c>
      <c r="CX30" s="9">
        <v>0.24706275844815853</v>
      </c>
      <c r="CY30" s="9">
        <v>0.23440326424445654</v>
      </c>
      <c r="CZ30" s="9">
        <v>0.12786405295900724</v>
      </c>
      <c r="DA30" s="9"/>
      <c r="DB30" s="18"/>
    </row>
    <row r="31" spans="1:106" x14ac:dyDescent="0.2">
      <c r="A31" s="33" t="s">
        <v>16</v>
      </c>
      <c r="B31" s="19">
        <v>1.9626691222682615</v>
      </c>
      <c r="C31" s="19">
        <v>1.9561212486300688</v>
      </c>
      <c r="D31" s="19">
        <v>1.98670398056361</v>
      </c>
      <c r="E31" s="19">
        <v>1.9648900168225678</v>
      </c>
      <c r="F31" s="19">
        <v>1.9438992005522913</v>
      </c>
      <c r="G31" s="19">
        <v>1.9517548728943064</v>
      </c>
      <c r="H31" s="19">
        <v>1.9634744381935578</v>
      </c>
      <c r="I31" s="19">
        <v>1.9500552732244332</v>
      </c>
      <c r="J31" s="19">
        <v>1.9813336791379719</v>
      </c>
      <c r="K31" s="19">
        <v>1.9763411967588387</v>
      </c>
      <c r="L31" s="19">
        <v>1.9864448801399477</v>
      </c>
      <c r="M31" s="19">
        <v>1.9958376796096282</v>
      </c>
      <c r="N31" s="19">
        <v>1.9786894837130018</v>
      </c>
      <c r="O31" s="19">
        <v>1.9733635437914347</v>
      </c>
      <c r="P31" s="19">
        <v>1.9747285790861802</v>
      </c>
      <c r="Q31" s="19">
        <v>1.9711283869020995</v>
      </c>
      <c r="R31" s="19">
        <v>1.9752040013496122</v>
      </c>
      <c r="S31" s="19">
        <v>1.9297196728263084</v>
      </c>
      <c r="T31" s="19">
        <v>1.9595537598193358</v>
      </c>
      <c r="U31" s="19">
        <v>1.9438208193827753</v>
      </c>
      <c r="V31" s="19">
        <v>2.0055598639455048</v>
      </c>
      <c r="W31" s="19">
        <v>2.0133805862167637</v>
      </c>
      <c r="X31" s="19">
        <v>2.009382483602336</v>
      </c>
      <c r="Y31" s="19">
        <v>1.9724092944653104</v>
      </c>
      <c r="Z31" s="19">
        <v>1.9778337163555675</v>
      </c>
      <c r="AA31" s="19">
        <v>1.9882035285101438</v>
      </c>
      <c r="AB31" s="19">
        <v>1.577603473316912</v>
      </c>
      <c r="AC31" s="19">
        <v>1.9402796909509645</v>
      </c>
      <c r="AD31" s="19">
        <v>1.9758896994431041</v>
      </c>
      <c r="AE31" s="19">
        <v>1.9779797418153231</v>
      </c>
      <c r="AF31" s="19"/>
      <c r="AG31" s="19"/>
      <c r="AH31" s="19"/>
      <c r="AI31" s="36">
        <v>0.16719909425327747</v>
      </c>
      <c r="AJ31" s="36">
        <v>0.23669288015373444</v>
      </c>
      <c r="AK31" s="36">
        <v>0.15338771741293819</v>
      </c>
      <c r="AL31" s="36">
        <v>0.16018099914732553</v>
      </c>
      <c r="AM31" s="36">
        <v>0.21383594738725631</v>
      </c>
      <c r="AN31" s="36">
        <v>0.18081850317788364</v>
      </c>
      <c r="AO31" s="36"/>
      <c r="AP31" s="36">
        <v>0.36722834084554729</v>
      </c>
      <c r="AQ31" s="36">
        <v>0.32196086965541437</v>
      </c>
      <c r="AR31" s="36">
        <v>0.33213165209613249</v>
      </c>
      <c r="AS31" s="36">
        <v>0.27933238974165253</v>
      </c>
      <c r="AT31" s="36">
        <v>0.30726566072061245</v>
      </c>
      <c r="AU31" s="36">
        <v>0.29787819366477547</v>
      </c>
      <c r="AV31" s="36">
        <v>0.29986381715750521</v>
      </c>
      <c r="AW31" s="36">
        <v>0.3592937261348827</v>
      </c>
      <c r="AX31" s="36">
        <v>0.25382615296546313</v>
      </c>
      <c r="AY31" s="36">
        <v>0.33425684677051393</v>
      </c>
      <c r="AZ31" s="36">
        <v>0.29096931763976935</v>
      </c>
      <c r="BA31" s="36">
        <v>0.47749263535754644</v>
      </c>
      <c r="BB31" s="36">
        <v>0.35448752975233982</v>
      </c>
      <c r="BC31" s="36">
        <v>0.23345666106813096</v>
      </c>
      <c r="BD31" s="10">
        <v>0.3913816297459638</v>
      </c>
      <c r="BE31" s="10">
        <v>0.42497860180082692</v>
      </c>
      <c r="BF31" s="10">
        <v>0.20328896494665211</v>
      </c>
      <c r="BG31" s="10">
        <v>0.32832089462009223</v>
      </c>
      <c r="BH31" s="10">
        <v>0.28786873055825307</v>
      </c>
      <c r="BI31" s="10">
        <v>0.32955825748469497</v>
      </c>
      <c r="BJ31" s="10">
        <v>0.15390457057819154</v>
      </c>
      <c r="BK31" s="22">
        <v>0.17890546776851335</v>
      </c>
      <c r="BL31" s="22">
        <v>0.14378343365627724</v>
      </c>
      <c r="BM31" s="22">
        <v>0.3409243507865094</v>
      </c>
      <c r="BN31" s="22">
        <v>0.29270556854253188</v>
      </c>
      <c r="BO31" s="22">
        <v>0.25807613026466975</v>
      </c>
      <c r="BP31" s="22">
        <v>0.30403934417089828</v>
      </c>
      <c r="BQ31" s="22">
        <v>0.30163759325815009</v>
      </c>
      <c r="BR31" s="22">
        <v>0.2515089546679885</v>
      </c>
      <c r="BS31" s="22">
        <v>0.29639552437251748</v>
      </c>
      <c r="BT31" s="22">
        <v>0.26221259242020239</v>
      </c>
      <c r="BU31" s="22">
        <v>0.37385670955645051</v>
      </c>
      <c r="BV31" s="22">
        <v>0.35555786499485731</v>
      </c>
      <c r="BW31" s="22">
        <v>0.37365893551183776</v>
      </c>
      <c r="BX31" s="22"/>
      <c r="BY31" s="22">
        <v>1.4006438804490358</v>
      </c>
      <c r="BZ31" s="22">
        <v>1.3483499912132015</v>
      </c>
      <c r="CA31" s="22">
        <v>1.4454023979618453</v>
      </c>
      <c r="CB31" s="22">
        <v>1.4250878152022011</v>
      </c>
      <c r="CC31" s="22"/>
      <c r="CD31" s="22">
        <v>1.8092688694981502</v>
      </c>
      <c r="CE31" s="22">
        <v>1.8197484075002404</v>
      </c>
      <c r="CF31" s="22">
        <v>1.8464929704298074</v>
      </c>
      <c r="CG31" s="22">
        <v>1.8198927794843394</v>
      </c>
      <c r="CH31" s="23"/>
      <c r="CI31" s="22">
        <v>1.98800045739596</v>
      </c>
      <c r="CJ31" s="22">
        <v>1.9911836379407868</v>
      </c>
      <c r="CK31" s="22">
        <v>1.9742721573890938</v>
      </c>
      <c r="CL31" s="22">
        <v>1.9776375617731285</v>
      </c>
      <c r="CM31" s="22">
        <v>1.9513906073950709</v>
      </c>
      <c r="CN31" s="22">
        <v>1.8930047380434403</v>
      </c>
      <c r="CO31" s="22"/>
      <c r="CP31" s="22">
        <v>8.5614746377085673</v>
      </c>
      <c r="CQ31" s="22">
        <v>8.6729285669681495</v>
      </c>
      <c r="CR31" s="22"/>
      <c r="CS31" s="9">
        <v>2.7307169055851395</v>
      </c>
      <c r="CT31" s="9">
        <v>2.8937015562426263</v>
      </c>
      <c r="CU31" s="9">
        <v>2.870004252829252</v>
      </c>
      <c r="CV31" s="9">
        <v>2.9341527826693494</v>
      </c>
      <c r="CW31" s="9">
        <v>2.8745348363962657</v>
      </c>
      <c r="CX31" s="9">
        <v>2.709497762491222</v>
      </c>
      <c r="CY31" s="9">
        <v>2.7051317572376323</v>
      </c>
      <c r="CZ31" s="9">
        <v>2.9532936472778437</v>
      </c>
      <c r="DA31" s="9"/>
      <c r="DB31" s="18"/>
    </row>
    <row r="32" spans="1:106" x14ac:dyDescent="0.2">
      <c r="A32" s="33" t="s">
        <v>23</v>
      </c>
      <c r="B32" s="19">
        <v>1.6035445457809147E-2</v>
      </c>
      <c r="C32" s="19">
        <v>1.7447707256961872E-2</v>
      </c>
      <c r="D32" s="19">
        <v>6.0856671369200928E-3</v>
      </c>
      <c r="E32" s="19">
        <v>6.8101516446241669E-3</v>
      </c>
      <c r="F32" s="19">
        <v>2.9545913626486259E-2</v>
      </c>
      <c r="G32" s="19">
        <v>8.588367966200704E-3</v>
      </c>
      <c r="H32" s="19">
        <v>2.1324934694689806E-2</v>
      </c>
      <c r="I32" s="19">
        <v>2.2416610681313304E-2</v>
      </c>
      <c r="J32" s="19">
        <v>9.0585862150890026E-3</v>
      </c>
      <c r="K32" s="19">
        <v>3.007439717958449E-3</v>
      </c>
      <c r="L32" s="19">
        <v>3.6926119488375105E-3</v>
      </c>
      <c r="M32" s="19">
        <v>2.3653255638120068E-3</v>
      </c>
      <c r="N32" s="19">
        <v>2.8440016777597334E-3</v>
      </c>
      <c r="O32" s="19">
        <v>1.681080347841869E-3</v>
      </c>
      <c r="P32" s="19">
        <v>1.7310776048265049E-4</v>
      </c>
      <c r="Q32" s="19">
        <v>1.338954943404856E-2</v>
      </c>
      <c r="R32" s="19">
        <v>2.1050675205618131E-2</v>
      </c>
      <c r="S32" s="19">
        <v>3.2604455211930748E-2</v>
      </c>
      <c r="T32" s="19">
        <v>2.1085436288780658E-2</v>
      </c>
      <c r="U32" s="19">
        <v>3.0156374288517463E-2</v>
      </c>
      <c r="V32" s="19">
        <v>9.6367233789258679E-3</v>
      </c>
      <c r="W32" s="19">
        <v>1.8320211211355485E-3</v>
      </c>
      <c r="X32" s="19">
        <v>4.0321999819691373E-3</v>
      </c>
      <c r="Y32" s="19">
        <v>5.8287448658815811E-3</v>
      </c>
      <c r="Z32" s="19">
        <v>6.0343843282469134E-3</v>
      </c>
      <c r="AA32" s="19">
        <v>5.2244540302576574E-3</v>
      </c>
      <c r="AB32" s="19">
        <v>9.7393271699204205E-3</v>
      </c>
      <c r="AC32" s="19">
        <v>2.0563230886481432E-2</v>
      </c>
      <c r="AD32" s="19">
        <v>1.2346124773192005E-2</v>
      </c>
      <c r="AE32" s="19">
        <v>8.0475699151066407E-3</v>
      </c>
      <c r="AF32" s="19"/>
      <c r="AG32" s="19"/>
      <c r="AH32" s="19"/>
      <c r="AI32" s="36">
        <v>2.986696568891954E-3</v>
      </c>
      <c r="AJ32" s="36">
        <v>1.6759560826069952E-3</v>
      </c>
      <c r="AK32" s="36">
        <v>6.5074334977594601E-4</v>
      </c>
      <c r="AL32" s="36">
        <v>1.8027697854349164E-3</v>
      </c>
      <c r="AM32" s="36">
        <v>8.3790859855922665E-4</v>
      </c>
      <c r="AN32" s="36">
        <v>5.9322550791031262E-4</v>
      </c>
      <c r="AO32" s="36"/>
      <c r="AP32" s="36">
        <v>0</v>
      </c>
      <c r="AQ32" s="36">
        <v>3.1745464826676725E-4</v>
      </c>
      <c r="AR32" s="36">
        <v>1.1825873802083157E-2</v>
      </c>
      <c r="AS32" s="36">
        <v>9.5620732919915862E-3</v>
      </c>
      <c r="AT32" s="36">
        <v>1.0019033125022777E-2</v>
      </c>
      <c r="AU32" s="36">
        <v>1.5245166289845095E-3</v>
      </c>
      <c r="AV32" s="36">
        <v>1.674138742922486E-3</v>
      </c>
      <c r="AW32" s="36">
        <v>4.4416020494500736E-3</v>
      </c>
      <c r="AX32" s="36">
        <v>4.4599087102763424E-3</v>
      </c>
      <c r="AY32" s="36">
        <v>3.4510695845870669E-3</v>
      </c>
      <c r="AZ32" s="36">
        <v>3.9418638135951698E-3</v>
      </c>
      <c r="BA32" s="36">
        <v>5.7246306294480081E-3</v>
      </c>
      <c r="BB32" s="36">
        <v>5.4247707955382835E-3</v>
      </c>
      <c r="BC32" s="36">
        <v>7.8935361979816342E-3</v>
      </c>
      <c r="BD32" s="10">
        <v>2.6979681568020447E-3</v>
      </c>
      <c r="BE32" s="10">
        <v>0</v>
      </c>
      <c r="BF32" s="10">
        <v>5.6551773702047598E-4</v>
      </c>
      <c r="BG32" s="10">
        <v>5.9861808944436943E-3</v>
      </c>
      <c r="BH32" s="10">
        <v>2.3759972878432327E-3</v>
      </c>
      <c r="BI32" s="9">
        <v>1.9304630560151026E-3</v>
      </c>
      <c r="BJ32" s="10">
        <v>6.5967943553675579E-3</v>
      </c>
      <c r="BK32" s="22">
        <v>8.0652882548650304E-3</v>
      </c>
      <c r="BL32" s="22">
        <v>7.2738121387241582E-3</v>
      </c>
      <c r="BM32" s="22">
        <v>3.4422599121057863E-3</v>
      </c>
      <c r="BN32" s="22">
        <v>4.1314563466109486E-3</v>
      </c>
      <c r="BO32" s="22">
        <v>5.4961297482217491E-4</v>
      </c>
      <c r="BP32" s="22">
        <v>1.9113302205823607E-3</v>
      </c>
      <c r="BQ32" s="22">
        <v>5.1612815064669406E-3</v>
      </c>
      <c r="BR32" s="22">
        <v>5.108456348444446E-3</v>
      </c>
      <c r="BS32" s="22">
        <v>2.5908626321892564E-3</v>
      </c>
      <c r="BT32" s="22">
        <v>2.887404941394675E-3</v>
      </c>
      <c r="BU32" s="22">
        <v>5.4521405131446286E-3</v>
      </c>
      <c r="BV32" s="22">
        <v>4.6125547343690261E-3</v>
      </c>
      <c r="BW32" s="22">
        <v>1.5744972183836055E-3</v>
      </c>
      <c r="BX32" s="22"/>
      <c r="BY32" s="22">
        <v>1.440481078200225E-4</v>
      </c>
      <c r="BZ32" s="22">
        <v>1.4212978706064475E-4</v>
      </c>
      <c r="CA32" s="22">
        <v>4.6600279796470655E-4</v>
      </c>
      <c r="CB32" s="22">
        <v>0</v>
      </c>
      <c r="CC32" s="22"/>
      <c r="CD32" s="22">
        <v>9.8154810341394435E-4</v>
      </c>
      <c r="CE32" s="22">
        <v>0</v>
      </c>
      <c r="CF32" s="22">
        <v>6.6749415398322811E-4</v>
      </c>
      <c r="CG32" s="22">
        <v>2.3910816065600269E-4</v>
      </c>
      <c r="CH32" s="23"/>
      <c r="CI32" s="22">
        <v>2.5869248790263099E-4</v>
      </c>
      <c r="CJ32" s="22">
        <v>1.6778221585380972E-2</v>
      </c>
      <c r="CK32" s="22">
        <v>1.2562100802018526E-2</v>
      </c>
      <c r="CL32" s="22">
        <v>2.1500876506429956E-2</v>
      </c>
      <c r="CM32" s="22">
        <v>1.4553703490150107E-2</v>
      </c>
      <c r="CN32" s="22">
        <v>4.2793191787709746E-2</v>
      </c>
      <c r="CO32" s="22"/>
      <c r="CP32" s="22">
        <v>8.9666632634704452E-2</v>
      </c>
      <c r="CQ32" s="22">
        <v>9.6943051944494638E-2</v>
      </c>
      <c r="CR32" s="22"/>
      <c r="CS32" s="9">
        <v>5.1949697470575915E-2</v>
      </c>
      <c r="CT32" s="9">
        <v>2.0806727715408615E-2</v>
      </c>
      <c r="CU32" s="9">
        <v>1.0925846404482057E-2</v>
      </c>
      <c r="CV32" s="9">
        <v>8.0111834436388269E-3</v>
      </c>
      <c r="CW32" s="9">
        <v>1.9011303674884263E-2</v>
      </c>
      <c r="CX32" s="9">
        <v>2.7669131861960378E-2</v>
      </c>
      <c r="CY32" s="9">
        <v>9.1576925566219051E-3</v>
      </c>
      <c r="CZ32" s="9">
        <v>4.529154651402937E-2</v>
      </c>
      <c r="DA32" s="9"/>
      <c r="DB32" s="18"/>
    </row>
    <row r="33" spans="1:106" x14ac:dyDescent="0.2">
      <c r="A33" s="33" t="s">
        <v>28</v>
      </c>
      <c r="B33" s="19">
        <v>2.1281929448865062</v>
      </c>
      <c r="C33" s="19">
        <v>2.141548200056564</v>
      </c>
      <c r="D33" s="19">
        <v>1.7423254268853265</v>
      </c>
      <c r="E33" s="19">
        <v>1.8967769588788637</v>
      </c>
      <c r="F33" s="19">
        <v>1.7080206260482136</v>
      </c>
      <c r="G33" s="19">
        <v>1.6508779894165362</v>
      </c>
      <c r="H33" s="19">
        <v>2.0586666569028016</v>
      </c>
      <c r="I33" s="19">
        <v>1.9022977846296991</v>
      </c>
      <c r="J33" s="19">
        <v>1.5647239774392085</v>
      </c>
      <c r="K33" s="19">
        <v>1.2991585059236075</v>
      </c>
      <c r="L33" s="19">
        <v>1.8756199702018719</v>
      </c>
      <c r="M33" s="19">
        <v>1.9001871652525502</v>
      </c>
      <c r="N33" s="19">
        <v>1.4950452712037461</v>
      </c>
      <c r="O33" s="19">
        <v>1.2135130009415864</v>
      </c>
      <c r="P33" s="19">
        <v>1.3295726401142551</v>
      </c>
      <c r="Q33" s="19">
        <v>1.8223276796579579</v>
      </c>
      <c r="R33" s="19">
        <v>1.8453588625211435</v>
      </c>
      <c r="S33" s="19">
        <v>1.7172447655448222</v>
      </c>
      <c r="T33" s="19">
        <v>2.1937119598676902</v>
      </c>
      <c r="U33" s="19">
        <v>2.1463865520277845</v>
      </c>
      <c r="V33" s="19">
        <v>1.7026966560829326</v>
      </c>
      <c r="W33" s="19">
        <v>1.780357936625014</v>
      </c>
      <c r="X33" s="19">
        <v>1.6198449151124683</v>
      </c>
      <c r="Y33" s="19">
        <v>1.5524951039987491</v>
      </c>
      <c r="Z33" s="19">
        <v>1.7797130841912037</v>
      </c>
      <c r="AA33" s="19">
        <v>1.8362946120843371</v>
      </c>
      <c r="AB33" s="19">
        <v>2.1323520734544599</v>
      </c>
      <c r="AC33" s="19">
        <v>1.9237091203663641</v>
      </c>
      <c r="AD33" s="19">
        <v>1.9266621324268947</v>
      </c>
      <c r="AE33" s="19">
        <v>2.1105648094385985</v>
      </c>
      <c r="AF33" s="19"/>
      <c r="AG33" s="19"/>
      <c r="AH33" s="19"/>
      <c r="AI33" s="36">
        <v>1.7021982368148978</v>
      </c>
      <c r="AJ33" s="36">
        <v>1.6733044181216112</v>
      </c>
      <c r="AK33" s="36">
        <v>1.6770468348039376</v>
      </c>
      <c r="AL33" s="36">
        <v>1.7522227142582203</v>
      </c>
      <c r="AM33" s="36">
        <v>1.6348285287645739</v>
      </c>
      <c r="AN33" s="36">
        <v>1.5939247404645123</v>
      </c>
      <c r="AO33" s="36"/>
      <c r="AP33" s="36">
        <v>0.75919842547500682</v>
      </c>
      <c r="AQ33" s="36">
        <v>0.79408449884353827</v>
      </c>
      <c r="AR33" s="36">
        <v>0.74813148281873398</v>
      </c>
      <c r="AS33" s="36">
        <v>0.7811717900886993</v>
      </c>
      <c r="AT33" s="36">
        <v>0.76931174811036884</v>
      </c>
      <c r="AU33" s="36">
        <v>0.80071958708143043</v>
      </c>
      <c r="AV33" s="36">
        <v>0.80029042862107269</v>
      </c>
      <c r="AW33" s="36">
        <v>0.73545688263064846</v>
      </c>
      <c r="AX33" s="36">
        <v>0.76750902325648662</v>
      </c>
      <c r="AY33" s="36">
        <v>0.74961682514111572</v>
      </c>
      <c r="AZ33" s="36">
        <v>0.76636097473046116</v>
      </c>
      <c r="BA33" s="36">
        <v>0.63635761299655214</v>
      </c>
      <c r="BB33" s="36">
        <v>0.69048167710192943</v>
      </c>
      <c r="BC33" s="36">
        <v>0.84215738930149886</v>
      </c>
      <c r="BD33" s="10">
        <v>0.72927540080780295</v>
      </c>
      <c r="BE33" s="10">
        <v>0.71317721655314126</v>
      </c>
      <c r="BF33" s="10">
        <v>0.85192029097295441</v>
      </c>
      <c r="BG33" s="10">
        <v>0.78754762709248827</v>
      </c>
      <c r="BH33" s="10">
        <v>0.77126356398640183</v>
      </c>
      <c r="BI33" s="10">
        <v>0.77650314005935772</v>
      </c>
      <c r="BJ33" s="10">
        <v>0.85605450430712315</v>
      </c>
      <c r="BK33" s="22">
        <v>0.85235761271137234</v>
      </c>
      <c r="BL33" s="22">
        <v>0.9190104594455748</v>
      </c>
      <c r="BM33" s="22">
        <v>0.72495356959144319</v>
      </c>
      <c r="BN33" s="22">
        <v>0.70877991425863507</v>
      </c>
      <c r="BO33" s="22">
        <v>0.81126788328684951</v>
      </c>
      <c r="BP33" s="22">
        <v>0.7847149216202699</v>
      </c>
      <c r="BQ33" s="22">
        <v>0.77048380120708093</v>
      </c>
      <c r="BR33" s="22">
        <v>0.77062536799191228</v>
      </c>
      <c r="BS33" s="22">
        <v>0.75046693247558593</v>
      </c>
      <c r="BT33" s="22">
        <v>0.73540966161680366</v>
      </c>
      <c r="BU33" s="22">
        <v>0.7176841598578616</v>
      </c>
      <c r="BV33" s="22">
        <v>0.73786657153260293</v>
      </c>
      <c r="BW33" s="22">
        <v>0.69705375365559741</v>
      </c>
      <c r="BX33" s="22"/>
      <c r="BY33" s="22">
        <v>0</v>
      </c>
      <c r="BZ33" s="22">
        <v>6.6988402503029786E-4</v>
      </c>
      <c r="CA33" s="22">
        <v>1.0137034816455278E-3</v>
      </c>
      <c r="CB33" s="22">
        <v>4.6797028599511426E-4</v>
      </c>
      <c r="CC33" s="22"/>
      <c r="CD33" s="22">
        <v>2.855037459589567E-2</v>
      </c>
      <c r="CE33" s="22">
        <v>8.0868619938349645E-4</v>
      </c>
      <c r="CF33" s="22">
        <v>9.8875028799267641E-4</v>
      </c>
      <c r="CG33" s="22">
        <v>3.4259616565023715E-3</v>
      </c>
      <c r="CH33" s="23"/>
      <c r="CI33" s="22">
        <v>0.71521376599646969</v>
      </c>
      <c r="CJ33" s="22">
        <v>0.85974823244454135</v>
      </c>
      <c r="CK33" s="22">
        <v>0.78868235284114052</v>
      </c>
      <c r="CL33" s="22">
        <v>0.69946276687267228</v>
      </c>
      <c r="CM33" s="22">
        <v>0.78624504646004212</v>
      </c>
      <c r="CN33" s="22">
        <v>0.87098396096482178</v>
      </c>
      <c r="CO33" s="22"/>
      <c r="CP33" s="22">
        <v>3.4466025748771236</v>
      </c>
      <c r="CQ33" s="22">
        <v>3.4228601599767545</v>
      </c>
      <c r="CR33" s="22"/>
      <c r="CS33" s="9">
        <v>3.5891934962008083</v>
      </c>
      <c r="CT33" s="9">
        <v>3.3932267547587744</v>
      </c>
      <c r="CU33" s="9">
        <v>3.401505039681314</v>
      </c>
      <c r="CV33" s="9">
        <v>3.1820468387638541</v>
      </c>
      <c r="CW33" s="9">
        <v>3.5441276484306252</v>
      </c>
      <c r="CX33" s="9">
        <v>3.4021221181433106</v>
      </c>
      <c r="CY33" s="9">
        <v>3.5540037792779757</v>
      </c>
      <c r="CZ33" s="9">
        <v>3.2588374110574221</v>
      </c>
      <c r="DA33" s="9"/>
      <c r="DB33" s="18"/>
    </row>
    <row r="34" spans="1:106" x14ac:dyDescent="0.2">
      <c r="A34" s="33" t="s">
        <v>21</v>
      </c>
      <c r="B34" s="19">
        <v>0.40529913408344709</v>
      </c>
      <c r="C34" s="19">
        <v>0.40872185157390079</v>
      </c>
      <c r="D34" s="19">
        <v>0.55719612239390137</v>
      </c>
      <c r="E34" s="19">
        <v>0.43160891497167841</v>
      </c>
      <c r="F34" s="19">
        <v>0.58525362596848229</v>
      </c>
      <c r="G34" s="19">
        <v>0.64623659373510167</v>
      </c>
      <c r="H34" s="19">
        <v>0.38224799372420298</v>
      </c>
      <c r="I34" s="19">
        <v>0.38985484077773025</v>
      </c>
      <c r="J34" s="19">
        <v>0.742475648037634</v>
      </c>
      <c r="K34" s="19">
        <v>1.1039000142169964</v>
      </c>
      <c r="L34" s="19">
        <v>0.38272636589073822</v>
      </c>
      <c r="M34" s="19">
        <v>0.47087550553315588</v>
      </c>
      <c r="N34" s="19">
        <v>0.46200535638929713</v>
      </c>
      <c r="O34" s="19">
        <v>1.101645022807652</v>
      </c>
      <c r="P34" s="19">
        <v>0.97992981071280127</v>
      </c>
      <c r="Q34" s="19">
        <v>0.38504968215282775</v>
      </c>
      <c r="R34" s="19">
        <v>0.39558005052113521</v>
      </c>
      <c r="S34" s="19">
        <v>0.60512317614167499</v>
      </c>
      <c r="T34" s="19">
        <v>0.38989837924104043</v>
      </c>
      <c r="U34" s="19">
        <v>0.41942260326429315</v>
      </c>
      <c r="V34" s="19">
        <v>0.66025495327834915</v>
      </c>
      <c r="W34" s="19">
        <v>0.70133938586542988</v>
      </c>
      <c r="X34" s="19">
        <v>0.55567869932881275</v>
      </c>
      <c r="Y34" s="19">
        <v>0.87146101653119623</v>
      </c>
      <c r="Z34" s="19">
        <v>0.41774545852485923</v>
      </c>
      <c r="AA34" s="19">
        <v>0.53406221861793657</v>
      </c>
      <c r="AB34" s="19">
        <v>0.30080768641694466</v>
      </c>
      <c r="AC34" s="19">
        <v>0.40554201439156562</v>
      </c>
      <c r="AD34" s="19">
        <v>0.34604589657829565</v>
      </c>
      <c r="AE34" s="19">
        <v>0.34401091053162841</v>
      </c>
      <c r="AF34" s="19"/>
      <c r="AG34" s="19"/>
      <c r="AH34" s="19"/>
      <c r="AI34" s="36">
        <v>1.7808445515812298E-2</v>
      </c>
      <c r="AJ34" s="36">
        <v>1.249129761576083E-2</v>
      </c>
      <c r="AK34" s="36">
        <v>1.0104467307107906E-2</v>
      </c>
      <c r="AL34" s="36">
        <v>8.2913755364627303E-3</v>
      </c>
      <c r="AM34" s="36">
        <v>1.4193480078774089E-2</v>
      </c>
      <c r="AN34" s="36">
        <v>1.3934267326933718E-2</v>
      </c>
      <c r="AO34" s="36"/>
      <c r="AP34" s="36">
        <v>0.93073900644258656</v>
      </c>
      <c r="AQ34" s="36">
        <v>0.90184217360625285</v>
      </c>
      <c r="AR34" s="36">
        <v>0.8407963749399846</v>
      </c>
      <c r="AS34" s="36">
        <v>0.83896450058983574</v>
      </c>
      <c r="AT34" s="36">
        <v>0.84029535988417536</v>
      </c>
      <c r="AU34" s="36">
        <v>0.91317825794792251</v>
      </c>
      <c r="AV34" s="36">
        <v>0.90671668549437701</v>
      </c>
      <c r="AW34" s="36">
        <v>0.73802682865859714</v>
      </c>
      <c r="AX34" s="36">
        <v>0.72389688108462946</v>
      </c>
      <c r="AY34" s="36">
        <v>0.78790056803683306</v>
      </c>
      <c r="AZ34" s="36">
        <v>0.79490751727692932</v>
      </c>
      <c r="BA34" s="36">
        <v>0.69473557880408754</v>
      </c>
      <c r="BB34" s="36">
        <v>0.67550627822316545</v>
      </c>
      <c r="BC34" s="36">
        <v>0.8472174900800884</v>
      </c>
      <c r="BD34" s="10">
        <v>0.8280123168723964</v>
      </c>
      <c r="BE34" s="10">
        <v>0.92365797857613507</v>
      </c>
      <c r="BF34" s="10">
        <v>0.89061632138374747</v>
      </c>
      <c r="BG34" s="10">
        <v>0.85305510617506308</v>
      </c>
      <c r="BH34" s="10">
        <v>0.8222114141900847</v>
      </c>
      <c r="BI34" s="10">
        <v>0.82526176569746112</v>
      </c>
      <c r="BJ34" s="10">
        <v>0.87172076008847188</v>
      </c>
      <c r="BK34" s="22">
        <v>0.89698976574042333</v>
      </c>
      <c r="BL34" s="22">
        <v>0.79197270422066357</v>
      </c>
      <c r="BM34" s="22">
        <v>0.77469985893670279</v>
      </c>
      <c r="BN34" s="22">
        <v>0.70006788370388517</v>
      </c>
      <c r="BO34" s="22">
        <v>0.88678146291767135</v>
      </c>
      <c r="BP34" s="22">
        <v>0.86819652415963278</v>
      </c>
      <c r="BQ34" s="22">
        <v>0.84136675979897624</v>
      </c>
      <c r="BR34" s="22">
        <v>0.73107774241647205</v>
      </c>
      <c r="BS34" s="22">
        <v>0.83139674085768112</v>
      </c>
      <c r="BT34" s="22">
        <v>0.76458837475707431</v>
      </c>
      <c r="BU34" s="22">
        <v>0.73679858131721021</v>
      </c>
      <c r="BV34" s="22">
        <v>0.67932456187891765</v>
      </c>
      <c r="BW34" s="22">
        <v>0.81884924683959559</v>
      </c>
      <c r="BX34" s="22"/>
      <c r="BY34" s="22">
        <v>0.37640050565597144</v>
      </c>
      <c r="BZ34" s="22">
        <v>0.36214292331189946</v>
      </c>
      <c r="CA34" s="22">
        <v>0.42402256197771099</v>
      </c>
      <c r="CB34" s="22">
        <v>0.38851255302915189</v>
      </c>
      <c r="CC34" s="22"/>
      <c r="CD34" s="22">
        <v>5.4028215686494643E-2</v>
      </c>
      <c r="CE34" s="22">
        <v>1.969890813249003E-2</v>
      </c>
      <c r="CF34" s="22">
        <v>3.1271167275237724E-2</v>
      </c>
      <c r="CG34" s="22">
        <v>2.5338473759329599E-2</v>
      </c>
      <c r="CH34" s="23"/>
      <c r="CI34" s="22">
        <v>5.9325997251427295E-4</v>
      </c>
      <c r="CJ34" s="22">
        <v>8.6541151462445542E-4</v>
      </c>
      <c r="CK34" s="22">
        <v>2.1749032198807965E-3</v>
      </c>
      <c r="CL34" s="22">
        <v>9.9235161189680822E-4</v>
      </c>
      <c r="CM34" s="22">
        <v>7.5234561706283927E-4</v>
      </c>
      <c r="CN34" s="22">
        <v>1.4660510483605479E-3</v>
      </c>
      <c r="CO34" s="22"/>
      <c r="CP34" s="22">
        <v>4.2944912265320493E-3</v>
      </c>
      <c r="CQ34" s="22">
        <v>4.2171060983132377E-3</v>
      </c>
      <c r="CR34" s="22"/>
      <c r="CS34" s="9">
        <v>1.7672126640368744</v>
      </c>
      <c r="CT34" s="9">
        <v>1.6953223417604399</v>
      </c>
      <c r="CU34" s="9">
        <v>1.7966277866388614</v>
      </c>
      <c r="CV34" s="9">
        <v>1.8715276248620321</v>
      </c>
      <c r="CW34" s="9">
        <v>1.8450856043559689</v>
      </c>
      <c r="CX34" s="9">
        <v>1.7922505408182368</v>
      </c>
      <c r="CY34" s="9">
        <v>1.8758257940959246</v>
      </c>
      <c r="CZ34" s="9">
        <v>1.7657608100738986</v>
      </c>
      <c r="DA34" s="9"/>
      <c r="DB34" s="18"/>
    </row>
    <row r="35" spans="1:106" x14ac:dyDescent="0.2">
      <c r="A35" s="33" t="s">
        <v>26</v>
      </c>
      <c r="B35" s="19">
        <v>1.6759908799108103E-2</v>
      </c>
      <c r="C35" s="19">
        <v>1.6310743875665907E-2</v>
      </c>
      <c r="D35" s="19">
        <v>1.648016567857389E-2</v>
      </c>
      <c r="E35" s="19">
        <v>1.4591544561903421E-2</v>
      </c>
      <c r="F35" s="19">
        <v>1.880905806568273E-2</v>
      </c>
      <c r="G35" s="19">
        <v>1.9567013960877615E-2</v>
      </c>
      <c r="H35" s="19">
        <v>2.5142226130313302E-2</v>
      </c>
      <c r="I35" s="19">
        <v>3.5387492971176361E-2</v>
      </c>
      <c r="J35" s="19">
        <v>1.4404221404770379E-2</v>
      </c>
      <c r="K35" s="19">
        <v>1.5737719174138114E-2</v>
      </c>
      <c r="L35" s="19">
        <v>1.6303210148975261E-2</v>
      </c>
      <c r="M35" s="19">
        <v>1.1161635889908351E-2</v>
      </c>
      <c r="N35" s="19">
        <v>2.8664817500332191E-2</v>
      </c>
      <c r="O35" s="19">
        <v>1.6891719647718448E-2</v>
      </c>
      <c r="P35" s="19">
        <v>1.6937929990787141E-2</v>
      </c>
      <c r="Q35" s="19">
        <v>1.9227514254871802E-2</v>
      </c>
      <c r="R35" s="19">
        <v>1.7418029101913295E-2</v>
      </c>
      <c r="S35" s="19">
        <v>1.6365534753141547E-2</v>
      </c>
      <c r="T35" s="19">
        <v>1.4401983925621937E-2</v>
      </c>
      <c r="U35" s="19">
        <v>1.5643911650473668E-2</v>
      </c>
      <c r="V35" s="19">
        <v>1.5793112240338133E-2</v>
      </c>
      <c r="W35" s="19">
        <v>1.0303962445874629E-2</v>
      </c>
      <c r="X35" s="19">
        <v>2.3038557255761209E-2</v>
      </c>
      <c r="Y35" s="19">
        <v>1.52362945444085E-2</v>
      </c>
      <c r="Z35" s="19">
        <v>2.4565807871204746E-2</v>
      </c>
      <c r="AA35" s="19">
        <v>1.3992502988956497E-2</v>
      </c>
      <c r="AB35" s="19">
        <v>5.1867556749061516E-2</v>
      </c>
      <c r="AC35" s="19">
        <v>3.5669782054256208E-2</v>
      </c>
      <c r="AD35" s="19">
        <v>4.101430451583786E-2</v>
      </c>
      <c r="AE35" s="19">
        <v>2.1999507970287695E-2</v>
      </c>
      <c r="AF35" s="19"/>
      <c r="AG35" s="19"/>
      <c r="AH35" s="19"/>
      <c r="AI35" s="36">
        <v>5.0612523371480365E-3</v>
      </c>
      <c r="AJ35" s="36">
        <v>3.5329793527600663E-3</v>
      </c>
      <c r="AK35" s="36">
        <v>5.8095008111092783E-3</v>
      </c>
      <c r="AL35" s="36">
        <v>2.428760838312268E-3</v>
      </c>
      <c r="AM35" s="36">
        <v>3.8000511073955226E-3</v>
      </c>
      <c r="AN35" s="36">
        <v>3.7828651435560666E-3</v>
      </c>
      <c r="AO35" s="36"/>
      <c r="AP35" s="36">
        <v>8.8963996030584625E-4</v>
      </c>
      <c r="AQ35" s="36">
        <v>4.0192283571209076E-4</v>
      </c>
      <c r="AR35" s="36">
        <v>2.0804544130043458E-3</v>
      </c>
      <c r="AS35" s="36">
        <v>1.5520955608923775E-3</v>
      </c>
      <c r="AT35" s="36">
        <v>1.1135485650549542E-3</v>
      </c>
      <c r="AU35" s="36">
        <v>1.5389879749598549E-3</v>
      </c>
      <c r="AV35" s="36">
        <v>1.6991067893966968E-3</v>
      </c>
      <c r="AW35" s="36">
        <v>1.6993856147823057E-3</v>
      </c>
      <c r="AX35" s="36">
        <v>1.8376506199524656E-3</v>
      </c>
      <c r="AY35" s="36">
        <v>7.0861547156554118E-4</v>
      </c>
      <c r="AZ35" s="36">
        <v>1.5103842662558891E-3</v>
      </c>
      <c r="BA35" s="36">
        <v>9.1991786521911773E-4</v>
      </c>
      <c r="BB35" s="36">
        <v>8.25851345527948E-4</v>
      </c>
      <c r="BC35" s="36">
        <v>1.593221618045934E-3</v>
      </c>
      <c r="BD35" s="10">
        <v>1.064857717479674E-3</v>
      </c>
      <c r="BE35" s="10">
        <v>4.9004368018199169E-4</v>
      </c>
      <c r="BF35" s="10">
        <v>2.7565631844941279E-3</v>
      </c>
      <c r="BG35" s="10">
        <v>1.1099395494158454E-3</v>
      </c>
      <c r="BH35" s="10">
        <v>1.7787141743578646E-3</v>
      </c>
      <c r="BI35" s="10">
        <v>1.6976951413309447E-3</v>
      </c>
      <c r="BJ35" s="10">
        <v>2.2237099802709915E-3</v>
      </c>
      <c r="BK35" s="22">
        <v>2.0009180108926964E-3</v>
      </c>
      <c r="BL35" s="22">
        <v>1.6676387215858069E-3</v>
      </c>
      <c r="BM35" s="22">
        <v>2.4688748028007276E-3</v>
      </c>
      <c r="BN35" s="22">
        <v>7.0693394602001957E-4</v>
      </c>
      <c r="BO35" s="22">
        <v>1.0846303289214401E-3</v>
      </c>
      <c r="BP35" s="22">
        <v>1.3650695894894989E-3</v>
      </c>
      <c r="BQ35" s="22">
        <v>1.9659630000515931E-3</v>
      </c>
      <c r="BR35" s="22">
        <v>2.336649651781202E-3</v>
      </c>
      <c r="BS35" s="22">
        <v>2.0045899958220717E-3</v>
      </c>
      <c r="BT35" s="22">
        <v>1.4700695538037148E-3</v>
      </c>
      <c r="BU35" s="22">
        <v>1.4906380934115115E-3</v>
      </c>
      <c r="BV35" s="22">
        <v>9.7009492093297659E-4</v>
      </c>
      <c r="BW35" s="22">
        <v>1.6242833992602046E-3</v>
      </c>
      <c r="BX35" s="22"/>
      <c r="BY35" s="22">
        <v>0</v>
      </c>
      <c r="BZ35" s="22">
        <v>0</v>
      </c>
      <c r="CA35" s="22">
        <v>0</v>
      </c>
      <c r="CB35" s="22">
        <v>0</v>
      </c>
      <c r="CC35" s="22"/>
      <c r="CD35" s="22">
        <v>0</v>
      </c>
      <c r="CE35" s="22">
        <v>0</v>
      </c>
      <c r="CF35" s="22">
        <v>0</v>
      </c>
      <c r="CG35" s="22">
        <v>0</v>
      </c>
      <c r="CH35" s="23"/>
      <c r="CI35" s="22">
        <v>1.001953732271729E-3</v>
      </c>
      <c r="CJ35" s="22">
        <v>7.6707511964697601E-4</v>
      </c>
      <c r="CK35" s="22">
        <v>3.3962710481637992E-4</v>
      </c>
      <c r="CL35" s="22">
        <v>1.6125836098790014E-3</v>
      </c>
      <c r="CM35" s="22">
        <v>1.6780847788893619E-3</v>
      </c>
      <c r="CN35" s="22">
        <v>7.7265439043105067E-4</v>
      </c>
      <c r="CO35" s="22"/>
      <c r="CP35" s="22">
        <v>2.5961092918546946E-3</v>
      </c>
      <c r="CQ35" s="22">
        <v>3.1316924288539169E-3</v>
      </c>
      <c r="CR35" s="22"/>
      <c r="CS35" s="9">
        <v>8.3299387541428214E-3</v>
      </c>
      <c r="CT35" s="9">
        <v>5.3014583291741517E-3</v>
      </c>
      <c r="CU35" s="9">
        <v>3.4993870045889274E-3</v>
      </c>
      <c r="CV35" s="9">
        <v>3.3103431938162607E-3</v>
      </c>
      <c r="CW35" s="9">
        <v>8.7974878294272765E-3</v>
      </c>
      <c r="CX35" s="9">
        <v>9.1302079112912504E-3</v>
      </c>
      <c r="CY35" s="9">
        <v>3.556351593293006E-3</v>
      </c>
      <c r="CZ35" s="9">
        <v>8.2719904186578444E-3</v>
      </c>
      <c r="DA35" s="9"/>
      <c r="DB35" s="18"/>
    </row>
    <row r="36" spans="1:106" x14ac:dyDescent="0.2">
      <c r="A36" s="33" t="s">
        <v>75</v>
      </c>
      <c r="B36" s="19">
        <v>0.47891572519677972</v>
      </c>
      <c r="C36" s="19">
        <v>0.46852906855788734</v>
      </c>
      <c r="D36" s="19">
        <v>0.7161514759888864</v>
      </c>
      <c r="E36" s="19">
        <v>0.70292386703865772</v>
      </c>
      <c r="F36" s="19">
        <v>0.70608261223425706</v>
      </c>
      <c r="G36" s="19">
        <v>0.73512776943222236</v>
      </c>
      <c r="H36" s="19">
        <v>0.55320108582252525</v>
      </c>
      <c r="I36" s="19">
        <v>0.71082046221756423</v>
      </c>
      <c r="J36" s="19">
        <v>0.71202347586101944</v>
      </c>
      <c r="K36" s="19">
        <v>0.61600408284496155</v>
      </c>
      <c r="L36" s="19">
        <v>0.77207756032042019</v>
      </c>
      <c r="M36" s="19">
        <v>0.64445009006447806</v>
      </c>
      <c r="N36" s="19">
        <v>1.0557157293736874</v>
      </c>
      <c r="O36" s="19">
        <v>0.70650716072906661</v>
      </c>
      <c r="P36" s="19">
        <v>0.7077851933699949</v>
      </c>
      <c r="Q36" s="19">
        <v>0.82875182385935031</v>
      </c>
      <c r="R36" s="19">
        <v>0.76793814647140812</v>
      </c>
      <c r="S36" s="19">
        <v>0.72353390600972201</v>
      </c>
      <c r="T36" s="19">
        <v>0.44503629593345373</v>
      </c>
      <c r="U36" s="19">
        <v>0.46027653110384725</v>
      </c>
      <c r="V36" s="19">
        <v>0.66416465803773561</v>
      </c>
      <c r="W36" s="19">
        <v>0.568720803289268</v>
      </c>
      <c r="X36" s="19">
        <v>0.85970492066602888</v>
      </c>
      <c r="Y36" s="19">
        <v>0.65491171658996461</v>
      </c>
      <c r="Z36" s="19">
        <v>0.81362179920800359</v>
      </c>
      <c r="AA36" s="19">
        <v>0.63938034760197138</v>
      </c>
      <c r="AB36" s="19">
        <v>0.7419274288962453</v>
      </c>
      <c r="AC36" s="19">
        <v>0.66512157926312721</v>
      </c>
      <c r="AD36" s="19">
        <v>0.69323527584750866</v>
      </c>
      <c r="AE36" s="19">
        <v>0.5269731818452954</v>
      </c>
      <c r="AF36" s="19"/>
      <c r="AG36" s="19"/>
      <c r="AH36" s="19"/>
      <c r="AI36" s="36">
        <v>0.20681013006372553</v>
      </c>
      <c r="AJ36" s="36">
        <v>0.18699468894087801</v>
      </c>
      <c r="AK36" s="36">
        <v>0.22938260239470523</v>
      </c>
      <c r="AL36" s="36">
        <v>0.16664879041166056</v>
      </c>
      <c r="AM36" s="36">
        <v>0.2795367522475915</v>
      </c>
      <c r="AN36" s="36">
        <v>0.30128039235092685</v>
      </c>
      <c r="AO36" s="36"/>
      <c r="AP36" s="36">
        <v>8.6505703439795606E-2</v>
      </c>
      <c r="AQ36" s="36">
        <v>9.4142115593689818E-2</v>
      </c>
      <c r="AR36" s="36">
        <v>9.0443148386398178E-2</v>
      </c>
      <c r="AS36" s="36">
        <v>9.9487203350338366E-2</v>
      </c>
      <c r="AT36" s="36">
        <v>9.134679823762118E-2</v>
      </c>
      <c r="AU36" s="36">
        <v>0.11858432471088075</v>
      </c>
      <c r="AV36" s="36">
        <v>0.12361498183557841</v>
      </c>
      <c r="AW36" s="36">
        <v>0.10149678920716823</v>
      </c>
      <c r="AX36" s="36">
        <v>0.10396515902163307</v>
      </c>
      <c r="AY36" s="36">
        <v>0.12246918270359747</v>
      </c>
      <c r="AZ36" s="36">
        <v>0.12474971036523691</v>
      </c>
      <c r="BA36" s="36">
        <v>7.541743900707476E-2</v>
      </c>
      <c r="BB36" s="36">
        <v>7.6768652487262085E-2</v>
      </c>
      <c r="BC36" s="36">
        <v>5.3514433783230564E-2</v>
      </c>
      <c r="BD36" s="10">
        <v>8.7204888075743101E-2</v>
      </c>
      <c r="BE36" s="10">
        <v>9.4924076475355196E-2</v>
      </c>
      <c r="BF36" s="10">
        <v>7.3694914199217171E-2</v>
      </c>
      <c r="BG36" s="10">
        <v>5.4825271788422392E-2</v>
      </c>
      <c r="BH36" s="10">
        <v>0.10997507504118072</v>
      </c>
      <c r="BI36" s="10">
        <v>0.10532731294571183</v>
      </c>
      <c r="BJ36" s="10">
        <v>8.358225552050752E-2</v>
      </c>
      <c r="BK36" s="22">
        <v>6.4177145098062882E-2</v>
      </c>
      <c r="BL36" s="22">
        <v>0.1097792971377558</v>
      </c>
      <c r="BM36" s="22">
        <v>0.12357902124073661</v>
      </c>
      <c r="BN36" s="22">
        <v>0.10746008553670552</v>
      </c>
      <c r="BO36" s="22">
        <v>0.11073184541139992</v>
      </c>
      <c r="BP36" s="22">
        <v>0.12228210399667963</v>
      </c>
      <c r="BQ36" s="22">
        <v>9.3384610074723762E-2</v>
      </c>
      <c r="BR36" s="22">
        <v>0.10585276595659483</v>
      </c>
      <c r="BS36" s="22">
        <v>0.11190250284118623</v>
      </c>
      <c r="BT36" s="22">
        <v>0.11584546910194563</v>
      </c>
      <c r="BU36" s="22">
        <v>0.10392558767632606</v>
      </c>
      <c r="BV36" s="22">
        <v>0.10958074182265178</v>
      </c>
      <c r="BW36" s="22">
        <v>0.13440516016934284</v>
      </c>
      <c r="BX36" s="22"/>
      <c r="BY36" s="22">
        <v>2.1330258875763442E-3</v>
      </c>
      <c r="BZ36" s="22">
        <v>9.7338670670613359E-3</v>
      </c>
      <c r="CA36" s="22">
        <v>6.6350431782862124E-3</v>
      </c>
      <c r="CB36" s="22">
        <v>3.6006217197185678E-3</v>
      </c>
      <c r="CC36" s="22"/>
      <c r="CD36" s="22">
        <v>2.1702878870704715E-2</v>
      </c>
      <c r="CE36" s="22">
        <v>2.192869589926499E-2</v>
      </c>
      <c r="CF36" s="22">
        <v>1.7095415541147404E-2</v>
      </c>
      <c r="CG36" s="22">
        <v>2.0029961429861118E-2</v>
      </c>
      <c r="CH36" s="23"/>
      <c r="CI36" s="22">
        <v>0.28954242030120331</v>
      </c>
      <c r="CJ36" s="22">
        <v>0.12420868625996152</v>
      </c>
      <c r="CK36" s="22">
        <v>0.21704242136673182</v>
      </c>
      <c r="CL36" s="22">
        <v>0.29259555163760281</v>
      </c>
      <c r="CM36" s="22">
        <v>0.20857479149371569</v>
      </c>
      <c r="CN36" s="22">
        <v>0.14636675880050129</v>
      </c>
      <c r="CO36" s="22"/>
      <c r="CP36" s="22">
        <v>0.27114848231190741</v>
      </c>
      <c r="CQ36" s="22">
        <v>0.22535048646618108</v>
      </c>
      <c r="CR36" s="22"/>
      <c r="CS36" s="9">
        <v>0.43543667966444499</v>
      </c>
      <c r="CT36" s="9">
        <v>0.64456140341791524</v>
      </c>
      <c r="CU36" s="9">
        <v>0.57058642338915522</v>
      </c>
      <c r="CV36" s="9">
        <v>0.73445614965937911</v>
      </c>
      <c r="CW36" s="9">
        <v>0.40052769027467883</v>
      </c>
      <c r="CX36" s="9">
        <v>0.74898174436577414</v>
      </c>
      <c r="CY36" s="9">
        <v>0.53604201905401605</v>
      </c>
      <c r="CZ36" s="9">
        <v>0.69924115681832599</v>
      </c>
      <c r="DA36" s="9"/>
      <c r="DB36" s="18"/>
    </row>
    <row r="37" spans="1:106" x14ac:dyDescent="0.2">
      <c r="A37" s="33" t="s">
        <v>43</v>
      </c>
      <c r="B37" s="9" t="s">
        <v>99</v>
      </c>
      <c r="C37" s="9" t="s">
        <v>99</v>
      </c>
      <c r="D37" s="9" t="s">
        <v>99</v>
      </c>
      <c r="E37" s="9" t="s">
        <v>99</v>
      </c>
      <c r="F37" s="9" t="s">
        <v>99</v>
      </c>
      <c r="G37" s="9" t="s">
        <v>99</v>
      </c>
      <c r="H37" s="9" t="s">
        <v>99</v>
      </c>
      <c r="I37" s="9" t="s">
        <v>99</v>
      </c>
      <c r="J37" s="9" t="s">
        <v>99</v>
      </c>
      <c r="K37" s="9" t="s">
        <v>99</v>
      </c>
      <c r="L37" s="9" t="s">
        <v>99</v>
      </c>
      <c r="M37" s="9" t="s">
        <v>99</v>
      </c>
      <c r="N37" s="9" t="s">
        <v>99</v>
      </c>
      <c r="O37" s="9" t="s">
        <v>99</v>
      </c>
      <c r="P37" s="9" t="s">
        <v>99</v>
      </c>
      <c r="Q37" s="9" t="s">
        <v>99</v>
      </c>
      <c r="R37" s="9" t="s">
        <v>99</v>
      </c>
      <c r="S37" s="9" t="s">
        <v>99</v>
      </c>
      <c r="T37" s="9" t="s">
        <v>99</v>
      </c>
      <c r="U37" s="9" t="s">
        <v>99</v>
      </c>
      <c r="V37" s="9" t="s">
        <v>99</v>
      </c>
      <c r="W37" s="9" t="s">
        <v>99</v>
      </c>
      <c r="X37" s="9" t="s">
        <v>99</v>
      </c>
      <c r="Y37" s="9" t="s">
        <v>99</v>
      </c>
      <c r="Z37" s="9" t="s">
        <v>99</v>
      </c>
      <c r="AA37" s="9" t="s">
        <v>99</v>
      </c>
      <c r="AB37" s="9" t="s">
        <v>99</v>
      </c>
      <c r="AC37" s="9" t="s">
        <v>99</v>
      </c>
      <c r="AD37" s="9" t="s">
        <v>99</v>
      </c>
      <c r="AE37" s="9" t="s">
        <v>99</v>
      </c>
      <c r="AF37" s="19"/>
      <c r="AG37" s="19"/>
      <c r="AH37" s="19"/>
      <c r="AI37" s="9" t="s">
        <v>99</v>
      </c>
      <c r="AJ37" s="9" t="s">
        <v>99</v>
      </c>
      <c r="AK37" s="9" t="s">
        <v>99</v>
      </c>
      <c r="AL37" s="9" t="s">
        <v>99</v>
      </c>
      <c r="AM37" s="9" t="s">
        <v>99</v>
      </c>
      <c r="AN37" s="9" t="s">
        <v>99</v>
      </c>
      <c r="AO37" s="36"/>
      <c r="AP37" s="9" t="s">
        <v>99</v>
      </c>
      <c r="AQ37" s="9" t="s">
        <v>99</v>
      </c>
      <c r="AR37" s="9" t="s">
        <v>99</v>
      </c>
      <c r="AS37" s="9" t="s">
        <v>99</v>
      </c>
      <c r="AT37" s="9" t="s">
        <v>99</v>
      </c>
      <c r="AU37" s="9" t="s">
        <v>99</v>
      </c>
      <c r="AV37" s="9" t="s">
        <v>99</v>
      </c>
      <c r="AW37" s="9" t="s">
        <v>99</v>
      </c>
      <c r="AX37" s="9" t="s">
        <v>99</v>
      </c>
      <c r="AY37" s="9" t="s">
        <v>99</v>
      </c>
      <c r="AZ37" s="9" t="s">
        <v>99</v>
      </c>
      <c r="BA37" s="9" t="s">
        <v>99</v>
      </c>
      <c r="BB37" s="9" t="s">
        <v>99</v>
      </c>
      <c r="BC37" s="9" t="s">
        <v>99</v>
      </c>
      <c r="BD37" s="9" t="s">
        <v>99</v>
      </c>
      <c r="BE37" s="9" t="s">
        <v>99</v>
      </c>
      <c r="BF37" s="9" t="s">
        <v>99</v>
      </c>
      <c r="BG37" s="9" t="s">
        <v>99</v>
      </c>
      <c r="BH37" s="9" t="s">
        <v>99</v>
      </c>
      <c r="BI37" s="9" t="s">
        <v>99</v>
      </c>
      <c r="BJ37" s="9" t="s">
        <v>99</v>
      </c>
      <c r="BK37" s="9" t="s">
        <v>99</v>
      </c>
      <c r="BL37" s="9" t="s">
        <v>99</v>
      </c>
      <c r="BM37" s="9" t="s">
        <v>99</v>
      </c>
      <c r="BN37" s="9" t="s">
        <v>99</v>
      </c>
      <c r="BO37" s="9" t="s">
        <v>99</v>
      </c>
      <c r="BP37" s="9" t="s">
        <v>99</v>
      </c>
      <c r="BQ37" s="9" t="s">
        <v>99</v>
      </c>
      <c r="BR37" s="9" t="s">
        <v>99</v>
      </c>
      <c r="BS37" s="9" t="s">
        <v>99</v>
      </c>
      <c r="BT37" s="9" t="s">
        <v>99</v>
      </c>
      <c r="BU37" s="9" t="s">
        <v>99</v>
      </c>
      <c r="BV37" s="9" t="s">
        <v>99</v>
      </c>
      <c r="BW37" s="9" t="s">
        <v>99</v>
      </c>
      <c r="BX37" s="22"/>
      <c r="BY37" s="9" t="s">
        <v>99</v>
      </c>
      <c r="BZ37" s="9" t="s">
        <v>99</v>
      </c>
      <c r="CA37" s="9" t="s">
        <v>99</v>
      </c>
      <c r="CB37" s="9" t="s">
        <v>99</v>
      </c>
      <c r="CC37" s="22"/>
      <c r="CD37" s="9" t="s">
        <v>99</v>
      </c>
      <c r="CE37" s="9" t="s">
        <v>99</v>
      </c>
      <c r="CF37" s="9" t="s">
        <v>99</v>
      </c>
      <c r="CG37" s="9" t="s">
        <v>99</v>
      </c>
      <c r="CH37" s="23"/>
      <c r="CI37" s="22">
        <v>2.3231307935166782E-3</v>
      </c>
      <c r="CJ37" s="22">
        <v>4.7353414803194376E-3</v>
      </c>
      <c r="CK37" s="22">
        <v>3.5160075608710885E-3</v>
      </c>
      <c r="CL37" s="22">
        <v>4.1605282531635319E-3</v>
      </c>
      <c r="CM37" s="22">
        <v>1.3703527183859749E-3</v>
      </c>
      <c r="CN37" s="22">
        <v>4.8648557014075572E-4</v>
      </c>
      <c r="CO37" s="22"/>
      <c r="CP37" s="22" t="s">
        <v>99</v>
      </c>
      <c r="CQ37" s="22" t="s">
        <v>99</v>
      </c>
      <c r="CR37" s="22"/>
      <c r="CS37" s="10" t="s">
        <v>99</v>
      </c>
      <c r="CT37" s="10" t="s">
        <v>99</v>
      </c>
      <c r="CU37" s="10" t="s">
        <v>99</v>
      </c>
      <c r="CV37" s="10" t="s">
        <v>99</v>
      </c>
      <c r="CW37" s="10" t="s">
        <v>99</v>
      </c>
      <c r="CX37" s="10" t="s">
        <v>99</v>
      </c>
      <c r="CY37" s="10" t="s">
        <v>99</v>
      </c>
      <c r="CZ37" s="10" t="s">
        <v>99</v>
      </c>
      <c r="DA37" s="10"/>
      <c r="DB37" s="18"/>
    </row>
    <row r="38" spans="1:106" x14ac:dyDescent="0.2">
      <c r="A38" s="33" t="s">
        <v>18</v>
      </c>
      <c r="B38" s="9" t="s">
        <v>99</v>
      </c>
      <c r="C38" s="9" t="s">
        <v>99</v>
      </c>
      <c r="D38" s="9" t="s">
        <v>99</v>
      </c>
      <c r="E38" s="9" t="s">
        <v>99</v>
      </c>
      <c r="F38" s="9" t="s">
        <v>99</v>
      </c>
      <c r="G38" s="9" t="s">
        <v>99</v>
      </c>
      <c r="H38" s="9" t="s">
        <v>99</v>
      </c>
      <c r="I38" s="9" t="s">
        <v>99</v>
      </c>
      <c r="J38" s="9" t="s">
        <v>99</v>
      </c>
      <c r="K38" s="9" t="s">
        <v>99</v>
      </c>
      <c r="L38" s="9" t="s">
        <v>99</v>
      </c>
      <c r="M38" s="9" t="s">
        <v>99</v>
      </c>
      <c r="N38" s="9" t="s">
        <v>99</v>
      </c>
      <c r="O38" s="9" t="s">
        <v>99</v>
      </c>
      <c r="P38" s="9" t="s">
        <v>99</v>
      </c>
      <c r="Q38" s="9" t="s">
        <v>99</v>
      </c>
      <c r="R38" s="9" t="s">
        <v>99</v>
      </c>
      <c r="S38" s="9" t="s">
        <v>99</v>
      </c>
      <c r="T38" s="9" t="s">
        <v>99</v>
      </c>
      <c r="U38" s="9" t="s">
        <v>99</v>
      </c>
      <c r="V38" s="9" t="s">
        <v>99</v>
      </c>
      <c r="W38" s="9" t="s">
        <v>99</v>
      </c>
      <c r="X38" s="9" t="s">
        <v>99</v>
      </c>
      <c r="Y38" s="9" t="s">
        <v>99</v>
      </c>
      <c r="Z38" s="9" t="s">
        <v>99</v>
      </c>
      <c r="AA38" s="9" t="s">
        <v>99</v>
      </c>
      <c r="AB38" s="9" t="s">
        <v>99</v>
      </c>
      <c r="AC38" s="9" t="s">
        <v>99</v>
      </c>
      <c r="AD38" s="9" t="s">
        <v>99</v>
      </c>
      <c r="AE38" s="9" t="s">
        <v>99</v>
      </c>
      <c r="AF38" s="19"/>
      <c r="AG38" s="19"/>
      <c r="AH38" s="19"/>
      <c r="AI38" s="9" t="s">
        <v>99</v>
      </c>
      <c r="AJ38" s="9" t="s">
        <v>99</v>
      </c>
      <c r="AK38" s="9" t="s">
        <v>99</v>
      </c>
      <c r="AL38" s="9" t="s">
        <v>99</v>
      </c>
      <c r="AM38" s="9" t="s">
        <v>99</v>
      </c>
      <c r="AN38" s="9" t="s">
        <v>99</v>
      </c>
      <c r="AO38" s="36"/>
      <c r="AP38" s="9" t="s">
        <v>99</v>
      </c>
      <c r="AQ38" s="9" t="s">
        <v>99</v>
      </c>
      <c r="AR38" s="9" t="s">
        <v>99</v>
      </c>
      <c r="AS38" s="9" t="s">
        <v>99</v>
      </c>
      <c r="AT38" s="9" t="s">
        <v>99</v>
      </c>
      <c r="AU38" s="9" t="s">
        <v>99</v>
      </c>
      <c r="AV38" s="9" t="s">
        <v>99</v>
      </c>
      <c r="AW38" s="9" t="s">
        <v>99</v>
      </c>
      <c r="AX38" s="9" t="s">
        <v>99</v>
      </c>
      <c r="AY38" s="9" t="s">
        <v>99</v>
      </c>
      <c r="AZ38" s="9" t="s">
        <v>99</v>
      </c>
      <c r="BA38" s="9" t="s">
        <v>99</v>
      </c>
      <c r="BB38" s="9" t="s">
        <v>99</v>
      </c>
      <c r="BC38" s="9" t="s">
        <v>99</v>
      </c>
      <c r="BD38" s="9" t="s">
        <v>99</v>
      </c>
      <c r="BE38" s="9" t="s">
        <v>99</v>
      </c>
      <c r="BF38" s="9" t="s">
        <v>99</v>
      </c>
      <c r="BG38" s="9" t="s">
        <v>99</v>
      </c>
      <c r="BH38" s="9" t="s">
        <v>99</v>
      </c>
      <c r="BI38" s="9" t="s">
        <v>99</v>
      </c>
      <c r="BJ38" s="9" t="s">
        <v>99</v>
      </c>
      <c r="BK38" s="9" t="s">
        <v>99</v>
      </c>
      <c r="BL38" s="9" t="s">
        <v>99</v>
      </c>
      <c r="BM38" s="9" t="s">
        <v>99</v>
      </c>
      <c r="BN38" s="9" t="s">
        <v>99</v>
      </c>
      <c r="BO38" s="9" t="s">
        <v>99</v>
      </c>
      <c r="BP38" s="9" t="s">
        <v>99</v>
      </c>
      <c r="BQ38" s="9" t="s">
        <v>99</v>
      </c>
      <c r="BR38" s="9" t="s">
        <v>99</v>
      </c>
      <c r="BS38" s="9" t="s">
        <v>99</v>
      </c>
      <c r="BT38" s="9" t="s">
        <v>99</v>
      </c>
      <c r="BU38" s="9" t="s">
        <v>99</v>
      </c>
      <c r="BV38" s="9" t="s">
        <v>99</v>
      </c>
      <c r="BW38" s="9" t="s">
        <v>99</v>
      </c>
      <c r="BX38" s="22"/>
      <c r="BY38" s="9" t="s">
        <v>99</v>
      </c>
      <c r="BZ38" s="9" t="s">
        <v>99</v>
      </c>
      <c r="CA38" s="9" t="s">
        <v>99</v>
      </c>
      <c r="CB38" s="9" t="s">
        <v>99</v>
      </c>
      <c r="CC38" s="22"/>
      <c r="CD38" s="22">
        <v>3.126319531506367E-2</v>
      </c>
      <c r="CE38" s="19">
        <v>1.9225247377991864E-2</v>
      </c>
      <c r="CF38" s="22">
        <v>3.0526703359640913E-2</v>
      </c>
      <c r="CG38" s="19">
        <v>1.2100121227780567E-2</v>
      </c>
      <c r="CH38" s="23"/>
      <c r="CI38" s="9" t="s">
        <v>99</v>
      </c>
      <c r="CJ38" s="9" t="s">
        <v>99</v>
      </c>
      <c r="CK38" s="9" t="s">
        <v>99</v>
      </c>
      <c r="CL38" s="9" t="s">
        <v>99</v>
      </c>
      <c r="CM38" s="9" t="s">
        <v>99</v>
      </c>
      <c r="CN38" s="9" t="s">
        <v>99</v>
      </c>
      <c r="CO38" s="22"/>
      <c r="CP38" s="22" t="s">
        <v>99</v>
      </c>
      <c r="CQ38" s="22" t="s">
        <v>99</v>
      </c>
      <c r="CR38" s="22"/>
      <c r="CS38" s="10" t="s">
        <v>99</v>
      </c>
      <c r="CT38" s="10" t="s">
        <v>99</v>
      </c>
      <c r="CU38" s="10" t="s">
        <v>99</v>
      </c>
      <c r="CV38" s="10" t="s">
        <v>99</v>
      </c>
      <c r="CW38" s="10" t="s">
        <v>99</v>
      </c>
      <c r="CX38" s="10" t="s">
        <v>99</v>
      </c>
      <c r="CY38" s="10" t="s">
        <v>99</v>
      </c>
      <c r="CZ38" s="10" t="s">
        <v>99</v>
      </c>
      <c r="DA38" s="10"/>
      <c r="DB38" s="18"/>
    </row>
    <row r="39" spans="1:106" x14ac:dyDescent="0.2">
      <c r="A39" s="33" t="s">
        <v>22</v>
      </c>
      <c r="B39" s="9" t="s">
        <v>99</v>
      </c>
      <c r="C39" s="9" t="s">
        <v>99</v>
      </c>
      <c r="D39" s="9" t="s">
        <v>99</v>
      </c>
      <c r="E39" s="9" t="s">
        <v>99</v>
      </c>
      <c r="F39" s="9" t="s">
        <v>99</v>
      </c>
      <c r="G39" s="9" t="s">
        <v>99</v>
      </c>
      <c r="H39" s="9" t="s">
        <v>99</v>
      </c>
      <c r="I39" s="9" t="s">
        <v>99</v>
      </c>
      <c r="J39" s="9" t="s">
        <v>99</v>
      </c>
      <c r="K39" s="9" t="s">
        <v>99</v>
      </c>
      <c r="L39" s="9" t="s">
        <v>99</v>
      </c>
      <c r="M39" s="9" t="s">
        <v>99</v>
      </c>
      <c r="N39" s="9" t="s">
        <v>99</v>
      </c>
      <c r="O39" s="9" t="s">
        <v>99</v>
      </c>
      <c r="P39" s="9" t="s">
        <v>99</v>
      </c>
      <c r="Q39" s="9" t="s">
        <v>99</v>
      </c>
      <c r="R39" s="9" t="s">
        <v>99</v>
      </c>
      <c r="S39" s="9" t="s">
        <v>99</v>
      </c>
      <c r="T39" s="9" t="s">
        <v>99</v>
      </c>
      <c r="U39" s="9" t="s">
        <v>99</v>
      </c>
      <c r="V39" s="9" t="s">
        <v>99</v>
      </c>
      <c r="W39" s="9" t="s">
        <v>99</v>
      </c>
      <c r="X39" s="9" t="s">
        <v>99</v>
      </c>
      <c r="Y39" s="9" t="s">
        <v>99</v>
      </c>
      <c r="Z39" s="9" t="s">
        <v>99</v>
      </c>
      <c r="AA39" s="9" t="s">
        <v>99</v>
      </c>
      <c r="AB39" s="9" t="s">
        <v>99</v>
      </c>
      <c r="AC39" s="9" t="s">
        <v>99</v>
      </c>
      <c r="AD39" s="9" t="s">
        <v>99</v>
      </c>
      <c r="AE39" s="9" t="s">
        <v>99</v>
      </c>
      <c r="AF39" s="19"/>
      <c r="AG39" s="19"/>
      <c r="AH39" s="19"/>
      <c r="AI39" s="9" t="s">
        <v>99</v>
      </c>
      <c r="AJ39" s="9" t="s">
        <v>99</v>
      </c>
      <c r="AK39" s="9" t="s">
        <v>99</v>
      </c>
      <c r="AL39" s="9" t="s">
        <v>99</v>
      </c>
      <c r="AM39" s="9" t="s">
        <v>99</v>
      </c>
      <c r="AN39" s="9" t="s">
        <v>99</v>
      </c>
      <c r="AO39" s="36"/>
      <c r="AP39" s="9" t="s">
        <v>99</v>
      </c>
      <c r="AQ39" s="9" t="s">
        <v>99</v>
      </c>
      <c r="AR39" s="9" t="s">
        <v>99</v>
      </c>
      <c r="AS39" s="9" t="s">
        <v>99</v>
      </c>
      <c r="AT39" s="9" t="s">
        <v>99</v>
      </c>
      <c r="AU39" s="9" t="s">
        <v>99</v>
      </c>
      <c r="AV39" s="9" t="s">
        <v>99</v>
      </c>
      <c r="AW39" s="9" t="s">
        <v>99</v>
      </c>
      <c r="AX39" s="9" t="s">
        <v>99</v>
      </c>
      <c r="AY39" s="9" t="s">
        <v>99</v>
      </c>
      <c r="AZ39" s="9" t="s">
        <v>99</v>
      </c>
      <c r="BA39" s="9" t="s">
        <v>99</v>
      </c>
      <c r="BB39" s="9" t="s">
        <v>99</v>
      </c>
      <c r="BC39" s="9" t="s">
        <v>99</v>
      </c>
      <c r="BD39" s="9" t="s">
        <v>99</v>
      </c>
      <c r="BE39" s="9" t="s">
        <v>99</v>
      </c>
      <c r="BF39" s="9" t="s">
        <v>99</v>
      </c>
      <c r="BG39" s="9" t="s">
        <v>99</v>
      </c>
      <c r="BH39" s="9" t="s">
        <v>99</v>
      </c>
      <c r="BI39" s="9" t="s">
        <v>99</v>
      </c>
      <c r="BJ39" s="9" t="s">
        <v>99</v>
      </c>
      <c r="BK39" s="9" t="s">
        <v>99</v>
      </c>
      <c r="BL39" s="9" t="s">
        <v>99</v>
      </c>
      <c r="BM39" s="9" t="s">
        <v>99</v>
      </c>
      <c r="BN39" s="9" t="s">
        <v>99</v>
      </c>
      <c r="BO39" s="9" t="s">
        <v>99</v>
      </c>
      <c r="BP39" s="9" t="s">
        <v>99</v>
      </c>
      <c r="BQ39" s="9" t="s">
        <v>99</v>
      </c>
      <c r="BR39" s="9" t="s">
        <v>99</v>
      </c>
      <c r="BS39" s="9" t="s">
        <v>99</v>
      </c>
      <c r="BT39" s="9" t="s">
        <v>99</v>
      </c>
      <c r="BU39" s="9" t="s">
        <v>99</v>
      </c>
      <c r="BV39" s="9" t="s">
        <v>99</v>
      </c>
      <c r="BW39" s="9" t="s">
        <v>99</v>
      </c>
      <c r="BX39" s="22"/>
      <c r="BY39" s="9" t="s">
        <v>99</v>
      </c>
      <c r="BZ39" s="9" t="s">
        <v>99</v>
      </c>
      <c r="CA39" s="9" t="s">
        <v>99</v>
      </c>
      <c r="CB39" s="9" t="s">
        <v>99</v>
      </c>
      <c r="CC39" s="22"/>
      <c r="CD39" s="22">
        <v>0.72261318583394252</v>
      </c>
      <c r="CE39" s="22">
        <v>0.86122040257179155</v>
      </c>
      <c r="CF39" s="22">
        <v>0.86975436942554962</v>
      </c>
      <c r="CG39" s="22">
        <v>0.86642239287747247</v>
      </c>
      <c r="CH39" s="23"/>
      <c r="CI39" s="22"/>
      <c r="CJ39" s="22"/>
      <c r="CK39" s="22"/>
      <c r="CL39" s="22"/>
      <c r="CM39" s="22"/>
      <c r="CN39" s="22"/>
      <c r="CO39" s="22"/>
      <c r="CP39" s="22" t="s">
        <v>99</v>
      </c>
      <c r="CQ39" s="22" t="s">
        <v>99</v>
      </c>
      <c r="CR39" s="22"/>
      <c r="CS39" s="9">
        <v>9.0911719408582631E-3</v>
      </c>
      <c r="CT39" s="9">
        <v>8.6609681917641634E-3</v>
      </c>
      <c r="CU39" s="9">
        <v>1.4456610975808753E-2</v>
      </c>
      <c r="CV39" s="9">
        <v>5.3970283392486856E-2</v>
      </c>
      <c r="CW39" s="9">
        <v>4.1416557757452753E-2</v>
      </c>
      <c r="CX39" s="9">
        <v>2.8683826252591638E-2</v>
      </c>
      <c r="CY39" s="9">
        <v>4.2648609250358578E-2</v>
      </c>
      <c r="CZ39" s="9">
        <v>3.2118354376955947E-3</v>
      </c>
      <c r="DA39" s="9"/>
      <c r="DB39" s="18"/>
    </row>
    <row r="40" spans="1:106" x14ac:dyDescent="0.2">
      <c r="A40" s="33" t="s">
        <v>27</v>
      </c>
      <c r="B40" s="19">
        <v>6.850477618400337E-4</v>
      </c>
      <c r="C40" s="19">
        <v>3.1339226199985286E-3</v>
      </c>
      <c r="D40" s="19">
        <v>0</v>
      </c>
      <c r="E40" s="19">
        <v>1.3801399507718223E-4</v>
      </c>
      <c r="F40" s="19">
        <v>2.2292859459548046E-3</v>
      </c>
      <c r="G40" s="19">
        <v>0</v>
      </c>
      <c r="H40" s="19">
        <v>0</v>
      </c>
      <c r="I40" s="19">
        <v>1.8000083098651132E-3</v>
      </c>
      <c r="J40" s="19">
        <v>2.7941197083193548E-4</v>
      </c>
      <c r="K40" s="19">
        <v>7.0911277077383367E-4</v>
      </c>
      <c r="L40" s="19">
        <v>0</v>
      </c>
      <c r="M40" s="19">
        <v>1.5190988519503423E-3</v>
      </c>
      <c r="N40" s="19">
        <v>1.1386112497546533E-3</v>
      </c>
      <c r="O40" s="19">
        <v>4.1223056199019706E-3</v>
      </c>
      <c r="P40" s="19">
        <v>3.6789200200656497E-3</v>
      </c>
      <c r="Q40" s="19">
        <v>1.6766061774590054E-3</v>
      </c>
      <c r="R40" s="19">
        <v>1.5388066863131916E-3</v>
      </c>
      <c r="S40" s="19">
        <v>9.7843205941412141E-4</v>
      </c>
      <c r="T40" s="19">
        <v>2.0517940499627922E-3</v>
      </c>
      <c r="U40" s="19">
        <v>2.6067277540152691E-3</v>
      </c>
      <c r="V40" s="19">
        <v>1.4066039293105504E-3</v>
      </c>
      <c r="W40" s="19">
        <v>3.2289405511986575E-3</v>
      </c>
      <c r="X40" s="19">
        <v>1.0030965294590725E-3</v>
      </c>
      <c r="Y40" s="19">
        <v>0</v>
      </c>
      <c r="Z40" s="19">
        <v>1.8320559609856383E-3</v>
      </c>
      <c r="AA40" s="19">
        <v>5.5701230765599942E-3</v>
      </c>
      <c r="AB40" s="19">
        <v>0</v>
      </c>
      <c r="AC40" s="19">
        <v>3.4537445394233128E-3</v>
      </c>
      <c r="AD40" s="19">
        <v>6.9437789617867428E-4</v>
      </c>
      <c r="AE40" s="19">
        <v>5.4438789880176144E-4</v>
      </c>
      <c r="AF40" s="19"/>
      <c r="AG40" s="19"/>
      <c r="AH40" s="19"/>
      <c r="AI40" s="36">
        <v>2.7299438637255111E-3</v>
      </c>
      <c r="AJ40" s="36">
        <v>1.1269153847891105E-3</v>
      </c>
      <c r="AK40" s="36">
        <v>0</v>
      </c>
      <c r="AL40" s="36">
        <v>0</v>
      </c>
      <c r="AM40" s="36">
        <v>1.1643827312441516E-3</v>
      </c>
      <c r="AN40" s="36">
        <v>9.0056552289495052E-4</v>
      </c>
      <c r="AO40" s="36"/>
      <c r="AP40" s="36">
        <v>2.7948626772855617E-2</v>
      </c>
      <c r="AQ40" s="36">
        <v>3.4112023773119012E-2</v>
      </c>
      <c r="AR40" s="36">
        <v>0.105339856597989</v>
      </c>
      <c r="AS40" s="36">
        <v>9.6851293696226207E-2</v>
      </c>
      <c r="AT40" s="36">
        <v>9.7286933029880854E-2</v>
      </c>
      <c r="AU40" s="36">
        <v>4.1411670303277609E-2</v>
      </c>
      <c r="AV40" s="36">
        <v>4.5808402746652759E-2</v>
      </c>
      <c r="AW40" s="36">
        <v>0.17802196137533569</v>
      </c>
      <c r="AX40" s="36">
        <v>0.1816520176125048</v>
      </c>
      <c r="AY40" s="36">
        <v>0.10755082740905493</v>
      </c>
      <c r="AZ40" s="36">
        <v>0.10576795894310569</v>
      </c>
      <c r="BA40" s="36">
        <v>0.25872848602563975</v>
      </c>
      <c r="BB40" s="36">
        <v>0.27558420606379302</v>
      </c>
      <c r="BC40" s="36">
        <v>8.6826962773700542E-2</v>
      </c>
      <c r="BD40" s="10">
        <v>0.10390907516938622</v>
      </c>
      <c r="BE40" s="10">
        <v>3.6877517019880256E-2</v>
      </c>
      <c r="BF40" s="10">
        <v>5.5819193529607077E-2</v>
      </c>
      <c r="BG40" s="10">
        <v>9.3160513740102424E-2</v>
      </c>
      <c r="BH40" s="10">
        <v>0.10831914325539051</v>
      </c>
      <c r="BI40" s="10">
        <v>0.11418248502354217</v>
      </c>
      <c r="BJ40" s="10">
        <v>6.3314364415663432E-2</v>
      </c>
      <c r="BK40" s="22">
        <v>5.2811819781183329E-2</v>
      </c>
      <c r="BL40" s="22">
        <v>6.4756302447463845E-2</v>
      </c>
      <c r="BM40" s="22">
        <v>0.13735178968999034</v>
      </c>
      <c r="BN40" s="22">
        <v>0.22176771775361745</v>
      </c>
      <c r="BO40" s="22">
        <v>3.3695230172465569E-2</v>
      </c>
      <c r="BP40" s="22">
        <v>4.29653751125776E-2</v>
      </c>
      <c r="BQ40" s="22">
        <v>0.10463076849932386</v>
      </c>
      <c r="BR40" s="22">
        <v>0.18692577811530514</v>
      </c>
      <c r="BS40" s="22">
        <v>0.10306855222343778</v>
      </c>
      <c r="BT40" s="22">
        <v>0.16664295010475308</v>
      </c>
      <c r="BU40" s="22">
        <v>0.17645902038383748</v>
      </c>
      <c r="BV40" s="22">
        <v>0.19985630699644696</v>
      </c>
      <c r="BW40" s="22">
        <v>0.1166916375448866</v>
      </c>
      <c r="BX40" s="22"/>
      <c r="BY40" s="22">
        <v>0.63758263364562151</v>
      </c>
      <c r="BZ40" s="22">
        <v>0.61968156609429814</v>
      </c>
      <c r="CA40" s="22">
        <v>0.55211008554046703</v>
      </c>
      <c r="CB40" s="22">
        <v>0.55016794211907494</v>
      </c>
      <c r="CC40" s="22"/>
      <c r="CD40" s="22">
        <v>0.10051794519051988</v>
      </c>
      <c r="CE40" s="22">
        <v>6.1007781628041283E-2</v>
      </c>
      <c r="CF40" s="22">
        <v>3.7179048071601925E-2</v>
      </c>
      <c r="CG40" s="22">
        <v>7.8099874983080547E-2</v>
      </c>
      <c r="CH40" s="23"/>
      <c r="CI40" s="22">
        <v>0</v>
      </c>
      <c r="CJ40" s="22">
        <v>0</v>
      </c>
      <c r="CK40" s="22">
        <v>0</v>
      </c>
      <c r="CL40" s="22">
        <v>0</v>
      </c>
      <c r="CM40" s="22">
        <v>0</v>
      </c>
      <c r="CN40" s="22">
        <v>3.439054549462561E-4</v>
      </c>
      <c r="CO40" s="22"/>
      <c r="CP40" s="22">
        <v>0</v>
      </c>
      <c r="CQ40" s="22">
        <v>9.2501123527005322E-4</v>
      </c>
      <c r="CR40" s="22"/>
      <c r="CS40" s="9">
        <v>0.70634190207335834</v>
      </c>
      <c r="CT40" s="9">
        <v>0.88892349395823467</v>
      </c>
      <c r="CU40" s="9">
        <v>0.72342061200678831</v>
      </c>
      <c r="CV40" s="9">
        <v>0.53801300417801279</v>
      </c>
      <c r="CW40" s="9">
        <v>0.62731789779915115</v>
      </c>
      <c r="CX40" s="9">
        <v>0.83541928856967629</v>
      </c>
      <c r="CY40" s="9">
        <v>0.84074621846431474</v>
      </c>
      <c r="CZ40" s="9">
        <v>0.9055014100181239</v>
      </c>
      <c r="DA40" s="9"/>
      <c r="DB40" s="18"/>
    </row>
    <row r="41" spans="1:106" x14ac:dyDescent="0.2">
      <c r="A41" s="33" t="s">
        <v>20</v>
      </c>
      <c r="B41" s="19">
        <v>0</v>
      </c>
      <c r="C41" s="19">
        <v>0</v>
      </c>
      <c r="D41" s="19">
        <v>0</v>
      </c>
      <c r="E41" s="19">
        <v>8.1729778116629683E-4</v>
      </c>
      <c r="F41" s="19">
        <v>0</v>
      </c>
      <c r="G41" s="19">
        <v>1.6628699590792585E-3</v>
      </c>
      <c r="H41" s="19">
        <v>0</v>
      </c>
      <c r="I41" s="19">
        <v>5.4663456669308888E-4</v>
      </c>
      <c r="J41" s="19">
        <v>0</v>
      </c>
      <c r="K41" s="19">
        <v>2.799504952745462E-4</v>
      </c>
      <c r="L41" s="19">
        <v>2.7081791362351486E-4</v>
      </c>
      <c r="M41" s="19">
        <v>4.5433692839985586E-4</v>
      </c>
      <c r="N41" s="19">
        <v>3.745934314346758E-4</v>
      </c>
      <c r="O41" s="19">
        <v>0</v>
      </c>
      <c r="P41" s="19">
        <v>0</v>
      </c>
      <c r="Q41" s="19">
        <v>0</v>
      </c>
      <c r="R41" s="19">
        <v>2.7613872620458669E-4</v>
      </c>
      <c r="S41" s="19">
        <v>9.1970239470133558E-5</v>
      </c>
      <c r="T41" s="19">
        <v>1.8000608464938965E-4</v>
      </c>
      <c r="U41" s="19">
        <v>0</v>
      </c>
      <c r="V41" s="19">
        <v>7.4041719529958851E-4</v>
      </c>
      <c r="W41" s="19">
        <v>2.7712017895928435E-4</v>
      </c>
      <c r="X41" s="19">
        <v>9.4288639807297883E-5</v>
      </c>
      <c r="Y41" s="19">
        <v>7.5236993219637729E-4</v>
      </c>
      <c r="Z41" s="19">
        <v>0</v>
      </c>
      <c r="AA41" s="19">
        <v>1.5576447094036111E-3</v>
      </c>
      <c r="AB41" s="19">
        <v>0</v>
      </c>
      <c r="AC41" s="19">
        <v>1.7271039859058086E-3</v>
      </c>
      <c r="AD41" s="19">
        <v>0</v>
      </c>
      <c r="AE41" s="19">
        <v>0</v>
      </c>
      <c r="AF41" s="19"/>
      <c r="AG41" s="19"/>
      <c r="AH41" s="19"/>
      <c r="AI41" s="36">
        <v>3.9429752658931837E-4</v>
      </c>
      <c r="AJ41" s="36">
        <v>1.1340375053342784E-3</v>
      </c>
      <c r="AK41" s="36">
        <v>0</v>
      </c>
      <c r="AL41" s="36">
        <v>0</v>
      </c>
      <c r="AM41" s="36">
        <v>2.2533493190923993E-4</v>
      </c>
      <c r="AN41" s="36">
        <v>4.5580978866957252E-5</v>
      </c>
      <c r="AO41" s="36"/>
      <c r="AP41" s="36">
        <v>0</v>
      </c>
      <c r="AQ41" s="36">
        <v>0</v>
      </c>
      <c r="AR41" s="36">
        <v>0</v>
      </c>
      <c r="AS41" s="36">
        <v>4.675426712015242E-5</v>
      </c>
      <c r="AT41" s="36">
        <v>1.39765736653236E-4</v>
      </c>
      <c r="AU41" s="36">
        <v>0</v>
      </c>
      <c r="AV41" s="36">
        <v>0</v>
      </c>
      <c r="AW41" s="36">
        <v>1.1634348216876451E-3</v>
      </c>
      <c r="AX41" s="36">
        <v>1.6606839834534294E-3</v>
      </c>
      <c r="AY41" s="36">
        <v>4.6404018958280724E-5</v>
      </c>
      <c r="AZ41" s="36">
        <v>0</v>
      </c>
      <c r="BA41" s="36">
        <v>2.7710977779181554E-4</v>
      </c>
      <c r="BB41" s="36">
        <v>0</v>
      </c>
      <c r="BC41" s="36">
        <v>0</v>
      </c>
      <c r="BD41" s="10">
        <v>1.2830818777517961E-3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5.5056592934862869E-4</v>
      </c>
      <c r="BK41" s="22">
        <v>0</v>
      </c>
      <c r="BL41" s="22">
        <v>0</v>
      </c>
      <c r="BM41" s="22">
        <v>0</v>
      </c>
      <c r="BN41" s="22">
        <v>3.2405732424417891E-4</v>
      </c>
      <c r="BO41" s="22">
        <v>0</v>
      </c>
      <c r="BP41" s="22">
        <v>0</v>
      </c>
      <c r="BQ41" s="22">
        <v>0</v>
      </c>
      <c r="BR41" s="22">
        <v>0</v>
      </c>
      <c r="BS41" s="22">
        <v>3.2514946464733124E-4</v>
      </c>
      <c r="BT41" s="22">
        <v>0</v>
      </c>
      <c r="BU41" s="22">
        <v>4.581935135144598E-5</v>
      </c>
      <c r="BV41" s="22">
        <v>3.6528096439440602E-4</v>
      </c>
      <c r="BW41" s="22">
        <v>0</v>
      </c>
      <c r="BX41" s="22"/>
      <c r="BY41" s="22">
        <v>1.336416412842845E-3</v>
      </c>
      <c r="BZ41" s="22">
        <v>1.7199379012083633E-3</v>
      </c>
      <c r="CA41" s="22">
        <v>1.8508087686400557E-3</v>
      </c>
      <c r="CB41" s="22">
        <v>2.0025352684143374E-3</v>
      </c>
      <c r="CC41" s="22"/>
      <c r="CD41" s="22">
        <v>0.12006094434858867</v>
      </c>
      <c r="CE41" s="22">
        <v>7.4516627354416456E-2</v>
      </c>
      <c r="CF41" s="22">
        <v>6.2773448509808122E-2</v>
      </c>
      <c r="CG41" s="22">
        <v>6.0879040027253757E-2</v>
      </c>
      <c r="CH41" s="23"/>
      <c r="CI41" s="22">
        <v>8.3475924426680656E-4</v>
      </c>
      <c r="CJ41" s="22">
        <v>0</v>
      </c>
      <c r="CK41" s="22">
        <v>0</v>
      </c>
      <c r="CL41" s="22">
        <v>2.6255396935252648E-4</v>
      </c>
      <c r="CM41" s="22">
        <v>0</v>
      </c>
      <c r="CN41" s="22">
        <v>6.464736850089399E-5</v>
      </c>
      <c r="CO41" s="22"/>
      <c r="CP41" s="22">
        <v>0</v>
      </c>
      <c r="CQ41" s="22">
        <v>1.6737106156645882E-3</v>
      </c>
      <c r="CR41" s="22"/>
      <c r="CS41" s="9">
        <v>0.15819219310093363</v>
      </c>
      <c r="CT41" s="9">
        <v>1.8873354253191928E-2</v>
      </c>
      <c r="CU41" s="9">
        <v>3.1078722877439593E-2</v>
      </c>
      <c r="CV41" s="9">
        <v>0.38797914875477907</v>
      </c>
      <c r="CW41" s="9">
        <v>0.22271704414340687</v>
      </c>
      <c r="CX41" s="9">
        <v>0.20947667473851267</v>
      </c>
      <c r="CY41" s="9">
        <v>8.8473922582842576E-2</v>
      </c>
      <c r="CZ41" s="9">
        <v>2.2314622430235384E-3</v>
      </c>
      <c r="DA41" s="9"/>
      <c r="DB41" s="18"/>
    </row>
    <row r="42" spans="1:106" x14ac:dyDescent="0.2">
      <c r="A42" s="33" t="s">
        <v>19</v>
      </c>
      <c r="B42" s="9" t="s">
        <v>99</v>
      </c>
      <c r="C42" s="9" t="s">
        <v>99</v>
      </c>
      <c r="D42" s="9" t="s">
        <v>99</v>
      </c>
      <c r="E42" s="9" t="s">
        <v>99</v>
      </c>
      <c r="F42" s="9" t="s">
        <v>99</v>
      </c>
      <c r="G42" s="9" t="s">
        <v>99</v>
      </c>
      <c r="H42" s="9" t="s">
        <v>99</v>
      </c>
      <c r="I42" s="9" t="s">
        <v>99</v>
      </c>
      <c r="J42" s="9" t="s">
        <v>99</v>
      </c>
      <c r="K42" s="9" t="s">
        <v>99</v>
      </c>
      <c r="L42" s="9" t="s">
        <v>99</v>
      </c>
      <c r="M42" s="9" t="s">
        <v>99</v>
      </c>
      <c r="N42" s="9" t="s">
        <v>99</v>
      </c>
      <c r="O42" s="9" t="s">
        <v>99</v>
      </c>
      <c r="P42" s="9" t="s">
        <v>99</v>
      </c>
      <c r="Q42" s="9" t="s">
        <v>99</v>
      </c>
      <c r="R42" s="9" t="s">
        <v>99</v>
      </c>
      <c r="S42" s="9" t="s">
        <v>99</v>
      </c>
      <c r="T42" s="9" t="s">
        <v>99</v>
      </c>
      <c r="U42" s="9" t="s">
        <v>99</v>
      </c>
      <c r="V42" s="9" t="s">
        <v>99</v>
      </c>
      <c r="W42" s="9" t="s">
        <v>99</v>
      </c>
      <c r="X42" s="9" t="s">
        <v>99</v>
      </c>
      <c r="Y42" s="9" t="s">
        <v>99</v>
      </c>
      <c r="Z42" s="9" t="s">
        <v>99</v>
      </c>
      <c r="AA42" s="9" t="s">
        <v>99</v>
      </c>
      <c r="AB42" s="9" t="s">
        <v>99</v>
      </c>
      <c r="AC42" s="9" t="s">
        <v>99</v>
      </c>
      <c r="AD42" s="9" t="s">
        <v>99</v>
      </c>
      <c r="AE42" s="9" t="s">
        <v>99</v>
      </c>
      <c r="AF42" s="19"/>
      <c r="AG42" s="19"/>
      <c r="AH42" s="19"/>
      <c r="AI42" s="9" t="s">
        <v>99</v>
      </c>
      <c r="AJ42" s="9" t="s">
        <v>99</v>
      </c>
      <c r="AK42" s="9" t="s">
        <v>99</v>
      </c>
      <c r="AL42" s="9" t="s">
        <v>99</v>
      </c>
      <c r="AM42" s="9" t="s">
        <v>99</v>
      </c>
      <c r="AN42" s="9" t="s">
        <v>99</v>
      </c>
      <c r="AO42" s="36"/>
      <c r="AP42" s="9" t="s">
        <v>99</v>
      </c>
      <c r="AQ42" s="9" t="s">
        <v>99</v>
      </c>
      <c r="AR42" s="9" t="s">
        <v>99</v>
      </c>
      <c r="AS42" s="9" t="s">
        <v>99</v>
      </c>
      <c r="AT42" s="9" t="s">
        <v>99</v>
      </c>
      <c r="AU42" s="9" t="s">
        <v>99</v>
      </c>
      <c r="AV42" s="9" t="s">
        <v>99</v>
      </c>
      <c r="AW42" s="9" t="s">
        <v>99</v>
      </c>
      <c r="AX42" s="9" t="s">
        <v>99</v>
      </c>
      <c r="AY42" s="9" t="s">
        <v>99</v>
      </c>
      <c r="AZ42" s="9" t="s">
        <v>99</v>
      </c>
      <c r="BA42" s="9" t="s">
        <v>99</v>
      </c>
      <c r="BB42" s="9" t="s">
        <v>99</v>
      </c>
      <c r="BC42" s="9" t="s">
        <v>99</v>
      </c>
      <c r="BD42" s="9" t="s">
        <v>99</v>
      </c>
      <c r="BE42" s="9" t="s">
        <v>99</v>
      </c>
      <c r="BF42" s="9" t="s">
        <v>99</v>
      </c>
      <c r="BG42" s="9" t="s">
        <v>99</v>
      </c>
      <c r="BH42" s="9" t="s">
        <v>99</v>
      </c>
      <c r="BI42" s="9" t="s">
        <v>99</v>
      </c>
      <c r="BJ42" s="9" t="s">
        <v>99</v>
      </c>
      <c r="BK42" s="9" t="s">
        <v>99</v>
      </c>
      <c r="BL42" s="9" t="s">
        <v>99</v>
      </c>
      <c r="BM42" s="9" t="s">
        <v>99</v>
      </c>
      <c r="BN42" s="9" t="s">
        <v>99</v>
      </c>
      <c r="BO42" s="9" t="s">
        <v>99</v>
      </c>
      <c r="BP42" s="9" t="s">
        <v>99</v>
      </c>
      <c r="BQ42" s="9" t="s">
        <v>99</v>
      </c>
      <c r="BR42" s="9" t="s">
        <v>99</v>
      </c>
      <c r="BS42" s="9" t="s">
        <v>99</v>
      </c>
      <c r="BT42" s="9" t="s">
        <v>99</v>
      </c>
      <c r="BU42" s="9" t="s">
        <v>99</v>
      </c>
      <c r="BV42" s="9" t="s">
        <v>99</v>
      </c>
      <c r="BW42" s="9" t="s">
        <v>99</v>
      </c>
      <c r="BX42" s="22"/>
      <c r="BY42" s="9" t="s">
        <v>99</v>
      </c>
      <c r="BZ42" s="9" t="s">
        <v>99</v>
      </c>
      <c r="CA42" s="9" t="s">
        <v>99</v>
      </c>
      <c r="CB42" s="9" t="s">
        <v>99</v>
      </c>
      <c r="CC42" s="22"/>
      <c r="CD42" s="9" t="s">
        <v>99</v>
      </c>
      <c r="CE42" s="9" t="s">
        <v>99</v>
      </c>
      <c r="CF42" s="9" t="s">
        <v>99</v>
      </c>
      <c r="CG42" s="9" t="s">
        <v>99</v>
      </c>
      <c r="CH42" s="23"/>
      <c r="CI42" s="9" t="s">
        <v>99</v>
      </c>
      <c r="CJ42" s="9" t="s">
        <v>99</v>
      </c>
      <c r="CK42" s="9" t="s">
        <v>99</v>
      </c>
      <c r="CL42" s="9" t="s">
        <v>99</v>
      </c>
      <c r="CM42" s="9" t="s">
        <v>99</v>
      </c>
      <c r="CN42" s="9" t="s">
        <v>99</v>
      </c>
      <c r="CO42" s="22"/>
      <c r="CP42" s="22" t="s">
        <v>99</v>
      </c>
      <c r="CQ42" s="22" t="s">
        <v>99</v>
      </c>
      <c r="CR42" s="22"/>
      <c r="CS42" s="9">
        <v>0.05</v>
      </c>
      <c r="CT42" s="9">
        <v>3.0000000000000001E-3</v>
      </c>
      <c r="CU42" s="9">
        <v>0.01</v>
      </c>
      <c r="CV42" s="9">
        <v>0.379</v>
      </c>
      <c r="CW42" s="9">
        <v>6.0999999999999999E-2</v>
      </c>
      <c r="CX42" s="9">
        <v>4.9000000000000002E-2</v>
      </c>
      <c r="CY42" s="9">
        <v>2.8000000000000001E-2</v>
      </c>
      <c r="CZ42" s="9">
        <v>6.0000000000000001E-3</v>
      </c>
      <c r="DA42" s="9"/>
      <c r="DB42" s="18"/>
    </row>
    <row r="43" spans="1:106" x14ac:dyDescent="0.2">
      <c r="A43" s="24" t="s">
        <v>30</v>
      </c>
      <c r="B43" s="25">
        <f t="shared" ref="B43:AE43" si="2">B36/(B36+B33)</f>
        <v>0.18369611159379881</v>
      </c>
      <c r="C43" s="25">
        <f t="shared" si="2"/>
        <v>0.17950773879066198</v>
      </c>
      <c r="D43" s="25">
        <f t="shared" si="2"/>
        <v>0.29129884244656989</v>
      </c>
      <c r="E43" s="25">
        <f t="shared" si="2"/>
        <v>0.27038644602136952</v>
      </c>
      <c r="F43" s="25">
        <f t="shared" si="2"/>
        <v>0.29248235992450933</v>
      </c>
      <c r="G43" s="25">
        <f t="shared" si="2"/>
        <v>0.30809974649303429</v>
      </c>
      <c r="H43" s="25">
        <f t="shared" si="2"/>
        <v>0.21180287070940784</v>
      </c>
      <c r="I43" s="25">
        <f t="shared" si="2"/>
        <v>0.27202001404841575</v>
      </c>
      <c r="J43" s="25">
        <f t="shared" si="2"/>
        <v>0.31273713508668499</v>
      </c>
      <c r="K43" s="25">
        <f t="shared" si="2"/>
        <v>0.3216458416938095</v>
      </c>
      <c r="L43" s="25">
        <f t="shared" si="2"/>
        <v>0.29160338423102206</v>
      </c>
      <c r="M43" s="25">
        <f t="shared" si="2"/>
        <v>0.25325813678075232</v>
      </c>
      <c r="N43" s="25">
        <f t="shared" si="2"/>
        <v>0.41388265271999125</v>
      </c>
      <c r="O43" s="25">
        <f t="shared" si="2"/>
        <v>0.36796861555574434</v>
      </c>
      <c r="P43" s="25">
        <f t="shared" si="2"/>
        <v>0.34740347607938576</v>
      </c>
      <c r="Q43" s="25">
        <f t="shared" si="2"/>
        <v>0.3126091928815441</v>
      </c>
      <c r="R43" s="25">
        <f t="shared" si="2"/>
        <v>0.29385796709247941</v>
      </c>
      <c r="S43" s="25">
        <f t="shared" si="2"/>
        <v>0.29643568851283825</v>
      </c>
      <c r="T43" s="25">
        <f t="shared" si="2"/>
        <v>0.16865432121274387</v>
      </c>
      <c r="U43" s="25">
        <f t="shared" si="2"/>
        <v>0.17657691708698825</v>
      </c>
      <c r="V43" s="25">
        <f t="shared" si="2"/>
        <v>0.2806098752281499</v>
      </c>
      <c r="W43" s="25">
        <f t="shared" si="2"/>
        <v>0.24210376332894684</v>
      </c>
      <c r="X43" s="25">
        <f t="shared" si="2"/>
        <v>0.34671814547180085</v>
      </c>
      <c r="Y43" s="25">
        <f t="shared" si="2"/>
        <v>0.29668827262901187</v>
      </c>
      <c r="Z43" s="25">
        <f t="shared" si="2"/>
        <v>0.31373572476746653</v>
      </c>
      <c r="AA43" s="25">
        <f t="shared" si="2"/>
        <v>0.25826506226123763</v>
      </c>
      <c r="AB43" s="25">
        <f t="shared" si="2"/>
        <v>0.2581264029087868</v>
      </c>
      <c r="AC43" s="25">
        <f t="shared" si="2"/>
        <v>0.25691968940198295</v>
      </c>
      <c r="AD43" s="25">
        <f t="shared" si="2"/>
        <v>0.26460397787259476</v>
      </c>
      <c r="AE43" s="25">
        <f t="shared" si="2"/>
        <v>0.19979738058247901</v>
      </c>
      <c r="AF43" s="25"/>
      <c r="AG43" s="25"/>
      <c r="AH43" s="25"/>
      <c r="AI43" s="25">
        <f t="shared" ref="AI43:AN43" si="3">AI36/(AI36+AI33)</f>
        <v>0.108333799710829</v>
      </c>
      <c r="AJ43" s="25">
        <f t="shared" si="3"/>
        <v>0.10051861457706794</v>
      </c>
      <c r="AK43" s="25">
        <f t="shared" si="3"/>
        <v>0.12032053110329959</v>
      </c>
      <c r="AL43" s="25">
        <f t="shared" si="3"/>
        <v>8.6847290194311644E-2</v>
      </c>
      <c r="AM43" s="25">
        <f t="shared" si="3"/>
        <v>0.14602059231861669</v>
      </c>
      <c r="AN43" s="25">
        <f t="shared" si="3"/>
        <v>0.15896980603010347</v>
      </c>
      <c r="AO43" s="46"/>
      <c r="AP43" s="25">
        <f t="shared" ref="AP43:BW43" si="4">AP36/(AP36+AP33)</f>
        <v>0.10228837779330545</v>
      </c>
      <c r="AQ43" s="25">
        <f t="shared" si="4"/>
        <v>0.10598884796233826</v>
      </c>
      <c r="AR43" s="25">
        <f t="shared" si="4"/>
        <v>0.10785342773417858</v>
      </c>
      <c r="AS43" s="25">
        <f t="shared" si="4"/>
        <v>0.11296904260505372</v>
      </c>
      <c r="AT43" s="25">
        <f t="shared" si="4"/>
        <v>0.10613593349561294</v>
      </c>
      <c r="AU43" s="25">
        <f t="shared" si="4"/>
        <v>0.12899360395376114</v>
      </c>
      <c r="AV43" s="25">
        <f t="shared" si="4"/>
        <v>0.1337961445365714</v>
      </c>
      <c r="AW43" s="25">
        <f t="shared" si="4"/>
        <v>0.12126930393207724</v>
      </c>
      <c r="AX43" s="25">
        <f t="shared" si="4"/>
        <v>0.1192980367471792</v>
      </c>
      <c r="AY43" s="25">
        <f t="shared" si="4"/>
        <v>0.14043245918630168</v>
      </c>
      <c r="AZ43" s="25">
        <f t="shared" si="4"/>
        <v>0.1399935074864912</v>
      </c>
      <c r="BA43" s="25">
        <f t="shared" si="4"/>
        <v>0.10595684520660956</v>
      </c>
      <c r="BB43" s="25">
        <f t="shared" si="4"/>
        <v>0.10005685175575785</v>
      </c>
      <c r="BC43" s="25">
        <f t="shared" si="4"/>
        <v>5.9747814326596461E-2</v>
      </c>
      <c r="BD43" s="25">
        <f t="shared" si="4"/>
        <v>0.1068058705924021</v>
      </c>
      <c r="BE43" s="25">
        <f t="shared" si="4"/>
        <v>0.11746556687171128</v>
      </c>
      <c r="BF43" s="25">
        <f t="shared" si="4"/>
        <v>7.9617225157304267E-2</v>
      </c>
      <c r="BG43" s="25">
        <f t="shared" si="4"/>
        <v>6.5084325316326727E-2</v>
      </c>
      <c r="BH43" s="25">
        <f t="shared" si="4"/>
        <v>0.12479602025001371</v>
      </c>
      <c r="BI43" s="25">
        <f t="shared" si="4"/>
        <v>0.11944168245356153</v>
      </c>
      <c r="BJ43" s="25">
        <f t="shared" si="4"/>
        <v>8.8951666318205835E-2</v>
      </c>
      <c r="BK43" s="25">
        <f t="shared" si="4"/>
        <v>7.002150715096668E-2</v>
      </c>
      <c r="BL43" s="25">
        <f t="shared" si="4"/>
        <v>0.10670722218535603</v>
      </c>
      <c r="BM43" s="25">
        <f t="shared" si="4"/>
        <v>0.14563850885154475</v>
      </c>
      <c r="BN43" s="25">
        <f t="shared" si="4"/>
        <v>0.1316525599868292</v>
      </c>
      <c r="BO43" s="25">
        <f t="shared" si="4"/>
        <v>0.12009965075341152</v>
      </c>
      <c r="BP43" s="25">
        <f t="shared" si="4"/>
        <v>0.13482084344598813</v>
      </c>
      <c r="BQ43" s="25">
        <f t="shared" si="4"/>
        <v>0.10810050333494661</v>
      </c>
      <c r="BR43" s="25">
        <f t="shared" si="4"/>
        <v>0.12077057242686862</v>
      </c>
      <c r="BS43" s="25">
        <f t="shared" si="4"/>
        <v>0.12976167551680604</v>
      </c>
      <c r="BT43" s="25">
        <f t="shared" si="4"/>
        <v>0.13608783656215098</v>
      </c>
      <c r="BU43" s="25">
        <f t="shared" si="4"/>
        <v>0.12649020777592668</v>
      </c>
      <c r="BV43" s="25">
        <f t="shared" si="4"/>
        <v>0.129306849046219</v>
      </c>
      <c r="BW43" s="25">
        <f t="shared" si="4"/>
        <v>0.16164979163076387</v>
      </c>
      <c r="BX43" s="45"/>
      <c r="BY43" s="25">
        <f>BY36/(BY36+BY33)</f>
        <v>1</v>
      </c>
      <c r="BZ43" s="25">
        <f>BZ36/(BZ36+BZ33)</f>
        <v>0.93561129835761758</v>
      </c>
      <c r="CA43" s="25">
        <f>CA36/(CA36+CA33)</f>
        <v>0.86746802754549934</v>
      </c>
      <c r="CB43" s="25">
        <f>CB36/(CB36+CB33)</f>
        <v>0.8849797951384839</v>
      </c>
      <c r="CC43" s="45"/>
      <c r="CD43" s="25">
        <f>CD36/(CD36+CD33)</f>
        <v>0.43187012528709234</v>
      </c>
      <c r="CE43" s="25">
        <f>CE36/(CE36+CE33)</f>
        <v>0.96443362758848283</v>
      </c>
      <c r="CF43" s="25">
        <f>CF36/(CF36+CF33)</f>
        <v>0.94532508176852459</v>
      </c>
      <c r="CG43" s="25">
        <f>CG36/(CG36+CG33)</f>
        <v>0.85394044634746802</v>
      </c>
      <c r="CH43" s="26"/>
      <c r="CI43" s="25">
        <f t="shared" ref="CI43:CN43" si="5">CI36/(CI36+CI33)</f>
        <v>0.28817182143272946</v>
      </c>
      <c r="CJ43" s="25">
        <f t="shared" si="5"/>
        <v>0.12623386644152787</v>
      </c>
      <c r="CK43" s="25">
        <f t="shared" si="5"/>
        <v>0.21580697516144862</v>
      </c>
      <c r="CL43" s="25">
        <f t="shared" si="5"/>
        <v>0.29493785413440116</v>
      </c>
      <c r="CM43" s="25">
        <f t="shared" si="5"/>
        <v>0.20966086876869344</v>
      </c>
      <c r="CN43" s="25">
        <f t="shared" si="5"/>
        <v>0.1438705020371582</v>
      </c>
      <c r="CO43" s="45"/>
      <c r="CP43" s="25">
        <f>CP36/(CP36+CP33)</f>
        <v>7.2933469223977879E-2</v>
      </c>
      <c r="CQ43" s="25">
        <f>CQ36/(CQ36+CQ33)</f>
        <v>6.1770141119976564E-2</v>
      </c>
      <c r="CR43" s="45"/>
      <c r="CS43" s="25">
        <f t="shared" ref="CS43:CZ43" si="6">CS36/(CS36+CS33)</f>
        <v>0.10819296696517729</v>
      </c>
      <c r="CT43" s="25">
        <f t="shared" si="6"/>
        <v>0.15963229822066111</v>
      </c>
      <c r="CU43" s="25">
        <f t="shared" si="6"/>
        <v>0.14364886324850279</v>
      </c>
      <c r="CV43" s="25">
        <f t="shared" si="6"/>
        <v>0.18752855591591616</v>
      </c>
      <c r="CW43" s="25">
        <f t="shared" si="6"/>
        <v>0.10153680255526155</v>
      </c>
      <c r="CX43" s="25">
        <f t="shared" si="6"/>
        <v>0.18042953613621732</v>
      </c>
      <c r="CY43" s="25">
        <f t="shared" si="6"/>
        <v>0.13106015078672847</v>
      </c>
      <c r="CZ43" s="25">
        <f t="shared" si="6"/>
        <v>0.17666176778133033</v>
      </c>
      <c r="DA43" s="25"/>
      <c r="DB43" s="90"/>
    </row>
  </sheetData>
  <mergeCells count="101">
    <mergeCell ref="CP5:CQ5"/>
    <mergeCell ref="CS5:CZ5"/>
    <mergeCell ref="B6:B8"/>
    <mergeCell ref="C6:C8"/>
    <mergeCell ref="D6:D8"/>
    <mergeCell ref="E6:E8"/>
    <mergeCell ref="F6:F8"/>
    <mergeCell ref="G6:G8"/>
    <mergeCell ref="H6:H8"/>
    <mergeCell ref="I6:I8"/>
    <mergeCell ref="B5:AE5"/>
    <mergeCell ref="AI5:AN5"/>
    <mergeCell ref="BD5:BW5"/>
    <mergeCell ref="BY5:CB5"/>
    <mergeCell ref="CD5:CG5"/>
    <mergeCell ref="CI5:CN5"/>
    <mergeCell ref="CS6:CZ6"/>
    <mergeCell ref="AR7:AT7"/>
    <mergeCell ref="CP6:CQ8"/>
    <mergeCell ref="BY6:CB6"/>
    <mergeCell ref="CD6:CE6"/>
    <mergeCell ref="CF6:CG6"/>
    <mergeCell ref="CL6:CN6"/>
    <mergeCell ref="BK7:BL7"/>
    <mergeCell ref="A7:A8"/>
    <mergeCell ref="J7:K8"/>
    <mergeCell ref="L7:M8"/>
    <mergeCell ref="N7:P8"/>
    <mergeCell ref="Q7:S8"/>
    <mergeCell ref="T7:U8"/>
    <mergeCell ref="V7:W8"/>
    <mergeCell ref="BD6:BE6"/>
    <mergeCell ref="BF6:BW6"/>
    <mergeCell ref="X6:X7"/>
    <mergeCell ref="Y6:Y7"/>
    <mergeCell ref="Z6:Z7"/>
    <mergeCell ref="AA6:AA7"/>
    <mergeCell ref="AI6:AN6"/>
    <mergeCell ref="AP6:BC6"/>
    <mergeCell ref="AB7:AE8"/>
    <mergeCell ref="AI7:AI8"/>
    <mergeCell ref="AJ7:AJ8"/>
    <mergeCell ref="AK7:AK8"/>
    <mergeCell ref="AL7:AL8"/>
    <mergeCell ref="AM7:AM8"/>
    <mergeCell ref="AN7:AN8"/>
    <mergeCell ref="AP7:AP8"/>
    <mergeCell ref="AQ7:AQ8"/>
    <mergeCell ref="BM7:BV7"/>
    <mergeCell ref="BW7:BW8"/>
    <mergeCell ref="BY7:BY8"/>
    <mergeCell ref="AU7:BC7"/>
    <mergeCell ref="BD7:BD8"/>
    <mergeCell ref="BE7:BE8"/>
    <mergeCell ref="BF7:BF8"/>
    <mergeCell ref="BG7:BG8"/>
    <mergeCell ref="BH7:BH8"/>
    <mergeCell ref="CN7:CN8"/>
    <mergeCell ref="CS7:CU7"/>
    <mergeCell ref="Z8:AA8"/>
    <mergeCell ref="J9:K9"/>
    <mergeCell ref="L9:M9"/>
    <mergeCell ref="N9:S9"/>
    <mergeCell ref="T9:U9"/>
    <mergeCell ref="V9:W9"/>
    <mergeCell ref="X9:Y9"/>
    <mergeCell ref="Z9:AA9"/>
    <mergeCell ref="CG7:CG8"/>
    <mergeCell ref="CI7:CI8"/>
    <mergeCell ref="CJ7:CJ8"/>
    <mergeCell ref="CK7:CK8"/>
    <mergeCell ref="CL7:CL8"/>
    <mergeCell ref="CM7:CM8"/>
    <mergeCell ref="BZ7:BZ8"/>
    <mergeCell ref="CA7:CA8"/>
    <mergeCell ref="CB7:CB8"/>
    <mergeCell ref="CD7:CD8"/>
    <mergeCell ref="CE7:CE8"/>
    <mergeCell ref="CF7:CF8"/>
    <mergeCell ref="BI7:BI8"/>
    <mergeCell ref="BJ7:BJ8"/>
    <mergeCell ref="CP27:CQ27"/>
    <mergeCell ref="CS27:CZ27"/>
    <mergeCell ref="B27:AE27"/>
    <mergeCell ref="AI27:AN27"/>
    <mergeCell ref="BD27:BW27"/>
    <mergeCell ref="BY27:CB27"/>
    <mergeCell ref="CD27:CG27"/>
    <mergeCell ref="CI27:CN27"/>
    <mergeCell ref="BK9:BL9"/>
    <mergeCell ref="BM9:BN9"/>
    <mergeCell ref="BO9:BP9"/>
    <mergeCell ref="BQ9:BR9"/>
    <mergeCell ref="BS9:BT9"/>
    <mergeCell ref="BU9:BV9"/>
    <mergeCell ref="AB9:AE9"/>
    <mergeCell ref="AR9:AT9"/>
    <mergeCell ref="AU9:AV9"/>
    <mergeCell ref="AW9:AX9"/>
    <mergeCell ref="AY9:AZ9"/>
    <mergeCell ref="BA9:BB9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Y48"/>
  <sheetViews>
    <sheetView zoomScaleNormal="100" workbookViewId="0">
      <pane xSplit="1" topLeftCell="B1" activePane="topRight" state="frozen"/>
      <selection pane="topRight" sqref="A1:A2"/>
    </sheetView>
  </sheetViews>
  <sheetFormatPr baseColWidth="10" defaultColWidth="9.1640625" defaultRowHeight="15" x14ac:dyDescent="0.2"/>
  <cols>
    <col min="1" max="1" width="13.83203125" style="94" customWidth="1"/>
    <col min="2" max="101" width="9.1640625" style="94"/>
    <col min="102" max="102" width="0.83203125" style="94" customWidth="1"/>
    <col min="103" max="16384" width="9.1640625" style="94"/>
  </cols>
  <sheetData>
    <row r="1" spans="1:103" x14ac:dyDescent="0.2">
      <c r="A1" s="47" t="s">
        <v>424</v>
      </c>
    </row>
    <row r="2" spans="1:103" x14ac:dyDescent="0.2">
      <c r="A2" t="s">
        <v>425</v>
      </c>
    </row>
    <row r="3" spans="1:103" x14ac:dyDescent="0.2">
      <c r="B3" s="111" t="s">
        <v>420</v>
      </c>
    </row>
    <row r="5" spans="1:103" x14ac:dyDescent="0.2">
      <c r="A5" s="92" t="s">
        <v>272</v>
      </c>
      <c r="B5" s="92" t="s">
        <v>33</v>
      </c>
      <c r="C5" s="92" t="s">
        <v>33</v>
      </c>
      <c r="D5" s="92" t="s">
        <v>33</v>
      </c>
      <c r="E5" s="92" t="s">
        <v>33</v>
      </c>
      <c r="F5" s="92" t="s">
        <v>32</v>
      </c>
      <c r="G5" s="92" t="s">
        <v>32</v>
      </c>
      <c r="H5" s="92" t="s">
        <v>32</v>
      </c>
      <c r="I5" s="93" t="s">
        <v>32</v>
      </c>
      <c r="J5" s="92" t="s">
        <v>32</v>
      </c>
      <c r="K5" s="92" t="s">
        <v>32</v>
      </c>
      <c r="L5" s="92" t="s">
        <v>32</v>
      </c>
      <c r="M5" s="92" t="s">
        <v>32</v>
      </c>
      <c r="N5" s="92" t="s">
        <v>32</v>
      </c>
      <c r="O5" s="92" t="s">
        <v>32</v>
      </c>
      <c r="P5" s="92" t="s">
        <v>32</v>
      </c>
      <c r="Q5" s="92" t="s">
        <v>32</v>
      </c>
      <c r="R5" s="92" t="s">
        <v>32</v>
      </c>
      <c r="S5" s="92" t="s">
        <v>32</v>
      </c>
      <c r="T5" s="92" t="s">
        <v>32</v>
      </c>
      <c r="U5" s="92" t="s">
        <v>32</v>
      </c>
      <c r="V5" s="92" t="s">
        <v>32</v>
      </c>
      <c r="W5" s="92" t="s">
        <v>32</v>
      </c>
      <c r="X5" s="92" t="s">
        <v>32</v>
      </c>
      <c r="Y5" s="92" t="s">
        <v>32</v>
      </c>
      <c r="Z5" s="92" t="s">
        <v>5</v>
      </c>
      <c r="AA5" s="92" t="s">
        <v>5</v>
      </c>
      <c r="AB5" s="92" t="s">
        <v>5</v>
      </c>
      <c r="AC5" s="92" t="s">
        <v>5</v>
      </c>
      <c r="AD5" s="92" t="s">
        <v>5</v>
      </c>
      <c r="AE5" s="92" t="s">
        <v>5</v>
      </c>
      <c r="AF5" s="92" t="s">
        <v>5</v>
      </c>
      <c r="AG5" s="92" t="s">
        <v>5</v>
      </c>
      <c r="AH5" s="92" t="s">
        <v>5</v>
      </c>
      <c r="AI5" s="92" t="s">
        <v>5</v>
      </c>
      <c r="AJ5" s="92" t="s">
        <v>5</v>
      </c>
      <c r="AK5" s="92" t="s">
        <v>5</v>
      </c>
      <c r="AL5" s="92" t="s">
        <v>37</v>
      </c>
      <c r="AM5" s="92" t="s">
        <v>37</v>
      </c>
      <c r="AN5" s="92" t="s">
        <v>37</v>
      </c>
      <c r="AO5" s="92" t="s">
        <v>37</v>
      </c>
      <c r="AP5" s="92" t="s">
        <v>38</v>
      </c>
      <c r="AQ5" s="92" t="s">
        <v>38</v>
      </c>
      <c r="AR5" s="92" t="s">
        <v>38</v>
      </c>
      <c r="AS5" s="92" t="s">
        <v>38</v>
      </c>
      <c r="AT5" s="92" t="s">
        <v>38</v>
      </c>
      <c r="AU5" s="92" t="s">
        <v>38</v>
      </c>
      <c r="AV5" s="92" t="s">
        <v>38</v>
      </c>
      <c r="AW5" s="92" t="s">
        <v>38</v>
      </c>
      <c r="AX5" s="92" t="s">
        <v>38</v>
      </c>
      <c r="AY5" s="92" t="s">
        <v>38</v>
      </c>
      <c r="AZ5" s="92" t="s">
        <v>38</v>
      </c>
      <c r="BA5" s="92" t="s">
        <v>38</v>
      </c>
      <c r="BB5" s="92" t="s">
        <v>38</v>
      </c>
      <c r="BC5" s="92" t="s">
        <v>38</v>
      </c>
      <c r="BD5" s="92" t="s">
        <v>38</v>
      </c>
      <c r="BE5" s="92" t="s">
        <v>38</v>
      </c>
      <c r="BF5" s="92" t="s">
        <v>38</v>
      </c>
      <c r="BG5" s="92" t="s">
        <v>38</v>
      </c>
      <c r="BH5" s="92" t="s">
        <v>38</v>
      </c>
      <c r="BI5" s="92" t="s">
        <v>38</v>
      </c>
      <c r="BJ5" s="92" t="s">
        <v>38</v>
      </c>
      <c r="BK5" s="92" t="s">
        <v>38</v>
      </c>
      <c r="BL5" s="92" t="s">
        <v>38</v>
      </c>
      <c r="BM5" s="92" t="s">
        <v>38</v>
      </c>
      <c r="BN5" s="92" t="s">
        <v>38</v>
      </c>
      <c r="BO5" s="92" t="s">
        <v>38</v>
      </c>
      <c r="BP5" s="92" t="s">
        <v>38</v>
      </c>
      <c r="BQ5" s="92" t="s">
        <v>34</v>
      </c>
      <c r="BR5" s="92" t="s">
        <v>34</v>
      </c>
      <c r="BS5" s="92" t="s">
        <v>34</v>
      </c>
      <c r="BT5" s="92" t="s">
        <v>34</v>
      </c>
      <c r="BU5" s="92" t="s">
        <v>34</v>
      </c>
      <c r="BV5" s="92" t="s">
        <v>34</v>
      </c>
      <c r="BW5" s="92" t="s">
        <v>34</v>
      </c>
      <c r="BX5" s="92" t="s">
        <v>34</v>
      </c>
      <c r="BY5" s="92" t="s">
        <v>34</v>
      </c>
      <c r="BZ5" s="92" t="s">
        <v>335</v>
      </c>
      <c r="CA5" s="92" t="s">
        <v>31</v>
      </c>
      <c r="CB5" s="92" t="s">
        <v>31</v>
      </c>
      <c r="CC5" s="92" t="s">
        <v>31</v>
      </c>
      <c r="CD5" s="92" t="s">
        <v>31</v>
      </c>
      <c r="CE5" s="92" t="s">
        <v>31</v>
      </c>
      <c r="CF5" s="92" t="s">
        <v>31</v>
      </c>
      <c r="CG5" s="92" t="s">
        <v>31</v>
      </c>
      <c r="CH5" s="92" t="s">
        <v>31</v>
      </c>
      <c r="CI5" s="92" t="s">
        <v>31</v>
      </c>
      <c r="CJ5" s="92" t="s">
        <v>31</v>
      </c>
      <c r="CK5" s="92" t="s">
        <v>31</v>
      </c>
      <c r="CL5" s="92" t="s">
        <v>31</v>
      </c>
      <c r="CM5" s="92" t="s">
        <v>31</v>
      </c>
      <c r="CN5" s="92" t="s">
        <v>31</v>
      </c>
      <c r="CO5" s="92" t="s">
        <v>31</v>
      </c>
      <c r="CP5" s="92" t="s">
        <v>31</v>
      </c>
      <c r="CQ5" s="92" t="s">
        <v>31</v>
      </c>
      <c r="CR5" s="92" t="s">
        <v>31</v>
      </c>
      <c r="CS5" s="92" t="s">
        <v>35</v>
      </c>
      <c r="CT5" s="92" t="s">
        <v>35</v>
      </c>
      <c r="CU5" s="92" t="s">
        <v>35</v>
      </c>
      <c r="CV5" s="92" t="s">
        <v>35</v>
      </c>
      <c r="CW5" s="92" t="s">
        <v>35</v>
      </c>
      <c r="CX5" s="92"/>
    </row>
    <row r="6" spans="1:103" x14ac:dyDescent="0.2">
      <c r="A6" s="92" t="s">
        <v>273</v>
      </c>
      <c r="B6" s="92" t="s">
        <v>98</v>
      </c>
      <c r="C6" s="92" t="s">
        <v>279</v>
      </c>
      <c r="D6" s="92" t="s">
        <v>97</v>
      </c>
      <c r="E6" s="92" t="s">
        <v>96</v>
      </c>
      <c r="F6" s="92" t="s">
        <v>281</v>
      </c>
      <c r="G6" s="92" t="s">
        <v>282</v>
      </c>
      <c r="H6" s="92" t="s">
        <v>283</v>
      </c>
      <c r="I6" s="93" t="s">
        <v>284</v>
      </c>
      <c r="J6" s="92" t="s">
        <v>285</v>
      </c>
      <c r="K6" s="92" t="s">
        <v>286</v>
      </c>
      <c r="L6" s="92" t="s">
        <v>287</v>
      </c>
      <c r="M6" s="92" t="s">
        <v>288</v>
      </c>
      <c r="N6" s="92" t="s">
        <v>289</v>
      </c>
      <c r="O6" s="92" t="s">
        <v>290</v>
      </c>
      <c r="P6" s="92" t="s">
        <v>291</v>
      </c>
      <c r="Q6" s="92" t="s">
        <v>292</v>
      </c>
      <c r="R6" s="92" t="s">
        <v>96</v>
      </c>
      <c r="S6" s="92" t="s">
        <v>293</v>
      </c>
      <c r="T6" s="92" t="s">
        <v>294</v>
      </c>
      <c r="U6" s="92" t="s">
        <v>295</v>
      </c>
      <c r="V6" s="92" t="s">
        <v>296</v>
      </c>
      <c r="W6" s="92" t="s">
        <v>297</v>
      </c>
      <c r="X6" s="92" t="s">
        <v>298</v>
      </c>
      <c r="Y6" s="92" t="s">
        <v>299</v>
      </c>
      <c r="Z6" s="92" t="s">
        <v>300</v>
      </c>
      <c r="AA6" s="92" t="s">
        <v>295</v>
      </c>
      <c r="AB6" s="92" t="s">
        <v>301</v>
      </c>
      <c r="AC6" s="92" t="s">
        <v>287</v>
      </c>
      <c r="AD6" s="92" t="s">
        <v>294</v>
      </c>
      <c r="AE6" s="92" t="s">
        <v>302</v>
      </c>
      <c r="AF6" s="92" t="s">
        <v>289</v>
      </c>
      <c r="AG6" s="92" t="s">
        <v>290</v>
      </c>
      <c r="AH6" s="92" t="s">
        <v>303</v>
      </c>
      <c r="AI6" s="92" t="s">
        <v>304</v>
      </c>
      <c r="AJ6" s="92" t="s">
        <v>292</v>
      </c>
      <c r="AK6" s="92" t="s">
        <v>305</v>
      </c>
      <c r="AL6" s="92" t="s">
        <v>306</v>
      </c>
      <c r="AM6" s="92" t="s">
        <v>307</v>
      </c>
      <c r="AN6" s="92" t="s">
        <v>292</v>
      </c>
      <c r="AO6" s="92" t="s">
        <v>308</v>
      </c>
      <c r="AP6" s="92" t="s">
        <v>309</v>
      </c>
      <c r="AQ6" s="92" t="s">
        <v>310</v>
      </c>
      <c r="AR6" s="92" t="s">
        <v>311</v>
      </c>
      <c r="AS6" s="92" t="s">
        <v>312</v>
      </c>
      <c r="AT6" s="92" t="s">
        <v>313</v>
      </c>
      <c r="AU6" s="92" t="s">
        <v>314</v>
      </c>
      <c r="AV6" s="92" t="s">
        <v>96</v>
      </c>
      <c r="AW6" s="92" t="s">
        <v>315</v>
      </c>
      <c r="AX6" s="92" t="s">
        <v>316</v>
      </c>
      <c r="AY6" s="92" t="s">
        <v>317</v>
      </c>
      <c r="AZ6" s="92" t="s">
        <v>318</v>
      </c>
      <c r="BA6" s="92" t="s">
        <v>319</v>
      </c>
      <c r="BB6" s="92" t="s">
        <v>320</v>
      </c>
      <c r="BC6" s="92" t="s">
        <v>321</v>
      </c>
      <c r="BD6" s="92" t="s">
        <v>322</v>
      </c>
      <c r="BE6" s="92" t="s">
        <v>323</v>
      </c>
      <c r="BF6" s="92" t="s">
        <v>324</v>
      </c>
      <c r="BG6" s="92" t="s">
        <v>325</v>
      </c>
      <c r="BH6" s="92" t="s">
        <v>326</v>
      </c>
      <c r="BI6" s="92" t="s">
        <v>327</v>
      </c>
      <c r="BJ6" s="92" t="s">
        <v>328</v>
      </c>
      <c r="BK6" s="92" t="s">
        <v>285</v>
      </c>
      <c r="BL6" s="92" t="s">
        <v>290</v>
      </c>
      <c r="BM6" s="92" t="s">
        <v>329</v>
      </c>
      <c r="BN6" s="92" t="s">
        <v>330</v>
      </c>
      <c r="BO6" s="92" t="s">
        <v>303</v>
      </c>
      <c r="BP6" s="92" t="s">
        <v>331</v>
      </c>
      <c r="BQ6" s="92" t="s">
        <v>332</v>
      </c>
      <c r="BR6" s="92" t="s">
        <v>279</v>
      </c>
      <c r="BS6" s="92" t="s">
        <v>333</v>
      </c>
      <c r="BT6" s="92" t="s">
        <v>284</v>
      </c>
      <c r="BU6" s="92" t="s">
        <v>305</v>
      </c>
      <c r="BV6" s="92" t="s">
        <v>302</v>
      </c>
      <c r="BW6" s="92" t="s">
        <v>304</v>
      </c>
      <c r="BX6" s="92" t="s">
        <v>334</v>
      </c>
      <c r="BY6" s="92" t="s">
        <v>300</v>
      </c>
      <c r="BZ6" s="92" t="s">
        <v>305</v>
      </c>
      <c r="CA6" s="92" t="s">
        <v>336</v>
      </c>
      <c r="CB6" s="92" t="s">
        <v>337</v>
      </c>
      <c r="CC6" s="92" t="s">
        <v>290</v>
      </c>
      <c r="CD6" s="92" t="s">
        <v>338</v>
      </c>
      <c r="CE6" s="92" t="s">
        <v>339</v>
      </c>
      <c r="CF6" s="92" t="s">
        <v>340</v>
      </c>
      <c r="CG6" s="92" t="s">
        <v>341</v>
      </c>
      <c r="CH6" s="92" t="s">
        <v>286</v>
      </c>
      <c r="CI6" s="92" t="s">
        <v>342</v>
      </c>
      <c r="CJ6" s="92" t="s">
        <v>343</v>
      </c>
      <c r="CK6" s="92" t="s">
        <v>344</v>
      </c>
      <c r="CL6" s="92" t="s">
        <v>291</v>
      </c>
      <c r="CM6" s="92" t="s">
        <v>345</v>
      </c>
      <c r="CN6" s="92" t="s">
        <v>346</v>
      </c>
      <c r="CO6" s="92" t="s">
        <v>347</v>
      </c>
      <c r="CP6" s="92" t="s">
        <v>348</v>
      </c>
      <c r="CQ6" s="92" t="s">
        <v>300</v>
      </c>
      <c r="CR6" s="92" t="s">
        <v>289</v>
      </c>
      <c r="CS6" s="92" t="s">
        <v>304</v>
      </c>
      <c r="CT6" s="92" t="s">
        <v>298</v>
      </c>
      <c r="CU6" s="92" t="s">
        <v>284</v>
      </c>
      <c r="CV6" s="92" t="s">
        <v>289</v>
      </c>
      <c r="CW6" s="92" t="s">
        <v>300</v>
      </c>
      <c r="CX6" s="92"/>
    </row>
    <row r="7" spans="1:103" x14ac:dyDescent="0.2">
      <c r="A7" s="95" t="s">
        <v>274</v>
      </c>
      <c r="B7" s="95" t="s">
        <v>278</v>
      </c>
      <c r="C7" s="95" t="s">
        <v>278</v>
      </c>
      <c r="D7" s="95" t="s">
        <v>278</v>
      </c>
      <c r="E7" s="95" t="s">
        <v>280</v>
      </c>
      <c r="F7" s="95" t="s">
        <v>278</v>
      </c>
      <c r="G7" s="95" t="s">
        <v>278</v>
      </c>
      <c r="H7" s="95" t="s">
        <v>278</v>
      </c>
      <c r="I7" s="96" t="s">
        <v>278</v>
      </c>
      <c r="J7" s="95" t="s">
        <v>278</v>
      </c>
      <c r="K7" s="95" t="s">
        <v>278</v>
      </c>
      <c r="L7" s="95" t="s">
        <v>278</v>
      </c>
      <c r="M7" s="95" t="s">
        <v>278</v>
      </c>
      <c r="N7" s="95" t="s">
        <v>278</v>
      </c>
      <c r="O7" s="95" t="s">
        <v>278</v>
      </c>
      <c r="P7" s="95" t="s">
        <v>278</v>
      </c>
      <c r="Q7" s="95" t="s">
        <v>278</v>
      </c>
      <c r="R7" s="95" t="s">
        <v>278</v>
      </c>
      <c r="S7" s="95" t="s">
        <v>278</v>
      </c>
      <c r="T7" s="95" t="s">
        <v>278</v>
      </c>
      <c r="U7" s="95" t="s">
        <v>278</v>
      </c>
      <c r="V7" s="95" t="s">
        <v>278</v>
      </c>
      <c r="W7" s="95" t="s">
        <v>278</v>
      </c>
      <c r="X7" s="95" t="s">
        <v>278</v>
      </c>
      <c r="Y7" s="95" t="s">
        <v>278</v>
      </c>
      <c r="Z7" s="95" t="s">
        <v>280</v>
      </c>
      <c r="AA7" s="95" t="s">
        <v>280</v>
      </c>
      <c r="AB7" s="95" t="s">
        <v>280</v>
      </c>
      <c r="AC7" s="95" t="s">
        <v>280</v>
      </c>
      <c r="AD7" s="95" t="s">
        <v>280</v>
      </c>
      <c r="AE7" s="95" t="s">
        <v>280</v>
      </c>
      <c r="AF7" s="95" t="s">
        <v>280</v>
      </c>
      <c r="AG7" s="95" t="s">
        <v>280</v>
      </c>
      <c r="AH7" s="95" t="s">
        <v>280</v>
      </c>
      <c r="AI7" s="95" t="s">
        <v>280</v>
      </c>
      <c r="AJ7" s="95" t="s">
        <v>280</v>
      </c>
      <c r="AK7" s="95" t="s">
        <v>280</v>
      </c>
      <c r="AL7" s="95" t="s">
        <v>278</v>
      </c>
      <c r="AM7" s="95" t="s">
        <v>280</v>
      </c>
      <c r="AN7" s="95" t="s">
        <v>280</v>
      </c>
      <c r="AO7" s="95" t="s">
        <v>280</v>
      </c>
      <c r="AP7" s="95" t="s">
        <v>278</v>
      </c>
      <c r="AQ7" s="95" t="s">
        <v>278</v>
      </c>
      <c r="AR7" s="95" t="s">
        <v>278</v>
      </c>
      <c r="AS7" s="95" t="s">
        <v>278</v>
      </c>
      <c r="AT7" s="95" t="s">
        <v>278</v>
      </c>
      <c r="AU7" s="95" t="s">
        <v>278</v>
      </c>
      <c r="AV7" s="95" t="s">
        <v>278</v>
      </c>
      <c r="AW7" s="95" t="s">
        <v>278</v>
      </c>
      <c r="AX7" s="95" t="s">
        <v>278</v>
      </c>
      <c r="AY7" s="95" t="s">
        <v>278</v>
      </c>
      <c r="AZ7" s="95" t="s">
        <v>278</v>
      </c>
      <c r="BA7" s="95" t="s">
        <v>278</v>
      </c>
      <c r="BB7" s="95" t="s">
        <v>278</v>
      </c>
      <c r="BC7" s="95" t="s">
        <v>278</v>
      </c>
      <c r="BD7" s="95" t="s">
        <v>278</v>
      </c>
      <c r="BE7" s="95" t="s">
        <v>278</v>
      </c>
      <c r="BF7" s="95" t="s">
        <v>278</v>
      </c>
      <c r="BG7" s="95" t="s">
        <v>278</v>
      </c>
      <c r="BH7" s="95" t="s">
        <v>278</v>
      </c>
      <c r="BI7" s="95" t="s">
        <v>278</v>
      </c>
      <c r="BJ7" s="95" t="s">
        <v>278</v>
      </c>
      <c r="BK7" s="95" t="s">
        <v>278</v>
      </c>
      <c r="BL7" s="95" t="s">
        <v>278</v>
      </c>
      <c r="BM7" s="95" t="s">
        <v>278</v>
      </c>
      <c r="BN7" s="95" t="s">
        <v>278</v>
      </c>
      <c r="BO7" s="95" t="s">
        <v>278</v>
      </c>
      <c r="BP7" s="95" t="s">
        <v>278</v>
      </c>
      <c r="BQ7" s="95" t="s">
        <v>278</v>
      </c>
      <c r="BR7" s="95" t="s">
        <v>278</v>
      </c>
      <c r="BS7" s="95" t="s">
        <v>278</v>
      </c>
      <c r="BT7" s="95" t="s">
        <v>280</v>
      </c>
      <c r="BU7" s="95" t="s">
        <v>280</v>
      </c>
      <c r="BV7" s="95" t="s">
        <v>280</v>
      </c>
      <c r="BW7" s="95" t="s">
        <v>280</v>
      </c>
      <c r="BX7" s="95" t="s">
        <v>280</v>
      </c>
      <c r="BY7" s="95" t="s">
        <v>280</v>
      </c>
      <c r="BZ7" s="95" t="s">
        <v>278</v>
      </c>
      <c r="CA7" s="95" t="s">
        <v>278</v>
      </c>
      <c r="CB7" s="95" t="s">
        <v>278</v>
      </c>
      <c r="CC7" s="95" t="s">
        <v>278</v>
      </c>
      <c r="CD7" s="95" t="s">
        <v>278</v>
      </c>
      <c r="CE7" s="95" t="s">
        <v>278</v>
      </c>
      <c r="CF7" s="95" t="s">
        <v>278</v>
      </c>
      <c r="CG7" s="95" t="s">
        <v>278</v>
      </c>
      <c r="CH7" s="95" t="s">
        <v>278</v>
      </c>
      <c r="CI7" s="95" t="s">
        <v>278</v>
      </c>
      <c r="CJ7" s="95" t="s">
        <v>278</v>
      </c>
      <c r="CK7" s="95" t="s">
        <v>278</v>
      </c>
      <c r="CL7" s="95" t="s">
        <v>278</v>
      </c>
      <c r="CM7" s="95" t="s">
        <v>278</v>
      </c>
      <c r="CN7" s="95" t="s">
        <v>278</v>
      </c>
      <c r="CO7" s="95" t="s">
        <v>278</v>
      </c>
      <c r="CP7" s="95" t="s">
        <v>278</v>
      </c>
      <c r="CQ7" s="95" t="s">
        <v>349</v>
      </c>
      <c r="CR7" s="95" t="s">
        <v>349</v>
      </c>
      <c r="CS7" s="95" t="s">
        <v>278</v>
      </c>
      <c r="CT7" s="95" t="s">
        <v>278</v>
      </c>
      <c r="CU7" s="95" t="s">
        <v>349</v>
      </c>
      <c r="CV7" s="95" t="s">
        <v>349</v>
      </c>
      <c r="CW7" s="95" t="s">
        <v>349</v>
      </c>
      <c r="CX7" s="92"/>
      <c r="CY7" s="97" t="s">
        <v>350</v>
      </c>
    </row>
    <row r="8" spans="1:103" x14ac:dyDescent="0.2">
      <c r="A8" s="92" t="s">
        <v>275</v>
      </c>
      <c r="B8" s="92"/>
      <c r="C8" s="92"/>
      <c r="D8" s="92"/>
      <c r="E8" s="92"/>
      <c r="F8" s="92"/>
      <c r="G8" s="92"/>
      <c r="H8" s="92"/>
      <c r="I8" s="93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</row>
    <row r="9" spans="1:103" ht="17" x14ac:dyDescent="0.2">
      <c r="A9" s="92" t="s">
        <v>410</v>
      </c>
      <c r="B9" s="98">
        <v>2.7E-2</v>
      </c>
      <c r="C9" s="98" t="s">
        <v>376</v>
      </c>
      <c r="D9" s="98" t="s">
        <v>376</v>
      </c>
      <c r="E9" s="98" t="s">
        <v>376</v>
      </c>
      <c r="F9" s="98" t="s">
        <v>376</v>
      </c>
      <c r="G9" s="98" t="s">
        <v>376</v>
      </c>
      <c r="H9" s="98" t="s">
        <v>376</v>
      </c>
      <c r="I9" s="99" t="s">
        <v>376</v>
      </c>
      <c r="J9" s="98" t="s">
        <v>376</v>
      </c>
      <c r="K9" s="98" t="s">
        <v>376</v>
      </c>
      <c r="L9" s="98" t="s">
        <v>376</v>
      </c>
      <c r="M9" s="98" t="s">
        <v>376</v>
      </c>
      <c r="N9" s="98" t="s">
        <v>376</v>
      </c>
      <c r="O9" s="98" t="s">
        <v>376</v>
      </c>
      <c r="P9" s="98" t="s">
        <v>376</v>
      </c>
      <c r="Q9" s="98" t="s">
        <v>376</v>
      </c>
      <c r="R9" s="98" t="s">
        <v>376</v>
      </c>
      <c r="S9" s="98">
        <v>5.8000000000000003E-2</v>
      </c>
      <c r="T9" s="98">
        <v>5.1999999999999998E-2</v>
      </c>
      <c r="U9" s="98" t="s">
        <v>376</v>
      </c>
      <c r="V9" s="98" t="s">
        <v>376</v>
      </c>
      <c r="W9" s="98">
        <v>4.7E-2</v>
      </c>
      <c r="X9" s="98" t="s">
        <v>376</v>
      </c>
      <c r="Y9" s="98" t="s">
        <v>376</v>
      </c>
      <c r="Z9" s="98" t="s">
        <v>376</v>
      </c>
      <c r="AA9" s="98" t="s">
        <v>376</v>
      </c>
      <c r="AB9" s="98" t="s">
        <v>376</v>
      </c>
      <c r="AC9" s="98" t="s">
        <v>376</v>
      </c>
      <c r="AD9" s="98" t="s">
        <v>376</v>
      </c>
      <c r="AE9" s="98" t="s">
        <v>376</v>
      </c>
      <c r="AF9" s="98" t="s">
        <v>376</v>
      </c>
      <c r="AG9" s="98" t="s">
        <v>376</v>
      </c>
      <c r="AH9" s="98" t="s">
        <v>376</v>
      </c>
      <c r="AI9" s="98" t="s">
        <v>376</v>
      </c>
      <c r="AJ9" s="98" t="s">
        <v>376</v>
      </c>
      <c r="AK9" s="98" t="s">
        <v>376</v>
      </c>
      <c r="AL9" s="98" t="s">
        <v>376</v>
      </c>
      <c r="AM9" s="98" t="s">
        <v>376</v>
      </c>
      <c r="AN9" s="98" t="s">
        <v>376</v>
      </c>
      <c r="AO9" s="98" t="s">
        <v>376</v>
      </c>
      <c r="AP9" s="98">
        <v>0.06</v>
      </c>
      <c r="AQ9" s="98" t="s">
        <v>376</v>
      </c>
      <c r="AR9" s="98" t="s">
        <v>376</v>
      </c>
      <c r="AS9" s="98" t="s">
        <v>376</v>
      </c>
      <c r="AT9" s="98" t="s">
        <v>376</v>
      </c>
      <c r="AU9" s="98">
        <v>3.1E-2</v>
      </c>
      <c r="AV9" s="98" t="s">
        <v>376</v>
      </c>
      <c r="AW9" s="98" t="s">
        <v>376</v>
      </c>
      <c r="AX9" s="98" t="s">
        <v>376</v>
      </c>
      <c r="AY9" s="98">
        <v>5.0999999999999997E-2</v>
      </c>
      <c r="AZ9" s="98" t="s">
        <v>376</v>
      </c>
      <c r="BA9" s="98" t="s">
        <v>376</v>
      </c>
      <c r="BB9" s="98" t="s">
        <v>376</v>
      </c>
      <c r="BC9" s="98" t="s">
        <v>376</v>
      </c>
      <c r="BD9" s="98" t="s">
        <v>376</v>
      </c>
      <c r="BE9" s="98" t="s">
        <v>376</v>
      </c>
      <c r="BF9" s="98" t="s">
        <v>376</v>
      </c>
      <c r="BG9" s="98" t="s">
        <v>376</v>
      </c>
      <c r="BH9" s="98" t="s">
        <v>376</v>
      </c>
      <c r="BI9" s="98" t="s">
        <v>376</v>
      </c>
      <c r="BJ9" s="98" t="s">
        <v>376</v>
      </c>
      <c r="BK9" s="98">
        <v>3.1E-2</v>
      </c>
      <c r="BL9" s="98">
        <v>2.9000000000000001E-2</v>
      </c>
      <c r="BM9" s="98" t="s">
        <v>376</v>
      </c>
      <c r="BN9" s="98" t="s">
        <v>376</v>
      </c>
      <c r="BO9" s="98" t="s">
        <v>376</v>
      </c>
      <c r="BP9" s="98" t="s">
        <v>376</v>
      </c>
      <c r="BQ9" s="98">
        <v>8.1000000000000003E-2</v>
      </c>
      <c r="BR9" s="98">
        <v>5.1999999999999998E-2</v>
      </c>
      <c r="BS9" s="98" t="s">
        <v>376</v>
      </c>
      <c r="BT9" s="98" t="s">
        <v>376</v>
      </c>
      <c r="BU9" s="98" t="s">
        <v>376</v>
      </c>
      <c r="BV9" s="98" t="s">
        <v>376</v>
      </c>
      <c r="BW9" s="98" t="s">
        <v>376</v>
      </c>
      <c r="BX9" s="98" t="s">
        <v>376</v>
      </c>
      <c r="BY9" s="98" t="s">
        <v>376</v>
      </c>
      <c r="BZ9" s="98" t="s">
        <v>376</v>
      </c>
      <c r="CA9" s="98" t="s">
        <v>376</v>
      </c>
      <c r="CB9" s="98" t="s">
        <v>376</v>
      </c>
      <c r="CC9" s="98" t="s">
        <v>376</v>
      </c>
      <c r="CD9" s="98" t="s">
        <v>376</v>
      </c>
      <c r="CE9" s="98">
        <v>5.2999999999999999E-2</v>
      </c>
      <c r="CF9" s="98" t="s">
        <v>376</v>
      </c>
      <c r="CG9" s="98">
        <v>0.25</v>
      </c>
      <c r="CH9" s="98" t="s">
        <v>376</v>
      </c>
      <c r="CI9" s="98">
        <v>0.443</v>
      </c>
      <c r="CJ9" s="98" t="s">
        <v>376</v>
      </c>
      <c r="CK9" s="98">
        <v>0.17100000000000001</v>
      </c>
      <c r="CL9" s="98">
        <v>0.113</v>
      </c>
      <c r="CM9" s="98" t="s">
        <v>376</v>
      </c>
      <c r="CN9" s="98">
        <v>0.114</v>
      </c>
      <c r="CO9" s="98">
        <v>7.1999999999999995E-2</v>
      </c>
      <c r="CP9" s="98" t="s">
        <v>376</v>
      </c>
      <c r="CQ9" s="98">
        <v>4.2999999999999997E-2</v>
      </c>
      <c r="CR9" s="98">
        <v>3.7999999999999999E-2</v>
      </c>
      <c r="CS9" s="98" t="s">
        <v>376</v>
      </c>
      <c r="CT9" s="98" t="s">
        <v>376</v>
      </c>
      <c r="CU9" s="98" t="s">
        <v>376</v>
      </c>
      <c r="CV9" s="98" t="s">
        <v>376</v>
      </c>
      <c r="CW9" s="98" t="s">
        <v>376</v>
      </c>
      <c r="CX9" s="98"/>
      <c r="CY9" s="100">
        <v>2.9787774554978153E-2</v>
      </c>
    </row>
    <row r="10" spans="1:103" ht="17" x14ac:dyDescent="0.2">
      <c r="A10" s="92" t="s">
        <v>411</v>
      </c>
      <c r="B10" s="98">
        <v>30.608000000000001</v>
      </c>
      <c r="C10" s="98">
        <v>38.646000000000001</v>
      </c>
      <c r="D10" s="98">
        <v>20.187999999999999</v>
      </c>
      <c r="E10" s="98">
        <v>34.896999999999998</v>
      </c>
      <c r="F10" s="98">
        <v>21.762</v>
      </c>
      <c r="G10" s="98">
        <v>22.978000000000002</v>
      </c>
      <c r="H10" s="98">
        <v>21.992000000000001</v>
      </c>
      <c r="I10" s="99">
        <v>22.998999999999999</v>
      </c>
      <c r="J10" s="98">
        <v>23.277999999999999</v>
      </c>
      <c r="K10" s="98">
        <v>23.413</v>
      </c>
      <c r="L10" s="98">
        <v>22.577999999999999</v>
      </c>
      <c r="M10" s="98">
        <v>24.654</v>
      </c>
      <c r="N10" s="98">
        <v>22.379000000000001</v>
      </c>
      <c r="O10" s="98">
        <v>25.675000000000001</v>
      </c>
      <c r="P10" s="98">
        <v>21.67</v>
      </c>
      <c r="Q10" s="98">
        <v>22.308</v>
      </c>
      <c r="R10" s="98">
        <v>22.686</v>
      </c>
      <c r="S10" s="98">
        <v>25.172999999999998</v>
      </c>
      <c r="T10" s="98">
        <v>23.326000000000001</v>
      </c>
      <c r="U10" s="98">
        <v>22.178999999999998</v>
      </c>
      <c r="V10" s="98">
        <v>21.167000000000002</v>
      </c>
      <c r="W10" s="98">
        <v>21.808</v>
      </c>
      <c r="X10" s="98">
        <v>20.058</v>
      </c>
      <c r="Y10" s="98">
        <v>20.617999999999999</v>
      </c>
      <c r="Z10" s="98">
        <v>32.039000000000001</v>
      </c>
      <c r="AA10" s="98">
        <v>31.93</v>
      </c>
      <c r="AB10" s="98">
        <v>32.658999999999999</v>
      </c>
      <c r="AC10" s="98">
        <v>33.052999999999997</v>
      </c>
      <c r="AD10" s="98">
        <v>32.168999999999997</v>
      </c>
      <c r="AE10" s="98">
        <v>34.106000000000002</v>
      </c>
      <c r="AF10" s="98">
        <v>36.58</v>
      </c>
      <c r="AG10" s="98">
        <v>35.664000000000001</v>
      </c>
      <c r="AH10" s="98">
        <v>34.073999999999998</v>
      </c>
      <c r="AI10" s="98">
        <v>30.943999999999999</v>
      </c>
      <c r="AJ10" s="98">
        <v>35.280999999999999</v>
      </c>
      <c r="AK10" s="98">
        <v>35.052999999999997</v>
      </c>
      <c r="AL10" s="98">
        <v>33.433999999999997</v>
      </c>
      <c r="AM10" s="98">
        <v>31.991</v>
      </c>
      <c r="AN10" s="98">
        <v>31.937999999999999</v>
      </c>
      <c r="AO10" s="98">
        <v>33.122999999999998</v>
      </c>
      <c r="AP10" s="98">
        <v>23.841000000000001</v>
      </c>
      <c r="AQ10" s="98">
        <v>23.527000000000001</v>
      </c>
      <c r="AR10" s="98">
        <v>23.216000000000001</v>
      </c>
      <c r="AS10" s="98">
        <v>22.626999999999999</v>
      </c>
      <c r="AT10" s="98">
        <v>24.34</v>
      </c>
      <c r="AU10" s="98">
        <v>22.274999999999999</v>
      </c>
      <c r="AV10" s="98">
        <v>23.51</v>
      </c>
      <c r="AW10" s="98">
        <v>24.148</v>
      </c>
      <c r="AX10" s="98">
        <v>21.198</v>
      </c>
      <c r="AY10" s="98">
        <v>23.818999999999999</v>
      </c>
      <c r="AZ10" s="98">
        <v>21.765000000000001</v>
      </c>
      <c r="BA10" s="98">
        <v>24.594999999999999</v>
      </c>
      <c r="BB10" s="98">
        <v>25.091999999999999</v>
      </c>
      <c r="BC10" s="98">
        <v>25.654</v>
      </c>
      <c r="BD10" s="98">
        <v>27.747</v>
      </c>
      <c r="BE10" s="98">
        <v>24.05</v>
      </c>
      <c r="BF10" s="98">
        <v>23.925999999999998</v>
      </c>
      <c r="BG10" s="98">
        <v>22.247</v>
      </c>
      <c r="BH10" s="98">
        <v>24.367000000000001</v>
      </c>
      <c r="BI10" s="98">
        <v>24.085999999999999</v>
      </c>
      <c r="BJ10" s="98">
        <v>25.248999999999999</v>
      </c>
      <c r="BK10" s="98">
        <v>27</v>
      </c>
      <c r="BL10" s="98">
        <v>29.122</v>
      </c>
      <c r="BM10" s="98">
        <v>23.806000000000001</v>
      </c>
      <c r="BN10" s="98">
        <v>26.091999999999999</v>
      </c>
      <c r="BO10" s="98">
        <v>29.026</v>
      </c>
      <c r="BP10" s="98">
        <v>28.745000000000001</v>
      </c>
      <c r="BQ10" s="98">
        <v>29.123999999999999</v>
      </c>
      <c r="BR10" s="98">
        <v>27.623000000000001</v>
      </c>
      <c r="BS10" s="98">
        <v>22.053999999999998</v>
      </c>
      <c r="BT10" s="98">
        <v>33.670999999999999</v>
      </c>
      <c r="BU10" s="98">
        <v>34.822000000000003</v>
      </c>
      <c r="BV10" s="98">
        <v>34.664000000000001</v>
      </c>
      <c r="BW10" s="98">
        <v>34.796999999999997</v>
      </c>
      <c r="BX10" s="98">
        <v>34.898000000000003</v>
      </c>
      <c r="BY10" s="98">
        <v>35.691000000000003</v>
      </c>
      <c r="BZ10" s="98">
        <v>30.731000000000002</v>
      </c>
      <c r="CA10" s="98">
        <v>36.747</v>
      </c>
      <c r="CB10" s="98">
        <v>31.408999999999999</v>
      </c>
      <c r="CC10" s="98">
        <v>34.814</v>
      </c>
      <c r="CD10" s="98">
        <v>35.752000000000002</v>
      </c>
      <c r="CE10" s="98">
        <v>32.844999999999999</v>
      </c>
      <c r="CF10" s="98">
        <v>30.481999999999999</v>
      </c>
      <c r="CG10" s="98">
        <v>30.975999999999999</v>
      </c>
      <c r="CH10" s="98">
        <v>37.009</v>
      </c>
      <c r="CI10" s="98">
        <v>33.828000000000003</v>
      </c>
      <c r="CJ10" s="98">
        <v>25.47</v>
      </c>
      <c r="CK10" s="98">
        <v>21.568999999999999</v>
      </c>
      <c r="CL10" s="98">
        <v>20.702999999999999</v>
      </c>
      <c r="CM10" s="98">
        <v>21.527000000000001</v>
      </c>
      <c r="CN10" s="98">
        <v>18.925999999999998</v>
      </c>
      <c r="CO10" s="98">
        <v>25.885000000000002</v>
      </c>
      <c r="CP10" s="98">
        <v>27.669</v>
      </c>
      <c r="CQ10" s="98">
        <v>29.832000000000001</v>
      </c>
      <c r="CR10" s="98">
        <v>30.048999999999999</v>
      </c>
      <c r="CS10" s="98">
        <v>32.360999999999997</v>
      </c>
      <c r="CT10" s="98">
        <v>32.886000000000003</v>
      </c>
      <c r="CU10" s="98">
        <v>29.806999999999999</v>
      </c>
      <c r="CV10" s="98">
        <v>30.786999999999999</v>
      </c>
      <c r="CW10" s="98">
        <v>30.367999999999999</v>
      </c>
      <c r="CX10" s="98"/>
      <c r="CY10" s="100">
        <v>2.609988997881469E-2</v>
      </c>
    </row>
    <row r="11" spans="1:103" ht="17" x14ac:dyDescent="0.2">
      <c r="A11" s="92" t="s">
        <v>412</v>
      </c>
      <c r="B11" s="98">
        <v>6.3090000000000002</v>
      </c>
      <c r="C11" s="98">
        <v>1.764</v>
      </c>
      <c r="D11" s="98">
        <v>0.82399999999999995</v>
      </c>
      <c r="E11" s="98">
        <v>4.6840000000000002</v>
      </c>
      <c r="F11" s="98">
        <v>6.8559999999999999</v>
      </c>
      <c r="G11" s="98">
        <v>8.0459999999999994</v>
      </c>
      <c r="H11" s="98">
        <v>8.3699999999999992</v>
      </c>
      <c r="I11" s="99">
        <v>7.968</v>
      </c>
      <c r="J11" s="98">
        <v>7.2709999999999999</v>
      </c>
      <c r="K11" s="98">
        <v>5.859</v>
      </c>
      <c r="L11" s="98">
        <v>5.1639999999999997</v>
      </c>
      <c r="M11" s="98">
        <v>6.5229999999999997</v>
      </c>
      <c r="N11" s="98">
        <v>6.5380000000000003</v>
      </c>
      <c r="O11" s="98">
        <v>6.0259999999999998</v>
      </c>
      <c r="P11" s="98">
        <v>6.6959999999999997</v>
      </c>
      <c r="Q11" s="98">
        <v>6.0910000000000002</v>
      </c>
      <c r="R11" s="98">
        <v>4.899</v>
      </c>
      <c r="S11" s="98">
        <v>5.8460000000000001</v>
      </c>
      <c r="T11" s="98">
        <v>5.0380000000000003</v>
      </c>
      <c r="U11" s="98">
        <v>5.56</v>
      </c>
      <c r="V11" s="98">
        <v>3.9950000000000001</v>
      </c>
      <c r="W11" s="98">
        <v>3.3759999999999999</v>
      </c>
      <c r="X11" s="98">
        <v>0.71599999999999997</v>
      </c>
      <c r="Y11" s="98">
        <v>0.53500000000000003</v>
      </c>
      <c r="Z11" s="98">
        <v>7.0979999999999999</v>
      </c>
      <c r="AA11" s="98">
        <v>5.4530000000000003</v>
      </c>
      <c r="AB11" s="98">
        <v>5.8890000000000002</v>
      </c>
      <c r="AC11" s="98">
        <v>5.8929999999999998</v>
      </c>
      <c r="AD11" s="98">
        <v>6.5389999999999997</v>
      </c>
      <c r="AE11" s="98">
        <v>5.2830000000000004</v>
      </c>
      <c r="AF11" s="98">
        <v>4.8170000000000002</v>
      </c>
      <c r="AG11" s="98">
        <v>4.9370000000000003</v>
      </c>
      <c r="AH11" s="98">
        <v>4.9880000000000004</v>
      </c>
      <c r="AI11" s="98">
        <v>5.6920000000000002</v>
      </c>
      <c r="AJ11" s="98">
        <v>4.7160000000000002</v>
      </c>
      <c r="AK11" s="98">
        <v>4.6719999999999997</v>
      </c>
      <c r="AL11" s="98">
        <v>2.5819999999999999</v>
      </c>
      <c r="AM11" s="98">
        <v>6.0330000000000004</v>
      </c>
      <c r="AN11" s="98">
        <v>6.1150000000000002</v>
      </c>
      <c r="AO11" s="98">
        <v>3.8210000000000002</v>
      </c>
      <c r="AP11" s="98">
        <v>12.523</v>
      </c>
      <c r="AQ11" s="98">
        <v>12.548</v>
      </c>
      <c r="AR11" s="98">
        <v>11.297000000000001</v>
      </c>
      <c r="AS11" s="98">
        <v>11.169</v>
      </c>
      <c r="AT11" s="98">
        <v>8.1229999999999993</v>
      </c>
      <c r="AU11" s="98">
        <v>11.025</v>
      </c>
      <c r="AV11" s="98">
        <v>9.827</v>
      </c>
      <c r="AW11" s="98">
        <v>9.6150000000000002</v>
      </c>
      <c r="AX11" s="98">
        <v>7.7220000000000004</v>
      </c>
      <c r="AY11" s="98">
        <v>11.047000000000001</v>
      </c>
      <c r="AZ11" s="98">
        <v>10.46</v>
      </c>
      <c r="BA11" s="98">
        <v>10.526</v>
      </c>
      <c r="BB11" s="98">
        <v>10.676</v>
      </c>
      <c r="BC11" s="98">
        <v>10.35</v>
      </c>
      <c r="BD11" s="98">
        <v>9.1620000000000008</v>
      </c>
      <c r="BE11" s="98">
        <v>10.269</v>
      </c>
      <c r="BF11" s="98">
        <v>10.342000000000001</v>
      </c>
      <c r="BG11" s="98">
        <v>11.198</v>
      </c>
      <c r="BH11" s="98">
        <v>9.2799999999999994</v>
      </c>
      <c r="BI11" s="98">
        <v>10.071</v>
      </c>
      <c r="BJ11" s="98">
        <v>10.007</v>
      </c>
      <c r="BK11" s="98">
        <v>8.6760000000000002</v>
      </c>
      <c r="BL11" s="98">
        <v>7.6779999999999999</v>
      </c>
      <c r="BM11" s="98">
        <v>9.1479999999999997</v>
      </c>
      <c r="BN11" s="98">
        <v>9.4269999999999996</v>
      </c>
      <c r="BO11" s="98">
        <v>8.423</v>
      </c>
      <c r="BP11" s="98">
        <v>8.3420000000000005</v>
      </c>
      <c r="BQ11" s="98">
        <v>4.8949999999999996</v>
      </c>
      <c r="BR11" s="98">
        <v>5.867</v>
      </c>
      <c r="BS11" s="98">
        <v>0.34</v>
      </c>
      <c r="BT11" s="98">
        <v>3.8980000000000001</v>
      </c>
      <c r="BU11" s="98">
        <v>4.1989999999999998</v>
      </c>
      <c r="BV11" s="98">
        <v>3.7949999999999999</v>
      </c>
      <c r="BW11" s="98">
        <v>3.66</v>
      </c>
      <c r="BX11" s="98">
        <v>3.895</v>
      </c>
      <c r="BY11" s="98">
        <v>2.734</v>
      </c>
      <c r="BZ11" s="98">
        <v>7.2050000000000001</v>
      </c>
      <c r="CA11" s="98">
        <v>1.639</v>
      </c>
      <c r="CB11" s="98">
        <v>3.0470000000000002</v>
      </c>
      <c r="CC11" s="98">
        <v>2.67</v>
      </c>
      <c r="CD11" s="98">
        <v>6.1820000000000004</v>
      </c>
      <c r="CE11" s="98">
        <v>4.3680000000000003</v>
      </c>
      <c r="CF11" s="98">
        <v>2.61</v>
      </c>
      <c r="CG11" s="98">
        <v>3.6760000000000002</v>
      </c>
      <c r="CH11" s="98">
        <v>2.9710000000000001</v>
      </c>
      <c r="CI11" s="98">
        <v>8.7999999999999995E-2</v>
      </c>
      <c r="CJ11" s="98">
        <v>1.0029999999999999</v>
      </c>
      <c r="CK11" s="98">
        <v>0.79600000000000004</v>
      </c>
      <c r="CL11" s="98">
        <v>4.9000000000000002E-2</v>
      </c>
      <c r="CM11" s="98">
        <v>0.29399999999999998</v>
      </c>
      <c r="CN11" s="98">
        <v>7.2999999999999995E-2</v>
      </c>
      <c r="CO11" s="98">
        <v>0.82499999999999996</v>
      </c>
      <c r="CP11" s="98">
        <v>0.156</v>
      </c>
      <c r="CQ11" s="98">
        <v>5.3040000000000003</v>
      </c>
      <c r="CR11" s="98">
        <v>5.2809999999999997</v>
      </c>
      <c r="CS11" s="98">
        <v>6.2779999999999996</v>
      </c>
      <c r="CT11" s="98">
        <v>6.6059999999999999</v>
      </c>
      <c r="CU11" s="98">
        <v>5.9619999999999997</v>
      </c>
      <c r="CV11" s="98">
        <v>5.4009999999999998</v>
      </c>
      <c r="CW11" s="98">
        <v>5.7610000000000001</v>
      </c>
      <c r="CX11" s="98"/>
      <c r="CY11" s="100">
        <v>2.6359336675020887E-2</v>
      </c>
    </row>
    <row r="12" spans="1:103" ht="17" x14ac:dyDescent="0.2">
      <c r="A12" s="92" t="s">
        <v>413</v>
      </c>
      <c r="B12" s="98">
        <v>17.625</v>
      </c>
      <c r="C12" s="98">
        <v>21.364999999999998</v>
      </c>
      <c r="D12" s="98">
        <v>15.53</v>
      </c>
      <c r="E12" s="98">
        <v>17.420999999999999</v>
      </c>
      <c r="F12" s="98">
        <v>17.780999999999999</v>
      </c>
      <c r="G12" s="98">
        <v>17.544</v>
      </c>
      <c r="H12" s="98">
        <v>17.155999999999999</v>
      </c>
      <c r="I12" s="99">
        <v>17.405999999999999</v>
      </c>
      <c r="J12" s="98">
        <v>17.564</v>
      </c>
      <c r="K12" s="98">
        <v>16.547000000000001</v>
      </c>
      <c r="L12" s="98">
        <v>18.690000000000001</v>
      </c>
      <c r="M12" s="98">
        <v>17.045000000000002</v>
      </c>
      <c r="N12" s="98">
        <v>17.262</v>
      </c>
      <c r="O12" s="98">
        <v>16.613</v>
      </c>
      <c r="P12" s="98">
        <v>16.899000000000001</v>
      </c>
      <c r="Q12" s="98">
        <v>17.135999999999999</v>
      </c>
      <c r="R12" s="98">
        <v>17.599</v>
      </c>
      <c r="S12" s="98">
        <v>16.172000000000001</v>
      </c>
      <c r="T12" s="98">
        <v>16.78</v>
      </c>
      <c r="U12" s="98">
        <v>17.266999999999999</v>
      </c>
      <c r="V12" s="98">
        <v>17.125</v>
      </c>
      <c r="W12" s="98">
        <v>17.446000000000002</v>
      </c>
      <c r="X12" s="98">
        <v>16.512</v>
      </c>
      <c r="Y12" s="98">
        <v>16.454999999999998</v>
      </c>
      <c r="Z12" s="98">
        <v>17.516999999999999</v>
      </c>
      <c r="AA12" s="98">
        <v>18.113</v>
      </c>
      <c r="AB12" s="98">
        <v>17.635999999999999</v>
      </c>
      <c r="AC12" s="98">
        <v>17.702000000000002</v>
      </c>
      <c r="AD12" s="98">
        <v>17.207999999999998</v>
      </c>
      <c r="AE12" s="98">
        <v>17.401</v>
      </c>
      <c r="AF12" s="98">
        <v>17.088000000000001</v>
      </c>
      <c r="AG12" s="98">
        <v>17.12</v>
      </c>
      <c r="AH12" s="98">
        <v>17.135999999999999</v>
      </c>
      <c r="AI12" s="98">
        <v>16.722999999999999</v>
      </c>
      <c r="AJ12" s="98">
        <v>16.780999999999999</v>
      </c>
      <c r="AK12" s="98">
        <v>16.693999999999999</v>
      </c>
      <c r="AL12" s="98">
        <v>18.734000000000002</v>
      </c>
      <c r="AM12" s="98">
        <v>18.084</v>
      </c>
      <c r="AN12" s="98">
        <v>17.521999999999998</v>
      </c>
      <c r="AO12" s="98">
        <v>17.623000000000001</v>
      </c>
      <c r="AP12" s="98">
        <v>18.824000000000002</v>
      </c>
      <c r="AQ12" s="98">
        <v>18.925000000000001</v>
      </c>
      <c r="AR12" s="98">
        <v>18.437999999999999</v>
      </c>
      <c r="AS12" s="98">
        <v>18.481999999999999</v>
      </c>
      <c r="AT12" s="98">
        <v>19.353000000000002</v>
      </c>
      <c r="AU12" s="98">
        <v>18.503</v>
      </c>
      <c r="AV12" s="98">
        <v>17.998999999999999</v>
      </c>
      <c r="AW12" s="98">
        <v>18.754000000000001</v>
      </c>
      <c r="AX12" s="98">
        <v>17.824999999999999</v>
      </c>
      <c r="AY12" s="98">
        <v>18.167000000000002</v>
      </c>
      <c r="AZ12" s="98">
        <v>17.995000000000001</v>
      </c>
      <c r="BA12" s="98">
        <v>18.222999999999999</v>
      </c>
      <c r="BB12" s="98">
        <v>17.768999999999998</v>
      </c>
      <c r="BC12" s="98">
        <v>17.623999999999999</v>
      </c>
      <c r="BD12" s="98">
        <v>17.079999999999998</v>
      </c>
      <c r="BE12" s="98">
        <v>17.741</v>
      </c>
      <c r="BF12" s="98">
        <v>17.681999999999999</v>
      </c>
      <c r="BG12" s="98">
        <v>17.873000000000001</v>
      </c>
      <c r="BH12" s="98">
        <v>17.457000000000001</v>
      </c>
      <c r="BI12" s="98">
        <v>17.527000000000001</v>
      </c>
      <c r="BJ12" s="98">
        <v>17.05</v>
      </c>
      <c r="BK12" s="98">
        <v>18.497</v>
      </c>
      <c r="BL12" s="98">
        <v>18.431999999999999</v>
      </c>
      <c r="BM12" s="98">
        <v>17.196000000000002</v>
      </c>
      <c r="BN12" s="98">
        <v>17.29</v>
      </c>
      <c r="BO12" s="98">
        <v>16.954000000000001</v>
      </c>
      <c r="BP12" s="98">
        <v>16.957000000000001</v>
      </c>
      <c r="BQ12" s="98">
        <v>18.524000000000001</v>
      </c>
      <c r="BR12" s="98">
        <v>17.654</v>
      </c>
      <c r="BS12" s="98">
        <v>15.048999999999999</v>
      </c>
      <c r="BT12" s="98">
        <v>18.571000000000002</v>
      </c>
      <c r="BU12" s="98">
        <v>17.844000000000001</v>
      </c>
      <c r="BV12" s="98">
        <v>18.376000000000001</v>
      </c>
      <c r="BW12" s="98">
        <v>17.529</v>
      </c>
      <c r="BX12" s="98">
        <v>17.768999999999998</v>
      </c>
      <c r="BY12" s="98">
        <v>17.908999999999999</v>
      </c>
      <c r="BZ12" s="98">
        <v>15.391</v>
      </c>
      <c r="CA12" s="98">
        <v>21.202999999999999</v>
      </c>
      <c r="CB12" s="98">
        <v>21.376000000000001</v>
      </c>
      <c r="CC12" s="98">
        <v>20.119</v>
      </c>
      <c r="CD12" s="98">
        <v>17.291</v>
      </c>
      <c r="CE12" s="98">
        <v>17.417999999999999</v>
      </c>
      <c r="CF12" s="98">
        <v>18.86</v>
      </c>
      <c r="CG12" s="98">
        <v>18.600000000000001</v>
      </c>
      <c r="CH12" s="98">
        <v>19.314</v>
      </c>
      <c r="CI12" s="98">
        <v>20.309000000000001</v>
      </c>
      <c r="CJ12" s="98">
        <v>16.678999999999998</v>
      </c>
      <c r="CK12" s="98">
        <v>15.093</v>
      </c>
      <c r="CL12" s="98">
        <v>15.43</v>
      </c>
      <c r="CM12" s="98">
        <v>15.598000000000001</v>
      </c>
      <c r="CN12" s="98">
        <v>15.195</v>
      </c>
      <c r="CO12" s="98">
        <v>14.471</v>
      </c>
      <c r="CP12" s="98">
        <v>17.100999999999999</v>
      </c>
      <c r="CQ12" s="98">
        <v>16.353000000000002</v>
      </c>
      <c r="CR12" s="98">
        <v>16.279</v>
      </c>
      <c r="CS12" s="98">
        <v>20.006</v>
      </c>
      <c r="CT12" s="98">
        <v>17.355</v>
      </c>
      <c r="CU12" s="98">
        <v>16.524999999999999</v>
      </c>
      <c r="CV12" s="98">
        <v>15.44</v>
      </c>
      <c r="CW12" s="98">
        <v>15.286</v>
      </c>
      <c r="CX12" s="98"/>
      <c r="CY12" s="100">
        <v>2.0027965640002757E-2</v>
      </c>
    </row>
    <row r="13" spans="1:103" ht="17" x14ac:dyDescent="0.2">
      <c r="A13" s="92" t="s">
        <v>414</v>
      </c>
      <c r="B13" s="98" t="s">
        <v>376</v>
      </c>
      <c r="C13" s="98">
        <v>0.125</v>
      </c>
      <c r="D13" s="98" t="s">
        <v>376</v>
      </c>
      <c r="E13" s="98">
        <v>1.7999999999999999E-2</v>
      </c>
      <c r="F13" s="98" t="s">
        <v>376</v>
      </c>
      <c r="G13" s="98" t="s">
        <v>376</v>
      </c>
      <c r="H13" s="98" t="s">
        <v>376</v>
      </c>
      <c r="I13" s="98" t="s">
        <v>376</v>
      </c>
      <c r="J13" s="98" t="s">
        <v>376</v>
      </c>
      <c r="K13" s="98" t="s">
        <v>376</v>
      </c>
      <c r="L13" s="98" t="s">
        <v>376</v>
      </c>
      <c r="M13" s="98" t="s">
        <v>376</v>
      </c>
      <c r="N13" s="98" t="s">
        <v>376</v>
      </c>
      <c r="O13" s="98" t="s">
        <v>376</v>
      </c>
      <c r="P13" s="98" t="s">
        <v>376</v>
      </c>
      <c r="Q13" s="98" t="s">
        <v>376</v>
      </c>
      <c r="R13" s="98" t="s">
        <v>376</v>
      </c>
      <c r="S13" s="98" t="s">
        <v>376</v>
      </c>
      <c r="T13" s="98" t="s">
        <v>376</v>
      </c>
      <c r="U13" s="98" t="s">
        <v>376</v>
      </c>
      <c r="V13" s="98" t="s">
        <v>376</v>
      </c>
      <c r="W13" s="98" t="s">
        <v>376</v>
      </c>
      <c r="X13" s="98" t="s">
        <v>376</v>
      </c>
      <c r="Y13" s="98" t="s">
        <v>376</v>
      </c>
      <c r="Z13" s="98" t="s">
        <v>376</v>
      </c>
      <c r="AA13" s="98" t="s">
        <v>376</v>
      </c>
      <c r="AB13" s="98" t="s">
        <v>376</v>
      </c>
      <c r="AC13" s="98" t="s">
        <v>376</v>
      </c>
      <c r="AD13" s="98" t="s">
        <v>376</v>
      </c>
      <c r="AE13" s="98" t="s">
        <v>376</v>
      </c>
      <c r="AF13" s="98">
        <v>4.2999999999999997E-2</v>
      </c>
      <c r="AG13" s="98">
        <v>3.5000000000000003E-2</v>
      </c>
      <c r="AH13" s="98" t="s">
        <v>376</v>
      </c>
      <c r="AI13" s="98" t="s">
        <v>376</v>
      </c>
      <c r="AJ13" s="98" t="s">
        <v>376</v>
      </c>
      <c r="AK13" s="98">
        <v>1.9E-2</v>
      </c>
      <c r="AL13" s="98" t="s">
        <v>376</v>
      </c>
      <c r="AM13" s="98" t="s">
        <v>376</v>
      </c>
      <c r="AN13" s="98" t="s">
        <v>376</v>
      </c>
      <c r="AO13" s="98" t="s">
        <v>376</v>
      </c>
      <c r="AP13" s="98" t="s">
        <v>376</v>
      </c>
      <c r="AQ13" s="98" t="s">
        <v>376</v>
      </c>
      <c r="AR13" s="98" t="s">
        <v>376</v>
      </c>
      <c r="AS13" s="98" t="s">
        <v>376</v>
      </c>
      <c r="AT13" s="98" t="s">
        <v>376</v>
      </c>
      <c r="AU13" s="98" t="s">
        <v>376</v>
      </c>
      <c r="AV13" s="98" t="s">
        <v>376</v>
      </c>
      <c r="AW13" s="98" t="s">
        <v>376</v>
      </c>
      <c r="AX13" s="98" t="s">
        <v>376</v>
      </c>
      <c r="AY13" s="98" t="s">
        <v>376</v>
      </c>
      <c r="AZ13" s="98" t="s">
        <v>376</v>
      </c>
      <c r="BA13" s="98">
        <v>0.186</v>
      </c>
      <c r="BB13" s="98" t="s">
        <v>376</v>
      </c>
      <c r="BC13" s="98" t="s">
        <v>376</v>
      </c>
      <c r="BD13" s="98" t="s">
        <v>376</v>
      </c>
      <c r="BE13" s="98" t="s">
        <v>376</v>
      </c>
      <c r="BF13" s="98" t="s">
        <v>376</v>
      </c>
      <c r="BG13" s="98" t="s">
        <v>376</v>
      </c>
      <c r="BH13" s="98" t="s">
        <v>376</v>
      </c>
      <c r="BI13" s="98" t="s">
        <v>376</v>
      </c>
      <c r="BJ13" s="98" t="s">
        <v>376</v>
      </c>
      <c r="BK13" s="98" t="s">
        <v>376</v>
      </c>
      <c r="BL13" s="98" t="s">
        <v>376</v>
      </c>
      <c r="BM13" s="98" t="s">
        <v>376</v>
      </c>
      <c r="BN13" s="98" t="s">
        <v>376</v>
      </c>
      <c r="BO13" s="98" t="s">
        <v>376</v>
      </c>
      <c r="BP13" s="98" t="s">
        <v>376</v>
      </c>
      <c r="BQ13" s="98">
        <v>5.6000000000000001E-2</v>
      </c>
      <c r="BR13" s="98" t="s">
        <v>376</v>
      </c>
      <c r="BS13" s="98" t="s">
        <v>376</v>
      </c>
      <c r="BT13" s="98" t="s">
        <v>376</v>
      </c>
      <c r="BU13" s="98">
        <v>6.8000000000000005E-2</v>
      </c>
      <c r="BV13" s="98">
        <v>9.5000000000000001E-2</v>
      </c>
      <c r="BW13" s="98">
        <v>0.08</v>
      </c>
      <c r="BX13" s="98">
        <v>6.9000000000000006E-2</v>
      </c>
      <c r="BY13" s="98">
        <v>9.6000000000000002E-2</v>
      </c>
      <c r="BZ13" s="98" t="s">
        <v>376</v>
      </c>
      <c r="CA13" s="98" t="s">
        <v>376</v>
      </c>
      <c r="CB13" s="98" t="s">
        <v>376</v>
      </c>
      <c r="CC13" s="98" t="s">
        <v>376</v>
      </c>
      <c r="CD13" s="98">
        <v>6.0999999999999999E-2</v>
      </c>
      <c r="CE13" s="98" t="s">
        <v>376</v>
      </c>
      <c r="CF13" s="98" t="s">
        <v>376</v>
      </c>
      <c r="CG13" s="98" t="s">
        <v>376</v>
      </c>
      <c r="CH13" s="98">
        <v>2.3E-2</v>
      </c>
      <c r="CI13" s="98" t="s">
        <v>376</v>
      </c>
      <c r="CJ13" s="98" t="s">
        <v>376</v>
      </c>
      <c r="CK13" s="98" t="s">
        <v>376</v>
      </c>
      <c r="CL13" s="98" t="s">
        <v>376</v>
      </c>
      <c r="CM13" s="98" t="s">
        <v>376</v>
      </c>
      <c r="CN13" s="98" t="s">
        <v>376</v>
      </c>
      <c r="CO13" s="98" t="s">
        <v>376</v>
      </c>
      <c r="CP13" s="98" t="s">
        <v>376</v>
      </c>
      <c r="CQ13" s="98" t="s">
        <v>376</v>
      </c>
      <c r="CR13" s="98" t="s">
        <v>376</v>
      </c>
      <c r="CS13" s="98" t="s">
        <v>376</v>
      </c>
      <c r="CT13" s="98">
        <v>8.5000000000000006E-2</v>
      </c>
      <c r="CU13" s="98" t="s">
        <v>376</v>
      </c>
      <c r="CV13" s="98">
        <v>6.6000000000000003E-2</v>
      </c>
      <c r="CW13" s="98">
        <v>5.5E-2</v>
      </c>
      <c r="CX13" s="98"/>
      <c r="CY13" s="100">
        <v>1.9271553841170751E-2</v>
      </c>
    </row>
    <row r="14" spans="1:103" x14ac:dyDescent="0.2">
      <c r="A14" s="92" t="s">
        <v>276</v>
      </c>
      <c r="B14" s="98">
        <v>8.6999999999999994E-2</v>
      </c>
      <c r="C14" s="98">
        <v>1.2999999999999999E-2</v>
      </c>
      <c r="D14" s="98">
        <v>0.27300000000000002</v>
      </c>
      <c r="E14" s="98">
        <v>2.5000000000000001E-2</v>
      </c>
      <c r="F14" s="98">
        <v>3.3000000000000002E-2</v>
      </c>
      <c r="G14" s="98">
        <v>0.253</v>
      </c>
      <c r="H14" s="98">
        <v>0.21099999999999999</v>
      </c>
      <c r="I14" s="99">
        <v>0.01</v>
      </c>
      <c r="J14" s="98">
        <v>0.35899999999999999</v>
      </c>
      <c r="K14" s="98">
        <v>0.112</v>
      </c>
      <c r="L14" s="98">
        <v>0.21299999999999999</v>
      </c>
      <c r="M14" s="98" t="s">
        <v>376</v>
      </c>
      <c r="N14" s="98" t="s">
        <v>376</v>
      </c>
      <c r="O14" s="98">
        <v>2.4E-2</v>
      </c>
      <c r="P14" s="98" t="s">
        <v>376</v>
      </c>
      <c r="Q14" s="98">
        <v>5.1999999999999998E-2</v>
      </c>
      <c r="R14" s="98">
        <v>2.5000000000000001E-2</v>
      </c>
      <c r="S14" s="98">
        <v>2.4E-2</v>
      </c>
      <c r="T14" s="98">
        <v>0.02</v>
      </c>
      <c r="U14" s="98">
        <v>1.9E-2</v>
      </c>
      <c r="V14" s="98">
        <v>9.6000000000000002E-2</v>
      </c>
      <c r="W14" s="98" t="s">
        <v>376</v>
      </c>
      <c r="X14" s="98" t="s">
        <v>376</v>
      </c>
      <c r="Y14" s="98" t="s">
        <v>376</v>
      </c>
      <c r="Z14" s="98">
        <v>0.252</v>
      </c>
      <c r="AA14" s="98">
        <v>0.97199999999999998</v>
      </c>
      <c r="AB14" s="98">
        <v>0.33400000000000002</v>
      </c>
      <c r="AC14" s="98">
        <v>0.254</v>
      </c>
      <c r="AD14" s="98">
        <v>0.27100000000000002</v>
      </c>
      <c r="AE14" s="98">
        <v>0.28299999999999997</v>
      </c>
      <c r="AF14" s="98">
        <v>0.154</v>
      </c>
      <c r="AG14" s="98">
        <v>0.22500000000000001</v>
      </c>
      <c r="AH14" s="98">
        <v>0.218</v>
      </c>
      <c r="AI14" s="98">
        <v>0.23599999999999999</v>
      </c>
      <c r="AJ14" s="98">
        <v>0.22800000000000001</v>
      </c>
      <c r="AK14" s="98">
        <v>0.17</v>
      </c>
      <c r="AL14" s="98">
        <v>0.187</v>
      </c>
      <c r="AM14" s="98">
        <v>7.0999999999999994E-2</v>
      </c>
      <c r="AN14" s="98">
        <v>3.2000000000000001E-2</v>
      </c>
      <c r="AO14" s="98">
        <v>9.1999999999999998E-2</v>
      </c>
      <c r="AP14" s="98">
        <v>6.2E-2</v>
      </c>
      <c r="AQ14" s="98">
        <v>5.5E-2</v>
      </c>
      <c r="AR14" s="98">
        <v>0.111</v>
      </c>
      <c r="AS14" s="98">
        <v>5.2999999999999999E-2</v>
      </c>
      <c r="AT14" s="98">
        <v>2.4E-2</v>
      </c>
      <c r="AU14" s="98">
        <v>0.03</v>
      </c>
      <c r="AV14" s="98" t="s">
        <v>376</v>
      </c>
      <c r="AW14" s="98">
        <v>5.5E-2</v>
      </c>
      <c r="AX14" s="98">
        <v>8.7999999999999995E-2</v>
      </c>
      <c r="AY14" s="98">
        <v>0.09</v>
      </c>
      <c r="AZ14" s="98">
        <v>7.6999999999999999E-2</v>
      </c>
      <c r="BA14" s="98">
        <v>0.125</v>
      </c>
      <c r="BB14" s="98">
        <v>6.7000000000000004E-2</v>
      </c>
      <c r="BC14" s="98">
        <v>5.1999999999999998E-2</v>
      </c>
      <c r="BD14" s="98">
        <v>1.4999999999999999E-2</v>
      </c>
      <c r="BE14" s="98" t="s">
        <v>376</v>
      </c>
      <c r="BF14" s="98">
        <v>0.114</v>
      </c>
      <c r="BG14" s="98">
        <v>7.5999999999999998E-2</v>
      </c>
      <c r="BH14" s="98" t="s">
        <v>376</v>
      </c>
      <c r="BI14" s="98">
        <v>6.4000000000000001E-2</v>
      </c>
      <c r="BJ14" s="98">
        <v>7.5999999999999998E-2</v>
      </c>
      <c r="BK14" s="98">
        <v>0.115</v>
      </c>
      <c r="BL14" s="98">
        <v>5.1999999999999998E-2</v>
      </c>
      <c r="BM14" s="98">
        <v>0.03</v>
      </c>
      <c r="BN14" s="98">
        <v>5.1999999999999998E-2</v>
      </c>
      <c r="BO14" s="98">
        <v>6.5000000000000002E-2</v>
      </c>
      <c r="BP14" s="98">
        <v>5.3999999999999999E-2</v>
      </c>
      <c r="BQ14" s="98">
        <v>0.32100000000000001</v>
      </c>
      <c r="BR14" s="98">
        <v>0.28799999999999998</v>
      </c>
      <c r="BS14" s="98">
        <v>0.06</v>
      </c>
      <c r="BT14" s="98">
        <v>0.214</v>
      </c>
      <c r="BU14" s="98">
        <v>0.25700000000000001</v>
      </c>
      <c r="BV14" s="98">
        <v>0.432</v>
      </c>
      <c r="BW14" s="98">
        <v>0.27</v>
      </c>
      <c r="BX14" s="98">
        <v>0.24199999999999999</v>
      </c>
      <c r="BY14" s="98">
        <v>0.20200000000000001</v>
      </c>
      <c r="BZ14" s="98">
        <v>0.64300000000000002</v>
      </c>
      <c r="CA14" s="98">
        <v>0.216</v>
      </c>
      <c r="CB14" s="98">
        <v>0.26200000000000001</v>
      </c>
      <c r="CC14" s="98">
        <v>0.20899999999999999</v>
      </c>
      <c r="CD14" s="98">
        <v>0.10199999999999999</v>
      </c>
      <c r="CE14" s="98">
        <v>0.159</v>
      </c>
      <c r="CF14" s="98">
        <v>0.27</v>
      </c>
      <c r="CG14" s="98">
        <v>0.27700000000000002</v>
      </c>
      <c r="CH14" s="98">
        <v>0.13400000000000001</v>
      </c>
      <c r="CI14" s="98">
        <v>0.21299999999999999</v>
      </c>
      <c r="CJ14" s="98">
        <v>0.17899999999999999</v>
      </c>
      <c r="CK14" s="98">
        <v>0.26900000000000002</v>
      </c>
      <c r="CL14" s="98">
        <v>1.7000000000000001E-2</v>
      </c>
      <c r="CM14" s="98">
        <v>7.6999999999999999E-2</v>
      </c>
      <c r="CN14" s="98">
        <v>2.1000000000000001E-2</v>
      </c>
      <c r="CO14" s="98">
        <v>0.18</v>
      </c>
      <c r="CP14" s="98">
        <v>0.124</v>
      </c>
      <c r="CQ14" s="98">
        <v>0.35199999999999998</v>
      </c>
      <c r="CR14" s="98">
        <v>0.34</v>
      </c>
      <c r="CS14" s="98">
        <v>5.8000000000000003E-2</v>
      </c>
      <c r="CT14" s="98">
        <v>0.17699999999999999</v>
      </c>
      <c r="CU14" s="98">
        <v>0.77</v>
      </c>
      <c r="CV14" s="98">
        <v>0.51400000000000001</v>
      </c>
      <c r="CW14" s="98">
        <v>0.55900000000000005</v>
      </c>
      <c r="CX14" s="98"/>
      <c r="CY14" s="100">
        <v>2.4261840526194324E-2</v>
      </c>
    </row>
    <row r="15" spans="1:103" x14ac:dyDescent="0.2">
      <c r="A15" s="92" t="s">
        <v>12</v>
      </c>
      <c r="B15" s="98">
        <v>18.183</v>
      </c>
      <c r="C15" s="98">
        <v>22.422999999999998</v>
      </c>
      <c r="D15" s="98">
        <v>1.1559999999999999</v>
      </c>
      <c r="E15" s="98">
        <v>17.259</v>
      </c>
      <c r="F15" s="98">
        <v>6.73</v>
      </c>
      <c r="G15" s="98">
        <v>10.256</v>
      </c>
      <c r="H15" s="98">
        <v>9.4700000000000006</v>
      </c>
      <c r="I15" s="99">
        <v>9.9920000000000009</v>
      </c>
      <c r="J15" s="98">
        <v>11.161</v>
      </c>
      <c r="K15" s="98">
        <v>4.7729999999999997</v>
      </c>
      <c r="L15" s="98">
        <v>5.0519999999999996</v>
      </c>
      <c r="M15" s="98">
        <v>11.023999999999999</v>
      </c>
      <c r="N15" s="98">
        <v>8.8989999999999991</v>
      </c>
      <c r="O15" s="98">
        <v>11.682</v>
      </c>
      <c r="P15" s="98">
        <v>8.4760000000000009</v>
      </c>
      <c r="Q15" s="98">
        <v>7.694</v>
      </c>
      <c r="R15" s="98">
        <v>8.8559999999999999</v>
      </c>
      <c r="S15" s="98">
        <v>11.448</v>
      </c>
      <c r="T15" s="98">
        <v>9.7089999999999996</v>
      </c>
      <c r="U15" s="98">
        <v>6.5730000000000004</v>
      </c>
      <c r="V15" s="98">
        <v>7.3360000000000003</v>
      </c>
      <c r="W15" s="98">
        <v>7.9039999999999999</v>
      </c>
      <c r="X15" s="98">
        <v>3.7930000000000001</v>
      </c>
      <c r="Y15" s="98">
        <v>5.5609999999999999</v>
      </c>
      <c r="Z15" s="98">
        <v>15.788</v>
      </c>
      <c r="AA15" s="98">
        <v>17.245000000000001</v>
      </c>
      <c r="AB15" s="98">
        <v>17.114000000000001</v>
      </c>
      <c r="AC15" s="98">
        <v>17.366</v>
      </c>
      <c r="AD15" s="98">
        <v>16.792000000000002</v>
      </c>
      <c r="AE15" s="98">
        <v>17.52</v>
      </c>
      <c r="AF15" s="98">
        <v>19.154</v>
      </c>
      <c r="AG15" s="98">
        <v>18.981999999999999</v>
      </c>
      <c r="AH15" s="98">
        <v>18.326000000000001</v>
      </c>
      <c r="AI15" s="98">
        <v>17.465</v>
      </c>
      <c r="AJ15" s="98">
        <v>19.023</v>
      </c>
      <c r="AK15" s="98">
        <v>18.632999999999999</v>
      </c>
      <c r="AL15" s="98">
        <v>19.997</v>
      </c>
      <c r="AM15" s="98">
        <v>17.306999999999999</v>
      </c>
      <c r="AN15" s="98">
        <v>18.439</v>
      </c>
      <c r="AO15" s="98">
        <v>19.709</v>
      </c>
      <c r="AP15" s="98">
        <v>9.1920000000000002</v>
      </c>
      <c r="AQ15" s="98">
        <v>9.157</v>
      </c>
      <c r="AR15" s="98">
        <v>10.28</v>
      </c>
      <c r="AS15" s="98">
        <v>9.7469999999999999</v>
      </c>
      <c r="AT15" s="98">
        <v>8.7929999999999993</v>
      </c>
      <c r="AU15" s="98">
        <v>10.212999999999999</v>
      </c>
      <c r="AV15" s="98">
        <v>9.1449999999999996</v>
      </c>
      <c r="AW15" s="98">
        <v>10.82</v>
      </c>
      <c r="AX15" s="98">
        <v>2.8340000000000001</v>
      </c>
      <c r="AY15" s="98">
        <v>11.944000000000001</v>
      </c>
      <c r="AZ15" s="98">
        <v>8.8480000000000008</v>
      </c>
      <c r="BA15" s="98">
        <v>11.047000000000001</v>
      </c>
      <c r="BB15" s="98">
        <v>12.313000000000001</v>
      </c>
      <c r="BC15" s="98">
        <v>13.234999999999999</v>
      </c>
      <c r="BD15" s="98">
        <v>13.002000000000001</v>
      </c>
      <c r="BE15" s="98">
        <v>12.388999999999999</v>
      </c>
      <c r="BF15" s="98">
        <v>12.177</v>
      </c>
      <c r="BG15" s="98">
        <v>11.852</v>
      </c>
      <c r="BH15" s="98">
        <v>11.223000000000001</v>
      </c>
      <c r="BI15" s="98">
        <v>12.129</v>
      </c>
      <c r="BJ15" s="98">
        <v>12.212</v>
      </c>
      <c r="BK15" s="98">
        <v>14.680999999999999</v>
      </c>
      <c r="BL15" s="98">
        <v>15.561999999999999</v>
      </c>
      <c r="BM15" s="98">
        <v>11.24</v>
      </c>
      <c r="BN15" s="98">
        <v>13.824999999999999</v>
      </c>
      <c r="BO15" s="98">
        <v>15.444000000000001</v>
      </c>
      <c r="BP15" s="98">
        <v>15.75</v>
      </c>
      <c r="BQ15" s="98">
        <v>16.625</v>
      </c>
      <c r="BR15" s="98">
        <v>15.999000000000001</v>
      </c>
      <c r="BS15" s="98">
        <v>4.83</v>
      </c>
      <c r="BT15" s="98">
        <v>20.207000000000001</v>
      </c>
      <c r="BU15" s="98">
        <v>20.885000000000002</v>
      </c>
      <c r="BV15" s="98">
        <v>21.151</v>
      </c>
      <c r="BW15" s="98">
        <v>20.001000000000001</v>
      </c>
      <c r="BX15" s="98">
        <v>21.164000000000001</v>
      </c>
      <c r="BY15" s="98">
        <v>20.802</v>
      </c>
      <c r="BZ15" s="98">
        <v>12.943</v>
      </c>
      <c r="CA15" s="98">
        <v>16.609000000000002</v>
      </c>
      <c r="CB15" s="98">
        <v>16.576000000000001</v>
      </c>
      <c r="CC15" s="98">
        <v>18.475000000000001</v>
      </c>
      <c r="CD15" s="98">
        <v>19.917000000000002</v>
      </c>
      <c r="CE15" s="98">
        <v>17.271000000000001</v>
      </c>
      <c r="CF15" s="98">
        <v>14.933</v>
      </c>
      <c r="CG15" s="98">
        <v>16.901</v>
      </c>
      <c r="CH15" s="98">
        <v>19.334</v>
      </c>
      <c r="CI15" s="98">
        <v>20.018000000000001</v>
      </c>
      <c r="CJ15" s="98">
        <v>5.9009999999999998</v>
      </c>
      <c r="CK15" s="98">
        <v>4.6120000000000001</v>
      </c>
      <c r="CL15" s="98">
        <v>5.9790000000000001</v>
      </c>
      <c r="CM15" s="98">
        <v>5.5439999999999996</v>
      </c>
      <c r="CN15" s="98">
        <v>2.343</v>
      </c>
      <c r="CO15" s="98">
        <v>9.9700000000000006</v>
      </c>
      <c r="CP15" s="98">
        <v>11.976000000000001</v>
      </c>
      <c r="CQ15" s="98">
        <v>15.972</v>
      </c>
      <c r="CR15" s="98">
        <v>16.097999999999999</v>
      </c>
      <c r="CS15" s="98">
        <v>17.265000000000001</v>
      </c>
      <c r="CT15" s="98">
        <v>18.553000000000001</v>
      </c>
      <c r="CU15" s="98">
        <v>14.425000000000001</v>
      </c>
      <c r="CV15" s="98">
        <v>14.045</v>
      </c>
      <c r="CW15" s="98">
        <v>13.946999999999999</v>
      </c>
      <c r="CX15" s="98"/>
      <c r="CY15" s="100">
        <v>1.5919450318864433E-2</v>
      </c>
    </row>
    <row r="16" spans="1:103" x14ac:dyDescent="0.2">
      <c r="A16" s="92" t="s">
        <v>8</v>
      </c>
      <c r="B16" s="98">
        <v>0.22900000000000001</v>
      </c>
      <c r="C16" s="98">
        <v>9.6000000000000002E-2</v>
      </c>
      <c r="D16" s="98">
        <v>0.26100000000000001</v>
      </c>
      <c r="E16" s="98">
        <v>3.7999999999999999E-2</v>
      </c>
      <c r="F16" s="98">
        <v>0.22500000000000001</v>
      </c>
      <c r="G16" s="98">
        <v>0.26800000000000002</v>
      </c>
      <c r="H16" s="98">
        <v>0.29499999999999998</v>
      </c>
      <c r="I16" s="99">
        <v>0.23699999999999999</v>
      </c>
      <c r="J16" s="98">
        <v>0.23699999999999999</v>
      </c>
      <c r="K16" s="98">
        <v>0.121</v>
      </c>
      <c r="L16" s="98">
        <v>0.17699999999999999</v>
      </c>
      <c r="M16" s="98">
        <v>0.123</v>
      </c>
      <c r="N16" s="98">
        <v>0.14699999999999999</v>
      </c>
      <c r="O16" s="98">
        <v>0.17</v>
      </c>
      <c r="P16" s="98">
        <v>0.14699999999999999</v>
      </c>
      <c r="Q16" s="98">
        <v>0.185</v>
      </c>
      <c r="R16" s="98">
        <v>0.29499999999999998</v>
      </c>
      <c r="S16" s="98">
        <v>0.28599999999999998</v>
      </c>
      <c r="T16" s="98">
        <v>6.8000000000000005E-2</v>
      </c>
      <c r="U16" s="98">
        <v>0.245</v>
      </c>
      <c r="V16" s="98">
        <v>0.23100000000000001</v>
      </c>
      <c r="W16" s="98">
        <v>0.314</v>
      </c>
      <c r="X16" s="98">
        <v>0.436</v>
      </c>
      <c r="Y16" s="98">
        <v>0.50700000000000001</v>
      </c>
      <c r="Z16" s="98">
        <v>8.5000000000000006E-2</v>
      </c>
      <c r="AA16" s="98">
        <v>0.158</v>
      </c>
      <c r="AB16" s="98">
        <v>9.7000000000000003E-2</v>
      </c>
      <c r="AC16" s="98">
        <v>0.125</v>
      </c>
      <c r="AD16" s="98">
        <v>2.4E-2</v>
      </c>
      <c r="AE16" s="98">
        <v>4.2999999999999997E-2</v>
      </c>
      <c r="AF16" s="98">
        <v>4.3999999999999997E-2</v>
      </c>
      <c r="AG16" s="98">
        <v>3.5000000000000003E-2</v>
      </c>
      <c r="AH16" s="98">
        <v>2.1999999999999999E-2</v>
      </c>
      <c r="AI16" s="98">
        <v>4.1000000000000002E-2</v>
      </c>
      <c r="AJ16" s="98">
        <v>3.1E-2</v>
      </c>
      <c r="AK16" s="98">
        <v>3.5999999999999997E-2</v>
      </c>
      <c r="AL16" s="98">
        <v>5.8000000000000003E-2</v>
      </c>
      <c r="AM16" s="98">
        <v>8.7999999999999995E-2</v>
      </c>
      <c r="AN16" s="98">
        <v>0.111</v>
      </c>
      <c r="AO16" s="98">
        <v>6.0999999999999999E-2</v>
      </c>
      <c r="AP16" s="98">
        <v>0.248</v>
      </c>
      <c r="AQ16" s="98">
        <v>0.24099999999999999</v>
      </c>
      <c r="AR16" s="98">
        <v>0.26200000000000001</v>
      </c>
      <c r="AS16" s="98">
        <v>0.376</v>
      </c>
      <c r="AT16" s="98">
        <v>0.49399999999999999</v>
      </c>
      <c r="AU16" s="98">
        <v>0.435</v>
      </c>
      <c r="AV16" s="98">
        <v>0.36799999999999999</v>
      </c>
      <c r="AW16" s="98">
        <v>0.28799999999999998</v>
      </c>
      <c r="AX16" s="98">
        <v>0.41299999999999998</v>
      </c>
      <c r="AY16" s="98">
        <v>0.314</v>
      </c>
      <c r="AZ16" s="98">
        <v>0.39800000000000002</v>
      </c>
      <c r="BA16" s="98">
        <v>0.27100000000000002</v>
      </c>
      <c r="BB16" s="98">
        <v>0.23400000000000001</v>
      </c>
      <c r="BC16" s="98">
        <v>0.308</v>
      </c>
      <c r="BD16" s="98">
        <v>0.308</v>
      </c>
      <c r="BE16" s="98">
        <v>0.191</v>
      </c>
      <c r="BF16" s="98">
        <v>0.22</v>
      </c>
      <c r="BG16" s="98">
        <v>0.24</v>
      </c>
      <c r="BH16" s="98">
        <v>0.21199999999999999</v>
      </c>
      <c r="BI16" s="98">
        <v>0.53900000000000003</v>
      </c>
      <c r="BJ16" s="98">
        <v>0.26300000000000001</v>
      </c>
      <c r="BK16" s="98">
        <v>0.26</v>
      </c>
      <c r="BL16" s="98">
        <v>0.26700000000000002</v>
      </c>
      <c r="BM16" s="98">
        <v>0.28999999999999998</v>
      </c>
      <c r="BN16" s="98">
        <v>0.40400000000000003</v>
      </c>
      <c r="BO16" s="98">
        <v>0.50900000000000001</v>
      </c>
      <c r="BP16" s="98">
        <v>0.22800000000000001</v>
      </c>
      <c r="BQ16" s="98">
        <v>0.25900000000000001</v>
      </c>
      <c r="BR16" s="98">
        <v>0.14499999999999999</v>
      </c>
      <c r="BS16" s="98">
        <v>0.27800000000000002</v>
      </c>
      <c r="BT16" s="98">
        <v>3.7999999999999999E-2</v>
      </c>
      <c r="BU16" s="98">
        <v>2.5999999999999999E-2</v>
      </c>
      <c r="BV16" s="98">
        <v>5.3999999999999999E-2</v>
      </c>
      <c r="BW16" s="98">
        <v>3.4000000000000002E-2</v>
      </c>
      <c r="BX16" s="98">
        <v>1.2E-2</v>
      </c>
      <c r="BY16" s="98">
        <v>9.8000000000000004E-2</v>
      </c>
      <c r="BZ16" s="98">
        <v>0.36299999999999999</v>
      </c>
      <c r="CA16" s="98">
        <v>1.0760000000000001</v>
      </c>
      <c r="CB16" s="98">
        <v>0.13900000000000001</v>
      </c>
      <c r="CC16" s="98">
        <v>0.219</v>
      </c>
      <c r="CD16" s="98">
        <v>0.114</v>
      </c>
      <c r="CE16" s="98">
        <v>0.18</v>
      </c>
      <c r="CF16" s="98">
        <v>0.23899999999999999</v>
      </c>
      <c r="CG16" s="98">
        <v>0.18099999999999999</v>
      </c>
      <c r="CH16" s="98">
        <v>0.78400000000000003</v>
      </c>
      <c r="CI16" s="98">
        <v>1.161</v>
      </c>
      <c r="CJ16" s="98">
        <v>0.88</v>
      </c>
      <c r="CK16" s="98">
        <v>0.30199999999999999</v>
      </c>
      <c r="CL16" s="98">
        <v>0.75</v>
      </c>
      <c r="CM16" s="98">
        <v>0.17599999999999999</v>
      </c>
      <c r="CN16" s="98">
        <v>0.17199999999999999</v>
      </c>
      <c r="CO16" s="98">
        <v>1.0129999999999999</v>
      </c>
      <c r="CP16" s="98">
        <v>0.12</v>
      </c>
      <c r="CQ16" s="98">
        <v>0.374</v>
      </c>
      <c r="CR16" s="98">
        <v>0.38700000000000001</v>
      </c>
      <c r="CS16" s="98">
        <v>8.4000000000000005E-2</v>
      </c>
      <c r="CT16" s="98">
        <v>0.27800000000000002</v>
      </c>
      <c r="CU16" s="98">
        <v>0.21099999999999999</v>
      </c>
      <c r="CV16" s="98">
        <v>0.749</v>
      </c>
      <c r="CW16" s="98">
        <v>0.34100000000000003</v>
      </c>
      <c r="CX16" s="98"/>
      <c r="CY16" s="100">
        <v>1.3851947604790419E-2</v>
      </c>
    </row>
    <row r="17" spans="1:103" x14ac:dyDescent="0.2">
      <c r="A17" s="92" t="s">
        <v>11</v>
      </c>
      <c r="B17" s="98" t="s">
        <v>376</v>
      </c>
      <c r="C17" s="98" t="s">
        <v>376</v>
      </c>
      <c r="D17" s="98" t="s">
        <v>376</v>
      </c>
      <c r="E17" s="98" t="s">
        <v>376</v>
      </c>
      <c r="F17" s="98" t="s">
        <v>376</v>
      </c>
      <c r="G17" s="98" t="s">
        <v>376</v>
      </c>
      <c r="H17" s="98" t="s">
        <v>376</v>
      </c>
      <c r="I17" s="98" t="s">
        <v>376</v>
      </c>
      <c r="J17" s="98" t="s">
        <v>376</v>
      </c>
      <c r="K17" s="98" t="s">
        <v>376</v>
      </c>
      <c r="L17" s="98" t="s">
        <v>376</v>
      </c>
      <c r="M17" s="98" t="s">
        <v>376</v>
      </c>
      <c r="N17" s="98" t="s">
        <v>376</v>
      </c>
      <c r="O17" s="98" t="s">
        <v>376</v>
      </c>
      <c r="P17" s="98" t="s">
        <v>376</v>
      </c>
      <c r="Q17" s="98">
        <v>0.03</v>
      </c>
      <c r="R17" s="98" t="s">
        <v>376</v>
      </c>
      <c r="S17" s="98">
        <v>2.1999999999999999E-2</v>
      </c>
      <c r="T17" s="98" t="s">
        <v>376</v>
      </c>
      <c r="U17" s="98" t="s">
        <v>376</v>
      </c>
      <c r="V17" s="98" t="s">
        <v>376</v>
      </c>
      <c r="W17" s="98" t="s">
        <v>376</v>
      </c>
      <c r="X17" s="98">
        <v>4.7E-2</v>
      </c>
      <c r="Y17" s="98" t="s">
        <v>376</v>
      </c>
      <c r="Z17" s="98" t="s">
        <v>376</v>
      </c>
      <c r="AA17" s="98" t="s">
        <v>376</v>
      </c>
      <c r="AB17" s="98" t="s">
        <v>376</v>
      </c>
      <c r="AC17" s="98" t="s">
        <v>376</v>
      </c>
      <c r="AD17" s="98" t="s">
        <v>376</v>
      </c>
      <c r="AE17" s="98" t="s">
        <v>376</v>
      </c>
      <c r="AF17" s="98" t="s">
        <v>376</v>
      </c>
      <c r="AG17" s="98" t="s">
        <v>376</v>
      </c>
      <c r="AH17" s="98" t="s">
        <v>376</v>
      </c>
      <c r="AI17" s="98" t="s">
        <v>376</v>
      </c>
      <c r="AJ17" s="98" t="s">
        <v>376</v>
      </c>
      <c r="AK17" s="98" t="s">
        <v>376</v>
      </c>
      <c r="AL17" s="98" t="s">
        <v>376</v>
      </c>
      <c r="AM17" s="98" t="s">
        <v>376</v>
      </c>
      <c r="AN17" s="98" t="s">
        <v>376</v>
      </c>
      <c r="AO17" s="98" t="s">
        <v>376</v>
      </c>
      <c r="AP17" s="98" t="s">
        <v>376</v>
      </c>
      <c r="AQ17" s="98" t="s">
        <v>376</v>
      </c>
      <c r="AR17" s="98" t="s">
        <v>376</v>
      </c>
      <c r="AS17" s="98" t="s">
        <v>376</v>
      </c>
      <c r="AT17" s="98" t="s">
        <v>376</v>
      </c>
      <c r="AU17" s="98" t="s">
        <v>376</v>
      </c>
      <c r="AV17" s="98" t="s">
        <v>376</v>
      </c>
      <c r="AW17" s="98" t="s">
        <v>376</v>
      </c>
      <c r="AX17" s="98" t="s">
        <v>376</v>
      </c>
      <c r="AY17" s="98" t="s">
        <v>376</v>
      </c>
      <c r="AZ17" s="98" t="s">
        <v>376</v>
      </c>
      <c r="BA17" s="98" t="s">
        <v>376</v>
      </c>
      <c r="BB17" s="98" t="s">
        <v>376</v>
      </c>
      <c r="BC17" s="98" t="s">
        <v>376</v>
      </c>
      <c r="BD17" s="98" t="s">
        <v>376</v>
      </c>
      <c r="BE17" s="98" t="s">
        <v>376</v>
      </c>
      <c r="BF17" s="98" t="s">
        <v>376</v>
      </c>
      <c r="BG17" s="98" t="s">
        <v>376</v>
      </c>
      <c r="BH17" s="98" t="s">
        <v>376</v>
      </c>
      <c r="BI17" s="98" t="s">
        <v>376</v>
      </c>
      <c r="BJ17" s="98" t="s">
        <v>376</v>
      </c>
      <c r="BK17" s="98" t="s">
        <v>376</v>
      </c>
      <c r="BL17" s="98" t="s">
        <v>376</v>
      </c>
      <c r="BM17" s="98" t="s">
        <v>376</v>
      </c>
      <c r="BN17" s="98" t="s">
        <v>376</v>
      </c>
      <c r="BO17" s="98" t="s">
        <v>376</v>
      </c>
      <c r="BP17" s="98" t="s">
        <v>376</v>
      </c>
      <c r="BQ17" s="98" t="s">
        <v>376</v>
      </c>
      <c r="BR17" s="98" t="s">
        <v>376</v>
      </c>
      <c r="BS17" s="98">
        <v>3.3000000000000002E-2</v>
      </c>
      <c r="BT17" s="98">
        <v>1.9E-2</v>
      </c>
      <c r="BU17" s="98" t="s">
        <v>376</v>
      </c>
      <c r="BV17" s="98" t="s">
        <v>376</v>
      </c>
      <c r="BW17" s="98" t="s">
        <v>376</v>
      </c>
      <c r="BX17" s="98" t="s">
        <v>376</v>
      </c>
      <c r="BY17" s="98" t="s">
        <v>376</v>
      </c>
      <c r="BZ17" s="98" t="s">
        <v>376</v>
      </c>
      <c r="CA17" s="98" t="s">
        <v>376</v>
      </c>
      <c r="CB17" s="98">
        <v>1.4999999999999999E-2</v>
      </c>
      <c r="CC17" s="98" t="s">
        <v>376</v>
      </c>
      <c r="CD17" s="98">
        <v>2.3E-2</v>
      </c>
      <c r="CE17" s="98">
        <v>3.4000000000000002E-2</v>
      </c>
      <c r="CF17" s="98" t="s">
        <v>376</v>
      </c>
      <c r="CG17" s="98" t="s">
        <v>376</v>
      </c>
      <c r="CH17" s="98">
        <v>6.3E-2</v>
      </c>
      <c r="CI17" s="98" t="s">
        <v>376</v>
      </c>
      <c r="CJ17" s="98" t="s">
        <v>376</v>
      </c>
      <c r="CK17" s="98">
        <v>7.9000000000000001E-2</v>
      </c>
      <c r="CL17" s="98" t="s">
        <v>376</v>
      </c>
      <c r="CM17" s="98">
        <v>0.02</v>
      </c>
      <c r="CN17" s="98">
        <v>2.5000000000000001E-2</v>
      </c>
      <c r="CO17" s="98">
        <v>4.7E-2</v>
      </c>
      <c r="CP17" s="98">
        <v>9.7000000000000003E-2</v>
      </c>
      <c r="CQ17" s="98" t="s">
        <v>376</v>
      </c>
      <c r="CR17" s="98" t="s">
        <v>376</v>
      </c>
      <c r="CS17" s="98" t="s">
        <v>376</v>
      </c>
      <c r="CT17" s="98">
        <v>2.1999999999999999E-2</v>
      </c>
      <c r="CU17" s="98">
        <v>1.7000000000000001E-2</v>
      </c>
      <c r="CV17" s="98" t="s">
        <v>376</v>
      </c>
      <c r="CW17" s="98" t="s">
        <v>376</v>
      </c>
      <c r="CX17" s="98"/>
      <c r="CY17" s="100">
        <v>1.7302434744621207E-2</v>
      </c>
    </row>
    <row r="18" spans="1:103" x14ac:dyDescent="0.2">
      <c r="A18" s="92" t="s">
        <v>10</v>
      </c>
      <c r="B18" s="98">
        <v>5.5780000000000003</v>
      </c>
      <c r="C18" s="98">
        <v>3.3090000000000002</v>
      </c>
      <c r="D18" s="98">
        <v>30.135000000000002</v>
      </c>
      <c r="E18" s="98">
        <v>6.1139999999999999</v>
      </c>
      <c r="F18" s="98">
        <v>16.707999999999998</v>
      </c>
      <c r="G18" s="98">
        <v>11.769</v>
      </c>
      <c r="H18" s="98">
        <v>12.704000000000001</v>
      </c>
      <c r="I18" s="99">
        <v>12.653</v>
      </c>
      <c r="J18" s="98">
        <v>11.319000000000001</v>
      </c>
      <c r="K18" s="98">
        <v>21.838999999999999</v>
      </c>
      <c r="L18" s="98">
        <v>22.113</v>
      </c>
      <c r="M18" s="98">
        <v>12.705</v>
      </c>
      <c r="N18" s="98">
        <v>15.064</v>
      </c>
      <c r="O18" s="98">
        <v>12.227</v>
      </c>
      <c r="P18" s="98">
        <v>16.16</v>
      </c>
      <c r="Q18" s="98">
        <v>17.91</v>
      </c>
      <c r="R18" s="98">
        <v>16.116</v>
      </c>
      <c r="S18" s="98">
        <v>13.132</v>
      </c>
      <c r="T18" s="98">
        <v>14.987</v>
      </c>
      <c r="U18" s="98">
        <v>20.277000000000001</v>
      </c>
      <c r="V18" s="98">
        <v>18.919</v>
      </c>
      <c r="W18" s="98">
        <v>18.919</v>
      </c>
      <c r="X18" s="98">
        <v>26.414000000000001</v>
      </c>
      <c r="Y18" s="98">
        <v>26.018999999999998</v>
      </c>
      <c r="Z18" s="98">
        <v>7.2839999999999998</v>
      </c>
      <c r="AA18" s="98">
        <v>5.766</v>
      </c>
      <c r="AB18" s="98">
        <v>7.0289999999999999</v>
      </c>
      <c r="AC18" s="98">
        <v>6.9710000000000001</v>
      </c>
      <c r="AD18" s="98">
        <v>7.3090000000000002</v>
      </c>
      <c r="AE18" s="98">
        <v>6.91</v>
      </c>
      <c r="AF18" s="98">
        <v>5.9169999999999998</v>
      </c>
      <c r="AG18" s="98">
        <v>5.9459999999999997</v>
      </c>
      <c r="AH18" s="98">
        <v>6.6280000000000001</v>
      </c>
      <c r="AI18" s="98">
        <v>6.2309999999999999</v>
      </c>
      <c r="AJ18" s="98">
        <v>6.6150000000000002</v>
      </c>
      <c r="AK18" s="98">
        <v>7.5540000000000003</v>
      </c>
      <c r="AL18" s="98">
        <v>4.8689999999999998</v>
      </c>
      <c r="AM18" s="98">
        <v>5.3929999999999998</v>
      </c>
      <c r="AN18" s="98">
        <v>5.24</v>
      </c>
      <c r="AO18" s="98">
        <v>4.7190000000000003</v>
      </c>
      <c r="AP18" s="98">
        <v>7.9989999999999997</v>
      </c>
      <c r="AQ18" s="98">
        <v>8.25</v>
      </c>
      <c r="AR18" s="98">
        <v>8.9169999999999998</v>
      </c>
      <c r="AS18" s="98">
        <v>9.7509999999999994</v>
      </c>
      <c r="AT18" s="98">
        <v>11.7</v>
      </c>
      <c r="AU18" s="98">
        <v>9.2110000000000003</v>
      </c>
      <c r="AV18" s="98">
        <v>11.922000000000001</v>
      </c>
      <c r="AW18" s="98">
        <v>9.6750000000000007</v>
      </c>
      <c r="AX18" s="98">
        <v>21.129000000000001</v>
      </c>
      <c r="AY18" s="98">
        <v>7.806</v>
      </c>
      <c r="AZ18" s="98">
        <v>12.031000000000001</v>
      </c>
      <c r="BA18" s="98">
        <v>9.8979999999999997</v>
      </c>
      <c r="BB18" s="98">
        <v>7.65</v>
      </c>
      <c r="BC18" s="98">
        <v>7.4980000000000002</v>
      </c>
      <c r="BD18" s="98">
        <v>8.3800000000000008</v>
      </c>
      <c r="BE18" s="98">
        <v>8.3000000000000007</v>
      </c>
      <c r="BF18" s="98">
        <v>8.6530000000000005</v>
      </c>
      <c r="BG18" s="98">
        <v>8.7680000000000007</v>
      </c>
      <c r="BH18" s="98">
        <v>10.198</v>
      </c>
      <c r="BI18" s="98">
        <v>8.9879999999999995</v>
      </c>
      <c r="BJ18" s="98">
        <v>9.4359999999999999</v>
      </c>
      <c r="BK18" s="98">
        <v>6.75</v>
      </c>
      <c r="BL18" s="98">
        <v>5.9359999999999999</v>
      </c>
      <c r="BM18" s="98">
        <v>10.643000000000001</v>
      </c>
      <c r="BN18" s="98">
        <v>7.8680000000000003</v>
      </c>
      <c r="BO18" s="98">
        <v>6.49</v>
      </c>
      <c r="BP18" s="98">
        <v>6.4589999999999996</v>
      </c>
      <c r="BQ18" s="98">
        <v>4.915</v>
      </c>
      <c r="BR18" s="98">
        <v>7.0190000000000001</v>
      </c>
      <c r="BS18" s="98">
        <v>28.495999999999999</v>
      </c>
      <c r="BT18" s="98">
        <v>3.629</v>
      </c>
      <c r="BU18" s="98">
        <v>2.8090000000000002</v>
      </c>
      <c r="BV18" s="98">
        <v>2.7610000000000001</v>
      </c>
      <c r="BW18" s="98">
        <v>4.383</v>
      </c>
      <c r="BX18" s="98">
        <v>2.9980000000000002</v>
      </c>
      <c r="BY18" s="98">
        <v>4.0380000000000003</v>
      </c>
      <c r="BZ18" s="98">
        <v>9.859</v>
      </c>
      <c r="CA18" s="98">
        <v>5.7389999999999999</v>
      </c>
      <c r="CB18" s="98">
        <v>5.4820000000000002</v>
      </c>
      <c r="CC18" s="98">
        <v>3.84</v>
      </c>
      <c r="CD18" s="98">
        <v>3.3679999999999999</v>
      </c>
      <c r="CE18" s="98">
        <v>5.5250000000000004</v>
      </c>
      <c r="CF18" s="98">
        <v>9.5259999999999998</v>
      </c>
      <c r="CG18" s="98">
        <v>6.8490000000000002</v>
      </c>
      <c r="CH18" s="98">
        <v>5.6420000000000003</v>
      </c>
      <c r="CI18" s="98">
        <v>3.2770000000000001</v>
      </c>
      <c r="CJ18" s="98">
        <v>25.116</v>
      </c>
      <c r="CK18" s="98">
        <v>26.221</v>
      </c>
      <c r="CL18" s="98">
        <v>24.989000000000001</v>
      </c>
      <c r="CM18" s="98">
        <v>26.2</v>
      </c>
      <c r="CN18" s="98">
        <v>30.148</v>
      </c>
      <c r="CO18" s="98">
        <v>23.071999999999999</v>
      </c>
      <c r="CP18" s="98">
        <v>20.209</v>
      </c>
      <c r="CQ18" s="98">
        <v>7.7329999999999997</v>
      </c>
      <c r="CR18" s="98">
        <v>8.1639999999999997</v>
      </c>
      <c r="CS18" s="98">
        <v>3.669</v>
      </c>
      <c r="CT18" s="98">
        <v>4.8120000000000003</v>
      </c>
      <c r="CU18" s="98">
        <v>9.266</v>
      </c>
      <c r="CV18" s="98">
        <v>10.653</v>
      </c>
      <c r="CW18" s="98">
        <v>10.792999999999999</v>
      </c>
      <c r="CX18" s="98"/>
      <c r="CY18" s="100">
        <v>2.1612969720844449E-2</v>
      </c>
    </row>
    <row r="19" spans="1:103" x14ac:dyDescent="0.2">
      <c r="A19" s="92" t="s">
        <v>6</v>
      </c>
      <c r="B19" s="98">
        <v>0.16600000000000001</v>
      </c>
      <c r="C19" s="98" t="s">
        <v>376</v>
      </c>
      <c r="D19" s="98">
        <v>7.8E-2</v>
      </c>
      <c r="E19" s="98">
        <v>0.20100000000000001</v>
      </c>
      <c r="F19" s="98">
        <v>0.105</v>
      </c>
      <c r="G19" s="98">
        <v>0.126</v>
      </c>
      <c r="H19" s="98">
        <v>0.159</v>
      </c>
      <c r="I19" s="99">
        <v>9.1999999999999998E-2</v>
      </c>
      <c r="J19" s="98">
        <v>0.18</v>
      </c>
      <c r="K19" s="98">
        <v>0.187</v>
      </c>
      <c r="L19" s="98">
        <v>0.13800000000000001</v>
      </c>
      <c r="M19" s="98">
        <v>0.193</v>
      </c>
      <c r="N19" s="98">
        <v>9.9000000000000005E-2</v>
      </c>
      <c r="O19" s="98">
        <v>0.13700000000000001</v>
      </c>
      <c r="P19" s="98">
        <v>6.6000000000000003E-2</v>
      </c>
      <c r="Q19" s="98">
        <v>0.13600000000000001</v>
      </c>
      <c r="R19" s="98">
        <v>0.16600000000000001</v>
      </c>
      <c r="S19" s="98">
        <v>0.17</v>
      </c>
      <c r="T19" s="98">
        <v>0.17</v>
      </c>
      <c r="U19" s="98">
        <v>7.4999999999999997E-2</v>
      </c>
      <c r="V19" s="98">
        <v>0.157</v>
      </c>
      <c r="W19" s="98" t="s">
        <v>376</v>
      </c>
      <c r="X19" s="98">
        <v>0.111</v>
      </c>
      <c r="Y19" s="98">
        <v>9.9000000000000005E-2</v>
      </c>
      <c r="Z19" s="98">
        <v>0.152</v>
      </c>
      <c r="AA19" s="98">
        <v>0.14000000000000001</v>
      </c>
      <c r="AB19" s="98">
        <v>0.16700000000000001</v>
      </c>
      <c r="AC19" s="98">
        <v>0.20100000000000001</v>
      </c>
      <c r="AD19" s="98">
        <v>0.14499999999999999</v>
      </c>
      <c r="AE19" s="98">
        <v>0.20699999999999999</v>
      </c>
      <c r="AF19" s="98">
        <v>0.189</v>
      </c>
      <c r="AG19" s="98">
        <v>0.17</v>
      </c>
      <c r="AH19" s="98">
        <v>0.183</v>
      </c>
      <c r="AI19" s="98">
        <v>0.14499999999999999</v>
      </c>
      <c r="AJ19" s="98">
        <v>0.19800000000000001</v>
      </c>
      <c r="AK19" s="98">
        <v>0.20399999999999999</v>
      </c>
      <c r="AL19" s="98">
        <v>0.27</v>
      </c>
      <c r="AM19" s="98">
        <v>0.20200000000000001</v>
      </c>
      <c r="AN19" s="98">
        <v>0.17699999999999999</v>
      </c>
      <c r="AO19" s="98">
        <v>0.28299999999999997</v>
      </c>
      <c r="AP19" s="98">
        <v>0.188</v>
      </c>
      <c r="AQ19" s="98">
        <v>0.193</v>
      </c>
      <c r="AR19" s="98">
        <v>0.14199999999999999</v>
      </c>
      <c r="AS19" s="98" t="s">
        <v>376</v>
      </c>
      <c r="AT19" s="98">
        <v>0.29799999999999999</v>
      </c>
      <c r="AU19" s="98">
        <v>9.4E-2</v>
      </c>
      <c r="AV19" s="98">
        <v>0.184</v>
      </c>
      <c r="AW19" s="98">
        <v>0.2</v>
      </c>
      <c r="AX19" s="98">
        <v>0.25800000000000001</v>
      </c>
      <c r="AY19" s="98">
        <v>0.11799999999999999</v>
      </c>
      <c r="AZ19" s="98" t="s">
        <v>376</v>
      </c>
      <c r="BA19" s="98">
        <v>0.26600000000000001</v>
      </c>
      <c r="BB19" s="98">
        <v>0.29899999999999999</v>
      </c>
      <c r="BC19" s="98">
        <v>0.14000000000000001</v>
      </c>
      <c r="BD19" s="98">
        <v>0.23</v>
      </c>
      <c r="BE19" s="98">
        <v>6.8000000000000005E-2</v>
      </c>
      <c r="BF19" s="98">
        <v>0.22600000000000001</v>
      </c>
      <c r="BG19" s="98">
        <v>0.23899999999999999</v>
      </c>
      <c r="BH19" s="98">
        <v>0.311</v>
      </c>
      <c r="BI19" s="98">
        <v>0.17599999999999999</v>
      </c>
      <c r="BJ19" s="98">
        <v>0.20399999999999999</v>
      </c>
      <c r="BK19" s="98">
        <v>0.23200000000000001</v>
      </c>
      <c r="BL19" s="98">
        <v>0.252</v>
      </c>
      <c r="BM19" s="98">
        <v>0.309</v>
      </c>
      <c r="BN19" s="98">
        <v>0.23799999999999999</v>
      </c>
      <c r="BO19" s="98">
        <v>0.224</v>
      </c>
      <c r="BP19" s="98">
        <v>0.122</v>
      </c>
      <c r="BQ19" s="98">
        <v>0.20599999999999999</v>
      </c>
      <c r="BR19" s="98">
        <v>0.191</v>
      </c>
      <c r="BS19" s="98">
        <v>0.154</v>
      </c>
      <c r="BT19" s="98">
        <v>0.15</v>
      </c>
      <c r="BU19" s="98">
        <v>0.13900000000000001</v>
      </c>
      <c r="BV19" s="98">
        <v>0.122</v>
      </c>
      <c r="BW19" s="98">
        <v>0.14199999999999999</v>
      </c>
      <c r="BX19" s="98">
        <v>0.22600000000000001</v>
      </c>
      <c r="BY19" s="98">
        <v>0.155</v>
      </c>
      <c r="BZ19" s="98">
        <v>0.16400000000000001</v>
      </c>
      <c r="CA19" s="98">
        <v>0.36399999999999999</v>
      </c>
      <c r="CB19" s="98">
        <v>0.45200000000000001</v>
      </c>
      <c r="CC19" s="98">
        <v>0.27700000000000002</v>
      </c>
      <c r="CD19" s="98">
        <v>0.41699999999999998</v>
      </c>
      <c r="CE19" s="98">
        <v>0.35099999999999998</v>
      </c>
      <c r="CF19" s="98">
        <v>0.249</v>
      </c>
      <c r="CG19" s="98" t="s">
        <v>376</v>
      </c>
      <c r="CH19" s="98">
        <v>0.24099999999999999</v>
      </c>
      <c r="CI19" s="98" t="s">
        <v>376</v>
      </c>
      <c r="CJ19" s="98">
        <v>0.38200000000000001</v>
      </c>
      <c r="CK19" s="98" t="s">
        <v>376</v>
      </c>
      <c r="CL19" s="98">
        <v>0.82799999999999996</v>
      </c>
      <c r="CM19" s="98">
        <v>0.16900000000000001</v>
      </c>
      <c r="CN19" s="98" t="s">
        <v>376</v>
      </c>
      <c r="CO19" s="98">
        <v>0.90800000000000003</v>
      </c>
      <c r="CP19" s="98">
        <v>0.19400000000000001</v>
      </c>
      <c r="CQ19" s="98">
        <v>0.14499999999999999</v>
      </c>
      <c r="CR19" s="98">
        <v>0.16300000000000001</v>
      </c>
      <c r="CS19" s="98">
        <v>0.20200000000000001</v>
      </c>
      <c r="CT19" s="98">
        <v>0.214</v>
      </c>
      <c r="CU19" s="98">
        <v>0.13800000000000001</v>
      </c>
      <c r="CV19" s="98">
        <v>0.17899999999999999</v>
      </c>
      <c r="CW19" s="98">
        <v>0.191</v>
      </c>
      <c r="CX19" s="98"/>
      <c r="CY19" s="100">
        <v>3.8789275507874914E-2</v>
      </c>
    </row>
    <row r="20" spans="1:103" x14ac:dyDescent="0.2">
      <c r="A20" s="92" t="s">
        <v>9</v>
      </c>
      <c r="B20" s="98">
        <v>9.8330000000000002</v>
      </c>
      <c r="C20" s="98">
        <v>2.9460000000000002</v>
      </c>
      <c r="D20" s="98">
        <v>21.765999999999998</v>
      </c>
      <c r="E20" s="98">
        <v>5.0369999999999999</v>
      </c>
      <c r="F20" s="98">
        <v>23.754000000000001</v>
      </c>
      <c r="G20" s="98">
        <v>23.690999999999999</v>
      </c>
      <c r="H20" s="98">
        <v>24.481999999999999</v>
      </c>
      <c r="I20" s="99">
        <v>23.603000000000002</v>
      </c>
      <c r="J20" s="98">
        <v>22.201000000000001</v>
      </c>
      <c r="K20" s="98">
        <v>19.861999999999998</v>
      </c>
      <c r="L20" s="98">
        <v>21.57</v>
      </c>
      <c r="M20" s="98">
        <v>20.079999999999998</v>
      </c>
      <c r="N20" s="98">
        <v>23.099</v>
      </c>
      <c r="O20" s="98">
        <v>18.120999999999999</v>
      </c>
      <c r="P20" s="98">
        <v>24.241</v>
      </c>
      <c r="Q20" s="98">
        <v>22.718</v>
      </c>
      <c r="R20" s="98">
        <v>23.149000000000001</v>
      </c>
      <c r="S20" s="98">
        <v>18.876000000000001</v>
      </c>
      <c r="T20" s="98">
        <v>21.890999999999998</v>
      </c>
      <c r="U20" s="98">
        <v>22.856000000000002</v>
      </c>
      <c r="V20" s="98">
        <v>23.617999999999999</v>
      </c>
      <c r="W20" s="98">
        <v>22.382999999999999</v>
      </c>
      <c r="X20" s="98">
        <v>23.495000000000001</v>
      </c>
      <c r="Y20" s="98">
        <v>23.774999999999999</v>
      </c>
      <c r="Z20" s="98">
        <v>10.349</v>
      </c>
      <c r="AA20" s="98">
        <v>9.8140000000000001</v>
      </c>
      <c r="AB20" s="98">
        <v>8.5709999999999997</v>
      </c>
      <c r="AC20" s="98">
        <v>7.9960000000000004</v>
      </c>
      <c r="AD20" s="98">
        <v>9.5399999999999991</v>
      </c>
      <c r="AE20" s="98">
        <v>6.9720000000000004</v>
      </c>
      <c r="AF20" s="98">
        <v>3.1709999999999998</v>
      </c>
      <c r="AG20" s="98">
        <v>4.1660000000000004</v>
      </c>
      <c r="AH20" s="98">
        <v>5.1909999999999998</v>
      </c>
      <c r="AI20" s="98">
        <v>6.5960000000000001</v>
      </c>
      <c r="AJ20" s="98">
        <v>3.754</v>
      </c>
      <c r="AK20" s="98">
        <v>3.7719999999999998</v>
      </c>
      <c r="AL20" s="98">
        <v>7.2759999999999998</v>
      </c>
      <c r="AM20" s="98">
        <v>10.085000000000001</v>
      </c>
      <c r="AN20" s="98">
        <v>10.157</v>
      </c>
      <c r="AO20" s="98">
        <v>7.7160000000000002</v>
      </c>
      <c r="AP20" s="98">
        <v>22.329000000000001</v>
      </c>
      <c r="AQ20" s="98">
        <v>22.265000000000001</v>
      </c>
      <c r="AR20" s="98">
        <v>22.646000000000001</v>
      </c>
      <c r="AS20" s="98">
        <v>22.568999999999999</v>
      </c>
      <c r="AT20" s="98">
        <v>23.132999999999999</v>
      </c>
      <c r="AU20" s="98">
        <v>24.1</v>
      </c>
      <c r="AV20" s="98">
        <v>22.44</v>
      </c>
      <c r="AW20" s="98">
        <v>21.42</v>
      </c>
      <c r="AX20" s="98">
        <v>23.169</v>
      </c>
      <c r="AY20" s="98">
        <v>22.129000000000001</v>
      </c>
      <c r="AZ20" s="98">
        <v>23.736999999999998</v>
      </c>
      <c r="BA20" s="98">
        <v>20.244</v>
      </c>
      <c r="BB20" s="98">
        <v>19.972999999999999</v>
      </c>
      <c r="BC20" s="98">
        <v>19.497</v>
      </c>
      <c r="BD20" s="98">
        <v>16.161999999999999</v>
      </c>
      <c r="BE20" s="98">
        <v>20.814</v>
      </c>
      <c r="BF20" s="98">
        <v>20.274999999999999</v>
      </c>
      <c r="BG20" s="98">
        <v>21.039000000000001</v>
      </c>
      <c r="BH20" s="98">
        <v>20.684999999999999</v>
      </c>
      <c r="BI20" s="98">
        <v>20.263000000000002</v>
      </c>
      <c r="BJ20" s="98">
        <v>19.196999999999999</v>
      </c>
      <c r="BK20" s="98">
        <v>17.588000000000001</v>
      </c>
      <c r="BL20" s="98">
        <v>14.388999999999999</v>
      </c>
      <c r="BM20" s="98">
        <v>19.959</v>
      </c>
      <c r="BN20" s="98">
        <v>18.524000000000001</v>
      </c>
      <c r="BO20" s="98">
        <v>14.929</v>
      </c>
      <c r="BP20" s="98">
        <v>13.618</v>
      </c>
      <c r="BQ20" s="98">
        <v>13.125999999999999</v>
      </c>
      <c r="BR20" s="98">
        <v>15.48</v>
      </c>
      <c r="BS20" s="98">
        <v>20.350000000000001</v>
      </c>
      <c r="BT20" s="98">
        <v>8.1859999999999999</v>
      </c>
      <c r="BU20" s="98">
        <v>6.4889999999999999</v>
      </c>
      <c r="BV20" s="98">
        <v>6.593</v>
      </c>
      <c r="BW20" s="98">
        <v>6.0789999999999997</v>
      </c>
      <c r="BX20" s="98">
        <v>6.7949999999999999</v>
      </c>
      <c r="BY20" s="98">
        <v>4.9279999999999999</v>
      </c>
      <c r="BZ20" s="98">
        <v>11.388999999999999</v>
      </c>
      <c r="CA20" s="98">
        <v>5.22</v>
      </c>
      <c r="CB20" s="98">
        <v>10.336</v>
      </c>
      <c r="CC20" s="98">
        <v>11.159000000000001</v>
      </c>
      <c r="CD20" s="98">
        <v>8.7579999999999991</v>
      </c>
      <c r="CE20" s="98">
        <v>14.006</v>
      </c>
      <c r="CF20" s="98">
        <v>11.907</v>
      </c>
      <c r="CG20" s="98">
        <v>14.234</v>
      </c>
      <c r="CH20" s="98">
        <v>7.2409999999999997</v>
      </c>
      <c r="CI20" s="98">
        <v>8.9730000000000008</v>
      </c>
      <c r="CJ20" s="98">
        <v>18.140999999999998</v>
      </c>
      <c r="CK20" s="98">
        <v>19.635999999999999</v>
      </c>
      <c r="CL20" s="98">
        <v>21.573</v>
      </c>
      <c r="CM20" s="98">
        <v>20.001000000000001</v>
      </c>
      <c r="CN20" s="98">
        <v>22.754999999999999</v>
      </c>
      <c r="CO20" s="98">
        <v>17.677</v>
      </c>
      <c r="CP20" s="98">
        <v>11.727</v>
      </c>
      <c r="CQ20" s="98">
        <v>13.637</v>
      </c>
      <c r="CR20" s="98">
        <v>13.872</v>
      </c>
      <c r="CS20" s="98">
        <v>13.827</v>
      </c>
      <c r="CT20" s="98">
        <v>11.433999999999999</v>
      </c>
      <c r="CU20" s="98">
        <v>13.353</v>
      </c>
      <c r="CV20" s="98">
        <v>12.847</v>
      </c>
      <c r="CW20" s="98">
        <v>12.847</v>
      </c>
      <c r="CX20" s="98"/>
      <c r="CY20" s="100">
        <v>3.7626161654409088E-2</v>
      </c>
    </row>
    <row r="21" spans="1:103" ht="17" x14ac:dyDescent="0.2">
      <c r="A21" s="92" t="s">
        <v>415</v>
      </c>
      <c r="B21" s="98">
        <v>0.68100000000000005</v>
      </c>
      <c r="C21" s="98">
        <v>0.69</v>
      </c>
      <c r="D21" s="98">
        <v>4.9000000000000002E-2</v>
      </c>
      <c r="E21" s="98">
        <v>0.28199999999999997</v>
      </c>
      <c r="F21" s="98">
        <v>0.246</v>
      </c>
      <c r="G21" s="98">
        <v>0.52300000000000002</v>
      </c>
      <c r="H21" s="98">
        <v>0.38900000000000001</v>
      </c>
      <c r="I21" s="99">
        <v>0.44700000000000001</v>
      </c>
      <c r="J21" s="98">
        <v>0.46100000000000002</v>
      </c>
      <c r="K21" s="98">
        <v>0.10199999999999999</v>
      </c>
      <c r="L21" s="98">
        <v>0.26300000000000001</v>
      </c>
      <c r="M21" s="98">
        <v>0.126</v>
      </c>
      <c r="N21" s="98">
        <v>0.219</v>
      </c>
      <c r="O21" s="98">
        <v>0.115</v>
      </c>
      <c r="P21" s="98">
        <v>0.26100000000000001</v>
      </c>
      <c r="Q21" s="98">
        <v>0.222</v>
      </c>
      <c r="R21" s="98">
        <v>0.27600000000000002</v>
      </c>
      <c r="S21" s="98">
        <v>0.184</v>
      </c>
      <c r="T21" s="98">
        <v>0.30499999999999999</v>
      </c>
      <c r="U21" s="98">
        <v>0.38100000000000001</v>
      </c>
      <c r="V21" s="98">
        <v>0.13800000000000001</v>
      </c>
      <c r="W21" s="98">
        <v>0.124</v>
      </c>
      <c r="X21" s="98">
        <v>7.6999999999999999E-2</v>
      </c>
      <c r="Y21" s="98">
        <v>6.4000000000000001E-2</v>
      </c>
      <c r="Z21" s="98">
        <v>0.64100000000000001</v>
      </c>
      <c r="AA21" s="98">
        <v>0.49</v>
      </c>
      <c r="AB21" s="98">
        <v>0.873</v>
      </c>
      <c r="AC21" s="98">
        <v>0.86799999999999999</v>
      </c>
      <c r="AD21" s="98">
        <v>0.56899999999999995</v>
      </c>
      <c r="AE21" s="98">
        <v>0.70299999999999996</v>
      </c>
      <c r="AF21" s="98">
        <v>0.93500000000000005</v>
      </c>
      <c r="AG21" s="98">
        <v>0.81399999999999995</v>
      </c>
      <c r="AH21" s="98">
        <v>0.76600000000000001</v>
      </c>
      <c r="AI21" s="98">
        <v>0.67600000000000005</v>
      </c>
      <c r="AJ21" s="98">
        <v>0.745</v>
      </c>
      <c r="AK21" s="98">
        <v>0.69299999999999995</v>
      </c>
      <c r="AL21" s="98">
        <v>0.52500000000000002</v>
      </c>
      <c r="AM21" s="98">
        <v>0.59799999999999998</v>
      </c>
      <c r="AN21" s="98">
        <v>0.71499999999999997</v>
      </c>
      <c r="AO21" s="98">
        <v>0.47599999999999998</v>
      </c>
      <c r="AP21" s="98">
        <v>0.34300000000000003</v>
      </c>
      <c r="AQ21" s="98">
        <v>0.28199999999999997</v>
      </c>
      <c r="AR21" s="98">
        <v>0.23499999999999999</v>
      </c>
      <c r="AS21" s="98">
        <v>0.24199999999999999</v>
      </c>
      <c r="AT21" s="98">
        <v>0.20399999999999999</v>
      </c>
      <c r="AU21" s="98">
        <v>0.2</v>
      </c>
      <c r="AV21" s="98">
        <v>0.11700000000000001</v>
      </c>
      <c r="AW21" s="98">
        <v>0.67500000000000004</v>
      </c>
      <c r="AX21" s="98">
        <v>0.14199999999999999</v>
      </c>
      <c r="AY21" s="98">
        <v>0.33700000000000002</v>
      </c>
      <c r="AZ21" s="98">
        <v>0.26600000000000001</v>
      </c>
      <c r="BA21" s="98">
        <v>0.55000000000000004</v>
      </c>
      <c r="BB21" s="98">
        <v>0.32400000000000001</v>
      </c>
      <c r="BC21" s="98">
        <v>0.35599999999999998</v>
      </c>
      <c r="BD21" s="98">
        <v>0.25700000000000001</v>
      </c>
      <c r="BE21" s="98">
        <v>0.41799999999999998</v>
      </c>
      <c r="BF21" s="98">
        <v>0.46899999999999997</v>
      </c>
      <c r="BG21" s="98">
        <v>0.3</v>
      </c>
      <c r="BH21" s="98">
        <v>0.19900000000000001</v>
      </c>
      <c r="BI21" s="98">
        <v>0.41</v>
      </c>
      <c r="BJ21" s="98">
        <v>0.39800000000000002</v>
      </c>
      <c r="BK21" s="98">
        <v>0.443</v>
      </c>
      <c r="BL21" s="98">
        <v>0.45100000000000001</v>
      </c>
      <c r="BM21" s="98">
        <v>0.219</v>
      </c>
      <c r="BN21" s="98">
        <v>0.45300000000000001</v>
      </c>
      <c r="BO21" s="98">
        <v>0.42399999999999999</v>
      </c>
      <c r="BP21" s="98">
        <v>0.42799999999999999</v>
      </c>
      <c r="BQ21" s="98">
        <v>0.307</v>
      </c>
      <c r="BR21" s="98">
        <v>0.30299999999999999</v>
      </c>
      <c r="BS21" s="98">
        <v>8.7999999999999995E-2</v>
      </c>
      <c r="BT21" s="98">
        <v>0.44600000000000001</v>
      </c>
      <c r="BU21" s="98">
        <v>0.41699999999999998</v>
      </c>
      <c r="BV21" s="98">
        <v>0.42099999999999999</v>
      </c>
      <c r="BW21" s="98">
        <v>0.42</v>
      </c>
      <c r="BX21" s="98">
        <v>0.433</v>
      </c>
      <c r="BY21" s="98">
        <v>0.47399999999999998</v>
      </c>
      <c r="BZ21" s="98">
        <v>0.40100000000000002</v>
      </c>
      <c r="CA21" s="98">
        <v>0.42899999999999999</v>
      </c>
      <c r="CB21" s="98">
        <v>0.312</v>
      </c>
      <c r="CC21" s="98">
        <v>0.72599999999999998</v>
      </c>
      <c r="CD21" s="98">
        <v>0.81200000000000006</v>
      </c>
      <c r="CE21" s="98">
        <v>0.497</v>
      </c>
      <c r="CF21" s="98">
        <v>0.66800000000000004</v>
      </c>
      <c r="CG21" s="98">
        <v>0.57999999999999996</v>
      </c>
      <c r="CH21" s="98">
        <v>0.60499999999999998</v>
      </c>
      <c r="CI21" s="98">
        <v>0.64500000000000002</v>
      </c>
      <c r="CJ21" s="98">
        <v>0.20200000000000001</v>
      </c>
      <c r="CK21" s="98">
        <v>0.19</v>
      </c>
      <c r="CL21" s="98">
        <v>0.127</v>
      </c>
      <c r="CM21" s="98">
        <v>0.16200000000000001</v>
      </c>
      <c r="CN21" s="98">
        <v>5.3999999999999999E-2</v>
      </c>
      <c r="CO21" s="98">
        <v>0.19500000000000001</v>
      </c>
      <c r="CP21" s="98">
        <v>0.33300000000000002</v>
      </c>
      <c r="CQ21" s="98">
        <v>0.64300000000000002</v>
      </c>
      <c r="CR21" s="98">
        <v>0.66300000000000003</v>
      </c>
      <c r="CS21" s="98">
        <v>0.40400000000000003</v>
      </c>
      <c r="CT21" s="98">
        <v>0.75700000000000001</v>
      </c>
      <c r="CU21" s="98">
        <v>0.70399999999999996</v>
      </c>
      <c r="CV21" s="98">
        <v>0.58599999999999997</v>
      </c>
      <c r="CW21" s="98">
        <v>0.44900000000000001</v>
      </c>
      <c r="CX21" s="98"/>
      <c r="CY21" s="100">
        <v>1.051414894537875E-2</v>
      </c>
    </row>
    <row r="22" spans="1:103" ht="17" x14ac:dyDescent="0.2">
      <c r="A22" s="92" t="s">
        <v>416</v>
      </c>
      <c r="B22" s="98">
        <v>4.9729999999999999</v>
      </c>
      <c r="C22" s="98">
        <v>4.649</v>
      </c>
      <c r="D22" s="98">
        <v>0.62</v>
      </c>
      <c r="E22" s="98">
        <v>5.9589999999999996</v>
      </c>
      <c r="F22" s="98">
        <v>0.159</v>
      </c>
      <c r="G22" s="98">
        <v>3.3000000000000002E-2</v>
      </c>
      <c r="H22" s="98">
        <v>4.5999999999999999E-2</v>
      </c>
      <c r="I22" s="99">
        <v>0.49199999999999999</v>
      </c>
      <c r="J22" s="98">
        <v>0.56299999999999994</v>
      </c>
      <c r="K22" s="98">
        <v>1.76</v>
      </c>
      <c r="L22" s="98">
        <v>0.63700000000000001</v>
      </c>
      <c r="M22" s="98">
        <v>2.2770000000000001</v>
      </c>
      <c r="N22" s="98">
        <v>0.64600000000000002</v>
      </c>
      <c r="O22" s="98">
        <v>2.758</v>
      </c>
      <c r="P22" s="98">
        <v>0.17399999999999999</v>
      </c>
      <c r="Q22" s="98">
        <v>0.56599999999999995</v>
      </c>
      <c r="R22" s="98">
        <v>0.33500000000000002</v>
      </c>
      <c r="S22" s="98">
        <v>2.472</v>
      </c>
      <c r="T22" s="98">
        <v>0.97</v>
      </c>
      <c r="U22" s="98">
        <v>0.17</v>
      </c>
      <c r="V22" s="98">
        <v>0.48699999999999999</v>
      </c>
      <c r="W22" s="98">
        <v>0.91200000000000003</v>
      </c>
      <c r="X22" s="98">
        <v>5.0999999999999997E-2</v>
      </c>
      <c r="Y22" s="98">
        <v>4.2999999999999997E-2</v>
      </c>
      <c r="Z22" s="98">
        <v>5.3689999999999998</v>
      </c>
      <c r="AA22" s="98">
        <v>5.6269999999999998</v>
      </c>
      <c r="AB22" s="98">
        <v>5.5960000000000001</v>
      </c>
      <c r="AC22" s="98">
        <v>5.9429999999999996</v>
      </c>
      <c r="AD22" s="98">
        <v>5.7359999999999998</v>
      </c>
      <c r="AE22" s="98">
        <v>6.484</v>
      </c>
      <c r="AF22" s="98">
        <v>7.7389999999999999</v>
      </c>
      <c r="AG22" s="98">
        <v>7.4859999999999998</v>
      </c>
      <c r="AH22" s="98">
        <v>7.2169999999999996</v>
      </c>
      <c r="AI22" s="98">
        <v>6.5659999999999998</v>
      </c>
      <c r="AJ22" s="98">
        <v>7.0339999999999998</v>
      </c>
      <c r="AK22" s="98">
        <v>6.85</v>
      </c>
      <c r="AL22" s="98">
        <v>6.5220000000000002</v>
      </c>
      <c r="AM22" s="98">
        <v>4.8769999999999998</v>
      </c>
      <c r="AN22" s="98">
        <v>5.3490000000000002</v>
      </c>
      <c r="AO22" s="98">
        <v>6.1550000000000002</v>
      </c>
      <c r="AP22" s="98">
        <v>1.1319999999999999</v>
      </c>
      <c r="AQ22" s="98">
        <v>1.1619999999999999</v>
      </c>
      <c r="AR22" s="98">
        <v>0.95399999999999996</v>
      </c>
      <c r="AS22" s="98">
        <v>0.90700000000000003</v>
      </c>
      <c r="AT22" s="98">
        <v>0.53</v>
      </c>
      <c r="AU22" s="98">
        <v>0.47699999999999998</v>
      </c>
      <c r="AV22" s="98">
        <v>1.2949999999999999</v>
      </c>
      <c r="AW22" s="98">
        <v>0.68400000000000005</v>
      </c>
      <c r="AX22" s="98">
        <v>0.15</v>
      </c>
      <c r="AY22" s="98">
        <v>1.016</v>
      </c>
      <c r="AZ22" s="98">
        <v>0.371</v>
      </c>
      <c r="BA22" s="98">
        <v>1.226</v>
      </c>
      <c r="BB22" s="98">
        <v>1.6850000000000001</v>
      </c>
      <c r="BC22" s="98">
        <v>2.2679999999999998</v>
      </c>
      <c r="BD22" s="98">
        <v>3.4380000000000002</v>
      </c>
      <c r="BE22" s="98">
        <v>1.4350000000000001</v>
      </c>
      <c r="BF22" s="98">
        <v>1.4039999999999999</v>
      </c>
      <c r="BG22" s="98">
        <v>1.115</v>
      </c>
      <c r="BH22" s="98">
        <v>1.651</v>
      </c>
      <c r="BI22" s="98">
        <v>1.4450000000000001</v>
      </c>
      <c r="BJ22" s="98">
        <v>1.891</v>
      </c>
      <c r="BK22" s="98">
        <v>2.7570000000000001</v>
      </c>
      <c r="BL22" s="98">
        <v>3.9049999999999998</v>
      </c>
      <c r="BM22" s="98">
        <v>1.7150000000000001</v>
      </c>
      <c r="BN22" s="98">
        <v>2.1539999999999999</v>
      </c>
      <c r="BO22" s="98">
        <v>3.988</v>
      </c>
      <c r="BP22" s="98">
        <v>4.1260000000000003</v>
      </c>
      <c r="BQ22" s="98">
        <v>3.6709999999999998</v>
      </c>
      <c r="BR22" s="98">
        <v>3.1230000000000002</v>
      </c>
      <c r="BS22" s="98">
        <v>1.1559999999999999</v>
      </c>
      <c r="BT22" s="98">
        <v>6.6020000000000003</v>
      </c>
      <c r="BU22" s="98">
        <v>7.2610000000000001</v>
      </c>
      <c r="BV22" s="98">
        <v>7.2839999999999998</v>
      </c>
      <c r="BW22" s="98">
        <v>7.3840000000000003</v>
      </c>
      <c r="BX22" s="98">
        <v>7.3280000000000003</v>
      </c>
      <c r="BY22" s="98">
        <v>7.81</v>
      </c>
      <c r="BZ22" s="98">
        <v>4.9749999999999996</v>
      </c>
      <c r="CA22" s="98">
        <v>4.6150000000000002</v>
      </c>
      <c r="CB22" s="98">
        <v>4.3310000000000004</v>
      </c>
      <c r="CC22" s="98">
        <v>2.5209999999999999</v>
      </c>
      <c r="CD22" s="98">
        <v>3.9129999999999998</v>
      </c>
      <c r="CE22" s="98">
        <v>2.0720000000000001</v>
      </c>
      <c r="CF22" s="98">
        <v>2.7589999999999999</v>
      </c>
      <c r="CG22" s="98">
        <v>2.5489999999999999</v>
      </c>
      <c r="CH22" s="98">
        <v>3.5129999999999999</v>
      </c>
      <c r="CI22" s="98">
        <v>3.8359999999999999</v>
      </c>
      <c r="CJ22" s="98">
        <v>1.131</v>
      </c>
      <c r="CK22" s="98">
        <v>1.0880000000000001</v>
      </c>
      <c r="CL22" s="98">
        <v>0.61</v>
      </c>
      <c r="CM22" s="98">
        <v>0.99</v>
      </c>
      <c r="CN22" s="98">
        <v>0.191</v>
      </c>
      <c r="CO22" s="98">
        <v>1.133</v>
      </c>
      <c r="CP22" s="98">
        <v>0.47299999999999998</v>
      </c>
      <c r="CQ22" s="98">
        <v>3.657</v>
      </c>
      <c r="CR22" s="98">
        <v>3.7890000000000001</v>
      </c>
      <c r="CS22" s="98">
        <v>3.4209999999999998</v>
      </c>
      <c r="CT22" s="98">
        <v>2.891</v>
      </c>
      <c r="CU22" s="98">
        <v>3.7109999999999999</v>
      </c>
      <c r="CV22" s="98">
        <v>3.8479999999999999</v>
      </c>
      <c r="CW22" s="98">
        <v>3.91</v>
      </c>
      <c r="CX22" s="98"/>
      <c r="CY22" s="100">
        <v>1.2166508518273172E-2</v>
      </c>
    </row>
    <row r="23" spans="1:103" x14ac:dyDescent="0.2">
      <c r="A23" s="92" t="s">
        <v>13</v>
      </c>
      <c r="B23" s="98" t="s">
        <v>376</v>
      </c>
      <c r="C23" s="98" t="s">
        <v>376</v>
      </c>
      <c r="D23" s="98" t="s">
        <v>376</v>
      </c>
      <c r="E23" s="98" t="s">
        <v>376</v>
      </c>
      <c r="F23" s="98" t="s">
        <v>376</v>
      </c>
      <c r="G23" s="98" t="s">
        <v>376</v>
      </c>
      <c r="H23" s="98" t="s">
        <v>376</v>
      </c>
      <c r="I23" s="98" t="s">
        <v>376</v>
      </c>
      <c r="J23" s="98" t="s">
        <v>376</v>
      </c>
      <c r="K23" s="98" t="s">
        <v>376</v>
      </c>
      <c r="L23" s="98" t="s">
        <v>376</v>
      </c>
      <c r="M23" s="98" t="s">
        <v>376</v>
      </c>
      <c r="N23" s="98" t="s">
        <v>376</v>
      </c>
      <c r="O23" s="98" t="s">
        <v>376</v>
      </c>
      <c r="P23" s="98" t="s">
        <v>376</v>
      </c>
      <c r="Q23" s="98" t="s">
        <v>376</v>
      </c>
      <c r="R23" s="98" t="s">
        <v>376</v>
      </c>
      <c r="S23" s="98" t="s">
        <v>376</v>
      </c>
      <c r="T23" s="98" t="s">
        <v>376</v>
      </c>
      <c r="U23" s="98" t="s">
        <v>376</v>
      </c>
      <c r="V23" s="98" t="s">
        <v>376</v>
      </c>
      <c r="W23" s="98" t="s">
        <v>376</v>
      </c>
      <c r="X23" s="98" t="s">
        <v>376</v>
      </c>
      <c r="Y23" s="98" t="s">
        <v>376</v>
      </c>
      <c r="Z23" s="98" t="s">
        <v>376</v>
      </c>
      <c r="AA23" s="98" t="s">
        <v>376</v>
      </c>
      <c r="AB23" s="98" t="s">
        <v>376</v>
      </c>
      <c r="AC23" s="98" t="s">
        <v>376</v>
      </c>
      <c r="AD23" s="98" t="s">
        <v>376</v>
      </c>
      <c r="AE23" s="98" t="s">
        <v>376</v>
      </c>
      <c r="AF23" s="98" t="s">
        <v>376</v>
      </c>
      <c r="AG23" s="98" t="s">
        <v>376</v>
      </c>
      <c r="AH23" s="98" t="s">
        <v>376</v>
      </c>
      <c r="AI23" s="98" t="s">
        <v>376</v>
      </c>
      <c r="AJ23" s="98" t="s">
        <v>376</v>
      </c>
      <c r="AK23" s="98" t="s">
        <v>376</v>
      </c>
      <c r="AL23" s="98" t="s">
        <v>376</v>
      </c>
      <c r="AM23" s="98" t="s">
        <v>376</v>
      </c>
      <c r="AN23" s="98" t="s">
        <v>376</v>
      </c>
      <c r="AO23" s="98" t="s">
        <v>376</v>
      </c>
      <c r="AP23" s="98" t="s">
        <v>376</v>
      </c>
      <c r="AQ23" s="98" t="s">
        <v>376</v>
      </c>
      <c r="AR23" s="98" t="s">
        <v>376</v>
      </c>
      <c r="AS23" s="98" t="s">
        <v>376</v>
      </c>
      <c r="AT23" s="98" t="s">
        <v>376</v>
      </c>
      <c r="AU23" s="98" t="s">
        <v>376</v>
      </c>
      <c r="AV23" s="98" t="s">
        <v>376</v>
      </c>
      <c r="AW23" s="98" t="s">
        <v>376</v>
      </c>
      <c r="AX23" s="98" t="s">
        <v>376</v>
      </c>
      <c r="AY23" s="98" t="s">
        <v>376</v>
      </c>
      <c r="AZ23" s="98" t="s">
        <v>376</v>
      </c>
      <c r="BA23" s="98" t="s">
        <v>376</v>
      </c>
      <c r="BB23" s="98" t="s">
        <v>376</v>
      </c>
      <c r="BC23" s="98" t="s">
        <v>376</v>
      </c>
      <c r="BD23" s="98" t="s">
        <v>376</v>
      </c>
      <c r="BE23" s="98" t="s">
        <v>376</v>
      </c>
      <c r="BF23" s="98" t="s">
        <v>376</v>
      </c>
      <c r="BG23" s="98" t="s">
        <v>376</v>
      </c>
      <c r="BH23" s="98" t="s">
        <v>376</v>
      </c>
      <c r="BI23" s="98" t="s">
        <v>376</v>
      </c>
      <c r="BJ23" s="98" t="s">
        <v>376</v>
      </c>
      <c r="BK23" s="98" t="s">
        <v>376</v>
      </c>
      <c r="BL23" s="98" t="s">
        <v>376</v>
      </c>
      <c r="BM23" s="98" t="s">
        <v>376</v>
      </c>
      <c r="BN23" s="98" t="s">
        <v>376</v>
      </c>
      <c r="BO23" s="98" t="s">
        <v>376</v>
      </c>
      <c r="BP23" s="98" t="s">
        <v>376</v>
      </c>
      <c r="BQ23" s="98" t="s">
        <v>376</v>
      </c>
      <c r="BR23" s="98" t="s">
        <v>376</v>
      </c>
      <c r="BS23" s="98" t="s">
        <v>376</v>
      </c>
      <c r="BT23" s="98" t="s">
        <v>376</v>
      </c>
      <c r="BU23" s="98" t="s">
        <v>376</v>
      </c>
      <c r="BV23" s="98" t="s">
        <v>376</v>
      </c>
      <c r="BW23" s="98" t="s">
        <v>376</v>
      </c>
      <c r="BX23" s="98">
        <v>8.4000000000000005E-2</v>
      </c>
      <c r="BY23" s="98" t="s">
        <v>376</v>
      </c>
      <c r="BZ23" s="98" t="s">
        <v>376</v>
      </c>
      <c r="CA23" s="98" t="s">
        <v>376</v>
      </c>
      <c r="CB23" s="98" t="s">
        <v>376</v>
      </c>
      <c r="CC23" s="98" t="s">
        <v>376</v>
      </c>
      <c r="CD23" s="98" t="s">
        <v>376</v>
      </c>
      <c r="CE23" s="98" t="s">
        <v>376</v>
      </c>
      <c r="CF23" s="98" t="s">
        <v>376</v>
      </c>
      <c r="CG23" s="98" t="s">
        <v>376</v>
      </c>
      <c r="CH23" s="98" t="s">
        <v>376</v>
      </c>
      <c r="CI23" s="98" t="s">
        <v>376</v>
      </c>
      <c r="CJ23" s="98" t="s">
        <v>376</v>
      </c>
      <c r="CK23" s="98" t="s">
        <v>376</v>
      </c>
      <c r="CL23" s="98" t="s">
        <v>376</v>
      </c>
      <c r="CM23" s="98" t="s">
        <v>376</v>
      </c>
      <c r="CN23" s="98" t="s">
        <v>376</v>
      </c>
      <c r="CO23" s="98" t="s">
        <v>376</v>
      </c>
      <c r="CP23" s="98" t="s">
        <v>376</v>
      </c>
      <c r="CQ23" s="98" t="s">
        <v>376</v>
      </c>
      <c r="CR23" s="98" t="s">
        <v>376</v>
      </c>
      <c r="CS23" s="98" t="s">
        <v>376</v>
      </c>
      <c r="CT23" s="98" t="s">
        <v>376</v>
      </c>
      <c r="CU23" s="98" t="s">
        <v>376</v>
      </c>
      <c r="CV23" s="98" t="s">
        <v>376</v>
      </c>
      <c r="CW23" s="98" t="s">
        <v>376</v>
      </c>
      <c r="CX23" s="98"/>
      <c r="CY23" s="100">
        <v>0.06</v>
      </c>
    </row>
    <row r="24" spans="1:103" x14ac:dyDescent="0.2">
      <c r="A24" s="92" t="s">
        <v>7</v>
      </c>
      <c r="B24" s="98">
        <v>0.36</v>
      </c>
      <c r="C24" s="98">
        <v>0.255</v>
      </c>
      <c r="D24" s="98">
        <v>10.340999999999999</v>
      </c>
      <c r="E24" s="98">
        <v>1.089</v>
      </c>
      <c r="F24" s="98">
        <v>3.5070000000000001</v>
      </c>
      <c r="G24" s="98">
        <v>2.8860000000000001</v>
      </c>
      <c r="H24" s="98">
        <v>3.1280000000000001</v>
      </c>
      <c r="I24" s="99">
        <v>2.234</v>
      </c>
      <c r="J24" s="98">
        <v>2.9750000000000001</v>
      </c>
      <c r="K24" s="98">
        <v>3.86</v>
      </c>
      <c r="L24" s="98">
        <v>3.6280000000000001</v>
      </c>
      <c r="M24" s="98">
        <v>3.3420000000000001</v>
      </c>
      <c r="N24" s="98">
        <v>3.9609999999999999</v>
      </c>
      <c r="O24" s="98">
        <v>3.0979999999999999</v>
      </c>
      <c r="P24" s="98">
        <v>3.8109999999999999</v>
      </c>
      <c r="Q24" s="98">
        <v>4.1840000000000002</v>
      </c>
      <c r="R24" s="98">
        <v>4.2229999999999999</v>
      </c>
      <c r="S24" s="98">
        <v>3.149</v>
      </c>
      <c r="T24" s="98">
        <v>4.4619999999999997</v>
      </c>
      <c r="U24" s="98">
        <v>3.28</v>
      </c>
      <c r="V24" s="98">
        <v>4.9509999999999996</v>
      </c>
      <c r="W24" s="98">
        <v>6.0229999999999997</v>
      </c>
      <c r="X24" s="98">
        <v>9.2520000000000007</v>
      </c>
      <c r="Y24" s="98">
        <v>9.593</v>
      </c>
      <c r="Z24" s="98">
        <v>0.22700000000000001</v>
      </c>
      <c r="AA24" s="98">
        <v>0.185</v>
      </c>
      <c r="AB24" s="98">
        <v>0.17699999999999999</v>
      </c>
      <c r="AC24" s="98">
        <v>0.16200000000000001</v>
      </c>
      <c r="AD24" s="98">
        <v>0.182</v>
      </c>
      <c r="AE24" s="98">
        <v>0.186</v>
      </c>
      <c r="AF24" s="98">
        <v>0.13500000000000001</v>
      </c>
      <c r="AG24" s="98">
        <v>0.13300000000000001</v>
      </c>
      <c r="AH24" s="98">
        <v>0.17699999999999999</v>
      </c>
      <c r="AI24" s="98">
        <v>0.153</v>
      </c>
      <c r="AJ24" s="98">
        <v>0.157</v>
      </c>
      <c r="AK24" s="98">
        <v>0.14699999999999999</v>
      </c>
      <c r="AL24" s="98">
        <v>1.1619999999999999</v>
      </c>
      <c r="AM24" s="98">
        <v>0.36299999999999999</v>
      </c>
      <c r="AN24" s="98">
        <v>0.35</v>
      </c>
      <c r="AO24" s="98">
        <v>0.90500000000000003</v>
      </c>
      <c r="AP24" s="98">
        <v>0.745</v>
      </c>
      <c r="AQ24" s="98">
        <v>0.69199999999999995</v>
      </c>
      <c r="AR24" s="98">
        <v>0.48199999999999998</v>
      </c>
      <c r="AS24" s="98">
        <v>1.1399999999999999</v>
      </c>
      <c r="AT24" s="98">
        <v>3.0859999999999999</v>
      </c>
      <c r="AU24" s="98">
        <v>0.95399999999999996</v>
      </c>
      <c r="AV24" s="98">
        <v>0.96199999999999997</v>
      </c>
      <c r="AW24" s="98">
        <v>0.70599999999999996</v>
      </c>
      <c r="AX24" s="98">
        <v>3.9239999999999999</v>
      </c>
      <c r="AY24" s="98">
        <v>0.35899999999999999</v>
      </c>
      <c r="AZ24" s="98">
        <v>1.917</v>
      </c>
      <c r="BA24" s="98">
        <v>0.27200000000000002</v>
      </c>
      <c r="BB24" s="98">
        <v>0.246</v>
      </c>
      <c r="BC24" s="98">
        <v>0.309</v>
      </c>
      <c r="BD24" s="98">
        <v>0.57399999999999995</v>
      </c>
      <c r="BE24" s="98">
        <v>0.34499999999999997</v>
      </c>
      <c r="BF24" s="98">
        <v>0.53100000000000003</v>
      </c>
      <c r="BG24" s="98">
        <v>0.24</v>
      </c>
      <c r="BH24" s="98">
        <v>1.0569999999999999</v>
      </c>
      <c r="BI24" s="98">
        <v>0.61399999999999999</v>
      </c>
      <c r="BJ24" s="98">
        <v>0.14000000000000001</v>
      </c>
      <c r="BK24" s="98">
        <v>0.25700000000000001</v>
      </c>
      <c r="BL24" s="98">
        <v>0.31900000000000001</v>
      </c>
      <c r="BM24" s="98">
        <v>1.0529999999999999</v>
      </c>
      <c r="BN24" s="98">
        <v>0.42199999999999999</v>
      </c>
      <c r="BO24" s="98">
        <v>0.48599999999999999</v>
      </c>
      <c r="BP24" s="98">
        <v>0.32300000000000001</v>
      </c>
      <c r="BQ24" s="98">
        <v>2.1349999999999998</v>
      </c>
      <c r="BR24" s="98">
        <v>1.998</v>
      </c>
      <c r="BS24" s="98">
        <v>10.756</v>
      </c>
      <c r="BT24" s="98">
        <v>0.34</v>
      </c>
      <c r="BU24" s="98">
        <v>0.27300000000000002</v>
      </c>
      <c r="BV24" s="98">
        <v>0.35899999999999999</v>
      </c>
      <c r="BW24" s="98">
        <v>0.56799999999999995</v>
      </c>
      <c r="BX24" s="98">
        <v>0.35799999999999998</v>
      </c>
      <c r="BY24" s="98">
        <v>0.57899999999999996</v>
      </c>
      <c r="BZ24" s="98">
        <v>1.0720000000000001</v>
      </c>
      <c r="CA24" s="98">
        <v>0.55100000000000005</v>
      </c>
      <c r="CB24" s="98">
        <v>0.84</v>
      </c>
      <c r="CC24" s="98">
        <v>0.80300000000000005</v>
      </c>
      <c r="CD24" s="98">
        <v>0.46</v>
      </c>
      <c r="CE24" s="98">
        <v>1.244</v>
      </c>
      <c r="CF24" s="98">
        <v>1.67</v>
      </c>
      <c r="CG24" s="98">
        <v>2.2559999999999998</v>
      </c>
      <c r="CH24" s="98">
        <v>0.90200000000000002</v>
      </c>
      <c r="CI24" s="98">
        <v>0.86199999999999999</v>
      </c>
      <c r="CJ24" s="98">
        <v>8.0009999999999994</v>
      </c>
      <c r="CK24" s="98">
        <v>9.0679999999999996</v>
      </c>
      <c r="CL24" s="98">
        <v>10.038</v>
      </c>
      <c r="CM24" s="98">
        <v>8.9719999999999995</v>
      </c>
      <c r="CN24" s="98">
        <v>10.978</v>
      </c>
      <c r="CO24" s="98">
        <v>7.99</v>
      </c>
      <c r="CP24" s="98">
        <v>5.282</v>
      </c>
      <c r="CQ24" s="98">
        <v>1.357</v>
      </c>
      <c r="CR24" s="98">
        <v>1.3260000000000001</v>
      </c>
      <c r="CS24" s="98">
        <v>0.57099999999999995</v>
      </c>
      <c r="CT24" s="98">
        <v>0.28100000000000003</v>
      </c>
      <c r="CU24" s="98">
        <v>1.665</v>
      </c>
      <c r="CV24" s="98">
        <v>1.6659999999999999</v>
      </c>
      <c r="CW24" s="98">
        <v>2.0510000000000002</v>
      </c>
      <c r="CX24" s="98"/>
      <c r="CY24" s="100">
        <v>8.6E-3</v>
      </c>
    </row>
    <row r="25" spans="1:103" x14ac:dyDescent="0.2">
      <c r="A25" s="92" t="s">
        <v>36</v>
      </c>
      <c r="B25" s="99">
        <f t="shared" ref="B25:AG25" ca="1" si="0">SUM(B10:B25)</f>
        <v>94.298999999999992</v>
      </c>
      <c r="C25" s="99">
        <f t="shared" ca="1" si="0"/>
        <v>96.02600000000001</v>
      </c>
      <c r="D25" s="99">
        <f t="shared" ca="1" si="0"/>
        <v>90.880000000000024</v>
      </c>
      <c r="E25" s="99">
        <f t="shared" ca="1" si="0"/>
        <v>91.934999999999988</v>
      </c>
      <c r="F25" s="99">
        <f t="shared" ca="1" si="0"/>
        <v>94.359000000000009</v>
      </c>
      <c r="G25" s="99">
        <f t="shared" ca="1" si="0"/>
        <v>95.487000000000009</v>
      </c>
      <c r="H25" s="99">
        <f t="shared" ca="1" si="0"/>
        <v>95.274000000000015</v>
      </c>
      <c r="I25" s="99">
        <f t="shared" ca="1" si="0"/>
        <v>95.899000000000001</v>
      </c>
      <c r="J25" s="99">
        <f t="shared" ca="1" si="0"/>
        <v>94.593999999999994</v>
      </c>
      <c r="K25" s="99">
        <f t="shared" ca="1" si="0"/>
        <v>94.575000000000003</v>
      </c>
      <c r="L25" s="99">
        <f t="shared" ca="1" si="0"/>
        <v>96.595000000000013</v>
      </c>
      <c r="M25" s="99">
        <f t="shared" ca="1" si="0"/>
        <v>94.75</v>
      </c>
      <c r="N25" s="99">
        <f t="shared" ca="1" si="0"/>
        <v>94.352000000000004</v>
      </c>
      <c r="O25" s="99">
        <f t="shared" ca="1" si="0"/>
        <v>93.547999999999988</v>
      </c>
      <c r="P25" s="99">
        <f t="shared" ca="1" si="0"/>
        <v>94.79</v>
      </c>
      <c r="Q25" s="99">
        <f t="shared" ca="1" si="0"/>
        <v>95.048000000000002</v>
      </c>
      <c r="R25" s="99">
        <f t="shared" ca="1" si="0"/>
        <v>94.401999999999987</v>
      </c>
      <c r="S25" s="99">
        <f t="shared" ca="1" si="0"/>
        <v>93.863</v>
      </c>
      <c r="T25" s="99">
        <f t="shared" ca="1" si="0"/>
        <v>93.316000000000003</v>
      </c>
      <c r="U25" s="99">
        <f t="shared" ca="1" si="0"/>
        <v>95.602000000000004</v>
      </c>
      <c r="V25" s="99">
        <f t="shared" ca="1" si="0"/>
        <v>93.268999999999991</v>
      </c>
      <c r="W25" s="99">
        <f t="shared" ca="1" si="0"/>
        <v>93.23299999999999</v>
      </c>
      <c r="X25" s="99">
        <f t="shared" ca="1" si="0"/>
        <v>91.710000000000022</v>
      </c>
      <c r="Y25" s="99">
        <f t="shared" ca="1" si="0"/>
        <v>93.676000000000002</v>
      </c>
      <c r="Z25" s="99">
        <f t="shared" ca="1" si="0"/>
        <v>96.573999999999998</v>
      </c>
      <c r="AA25" s="99">
        <f t="shared" ca="1" si="0"/>
        <v>95.707999999999998</v>
      </c>
      <c r="AB25" s="99">
        <f t="shared" ca="1" si="0"/>
        <v>95.965000000000003</v>
      </c>
      <c r="AC25" s="99">
        <f t="shared" ca="1" si="0"/>
        <v>96.371999999999971</v>
      </c>
      <c r="AD25" s="99">
        <f t="shared" ca="1" si="0"/>
        <v>96.302000000000007</v>
      </c>
      <c r="AE25" s="99">
        <f t="shared" ca="1" si="0"/>
        <v>95.911999999999992</v>
      </c>
      <c r="AF25" s="99">
        <f t="shared" ca="1" si="0"/>
        <v>95.831000000000003</v>
      </c>
      <c r="AG25" s="99">
        <f t="shared" ca="1" si="0"/>
        <v>95.579999999999984</v>
      </c>
      <c r="AH25" s="99">
        <f t="shared" ref="AH25:BM25" ca="1" si="1">SUM(AH10:AH25)</f>
        <v>94.749000000000024</v>
      </c>
      <c r="AI25" s="99">
        <f t="shared" ca="1" si="1"/>
        <v>91.314999999999998</v>
      </c>
      <c r="AJ25" s="99">
        <f t="shared" ca="1" si="1"/>
        <v>94.40600000000002</v>
      </c>
      <c r="AK25" s="99">
        <f t="shared" ca="1" si="1"/>
        <v>94.34999999999998</v>
      </c>
      <c r="AL25" s="99">
        <f t="shared" ca="1" si="1"/>
        <v>94.454000000000008</v>
      </c>
      <c r="AM25" s="99">
        <f t="shared" ca="1" si="1"/>
        <v>94.728999999999985</v>
      </c>
      <c r="AN25" s="99">
        <f t="shared" ca="1" si="1"/>
        <v>95.795000000000016</v>
      </c>
      <c r="AO25" s="99">
        <f t="shared" ca="1" si="1"/>
        <v>93.777999999999992</v>
      </c>
      <c r="AP25" s="99">
        <f t="shared" ca="1" si="1"/>
        <v>96.741000000000028</v>
      </c>
      <c r="AQ25" s="99">
        <f t="shared" ca="1" si="1"/>
        <v>96.605000000000004</v>
      </c>
      <c r="AR25" s="99">
        <f t="shared" ca="1" si="1"/>
        <v>96.49799999999999</v>
      </c>
      <c r="AS25" s="99">
        <f t="shared" ca="1" si="1"/>
        <v>95.923000000000002</v>
      </c>
      <c r="AT25" s="99">
        <f t="shared" ca="1" si="1"/>
        <v>96.99199999999999</v>
      </c>
      <c r="AU25" s="99">
        <f t="shared" ca="1" si="1"/>
        <v>96.594000000000008</v>
      </c>
      <c r="AV25" s="99">
        <f t="shared" ca="1" si="1"/>
        <v>96.806999999999988</v>
      </c>
      <c r="AW25" s="99">
        <f t="shared" ca="1" si="1"/>
        <v>96.334000000000003</v>
      </c>
      <c r="AX25" s="99">
        <f t="shared" ca="1" si="1"/>
        <v>94.927999999999997</v>
      </c>
      <c r="AY25" s="99">
        <f t="shared" ca="1" si="1"/>
        <v>96.838000000000008</v>
      </c>
      <c r="AZ25" s="99">
        <f t="shared" ca="1" si="1"/>
        <v>95.947999999999993</v>
      </c>
      <c r="BA25" s="99">
        <f t="shared" ca="1" si="1"/>
        <v>97.156999999999996</v>
      </c>
      <c r="BB25" s="99">
        <f t="shared" ca="1" si="1"/>
        <v>96.081999999999994</v>
      </c>
      <c r="BC25" s="99">
        <f t="shared" ca="1" si="1"/>
        <v>96.981999999999999</v>
      </c>
      <c r="BD25" s="99">
        <f t="shared" ca="1" si="1"/>
        <v>95.78100000000002</v>
      </c>
      <c r="BE25" s="99">
        <f t="shared" ca="1" si="1"/>
        <v>95.674999999999997</v>
      </c>
      <c r="BF25" s="99">
        <f t="shared" ca="1" si="1"/>
        <v>95.488</v>
      </c>
      <c r="BG25" s="99">
        <f t="shared" ca="1" si="1"/>
        <v>94.946999999999989</v>
      </c>
      <c r="BH25" s="99">
        <f t="shared" ca="1" si="1"/>
        <v>95.583000000000013</v>
      </c>
      <c r="BI25" s="99">
        <f t="shared" ca="1" si="1"/>
        <v>95.697999999999993</v>
      </c>
      <c r="BJ25" s="99">
        <f t="shared" ca="1" si="1"/>
        <v>95.983000000000004</v>
      </c>
      <c r="BK25" s="99">
        <f t="shared" ca="1" si="1"/>
        <v>97.03</v>
      </c>
      <c r="BL25" s="99">
        <f t="shared" ca="1" si="1"/>
        <v>96.074999999999974</v>
      </c>
      <c r="BM25" s="99">
        <f t="shared" ca="1" si="1"/>
        <v>94.555000000000007</v>
      </c>
      <c r="BN25" s="99">
        <f t="shared" ref="BN25:CW25" ca="1" si="2">SUM(BN10:BN25)</f>
        <v>96.326999999999998</v>
      </c>
      <c r="BO25" s="99">
        <f t="shared" ca="1" si="2"/>
        <v>96.476000000000013</v>
      </c>
      <c r="BP25" s="99">
        <f t="shared" ca="1" si="2"/>
        <v>94.828999999999994</v>
      </c>
      <c r="BQ25" s="99">
        <f t="shared" ca="1" si="2"/>
        <v>92.110000000000014</v>
      </c>
      <c r="BR25" s="99">
        <f t="shared" ca="1" si="2"/>
        <v>93.744</v>
      </c>
      <c r="BS25" s="99">
        <f t="shared" ca="1" si="2"/>
        <v>92.887999999999991</v>
      </c>
      <c r="BT25" s="99">
        <f t="shared" ca="1" si="2"/>
        <v>95.631000000000014</v>
      </c>
      <c r="BU25" s="99">
        <f t="shared" ca="1" si="2"/>
        <v>95.215999999999994</v>
      </c>
      <c r="BV25" s="99">
        <f t="shared" ca="1" si="2"/>
        <v>95.748000000000033</v>
      </c>
      <c r="BW25" s="99">
        <f t="shared" ca="1" si="2"/>
        <v>94.778999999999996</v>
      </c>
      <c r="BX25" s="99">
        <f t="shared" ca="1" si="2"/>
        <v>95.829000000000008</v>
      </c>
      <c r="BY25" s="99">
        <f t="shared" ca="1" si="2"/>
        <v>94.937000000000012</v>
      </c>
      <c r="BZ25" s="99">
        <f t="shared" ca="1" si="2"/>
        <v>94.063999999999993</v>
      </c>
      <c r="CA25" s="99">
        <f t="shared" ca="1" si="2"/>
        <v>93.856999999999985</v>
      </c>
      <c r="CB25" s="99">
        <f t="shared" ca="1" si="2"/>
        <v>93.736999999999995</v>
      </c>
      <c r="CC25" s="99">
        <f t="shared" ca="1" si="2"/>
        <v>95.029000000000011</v>
      </c>
      <c r="CD25" s="99">
        <f t="shared" ca="1" si="2"/>
        <v>96.710000000000008</v>
      </c>
      <c r="CE25" s="99">
        <f t="shared" ca="1" si="2"/>
        <v>94.779000000000011</v>
      </c>
      <c r="CF25" s="99">
        <f t="shared" ca="1" si="2"/>
        <v>92.503000000000014</v>
      </c>
      <c r="CG25" s="99">
        <f t="shared" ca="1" si="2"/>
        <v>95.072999999999993</v>
      </c>
      <c r="CH25" s="99">
        <f t="shared" ca="1" si="2"/>
        <v>96.874000000000024</v>
      </c>
      <c r="CI25" s="99">
        <f t="shared" ca="1" si="2"/>
        <v>92.791000000000011</v>
      </c>
      <c r="CJ25" s="99">
        <f t="shared" ca="1" si="2"/>
        <v>95.084000000000003</v>
      </c>
      <c r="CK25" s="99">
        <f t="shared" ca="1" si="2"/>
        <v>90.025999999999982</v>
      </c>
      <c r="CL25" s="99">
        <f t="shared" ca="1" si="2"/>
        <v>91.168000000000006</v>
      </c>
      <c r="CM25" s="99">
        <f t="shared" ca="1" si="2"/>
        <v>90.75800000000001</v>
      </c>
      <c r="CN25" s="99">
        <f t="shared" ca="1" si="2"/>
        <v>90.01700000000001</v>
      </c>
      <c r="CO25" s="99">
        <f t="shared" ca="1" si="2"/>
        <v>95.447999999999979</v>
      </c>
      <c r="CP25" s="99">
        <f t="shared" ca="1" si="2"/>
        <v>90.179000000000002</v>
      </c>
      <c r="CQ25" s="99">
        <f t="shared" ca="1" si="2"/>
        <v>94.044999999999987</v>
      </c>
      <c r="CR25" s="99">
        <f t="shared" ca="1" si="2"/>
        <v>95.12299999999999</v>
      </c>
      <c r="CS25" s="99">
        <f t="shared" ca="1" si="2"/>
        <v>97.575000000000003</v>
      </c>
      <c r="CT25" s="99">
        <f t="shared" ca="1" si="2"/>
        <v>96.070000000000022</v>
      </c>
      <c r="CU25" s="99">
        <f t="shared" ca="1" si="2"/>
        <v>94.888999999999996</v>
      </c>
      <c r="CV25" s="99">
        <f t="shared" ca="1" si="2"/>
        <v>95.114999999999995</v>
      </c>
      <c r="CW25" s="99">
        <f t="shared" ca="1" si="2"/>
        <v>94.506999999999977</v>
      </c>
      <c r="CX25" s="101"/>
    </row>
    <row r="26" spans="1:103" x14ac:dyDescent="0.2">
      <c r="A26" s="92"/>
      <c r="B26" s="131" t="s">
        <v>100</v>
      </c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31"/>
      <c r="AQ26" s="131"/>
      <c r="AR26" s="131"/>
      <c r="AS26" s="131"/>
      <c r="AT26" s="131"/>
      <c r="AU26" s="131"/>
      <c r="AV26" s="131"/>
      <c r="AW26" s="131"/>
      <c r="AX26" s="131"/>
      <c r="AY26" s="131"/>
      <c r="AZ26" s="131"/>
      <c r="BA26" s="131"/>
      <c r="BB26" s="131"/>
      <c r="BC26" s="131"/>
      <c r="BD26" s="131"/>
      <c r="BE26" s="131"/>
      <c r="BF26" s="131"/>
      <c r="BG26" s="131"/>
      <c r="BH26" s="131"/>
      <c r="BI26" s="131"/>
      <c r="BJ26" s="131"/>
      <c r="BK26" s="131"/>
      <c r="BL26" s="131"/>
      <c r="BM26" s="131"/>
      <c r="BN26" s="131"/>
      <c r="BO26" s="131"/>
      <c r="BP26" s="131"/>
      <c r="BQ26" s="131"/>
      <c r="BR26" s="131"/>
      <c r="BS26" s="131"/>
      <c r="BT26" s="131"/>
      <c r="BU26" s="131"/>
      <c r="BV26" s="131"/>
      <c r="BW26" s="131"/>
      <c r="BX26" s="131"/>
      <c r="BY26" s="131"/>
      <c r="BZ26" s="131"/>
      <c r="CA26" s="131"/>
      <c r="CB26" s="131"/>
      <c r="CC26" s="131"/>
      <c r="CD26" s="131"/>
      <c r="CE26" s="131"/>
      <c r="CF26" s="131"/>
      <c r="CG26" s="131"/>
      <c r="CH26" s="131"/>
      <c r="CI26" s="131"/>
      <c r="CJ26" s="131"/>
      <c r="CK26" s="131"/>
      <c r="CL26" s="131"/>
      <c r="CM26" s="131"/>
      <c r="CN26" s="131"/>
      <c r="CO26" s="131"/>
      <c r="CP26" s="131"/>
      <c r="CQ26" s="131"/>
      <c r="CR26" s="131"/>
      <c r="CS26" s="131"/>
      <c r="CT26" s="131"/>
      <c r="CU26" s="131"/>
      <c r="CV26" s="131"/>
      <c r="CW26" s="131"/>
      <c r="CX26" s="102"/>
    </row>
    <row r="27" spans="1:103" x14ac:dyDescent="0.2">
      <c r="A27" s="97" t="s">
        <v>17</v>
      </c>
      <c r="B27" s="99">
        <v>1.8313574059161241E-3</v>
      </c>
      <c r="C27" s="99">
        <v>0</v>
      </c>
      <c r="D27" s="99">
        <v>0</v>
      </c>
      <c r="E27" s="99">
        <v>0</v>
      </c>
      <c r="F27" s="99">
        <v>0</v>
      </c>
      <c r="G27" s="99">
        <v>0</v>
      </c>
      <c r="H27" s="99">
        <v>0</v>
      </c>
      <c r="I27" s="99">
        <v>0</v>
      </c>
      <c r="J27" s="99">
        <v>0</v>
      </c>
      <c r="K27" s="99">
        <v>0</v>
      </c>
      <c r="L27" s="99">
        <v>0</v>
      </c>
      <c r="M27" s="99">
        <v>0</v>
      </c>
      <c r="N27" s="99">
        <v>0</v>
      </c>
      <c r="O27" s="99">
        <v>0</v>
      </c>
      <c r="P27" s="99">
        <v>0</v>
      </c>
      <c r="Q27" s="99">
        <v>0</v>
      </c>
      <c r="R27" s="99">
        <v>0</v>
      </c>
      <c r="S27" s="99">
        <v>4.4597838634282518E-3</v>
      </c>
      <c r="T27" s="99">
        <v>4.1656884365445339E-3</v>
      </c>
      <c r="U27" s="99">
        <v>0</v>
      </c>
      <c r="V27" s="99">
        <v>0</v>
      </c>
      <c r="W27" s="99">
        <v>3.8320669412739042E-3</v>
      </c>
      <c r="X27" s="99">
        <v>0</v>
      </c>
      <c r="Y27" s="99">
        <v>0</v>
      </c>
      <c r="Z27" s="99">
        <v>0</v>
      </c>
      <c r="AA27" s="99">
        <v>0</v>
      </c>
      <c r="AB27" s="99">
        <v>0</v>
      </c>
      <c r="AC27" s="99">
        <v>0</v>
      </c>
      <c r="AD27" s="99">
        <v>0</v>
      </c>
      <c r="AE27" s="99">
        <v>0</v>
      </c>
      <c r="AF27" s="99">
        <v>0</v>
      </c>
      <c r="AG27" s="99">
        <v>0</v>
      </c>
      <c r="AH27" s="99">
        <v>0</v>
      </c>
      <c r="AI27" s="99">
        <v>0</v>
      </c>
      <c r="AJ27" s="99">
        <v>0</v>
      </c>
      <c r="AK27" s="99">
        <v>0</v>
      </c>
      <c r="AL27" s="99">
        <v>0</v>
      </c>
      <c r="AM27" s="99">
        <v>0</v>
      </c>
      <c r="AN27" s="99">
        <v>0</v>
      </c>
      <c r="AO27" s="99">
        <v>0</v>
      </c>
      <c r="AP27" s="99">
        <v>4.6614804045341553E-3</v>
      </c>
      <c r="AQ27" s="99">
        <v>0</v>
      </c>
      <c r="AR27" s="99">
        <v>0</v>
      </c>
      <c r="AS27" s="99">
        <v>0</v>
      </c>
      <c r="AT27" s="99">
        <v>0</v>
      </c>
      <c r="AU27" s="99">
        <v>2.4323787912189114E-3</v>
      </c>
      <c r="AV27" s="99">
        <v>0</v>
      </c>
      <c r="AW27" s="99">
        <v>0</v>
      </c>
      <c r="AX27" s="99">
        <v>0</v>
      </c>
      <c r="AY27" s="99">
        <v>3.8802893110610006E-3</v>
      </c>
      <c r="AZ27" s="99">
        <v>0</v>
      </c>
      <c r="BA27" s="99">
        <v>0</v>
      </c>
      <c r="BB27" s="99">
        <v>0</v>
      </c>
      <c r="BC27" s="99">
        <v>0</v>
      </c>
      <c r="BD27" s="99">
        <v>0</v>
      </c>
      <c r="BE27" s="99">
        <v>0</v>
      </c>
      <c r="BF27" s="99">
        <v>0</v>
      </c>
      <c r="BG27" s="99">
        <v>0</v>
      </c>
      <c r="BH27" s="99">
        <v>0</v>
      </c>
      <c r="BI27" s="99">
        <v>0</v>
      </c>
      <c r="BJ27" s="99">
        <v>0</v>
      </c>
      <c r="BK27" s="99">
        <v>2.2180271965770073E-3</v>
      </c>
      <c r="BL27" s="99">
        <v>2.0294458621191074E-3</v>
      </c>
      <c r="BM27" s="99">
        <v>0</v>
      </c>
      <c r="BN27" s="99">
        <v>0</v>
      </c>
      <c r="BO27" s="99">
        <v>0</v>
      </c>
      <c r="BP27" s="99">
        <v>0</v>
      </c>
      <c r="BQ27" s="99">
        <v>5.7916359363718766E-3</v>
      </c>
      <c r="BR27" s="99">
        <v>3.7569416108379967E-3</v>
      </c>
      <c r="BS27" s="99">
        <v>0</v>
      </c>
      <c r="BT27" s="99">
        <v>0</v>
      </c>
      <c r="BU27" s="99">
        <v>0</v>
      </c>
      <c r="BV27" s="99">
        <v>0</v>
      </c>
      <c r="BW27" s="99">
        <v>0</v>
      </c>
      <c r="BX27" s="99">
        <v>0</v>
      </c>
      <c r="BY27" s="99">
        <v>0</v>
      </c>
      <c r="BZ27" s="99">
        <v>0</v>
      </c>
      <c r="CA27" s="99">
        <v>0</v>
      </c>
      <c r="CB27" s="99">
        <v>0</v>
      </c>
      <c r="CC27" s="99">
        <v>0</v>
      </c>
      <c r="CD27" s="99">
        <v>0</v>
      </c>
      <c r="CE27" s="99">
        <v>3.7112462335601453E-3</v>
      </c>
      <c r="CF27" s="99">
        <v>0</v>
      </c>
      <c r="CG27" s="99">
        <v>1.7424575977001887E-2</v>
      </c>
      <c r="CH27" s="99">
        <v>0</v>
      </c>
      <c r="CI27" s="99">
        <v>2.9450081949841594E-2</v>
      </c>
      <c r="CJ27" s="99">
        <v>0</v>
      </c>
      <c r="CK27" s="99">
        <v>1.4667245065422481E-2</v>
      </c>
      <c r="CL27" s="99">
        <v>9.613396836451989E-3</v>
      </c>
      <c r="CM27" s="99">
        <v>0</v>
      </c>
      <c r="CN27" s="99">
        <v>1.0269848413495167E-2</v>
      </c>
      <c r="CO27" s="99">
        <v>5.5208322173040166E-3</v>
      </c>
      <c r="CP27" s="99">
        <v>0</v>
      </c>
      <c r="CQ27" s="99">
        <v>3.0512436318053922E-3</v>
      </c>
      <c r="CR27" s="99">
        <v>2.6697102119421228E-3</v>
      </c>
      <c r="CS27" s="99">
        <v>0</v>
      </c>
      <c r="CT27" s="99">
        <v>0</v>
      </c>
      <c r="CU27" s="99">
        <v>0</v>
      </c>
      <c r="CV27" s="99">
        <v>0</v>
      </c>
      <c r="CW27" s="99">
        <v>0</v>
      </c>
      <c r="CX27" s="100"/>
    </row>
    <row r="28" spans="1:103" x14ac:dyDescent="0.2">
      <c r="A28" s="97" t="s">
        <v>15</v>
      </c>
      <c r="B28" s="99">
        <v>2.4523879799005792</v>
      </c>
      <c r="C28" s="99">
        <v>2.8110493412626716</v>
      </c>
      <c r="D28" s="99">
        <v>2.1253174263230994</v>
      </c>
      <c r="E28" s="99">
        <v>2.7887672666537102</v>
      </c>
      <c r="F28" s="99">
        <v>2.1180664468362562</v>
      </c>
      <c r="G28" s="99">
        <v>2.1440334844344107</v>
      </c>
      <c r="H28" s="99">
        <v>2.0887648448035439</v>
      </c>
      <c r="I28" s="99">
        <v>2.1384096581185772</v>
      </c>
      <c r="J28" s="99">
        <v>2.1527579965404713</v>
      </c>
      <c r="K28" s="99">
        <v>2.24982700592959</v>
      </c>
      <c r="L28" s="99">
        <v>2.131865975170895</v>
      </c>
      <c r="M28" s="99">
        <v>2.2420673189818392</v>
      </c>
      <c r="N28" s="99">
        <v>2.1308346561042755</v>
      </c>
      <c r="O28" s="99">
        <v>2.3196056392090219</v>
      </c>
      <c r="P28" s="99">
        <v>2.0837696575457065</v>
      </c>
      <c r="Q28" s="99">
        <v>2.1263239640570974</v>
      </c>
      <c r="R28" s="99">
        <v>2.1539770536119218</v>
      </c>
      <c r="S28" s="99">
        <v>2.2864708832487182</v>
      </c>
      <c r="T28" s="99">
        <v>2.2073367484300928</v>
      </c>
      <c r="U28" s="99">
        <v>2.1197797150897904</v>
      </c>
      <c r="V28" s="99">
        <v>2.0734141998207822</v>
      </c>
      <c r="W28" s="99">
        <v>2.1003706881076059</v>
      </c>
      <c r="X28" s="99">
        <v>2.0627171531800852</v>
      </c>
      <c r="Y28" s="99">
        <v>2.0472970808887285</v>
      </c>
      <c r="Z28" s="99">
        <v>2.5584759627290938</v>
      </c>
      <c r="AA28" s="99">
        <v>2.5315809331477612</v>
      </c>
      <c r="AB28" s="99">
        <v>2.563526114705343</v>
      </c>
      <c r="AC28" s="99">
        <v>2.5693421997447561</v>
      </c>
      <c r="AD28" s="99">
        <v>2.5481456004113578</v>
      </c>
      <c r="AE28" s="99">
        <v>2.6428370232206899</v>
      </c>
      <c r="AF28" s="99">
        <v>2.7327796520151586</v>
      </c>
      <c r="AG28" s="99">
        <v>2.6934890915547318</v>
      </c>
      <c r="AH28" s="99">
        <v>2.6229118201527895</v>
      </c>
      <c r="AI28" s="99">
        <v>2.5064233126803339</v>
      </c>
      <c r="AJ28" s="99">
        <v>2.6954464005657783</v>
      </c>
      <c r="AK28" s="99">
        <v>2.6911346696763183</v>
      </c>
      <c r="AL28" s="99">
        <v>2.5744991469575336</v>
      </c>
      <c r="AM28" s="99">
        <v>2.5656299213737399</v>
      </c>
      <c r="AN28" s="99">
        <v>2.5171331202536429</v>
      </c>
      <c r="AO28" s="99">
        <v>2.5928915729108426</v>
      </c>
      <c r="AP28" s="99">
        <v>2.1879730155375277</v>
      </c>
      <c r="AQ28" s="99">
        <v>2.1637339877072903</v>
      </c>
      <c r="AR28" s="99">
        <v>2.1293525827790161</v>
      </c>
      <c r="AS28" s="99">
        <v>2.0946914782622517</v>
      </c>
      <c r="AT28" s="99">
        <v>2.2379497699862525</v>
      </c>
      <c r="AU28" s="99">
        <v>2.0645818643181437</v>
      </c>
      <c r="AV28" s="99">
        <v>2.164568758105871</v>
      </c>
      <c r="AW28" s="99">
        <v>2.1768113469691346</v>
      </c>
      <c r="AX28" s="99">
        <v>2.1167481759454949</v>
      </c>
      <c r="AY28" s="99">
        <v>2.1407321772860031</v>
      </c>
      <c r="AZ28" s="99">
        <v>2.0513590515459117</v>
      </c>
      <c r="BA28" s="99">
        <v>2.1864537605475545</v>
      </c>
      <c r="BB28" s="99">
        <v>2.2329228027632873</v>
      </c>
      <c r="BC28" s="99">
        <v>2.2335491590840149</v>
      </c>
      <c r="BD28" s="99">
        <v>2.3906631256739876</v>
      </c>
      <c r="BE28" s="99">
        <v>2.1585486669157872</v>
      </c>
      <c r="BF28" s="99">
        <v>2.1497955809921629</v>
      </c>
      <c r="BG28" s="99">
        <v>2.0354281255300228</v>
      </c>
      <c r="BH28" s="99">
        <v>2.2105314517152803</v>
      </c>
      <c r="BI28" s="99">
        <v>2.1595989854873516</v>
      </c>
      <c r="BJ28" s="99">
        <v>2.2410419890932451</v>
      </c>
      <c r="BK28" s="99">
        <v>2.2819904287879038</v>
      </c>
      <c r="BL28" s="99">
        <v>2.4073850064793025</v>
      </c>
      <c r="BM28" s="99">
        <v>2.1751364630359489</v>
      </c>
      <c r="BN28" s="99">
        <v>2.2628143167609132</v>
      </c>
      <c r="BO28" s="99">
        <v>2.4118140560890913</v>
      </c>
      <c r="BP28" s="99">
        <v>2.4036170887668136</v>
      </c>
      <c r="BQ28" s="99">
        <v>2.4598699034257172</v>
      </c>
      <c r="BR28" s="99">
        <v>2.3574735373044762</v>
      </c>
      <c r="BS28" s="99">
        <v>2.1739194308302254</v>
      </c>
      <c r="BT28" s="99">
        <v>2.5787797048324403</v>
      </c>
      <c r="BU28" s="99">
        <v>2.6411843987722503</v>
      </c>
      <c r="BV28" s="99">
        <v>2.6099128922379151</v>
      </c>
      <c r="BW28" s="99">
        <v>2.6587218379339785</v>
      </c>
      <c r="BX28" s="99">
        <v>2.6321326705874251</v>
      </c>
      <c r="BY28" s="99">
        <v>2.6810870076736917</v>
      </c>
      <c r="BZ28" s="99">
        <v>2.6037680883961629</v>
      </c>
      <c r="CA28" s="99">
        <v>2.8588293408498426</v>
      </c>
      <c r="CB28" s="99">
        <v>2.5381178199673178</v>
      </c>
      <c r="CC28" s="99">
        <v>2.7615317855143711</v>
      </c>
      <c r="CD28" s="99">
        <v>2.7554737357542187</v>
      </c>
      <c r="CE28" s="99">
        <v>2.7168023716663479</v>
      </c>
      <c r="CF28" s="99">
        <v>2.567048824485592</v>
      </c>
      <c r="CG28" s="99">
        <v>2.5503067868144091</v>
      </c>
      <c r="CH28" s="99">
        <v>2.8144786854775745</v>
      </c>
      <c r="CI28" s="99">
        <v>2.6564643043654423</v>
      </c>
      <c r="CJ28" s="99">
        <v>2.3709257754148623</v>
      </c>
      <c r="CK28" s="99">
        <v>2.1853818389981425</v>
      </c>
      <c r="CL28" s="99">
        <v>2.0805424919308915</v>
      </c>
      <c r="CM28" s="99">
        <v>2.1504155210176923</v>
      </c>
      <c r="CN28" s="99">
        <v>2.0140159190827815</v>
      </c>
      <c r="CO28" s="99">
        <v>2.3445802531417788</v>
      </c>
      <c r="CP28" s="99">
        <v>2.4882195750076397</v>
      </c>
      <c r="CQ28" s="99">
        <v>2.5005508007558106</v>
      </c>
      <c r="CR28" s="99">
        <v>2.4937644586162788</v>
      </c>
      <c r="CS28" s="99">
        <v>2.5813712601382357</v>
      </c>
      <c r="CT28" s="99">
        <v>2.6236471266680383</v>
      </c>
      <c r="CU28" s="99">
        <v>2.5023754119958852</v>
      </c>
      <c r="CV28" s="99">
        <v>2.5834143345998348</v>
      </c>
      <c r="CW28" s="99">
        <v>2.5738649651427079</v>
      </c>
      <c r="CX28" s="100"/>
    </row>
    <row r="29" spans="1:103" x14ac:dyDescent="0.2">
      <c r="A29" s="97" t="s">
        <v>24</v>
      </c>
      <c r="B29" s="99">
        <v>0.38024279455617466</v>
      </c>
      <c r="C29" s="99">
        <v>9.651809454371274E-2</v>
      </c>
      <c r="D29" s="99">
        <v>6.5253522164073652E-2</v>
      </c>
      <c r="E29" s="99">
        <v>0.28157059900768094</v>
      </c>
      <c r="F29" s="99">
        <v>0.50194695380966114</v>
      </c>
      <c r="G29" s="99">
        <v>0.56473617287746203</v>
      </c>
      <c r="H29" s="99">
        <v>0.59799357818792986</v>
      </c>
      <c r="I29" s="99">
        <v>0.55728521215219018</v>
      </c>
      <c r="J29" s="99">
        <v>0.50581293528124494</v>
      </c>
      <c r="K29" s="99">
        <v>0.42350817503950444</v>
      </c>
      <c r="L29" s="99">
        <v>0.36678106120038551</v>
      </c>
      <c r="M29" s="99">
        <v>0.44622600337581581</v>
      </c>
      <c r="N29" s="99">
        <v>0.46827420055552316</v>
      </c>
      <c r="O29" s="99">
        <v>0.4095237284438058</v>
      </c>
      <c r="P29" s="99">
        <v>0.48434239288227132</v>
      </c>
      <c r="Q29" s="99">
        <v>0.43672055884379024</v>
      </c>
      <c r="R29" s="99">
        <v>0.34989426463066614</v>
      </c>
      <c r="S29" s="99">
        <v>0.39942546555474684</v>
      </c>
      <c r="T29" s="99">
        <v>0.35861852920245579</v>
      </c>
      <c r="U29" s="99">
        <v>0.39973281516592807</v>
      </c>
      <c r="V29" s="99">
        <v>0.29436744739687998</v>
      </c>
      <c r="W29" s="99">
        <v>0.24458441931323971</v>
      </c>
      <c r="X29" s="99">
        <v>5.5387442860646285E-2</v>
      </c>
      <c r="Y29" s="99">
        <v>3.9960816511372538E-2</v>
      </c>
      <c r="Z29" s="99">
        <v>0.4263680204784781</v>
      </c>
      <c r="AA29" s="99">
        <v>0.32521804500335316</v>
      </c>
      <c r="AB29" s="99">
        <v>0.34771438436702795</v>
      </c>
      <c r="AC29" s="99">
        <v>0.34458292007375818</v>
      </c>
      <c r="AD29" s="99">
        <v>0.38962270402072369</v>
      </c>
      <c r="AE29" s="99">
        <v>0.30794024055142072</v>
      </c>
      <c r="AF29" s="99">
        <v>0.27069722271905405</v>
      </c>
      <c r="AG29" s="99">
        <v>0.28047524539510188</v>
      </c>
      <c r="AH29" s="99">
        <v>0.28882398484467198</v>
      </c>
      <c r="AI29" s="99">
        <v>0.34680799432894777</v>
      </c>
      <c r="AJ29" s="99">
        <v>0.27102531009523861</v>
      </c>
      <c r="AK29" s="99">
        <v>0.26981078908527034</v>
      </c>
      <c r="AL29" s="99">
        <v>0.14955705051218213</v>
      </c>
      <c r="AM29" s="99">
        <v>0.3639533833004554</v>
      </c>
      <c r="AN29" s="99">
        <v>0.36252767726055746</v>
      </c>
      <c r="AO29" s="99">
        <v>0.22499764314182724</v>
      </c>
      <c r="AP29" s="99">
        <v>0.86451416571751749</v>
      </c>
      <c r="AQ29" s="99">
        <v>0.86807662921457462</v>
      </c>
      <c r="AR29" s="99">
        <v>0.77941642211445772</v>
      </c>
      <c r="AS29" s="99">
        <v>0.77777435531457084</v>
      </c>
      <c r="AT29" s="99">
        <v>0.56181386586318383</v>
      </c>
      <c r="AU29" s="99">
        <v>0.76866876376175308</v>
      </c>
      <c r="AV29" s="99">
        <v>0.68059060910669333</v>
      </c>
      <c r="AW29" s="99">
        <v>0.65198132101870598</v>
      </c>
      <c r="AX29" s="99">
        <v>0.5800298487402149</v>
      </c>
      <c r="AY29" s="99">
        <v>0.7468431570638252</v>
      </c>
      <c r="AZ29" s="99">
        <v>0.74158499636602093</v>
      </c>
      <c r="BA29" s="99">
        <v>0.7038872127331407</v>
      </c>
      <c r="BB29" s="99">
        <v>0.71464973103084084</v>
      </c>
      <c r="BC29" s="99">
        <v>0.67783972066739839</v>
      </c>
      <c r="BD29" s="99">
        <v>0.59379819859364413</v>
      </c>
      <c r="BE29" s="99">
        <v>0.69329993179370608</v>
      </c>
      <c r="BF29" s="99">
        <v>0.699001069828178</v>
      </c>
      <c r="BG29" s="99">
        <v>0.77067455302661048</v>
      </c>
      <c r="BH29" s="99">
        <v>0.63326990719135023</v>
      </c>
      <c r="BI29" s="99">
        <v>0.67924627950192296</v>
      </c>
      <c r="BJ29" s="99">
        <v>0.6681222742363262</v>
      </c>
      <c r="BK29" s="99">
        <v>0.55158930555052166</v>
      </c>
      <c r="BL29" s="99">
        <v>0.47743988974497581</v>
      </c>
      <c r="BM29" s="99">
        <v>0.62874200405338143</v>
      </c>
      <c r="BN29" s="99">
        <v>0.61498042834257471</v>
      </c>
      <c r="BO29" s="99">
        <v>0.52646520262701912</v>
      </c>
      <c r="BP29" s="99">
        <v>0.5247100652187936</v>
      </c>
      <c r="BQ29" s="99">
        <v>0.3109997588317292</v>
      </c>
      <c r="BR29" s="99">
        <v>0.37665029405787276</v>
      </c>
      <c r="BS29" s="99">
        <v>2.5210486741153421E-2</v>
      </c>
      <c r="BT29" s="99">
        <v>0.22456718922331162</v>
      </c>
      <c r="BU29" s="99">
        <v>0.23957258904584902</v>
      </c>
      <c r="BV29" s="99">
        <v>0.21493411645522775</v>
      </c>
      <c r="BW29" s="99">
        <v>0.21035770525602854</v>
      </c>
      <c r="BX29" s="99">
        <v>0.22098405526797116</v>
      </c>
      <c r="BY29" s="99">
        <v>0.15448877930079497</v>
      </c>
      <c r="BZ29" s="99">
        <v>0.45920417941683822</v>
      </c>
      <c r="CA29" s="99">
        <v>9.5916105010869654E-2</v>
      </c>
      <c r="CB29" s="99">
        <v>0.18521508808679182</v>
      </c>
      <c r="CC29" s="99">
        <v>0.15931388277191466</v>
      </c>
      <c r="CD29" s="99">
        <v>0.35840261891390429</v>
      </c>
      <c r="CE29" s="99">
        <v>0.27178009789849422</v>
      </c>
      <c r="CF29" s="99">
        <v>0.16533980346376137</v>
      </c>
      <c r="CG29" s="99">
        <v>0.22766110176310705</v>
      </c>
      <c r="CH29" s="99">
        <v>0.1699571754948872</v>
      </c>
      <c r="CI29" s="99">
        <v>5.19824296327646E-3</v>
      </c>
      <c r="CJ29" s="99">
        <v>7.0232185924371748E-2</v>
      </c>
      <c r="CK29" s="99">
        <v>6.066757371849537E-2</v>
      </c>
      <c r="CL29" s="99">
        <v>3.7041249442586331E-3</v>
      </c>
      <c r="CM29" s="99">
        <v>2.209186828059434E-2</v>
      </c>
      <c r="CN29" s="99">
        <v>5.8435015407844642E-3</v>
      </c>
      <c r="CO29" s="99">
        <v>5.621045771100338E-2</v>
      </c>
      <c r="CP29" s="99">
        <v>1.0552760383861697E-2</v>
      </c>
      <c r="CQ29" s="99">
        <v>0.3344283349842066</v>
      </c>
      <c r="CR29" s="99">
        <v>0.3296763660319838</v>
      </c>
      <c r="CS29" s="99">
        <v>0.37670040573857272</v>
      </c>
      <c r="CT29" s="99">
        <v>0.39644156297544791</v>
      </c>
      <c r="CU29" s="99">
        <v>0.37650643889052693</v>
      </c>
      <c r="CV29" s="99">
        <v>0.34091578490564278</v>
      </c>
      <c r="CW29" s="99">
        <v>0.36729387191107776</v>
      </c>
      <c r="CX29" s="100"/>
    </row>
    <row r="30" spans="1:103" ht="17" x14ac:dyDescent="0.25">
      <c r="A30" s="103" t="s">
        <v>380</v>
      </c>
      <c r="B30" s="99">
        <v>1.664230376182317</v>
      </c>
      <c r="C30" s="99">
        <v>1.8314577702476296</v>
      </c>
      <c r="D30" s="99">
        <v>1.9267796718479946</v>
      </c>
      <c r="E30" s="99">
        <v>1.6406931028122673</v>
      </c>
      <c r="F30" s="99">
        <v>2.0395156834246757</v>
      </c>
      <c r="G30" s="99">
        <v>1.929203539711319</v>
      </c>
      <c r="H30" s="99">
        <v>1.9203082734293373</v>
      </c>
      <c r="I30" s="99">
        <v>1.9072649424328545</v>
      </c>
      <c r="J30" s="99">
        <v>1.9142694504747162</v>
      </c>
      <c r="K30" s="99">
        <v>1.8738784648333697</v>
      </c>
      <c r="L30" s="99">
        <v>2.0797628858662165</v>
      </c>
      <c r="M30" s="99">
        <v>1.8267888623021955</v>
      </c>
      <c r="N30" s="99">
        <v>1.9370029423802995</v>
      </c>
      <c r="O30" s="99">
        <v>1.7688127560415683</v>
      </c>
      <c r="P30" s="99">
        <v>1.9150578485833845</v>
      </c>
      <c r="Q30" s="99">
        <v>1.9249007615350848</v>
      </c>
      <c r="R30" s="99">
        <v>1.9692516990224382</v>
      </c>
      <c r="S30" s="99">
        <v>1.7311094413818466</v>
      </c>
      <c r="T30" s="99">
        <v>1.8713299642286081</v>
      </c>
      <c r="U30" s="99">
        <v>1.9448931775688425</v>
      </c>
      <c r="V30" s="99">
        <v>1.9769124283147101</v>
      </c>
      <c r="W30" s="99">
        <v>1.9801863904427512</v>
      </c>
      <c r="X30" s="99">
        <v>2.0011600576152215</v>
      </c>
      <c r="Y30" s="99">
        <v>1.9255833027769917</v>
      </c>
      <c r="Z30" s="99">
        <v>1.6485123743072143</v>
      </c>
      <c r="AA30" s="99">
        <v>1.6924403756904556</v>
      </c>
      <c r="AB30" s="99">
        <v>1.6314172356004741</v>
      </c>
      <c r="AC30" s="99">
        <v>1.6216737826967629</v>
      </c>
      <c r="AD30" s="99">
        <v>1.6063758610460741</v>
      </c>
      <c r="AE30" s="99">
        <v>1.5890731672858134</v>
      </c>
      <c r="AF30" s="99">
        <v>1.5044655322725391</v>
      </c>
      <c r="AG30" s="99">
        <v>1.523768611165973</v>
      </c>
      <c r="AH30" s="99">
        <v>1.5545336148038349</v>
      </c>
      <c r="AI30" s="99">
        <v>1.5963284418835941</v>
      </c>
      <c r="AJ30" s="99">
        <v>1.5109070382168692</v>
      </c>
      <c r="AK30" s="99">
        <v>1.5104304781608877</v>
      </c>
      <c r="AL30" s="99">
        <v>1.7000630288609655</v>
      </c>
      <c r="AM30" s="99">
        <v>1.7091917476000678</v>
      </c>
      <c r="AN30" s="99">
        <v>1.6274671695017535</v>
      </c>
      <c r="AO30" s="99">
        <v>1.6257906655134464</v>
      </c>
      <c r="AP30" s="99">
        <v>2.0359143374419606</v>
      </c>
      <c r="AQ30" s="99">
        <v>2.0511777436141347</v>
      </c>
      <c r="AR30" s="99">
        <v>1.9929852623845474</v>
      </c>
      <c r="AS30" s="99">
        <v>2.0163789167562824</v>
      </c>
      <c r="AT30" s="99">
        <v>2.0970469329204455</v>
      </c>
      <c r="AU30" s="99">
        <v>2.0210945783959251</v>
      </c>
      <c r="AV30" s="99">
        <v>1.9529774401108966</v>
      </c>
      <c r="AW30" s="99">
        <v>1.9923408057007566</v>
      </c>
      <c r="AX30" s="99">
        <v>2.0976544019439989</v>
      </c>
      <c r="AY30" s="99">
        <v>1.9242084683035212</v>
      </c>
      <c r="AZ30" s="99">
        <v>1.9987798122520868</v>
      </c>
      <c r="BA30" s="99">
        <v>1.9091648873841456</v>
      </c>
      <c r="BB30" s="99">
        <v>1.8635090668307166</v>
      </c>
      <c r="BC30" s="99">
        <v>1.8083188193959985</v>
      </c>
      <c r="BD30" s="99">
        <v>1.7342843614601484</v>
      </c>
      <c r="BE30" s="99">
        <v>1.8765275844484763</v>
      </c>
      <c r="BF30" s="99">
        <v>1.8723565164678628</v>
      </c>
      <c r="BG30" s="99">
        <v>1.9271337829310946</v>
      </c>
      <c r="BH30" s="99">
        <v>1.8663553669776545</v>
      </c>
      <c r="BI30" s="99">
        <v>1.8520218761935576</v>
      </c>
      <c r="BJ30" s="99">
        <v>1.7834473284109209</v>
      </c>
      <c r="BK30" s="99">
        <v>1.8423894743285638</v>
      </c>
      <c r="BL30" s="99">
        <v>1.7956715770127696</v>
      </c>
      <c r="BM30" s="99">
        <v>1.8516444971109647</v>
      </c>
      <c r="BN30" s="99">
        <v>1.7671224085877215</v>
      </c>
      <c r="BO30" s="99">
        <v>1.6601942396584459</v>
      </c>
      <c r="BP30" s="99">
        <v>1.6710216744338835</v>
      </c>
      <c r="BQ30" s="99">
        <v>1.8438516731658208</v>
      </c>
      <c r="BR30" s="99">
        <v>1.7756166066719909</v>
      </c>
      <c r="BS30" s="99">
        <v>1.7482108414755291</v>
      </c>
      <c r="BT30" s="99">
        <v>1.676191414011647</v>
      </c>
      <c r="BU30" s="99">
        <v>1.5950243574988059</v>
      </c>
      <c r="BV30" s="99">
        <v>1.6305285655765376</v>
      </c>
      <c r="BW30" s="99">
        <v>1.5784045838538827</v>
      </c>
      <c r="BX30" s="99">
        <v>1.5794297630694059</v>
      </c>
      <c r="BY30" s="99">
        <v>1.5854539090772597</v>
      </c>
      <c r="BZ30" s="99">
        <v>1.5368183534277422</v>
      </c>
      <c r="CA30" s="99">
        <v>1.9439887511779095</v>
      </c>
      <c r="CB30" s="99">
        <v>2.0357019956053888</v>
      </c>
      <c r="CC30" s="99">
        <v>1.8807566448036361</v>
      </c>
      <c r="CD30" s="99">
        <v>1.5705296427242239</v>
      </c>
      <c r="CE30" s="99">
        <v>1.6979197521113749</v>
      </c>
      <c r="CF30" s="99">
        <v>1.8718129665152343</v>
      </c>
      <c r="CG30" s="99">
        <v>1.8047212335687348</v>
      </c>
      <c r="CH30" s="99">
        <v>1.73098352153255</v>
      </c>
      <c r="CI30" s="99">
        <v>1.8795171596192308</v>
      </c>
      <c r="CJ30" s="99">
        <v>1.8297388724535197</v>
      </c>
      <c r="CK30" s="99">
        <v>1.8021999949468492</v>
      </c>
      <c r="CL30" s="99">
        <v>1.8274240106032651</v>
      </c>
      <c r="CM30" s="99">
        <v>1.8362756870287635</v>
      </c>
      <c r="CN30" s="99">
        <v>1.9056136739653498</v>
      </c>
      <c r="CO30" s="99">
        <v>1.5447050627938403</v>
      </c>
      <c r="CP30" s="99">
        <v>1.812369892134841</v>
      </c>
      <c r="CQ30" s="99">
        <v>1.615402837073151</v>
      </c>
      <c r="CR30" s="99">
        <v>1.5921472218095882</v>
      </c>
      <c r="CS30" s="99">
        <v>1.8806972710323167</v>
      </c>
      <c r="CT30" s="99">
        <v>1.63173294319264</v>
      </c>
      <c r="CU30" s="99">
        <v>1.6349548258886972</v>
      </c>
      <c r="CV30" s="99">
        <v>1.526877101976551</v>
      </c>
      <c r="CW30" s="99">
        <v>1.5268399533906638</v>
      </c>
      <c r="CX30" s="100"/>
    </row>
    <row r="31" spans="1:103" x14ac:dyDescent="0.2">
      <c r="A31" s="103" t="s">
        <v>386</v>
      </c>
      <c r="B31" s="99">
        <v>0.11661835608289639</v>
      </c>
      <c r="C31" s="99">
        <v>0.6425071115103016</v>
      </c>
      <c r="D31" s="99">
        <v>5.2097098171094203E-2</v>
      </c>
      <c r="E31" s="99">
        <v>0.42946036946597754</v>
      </c>
      <c r="F31" s="99">
        <v>0.15758213026093237</v>
      </c>
      <c r="G31" s="99">
        <v>7.3237024145729634E-2</v>
      </c>
      <c r="H31" s="99">
        <v>9.0731182328811499E-3</v>
      </c>
      <c r="I31" s="99">
        <v>4.5674600551431688E-2</v>
      </c>
      <c r="J31" s="99">
        <v>6.7027447015187036E-2</v>
      </c>
      <c r="K31" s="99">
        <v>0.12370547076295946</v>
      </c>
      <c r="L31" s="99">
        <v>0.21162886103711109</v>
      </c>
      <c r="M31" s="99">
        <v>6.8856181284035145E-2</v>
      </c>
      <c r="N31" s="99">
        <v>6.7837598484574713E-2</v>
      </c>
      <c r="O31" s="99">
        <v>8.8418395250590365E-2</v>
      </c>
      <c r="P31" s="99">
        <v>-1.1724938709090083E-3</v>
      </c>
      <c r="Q31" s="99">
        <v>5.1224725592182274E-2</v>
      </c>
      <c r="R31" s="99">
        <v>0.12322875263436028</v>
      </c>
      <c r="S31" s="99">
        <v>1.7580324630564803E-2</v>
      </c>
      <c r="T31" s="99">
        <v>7.8666712658701066E-2</v>
      </c>
      <c r="U31" s="99">
        <v>6.4672892658633074E-2</v>
      </c>
      <c r="V31" s="99">
        <v>5.0326628135492157E-2</v>
      </c>
      <c r="W31" s="99">
        <v>8.0557078550357097E-2</v>
      </c>
      <c r="X31" s="99">
        <v>6.3877210795306283E-2</v>
      </c>
      <c r="Y31" s="99">
        <v>0</v>
      </c>
      <c r="Z31" s="99">
        <v>0.20698833703630815</v>
      </c>
      <c r="AA31" s="99">
        <v>0.2240213088382168</v>
      </c>
      <c r="AB31" s="99">
        <v>0.19494335030581667</v>
      </c>
      <c r="AC31" s="99">
        <v>0.19101598244151852</v>
      </c>
      <c r="AD31" s="99">
        <v>0.15452146145743217</v>
      </c>
      <c r="AE31" s="99">
        <v>0.23191019050650308</v>
      </c>
      <c r="AF31" s="99">
        <v>0.2372451842876977</v>
      </c>
      <c r="AG31" s="99">
        <v>0.21725770272070477</v>
      </c>
      <c r="AH31" s="99">
        <v>0.17744543495662413</v>
      </c>
      <c r="AI31" s="99">
        <v>0.10275175456392827</v>
      </c>
      <c r="AJ31" s="99">
        <v>0.20635343878264756</v>
      </c>
      <c r="AK31" s="99">
        <v>0.20156514783720603</v>
      </c>
      <c r="AL31" s="99">
        <v>0.27456217581849884</v>
      </c>
      <c r="AM31" s="99">
        <v>0.27482166897380722</v>
      </c>
      <c r="AN31" s="99">
        <v>0.14460028975539618</v>
      </c>
      <c r="AO31" s="99">
        <v>0.21868223842428947</v>
      </c>
      <c r="AP31" s="99">
        <v>0.2238873529794887</v>
      </c>
      <c r="AQ31" s="99">
        <v>0.21491173132142549</v>
      </c>
      <c r="AR31" s="99">
        <v>0.12233784516356394</v>
      </c>
      <c r="AS31" s="99">
        <v>0.11107039501853411</v>
      </c>
      <c r="AT31" s="99">
        <v>0.33499670290669847</v>
      </c>
      <c r="AU31" s="99">
        <v>8.5676442714069267E-2</v>
      </c>
      <c r="AV31" s="99">
        <v>0.11754619821676737</v>
      </c>
      <c r="AW31" s="99">
        <v>0.16915215266989136</v>
      </c>
      <c r="AX31" s="99">
        <v>0.21440257788949424</v>
      </c>
      <c r="AY31" s="99">
        <v>6.494064558952406E-2</v>
      </c>
      <c r="AZ31" s="99">
        <v>5.0138863797998923E-2</v>
      </c>
      <c r="BA31" s="99">
        <v>9.5618647931700274E-2</v>
      </c>
      <c r="BB31" s="99">
        <v>9.6431869594003849E-2</v>
      </c>
      <c r="BC31" s="99">
        <v>4.1867978480013335E-2</v>
      </c>
      <c r="BD31" s="99">
        <v>0.12494748713413628</v>
      </c>
      <c r="BE31" s="99">
        <v>3.5076251364263733E-2</v>
      </c>
      <c r="BF31" s="99">
        <v>2.2152097460025999E-2</v>
      </c>
      <c r="BG31" s="99">
        <v>0</v>
      </c>
      <c r="BH31" s="99">
        <v>7.6886818692934789E-2</v>
      </c>
      <c r="BI31" s="99">
        <v>1.1620861680909478E-2</v>
      </c>
      <c r="BJ31" s="99">
        <v>2.4489317504166053E-2</v>
      </c>
      <c r="BK31" s="99">
        <v>0.12437990311646807</v>
      </c>
      <c r="BL31" s="99">
        <v>0.20305658349207256</v>
      </c>
      <c r="BM31" s="99">
        <v>2.6780960146913557E-2</v>
      </c>
      <c r="BN31" s="99">
        <v>2.9936725348634674E-2</v>
      </c>
      <c r="BO31" s="99">
        <v>7.2008295747536977E-2</v>
      </c>
      <c r="BP31" s="99">
        <v>7.4638763200697511E-2</v>
      </c>
      <c r="BQ31" s="99">
        <v>0.30372157659153842</v>
      </c>
      <c r="BR31" s="99">
        <v>0.13309014397646735</v>
      </c>
      <c r="BS31" s="99">
        <v>0</v>
      </c>
      <c r="BT31" s="99">
        <v>0.25497111884408774</v>
      </c>
      <c r="BU31" s="99">
        <v>0.23620875627105598</v>
      </c>
      <c r="BV31" s="99">
        <v>0.2404414578144527</v>
      </c>
      <c r="BW31" s="99">
        <v>0.23712642178786147</v>
      </c>
      <c r="BX31" s="99">
        <v>0.21156243365683114</v>
      </c>
      <c r="BY31" s="99">
        <v>0.2665409167509516</v>
      </c>
      <c r="BZ31" s="99">
        <v>0.14058644182390534</v>
      </c>
      <c r="CA31" s="99">
        <v>0.8028180920277519</v>
      </c>
      <c r="CB31" s="99">
        <v>0.57381981557270656</v>
      </c>
      <c r="CC31" s="99">
        <v>0.64228843031800764</v>
      </c>
      <c r="CD31" s="99">
        <v>0.32600337847844241</v>
      </c>
      <c r="CE31" s="99">
        <v>0.41472212377772255</v>
      </c>
      <c r="CF31" s="99">
        <v>0.43886179100082678</v>
      </c>
      <c r="CG31" s="99">
        <v>0.35502802038314396</v>
      </c>
      <c r="CH31" s="99">
        <v>0.54546220701012427</v>
      </c>
      <c r="CI31" s="99">
        <v>0.53598146398467339</v>
      </c>
      <c r="CJ31" s="99">
        <v>0.20066464786838178</v>
      </c>
      <c r="CK31" s="99">
        <v>0</v>
      </c>
      <c r="CL31" s="99">
        <v>0</v>
      </c>
      <c r="CM31" s="99">
        <v>0</v>
      </c>
      <c r="CN31" s="99">
        <v>0</v>
      </c>
      <c r="CO31" s="99">
        <v>0</v>
      </c>
      <c r="CP31" s="99">
        <v>0.30058946714248069</v>
      </c>
      <c r="CQ31" s="99">
        <v>0.1159536378289614</v>
      </c>
      <c r="CR31" s="99">
        <v>8.5911680425867054E-2</v>
      </c>
      <c r="CS31" s="99">
        <v>0.46206853117055235</v>
      </c>
      <c r="CT31" s="99">
        <v>0.25538006986067785</v>
      </c>
      <c r="CU31" s="99">
        <v>0.13733023788458265</v>
      </c>
      <c r="CV31" s="99">
        <v>0.11029143657638585</v>
      </c>
      <c r="CW31" s="99">
        <v>0.10070491853337149</v>
      </c>
      <c r="CX31" s="100"/>
    </row>
    <row r="32" spans="1:103" x14ac:dyDescent="0.2">
      <c r="A32" s="103" t="s">
        <v>381</v>
      </c>
      <c r="B32" s="99">
        <f>B30-B31</f>
        <v>1.5476120200994206</v>
      </c>
      <c r="C32" s="99">
        <f t="shared" ref="C32:BN32" si="3">C30-C31</f>
        <v>1.188950658737328</v>
      </c>
      <c r="D32" s="99">
        <f t="shared" si="3"/>
        <v>1.8746825736769004</v>
      </c>
      <c r="E32" s="99">
        <f t="shared" si="3"/>
        <v>1.2112327333462898</v>
      </c>
      <c r="F32" s="99">
        <f t="shared" si="3"/>
        <v>1.8819335531637433</v>
      </c>
      <c r="G32" s="99">
        <f t="shared" si="3"/>
        <v>1.8559665155655893</v>
      </c>
      <c r="H32" s="99">
        <f t="shared" si="3"/>
        <v>1.9112351551964561</v>
      </c>
      <c r="I32" s="99">
        <f t="shared" si="3"/>
        <v>1.8615903418814228</v>
      </c>
      <c r="J32" s="99">
        <f t="shared" si="3"/>
        <v>1.8472420034595292</v>
      </c>
      <c r="K32" s="99">
        <f t="shared" si="3"/>
        <v>1.7501729940704103</v>
      </c>
      <c r="L32" s="99">
        <f t="shared" si="3"/>
        <v>1.8681340248291054</v>
      </c>
      <c r="M32" s="99">
        <f t="shared" si="3"/>
        <v>1.7579326810181604</v>
      </c>
      <c r="N32" s="99">
        <f t="shared" si="3"/>
        <v>1.8691653438957248</v>
      </c>
      <c r="O32" s="99">
        <f t="shared" si="3"/>
        <v>1.6803943607909779</v>
      </c>
      <c r="P32" s="99">
        <f t="shared" si="3"/>
        <v>1.9162303424542935</v>
      </c>
      <c r="Q32" s="99">
        <f t="shared" si="3"/>
        <v>1.8736760359429026</v>
      </c>
      <c r="R32" s="99">
        <f t="shared" si="3"/>
        <v>1.846022946388078</v>
      </c>
      <c r="S32" s="99">
        <f t="shared" si="3"/>
        <v>1.7135291167512818</v>
      </c>
      <c r="T32" s="99">
        <f t="shared" si="3"/>
        <v>1.792663251569907</v>
      </c>
      <c r="U32" s="99">
        <f t="shared" si="3"/>
        <v>1.8802202849102094</v>
      </c>
      <c r="V32" s="99">
        <f t="shared" si="3"/>
        <v>1.926585800179218</v>
      </c>
      <c r="W32" s="99">
        <f t="shared" si="3"/>
        <v>1.8996293118923941</v>
      </c>
      <c r="X32" s="99">
        <f t="shared" si="3"/>
        <v>1.9372828468199152</v>
      </c>
      <c r="Y32" s="99">
        <f t="shared" si="3"/>
        <v>1.9255833027769917</v>
      </c>
      <c r="Z32" s="99">
        <f t="shared" si="3"/>
        <v>1.4415240372709062</v>
      </c>
      <c r="AA32" s="99">
        <f t="shared" si="3"/>
        <v>1.4684190668522388</v>
      </c>
      <c r="AB32" s="99">
        <f t="shared" si="3"/>
        <v>1.4364738852946575</v>
      </c>
      <c r="AC32" s="99">
        <f t="shared" si="3"/>
        <v>1.4306578002552444</v>
      </c>
      <c r="AD32" s="99">
        <f t="shared" si="3"/>
        <v>1.4518543995886419</v>
      </c>
      <c r="AE32" s="99">
        <f t="shared" si="3"/>
        <v>1.3571629767793103</v>
      </c>
      <c r="AF32" s="99">
        <f t="shared" si="3"/>
        <v>1.2672203479848414</v>
      </c>
      <c r="AG32" s="99">
        <f t="shared" si="3"/>
        <v>1.3065109084452682</v>
      </c>
      <c r="AH32" s="99">
        <f t="shared" si="3"/>
        <v>1.3770881798472108</v>
      </c>
      <c r="AI32" s="99">
        <f t="shared" si="3"/>
        <v>1.4935766873196659</v>
      </c>
      <c r="AJ32" s="99">
        <f t="shared" si="3"/>
        <v>1.3045535994342217</v>
      </c>
      <c r="AK32" s="99">
        <f t="shared" si="3"/>
        <v>1.3088653303236817</v>
      </c>
      <c r="AL32" s="99">
        <f t="shared" si="3"/>
        <v>1.4255008530424667</v>
      </c>
      <c r="AM32" s="99">
        <f t="shared" si="3"/>
        <v>1.4343700786262605</v>
      </c>
      <c r="AN32" s="99">
        <f t="shared" si="3"/>
        <v>1.4828668797463573</v>
      </c>
      <c r="AO32" s="99">
        <f t="shared" si="3"/>
        <v>1.407108427089157</v>
      </c>
      <c r="AP32" s="99">
        <f t="shared" si="3"/>
        <v>1.8120269844624719</v>
      </c>
      <c r="AQ32" s="99">
        <f t="shared" si="3"/>
        <v>1.8362660122927092</v>
      </c>
      <c r="AR32" s="99">
        <f t="shared" si="3"/>
        <v>1.8706474172209835</v>
      </c>
      <c r="AS32" s="99">
        <f t="shared" si="3"/>
        <v>1.9053085217377483</v>
      </c>
      <c r="AT32" s="99">
        <f t="shared" si="3"/>
        <v>1.7620502300137471</v>
      </c>
      <c r="AU32" s="99">
        <f t="shared" si="3"/>
        <v>1.9354181356818558</v>
      </c>
      <c r="AV32" s="99">
        <f t="shared" si="3"/>
        <v>1.8354312418941292</v>
      </c>
      <c r="AW32" s="99">
        <f t="shared" si="3"/>
        <v>1.8231886530308652</v>
      </c>
      <c r="AX32" s="99">
        <f t="shared" si="3"/>
        <v>1.8832518240545046</v>
      </c>
      <c r="AY32" s="99">
        <f t="shared" si="3"/>
        <v>1.8592678227139972</v>
      </c>
      <c r="AZ32" s="99">
        <f t="shared" si="3"/>
        <v>1.9486409484540879</v>
      </c>
      <c r="BA32" s="99">
        <f t="shared" si="3"/>
        <v>1.8135462394524453</v>
      </c>
      <c r="BB32" s="99">
        <f t="shared" si="3"/>
        <v>1.7670771972367127</v>
      </c>
      <c r="BC32" s="99">
        <f t="shared" si="3"/>
        <v>1.7664508409159851</v>
      </c>
      <c r="BD32" s="99">
        <f t="shared" si="3"/>
        <v>1.6093368743260121</v>
      </c>
      <c r="BE32" s="99">
        <f t="shared" si="3"/>
        <v>1.8414513330842126</v>
      </c>
      <c r="BF32" s="99">
        <f t="shared" si="3"/>
        <v>1.8502044190078368</v>
      </c>
      <c r="BG32" s="99">
        <f t="shared" si="3"/>
        <v>1.9271337829310946</v>
      </c>
      <c r="BH32" s="99">
        <f t="shared" si="3"/>
        <v>1.7894685482847197</v>
      </c>
      <c r="BI32" s="99">
        <f t="shared" si="3"/>
        <v>1.8404010145126481</v>
      </c>
      <c r="BJ32" s="99">
        <f t="shared" si="3"/>
        <v>1.7589580109067549</v>
      </c>
      <c r="BK32" s="99">
        <f t="shared" si="3"/>
        <v>1.7180095712120957</v>
      </c>
      <c r="BL32" s="99">
        <f t="shared" si="3"/>
        <v>1.592614993520697</v>
      </c>
      <c r="BM32" s="99">
        <f t="shared" si="3"/>
        <v>1.8248635369640511</v>
      </c>
      <c r="BN32" s="99">
        <f t="shared" si="3"/>
        <v>1.7371856832390868</v>
      </c>
      <c r="BO32" s="99">
        <f t="shared" ref="BO32:CW32" si="4">BO30-BO31</f>
        <v>1.5881859439109089</v>
      </c>
      <c r="BP32" s="99">
        <f t="shared" si="4"/>
        <v>1.596382911233186</v>
      </c>
      <c r="BQ32" s="99">
        <f t="shared" si="4"/>
        <v>1.5401300965742823</v>
      </c>
      <c r="BR32" s="99">
        <f t="shared" si="4"/>
        <v>1.6425264626955236</v>
      </c>
      <c r="BS32" s="99">
        <f t="shared" si="4"/>
        <v>1.7482108414755291</v>
      </c>
      <c r="BT32" s="99">
        <f t="shared" si="4"/>
        <v>1.4212202951675592</v>
      </c>
      <c r="BU32" s="99">
        <f t="shared" si="4"/>
        <v>1.3588156012277499</v>
      </c>
      <c r="BV32" s="99">
        <f t="shared" si="4"/>
        <v>1.3900871077620849</v>
      </c>
      <c r="BW32" s="99">
        <f t="shared" si="4"/>
        <v>1.3412781620660212</v>
      </c>
      <c r="BX32" s="99">
        <f t="shared" si="4"/>
        <v>1.3678673294125747</v>
      </c>
      <c r="BY32" s="99">
        <f t="shared" si="4"/>
        <v>1.3189129923263081</v>
      </c>
      <c r="BZ32" s="99">
        <f t="shared" si="4"/>
        <v>1.3962319116038369</v>
      </c>
      <c r="CA32" s="99">
        <f t="shared" si="4"/>
        <v>1.1411706591501576</v>
      </c>
      <c r="CB32" s="99">
        <f t="shared" si="4"/>
        <v>1.4618821800326822</v>
      </c>
      <c r="CC32" s="99">
        <f t="shared" si="4"/>
        <v>1.2384682144856285</v>
      </c>
      <c r="CD32" s="99">
        <f t="shared" si="4"/>
        <v>1.2445262642457815</v>
      </c>
      <c r="CE32" s="99">
        <f t="shared" si="4"/>
        <v>1.2831976283336524</v>
      </c>
      <c r="CF32" s="99">
        <f t="shared" si="4"/>
        <v>1.4329511755144075</v>
      </c>
      <c r="CG32" s="99">
        <f t="shared" si="4"/>
        <v>1.4496932131855909</v>
      </c>
      <c r="CH32" s="99">
        <f t="shared" si="4"/>
        <v>1.1855213145224257</v>
      </c>
      <c r="CI32" s="99">
        <f t="shared" si="4"/>
        <v>1.3435356956345574</v>
      </c>
      <c r="CJ32" s="99">
        <f t="shared" si="4"/>
        <v>1.629074224585138</v>
      </c>
      <c r="CK32" s="99">
        <f t="shared" si="4"/>
        <v>1.8021999949468492</v>
      </c>
      <c r="CL32" s="99">
        <f t="shared" si="4"/>
        <v>1.8274240106032651</v>
      </c>
      <c r="CM32" s="99">
        <f t="shared" si="4"/>
        <v>1.8362756870287635</v>
      </c>
      <c r="CN32" s="99">
        <f t="shared" si="4"/>
        <v>1.9056136739653498</v>
      </c>
      <c r="CO32" s="99">
        <f t="shared" si="4"/>
        <v>1.5447050627938403</v>
      </c>
      <c r="CP32" s="99">
        <f t="shared" si="4"/>
        <v>1.5117804249923603</v>
      </c>
      <c r="CQ32" s="99">
        <f t="shared" si="4"/>
        <v>1.4994491992441896</v>
      </c>
      <c r="CR32" s="99">
        <f t="shared" si="4"/>
        <v>1.5062355413837212</v>
      </c>
      <c r="CS32" s="99">
        <f t="shared" si="4"/>
        <v>1.4186287398617643</v>
      </c>
      <c r="CT32" s="99">
        <f t="shared" si="4"/>
        <v>1.3763528733319621</v>
      </c>
      <c r="CU32" s="99">
        <f t="shared" si="4"/>
        <v>1.4976245880041146</v>
      </c>
      <c r="CV32" s="99">
        <f t="shared" si="4"/>
        <v>1.4165856654001652</v>
      </c>
      <c r="CW32" s="99">
        <f t="shared" si="4"/>
        <v>1.4261350348572923</v>
      </c>
      <c r="CX32" s="100"/>
    </row>
    <row r="33" spans="1:102" x14ac:dyDescent="0.2">
      <c r="A33" s="97" t="s">
        <v>25</v>
      </c>
      <c r="B33" s="99">
        <v>0</v>
      </c>
      <c r="C33" s="99">
        <v>7.2893728921216506E-3</v>
      </c>
      <c r="D33" s="99">
        <v>0</v>
      </c>
      <c r="E33" s="99">
        <v>1.153222000798426E-3</v>
      </c>
      <c r="F33" s="99">
        <v>0</v>
      </c>
      <c r="G33" s="99">
        <v>0</v>
      </c>
      <c r="H33" s="99">
        <v>0</v>
      </c>
      <c r="I33" s="99">
        <v>0</v>
      </c>
      <c r="J33" s="99">
        <v>0</v>
      </c>
      <c r="K33" s="99">
        <v>0</v>
      </c>
      <c r="L33" s="99">
        <v>0</v>
      </c>
      <c r="M33" s="99">
        <v>0</v>
      </c>
      <c r="N33" s="99">
        <v>0</v>
      </c>
      <c r="O33" s="99">
        <v>0</v>
      </c>
      <c r="P33" s="99">
        <v>0</v>
      </c>
      <c r="Q33" s="99">
        <v>0</v>
      </c>
      <c r="R33" s="99">
        <v>0</v>
      </c>
      <c r="S33" s="99">
        <v>0</v>
      </c>
      <c r="T33" s="99">
        <v>0</v>
      </c>
      <c r="U33" s="99">
        <v>0</v>
      </c>
      <c r="V33" s="99">
        <v>0</v>
      </c>
      <c r="W33" s="99">
        <v>0</v>
      </c>
      <c r="X33" s="99">
        <v>0</v>
      </c>
      <c r="Y33" s="99">
        <v>0</v>
      </c>
      <c r="Z33" s="99">
        <v>0</v>
      </c>
      <c r="AA33" s="99">
        <v>0</v>
      </c>
      <c r="AB33" s="99">
        <v>0</v>
      </c>
      <c r="AC33" s="99">
        <v>0</v>
      </c>
      <c r="AD33" s="99">
        <v>0</v>
      </c>
      <c r="AE33" s="99">
        <v>0</v>
      </c>
      <c r="AF33" s="99">
        <v>2.575405417901677E-3</v>
      </c>
      <c r="AG33" s="99">
        <v>2.1191878213656949E-3</v>
      </c>
      <c r="AH33" s="99">
        <v>6.1713020963533591E-4</v>
      </c>
      <c r="AI33" s="99">
        <v>0</v>
      </c>
      <c r="AJ33" s="99">
        <v>0</v>
      </c>
      <c r="AK33" s="99">
        <v>1.1694457356997766E-3</v>
      </c>
      <c r="AL33" s="99">
        <v>0</v>
      </c>
      <c r="AM33" s="99">
        <v>0</v>
      </c>
      <c r="AN33" s="99">
        <v>0</v>
      </c>
      <c r="AO33" s="99">
        <v>0</v>
      </c>
      <c r="AP33" s="99">
        <v>0</v>
      </c>
      <c r="AQ33" s="99">
        <v>0</v>
      </c>
      <c r="AR33" s="99">
        <v>0</v>
      </c>
      <c r="AS33" s="99">
        <v>0</v>
      </c>
      <c r="AT33" s="99">
        <v>0</v>
      </c>
      <c r="AU33" s="99">
        <v>0</v>
      </c>
      <c r="AV33" s="99">
        <v>0</v>
      </c>
      <c r="AW33" s="99">
        <v>0</v>
      </c>
      <c r="AX33" s="99">
        <v>0</v>
      </c>
      <c r="AY33" s="99">
        <v>0</v>
      </c>
      <c r="AZ33" s="99">
        <v>0</v>
      </c>
      <c r="BA33" s="99">
        <v>1.3256309947147341E-2</v>
      </c>
      <c r="BB33" s="99">
        <v>0</v>
      </c>
      <c r="BC33" s="99">
        <v>0</v>
      </c>
      <c r="BD33" s="99">
        <v>0</v>
      </c>
      <c r="BE33" s="99">
        <v>0</v>
      </c>
      <c r="BF33" s="99">
        <v>0</v>
      </c>
      <c r="BG33" s="99">
        <v>0</v>
      </c>
      <c r="BH33" s="99">
        <v>0</v>
      </c>
      <c r="BI33" s="99">
        <v>0</v>
      </c>
      <c r="BJ33" s="99">
        <v>0</v>
      </c>
      <c r="BK33" s="99">
        <v>0</v>
      </c>
      <c r="BL33" s="99">
        <v>0</v>
      </c>
      <c r="BM33" s="99">
        <v>0</v>
      </c>
      <c r="BN33" s="99">
        <v>0</v>
      </c>
      <c r="BO33" s="99">
        <v>0</v>
      </c>
      <c r="BP33" s="99">
        <v>0</v>
      </c>
      <c r="BQ33" s="99">
        <v>3.7919742435333415E-3</v>
      </c>
      <c r="BR33" s="99">
        <v>0</v>
      </c>
      <c r="BS33" s="99">
        <v>0</v>
      </c>
      <c r="BT33" s="99">
        <v>0</v>
      </c>
      <c r="BU33" s="99">
        <v>4.1349490252589579E-3</v>
      </c>
      <c r="BV33" s="99">
        <v>5.7343893515216524E-3</v>
      </c>
      <c r="BW33" s="99">
        <v>4.9004653394989946E-3</v>
      </c>
      <c r="BX33" s="99">
        <v>4.1722715206086898E-3</v>
      </c>
      <c r="BY33" s="99">
        <v>5.7814884195307075E-3</v>
      </c>
      <c r="BZ33" s="99">
        <v>0</v>
      </c>
      <c r="CA33" s="99">
        <v>0</v>
      </c>
      <c r="CB33" s="99">
        <v>0</v>
      </c>
      <c r="CC33" s="99">
        <v>0</v>
      </c>
      <c r="CD33" s="99">
        <v>3.7691377032001224E-3</v>
      </c>
      <c r="CE33" s="99">
        <v>0</v>
      </c>
      <c r="CF33" s="99">
        <v>0</v>
      </c>
      <c r="CG33" s="99">
        <v>0</v>
      </c>
      <c r="CH33" s="99">
        <v>1.4022798220888514E-3</v>
      </c>
      <c r="CI33" s="99">
        <v>0</v>
      </c>
      <c r="CJ33" s="99">
        <v>0</v>
      </c>
      <c r="CK33" s="99">
        <v>0</v>
      </c>
      <c r="CL33" s="99">
        <v>0</v>
      </c>
      <c r="CM33" s="99">
        <v>0</v>
      </c>
      <c r="CN33" s="99">
        <v>0</v>
      </c>
      <c r="CO33" s="99">
        <v>0</v>
      </c>
      <c r="CP33" s="99">
        <v>0</v>
      </c>
      <c r="CQ33" s="99">
        <v>6.7200042374745896E-4</v>
      </c>
      <c r="CR33" s="99">
        <v>0</v>
      </c>
      <c r="CS33" s="99">
        <v>0</v>
      </c>
      <c r="CT33" s="99">
        <v>5.4366269258461922E-3</v>
      </c>
      <c r="CU33" s="99">
        <v>9.422767327998807E-4</v>
      </c>
      <c r="CV33" s="99">
        <v>4.4400398103270709E-3</v>
      </c>
      <c r="CW33" s="99">
        <v>3.73721852034559E-3</v>
      </c>
      <c r="CX33" s="100"/>
    </row>
    <row r="34" spans="1:102" x14ac:dyDescent="0.2">
      <c r="A34" s="97" t="s">
        <v>23</v>
      </c>
      <c r="B34" s="99">
        <v>5.5108473771493041E-3</v>
      </c>
      <c r="C34" s="99">
        <v>7.475705358471218E-4</v>
      </c>
      <c r="D34" s="99">
        <v>2.2721555463884085E-2</v>
      </c>
      <c r="E34" s="99">
        <v>1.5794616740106081E-3</v>
      </c>
      <c r="F34" s="99">
        <v>2.5392158423369797E-3</v>
      </c>
      <c r="G34" s="99">
        <v>1.8663142170224172E-2</v>
      </c>
      <c r="H34" s="99">
        <v>1.5843538464515031E-2</v>
      </c>
      <c r="I34" s="99">
        <v>7.3506688598256817E-4</v>
      </c>
      <c r="J34" s="99">
        <v>2.6247557784622108E-2</v>
      </c>
      <c r="K34" s="99">
        <v>8.5085388807410456E-3</v>
      </c>
      <c r="L34" s="99">
        <v>1.5900066388214142E-2</v>
      </c>
      <c r="M34" s="99">
        <v>0</v>
      </c>
      <c r="N34" s="99">
        <v>0</v>
      </c>
      <c r="O34" s="99">
        <v>1.7141935237441107E-3</v>
      </c>
      <c r="P34" s="99">
        <v>0</v>
      </c>
      <c r="Q34" s="99">
        <v>3.9184746929446313E-3</v>
      </c>
      <c r="R34" s="99">
        <v>1.8765842111481792E-3</v>
      </c>
      <c r="S34" s="99">
        <v>1.7234030049390889E-3</v>
      </c>
      <c r="T34" s="99">
        <v>1.4962467588533939E-3</v>
      </c>
      <c r="U34" s="99">
        <v>1.4356457069987819E-3</v>
      </c>
      <c r="V34" s="99">
        <v>7.4343481699796462E-3</v>
      </c>
      <c r="W34" s="99">
        <v>0</v>
      </c>
      <c r="X34" s="99">
        <v>0</v>
      </c>
      <c r="Y34" s="99">
        <v>0</v>
      </c>
      <c r="Z34" s="99">
        <v>1.5909181410151654E-2</v>
      </c>
      <c r="AA34" s="99">
        <v>6.092619654087756E-2</v>
      </c>
      <c r="AB34" s="99">
        <v>2.0726512596815617E-2</v>
      </c>
      <c r="AC34" s="99">
        <v>1.5609524999624988E-2</v>
      </c>
      <c r="AD34" s="99">
        <v>1.6970743703310542E-2</v>
      </c>
      <c r="AE34" s="99">
        <v>1.7336879659460038E-2</v>
      </c>
      <c r="AF34" s="99">
        <v>9.0954991930934752E-3</v>
      </c>
      <c r="AG34" s="99">
        <v>1.3434224225262061E-2</v>
      </c>
      <c r="AH34" s="99">
        <v>1.3266671313107062E-2</v>
      </c>
      <c r="AI34" s="99">
        <v>1.5112449985184883E-2</v>
      </c>
      <c r="AJ34" s="99">
        <v>1.3771129606887138E-2</v>
      </c>
      <c r="AK34" s="99">
        <v>1.0318202917552066E-2</v>
      </c>
      <c r="AL34" s="99">
        <v>1.1383896152837593E-2</v>
      </c>
      <c r="AM34" s="99">
        <v>4.5016264034197498E-3</v>
      </c>
      <c r="AN34" s="99">
        <v>1.9938539844540988E-3</v>
      </c>
      <c r="AO34" s="99">
        <v>5.6936061724603537E-3</v>
      </c>
      <c r="AP34" s="99">
        <v>4.4983587488665738E-3</v>
      </c>
      <c r="AQ34" s="99">
        <v>3.9989401898318398E-3</v>
      </c>
      <c r="AR34" s="99">
        <v>8.0487431253997467E-3</v>
      </c>
      <c r="AS34" s="99">
        <v>3.8789471575809901E-3</v>
      </c>
      <c r="AT34" s="99">
        <v>1.7445599864252717E-3</v>
      </c>
      <c r="AU34" s="99">
        <v>2.1982675788874838E-3</v>
      </c>
      <c r="AV34" s="99">
        <v>0</v>
      </c>
      <c r="AW34" s="99">
        <v>3.9196493734853068E-3</v>
      </c>
      <c r="AX34" s="99">
        <v>6.947073331429768E-3</v>
      </c>
      <c r="AY34" s="99">
        <v>6.3947891093299302E-3</v>
      </c>
      <c r="AZ34" s="99">
        <v>5.7374463875504858E-3</v>
      </c>
      <c r="BA34" s="99">
        <v>8.785133956174444E-3</v>
      </c>
      <c r="BB34" s="99">
        <v>4.7136587405488938E-3</v>
      </c>
      <c r="BC34" s="99">
        <v>3.5792223064060789E-3</v>
      </c>
      <c r="BD34" s="99">
        <v>1.0217355690143668E-3</v>
      </c>
      <c r="BE34" s="99">
        <v>0</v>
      </c>
      <c r="BF34" s="99">
        <v>8.0979823047093429E-3</v>
      </c>
      <c r="BG34" s="99">
        <v>5.4972161463864837E-3</v>
      </c>
      <c r="BH34" s="99">
        <v>0</v>
      </c>
      <c r="BI34" s="99">
        <v>4.5366294885030535E-3</v>
      </c>
      <c r="BJ34" s="99">
        <v>5.3329106618424642E-3</v>
      </c>
      <c r="BK34" s="99">
        <v>7.6840963077889563E-3</v>
      </c>
      <c r="BL34" s="99">
        <v>3.3983851875004647E-3</v>
      </c>
      <c r="BM34" s="99">
        <v>2.167036562729683E-3</v>
      </c>
      <c r="BN34" s="99">
        <v>3.5652484216582123E-3</v>
      </c>
      <c r="BO34" s="99">
        <v>4.2698723550999712E-3</v>
      </c>
      <c r="BP34" s="99">
        <v>3.5697814998828254E-3</v>
      </c>
      <c r="BQ34" s="99">
        <v>2.1434386305756659E-2</v>
      </c>
      <c r="BR34" s="99">
        <v>1.943181537320211E-2</v>
      </c>
      <c r="BS34" s="99">
        <v>4.6757601916904527E-3</v>
      </c>
      <c r="BT34" s="99">
        <v>1.2957371389738624E-2</v>
      </c>
      <c r="BU34" s="99">
        <v>1.5410723915253114E-2</v>
      </c>
      <c r="BV34" s="99">
        <v>2.5714375892778276E-2</v>
      </c>
      <c r="BW34" s="99">
        <v>1.6309467002163753E-2</v>
      </c>
      <c r="BX34" s="99">
        <v>1.443003910756304E-2</v>
      </c>
      <c r="BY34" s="99">
        <v>1.1996331709904915E-2</v>
      </c>
      <c r="BZ34" s="99">
        <v>4.3070655853431145E-2</v>
      </c>
      <c r="CA34" s="99">
        <v>1.328510518124083E-2</v>
      </c>
      <c r="CB34" s="99">
        <v>1.673801160764584E-2</v>
      </c>
      <c r="CC34" s="99">
        <v>1.3106517513110092E-2</v>
      </c>
      <c r="CD34" s="99">
        <v>6.2149982487496157E-3</v>
      </c>
      <c r="CE34" s="99">
        <v>1.0397545043585638E-2</v>
      </c>
      <c r="CF34" s="99">
        <v>1.7976259920889474E-2</v>
      </c>
      <c r="CG34" s="99">
        <v>1.802983551619592E-2</v>
      </c>
      <c r="CH34" s="99">
        <v>8.0563869374835079E-3</v>
      </c>
      <c r="CI34" s="99">
        <v>1.3223675114178829E-2</v>
      </c>
      <c r="CJ34" s="99">
        <v>1.3173068457900767E-2</v>
      </c>
      <c r="CK34" s="99">
        <v>2.1547381644208358E-2</v>
      </c>
      <c r="CL34" s="99">
        <v>1.3506323074597897E-3</v>
      </c>
      <c r="CM34" s="99">
        <v>6.0809930212456873E-3</v>
      </c>
      <c r="CN34" s="99">
        <v>1.7667221850953712E-3</v>
      </c>
      <c r="CO34" s="99">
        <v>1.2889448728931708E-2</v>
      </c>
      <c r="CP34" s="99">
        <v>8.815802027336497E-3</v>
      </c>
      <c r="CQ34" s="99">
        <v>2.3326032683707306E-2</v>
      </c>
      <c r="CR34" s="99">
        <v>2.2307414086148687E-2</v>
      </c>
      <c r="CS34" s="99">
        <v>3.6576440179855998E-3</v>
      </c>
      <c r="CT34" s="99">
        <v>1.1163812706355403E-2</v>
      </c>
      <c r="CU34" s="99">
        <v>5.1105757083772192E-2</v>
      </c>
      <c r="CV34" s="99">
        <v>3.4098456210308513E-2</v>
      </c>
      <c r="CW34" s="99">
        <v>3.745642121343306E-2</v>
      </c>
      <c r="CX34" s="100"/>
    </row>
    <row r="35" spans="1:102" x14ac:dyDescent="0.2">
      <c r="A35" s="97" t="s">
        <v>28</v>
      </c>
      <c r="B35" s="99">
        <v>2.171924091889093</v>
      </c>
      <c r="C35" s="99">
        <v>2.4315461340946261</v>
      </c>
      <c r="D35" s="99">
        <v>0.18143172054321699</v>
      </c>
      <c r="E35" s="99">
        <v>2.0561968305387315</v>
      </c>
      <c r="F35" s="99">
        <v>0.97651904235312736</v>
      </c>
      <c r="G35" s="99">
        <v>1.4266657281361885</v>
      </c>
      <c r="H35" s="99">
        <v>1.3409101539560482</v>
      </c>
      <c r="I35" s="99">
        <v>1.385030245008563</v>
      </c>
      <c r="J35" s="99">
        <v>1.5387835440349573</v>
      </c>
      <c r="K35" s="99">
        <v>0.68376737097453566</v>
      </c>
      <c r="L35" s="99">
        <v>0.71115234965582419</v>
      </c>
      <c r="M35" s="99">
        <v>1.494601242966733</v>
      </c>
      <c r="N35" s="99">
        <v>1.2632088507389565</v>
      </c>
      <c r="O35" s="99">
        <v>1.5734240472798384</v>
      </c>
      <c r="P35" s="99">
        <v>1.2150849015068494</v>
      </c>
      <c r="Q35" s="99">
        <v>1.0933163877313314</v>
      </c>
      <c r="R35" s="99">
        <v>1.2535614567440987</v>
      </c>
      <c r="S35" s="99">
        <v>1.5501909533222105</v>
      </c>
      <c r="T35" s="99">
        <v>1.3697070820234112</v>
      </c>
      <c r="U35" s="99">
        <v>0.9365636138744512</v>
      </c>
      <c r="V35" s="99">
        <v>1.0712996405621635</v>
      </c>
      <c r="W35" s="99">
        <v>1.1348851669176601</v>
      </c>
      <c r="X35" s="99">
        <v>0.58151346283579708</v>
      </c>
      <c r="Y35" s="99">
        <v>0.82321278154490141</v>
      </c>
      <c r="Z35" s="99">
        <v>1.8795521675807962</v>
      </c>
      <c r="AA35" s="99">
        <v>2.038360402666938</v>
      </c>
      <c r="AB35" s="99">
        <v>2.0026786535520777</v>
      </c>
      <c r="AC35" s="99">
        <v>2.0124993134023699</v>
      </c>
      <c r="AD35" s="99">
        <v>1.9829601315387326</v>
      </c>
      <c r="AE35" s="99">
        <v>2.0239443829850385</v>
      </c>
      <c r="AF35" s="99">
        <v>2.1332672942259712</v>
      </c>
      <c r="AG35" s="99">
        <v>2.1372337160537125</v>
      </c>
      <c r="AH35" s="99">
        <v>2.1030671090322106</v>
      </c>
      <c r="AI35" s="99">
        <v>2.108975025091512</v>
      </c>
      <c r="AJ35" s="99">
        <v>2.1666746382292135</v>
      </c>
      <c r="AK35" s="99">
        <v>2.1326417167995926</v>
      </c>
      <c r="AL35" s="99">
        <v>2.2955890188736161</v>
      </c>
      <c r="AM35" s="99">
        <v>2.0692495411952914</v>
      </c>
      <c r="AN35" s="99">
        <v>2.1665100587022623</v>
      </c>
      <c r="AO35" s="99">
        <v>2.3000864471920761</v>
      </c>
      <c r="AP35" s="99">
        <v>1.2576285481950291</v>
      </c>
      <c r="AQ35" s="99">
        <v>1.2554962114655812</v>
      </c>
      <c r="AR35" s="99">
        <v>1.4056531696098336</v>
      </c>
      <c r="AS35" s="99">
        <v>1.3452064250788243</v>
      </c>
      <c r="AT35" s="99">
        <v>1.2052904398559143</v>
      </c>
      <c r="AU35" s="99">
        <v>1.4112131190964452</v>
      </c>
      <c r="AV35" s="99">
        <v>1.2552416595610776</v>
      </c>
      <c r="AW35" s="99">
        <v>1.4540915947544923</v>
      </c>
      <c r="AX35" s="99">
        <v>0.42188980441787816</v>
      </c>
      <c r="AY35" s="99">
        <v>1.6003445129456795</v>
      </c>
      <c r="AZ35" s="99">
        <v>1.2432343539645401</v>
      </c>
      <c r="BA35" s="99">
        <v>1.4640729010380589</v>
      </c>
      <c r="BB35" s="99">
        <v>1.6335302726196832</v>
      </c>
      <c r="BC35" s="99">
        <v>1.7178658589833427</v>
      </c>
      <c r="BD35" s="99">
        <v>1.6700804350096661</v>
      </c>
      <c r="BE35" s="99">
        <v>1.6577074713246644</v>
      </c>
      <c r="BF35" s="99">
        <v>1.6311438061480235</v>
      </c>
      <c r="BG35" s="99">
        <v>1.6165935331269048</v>
      </c>
      <c r="BH35" s="99">
        <v>1.5178486753732483</v>
      </c>
      <c r="BI35" s="99">
        <v>1.6212810503740456</v>
      </c>
      <c r="BJ35" s="99">
        <v>1.6159111769161949</v>
      </c>
      <c r="BK35" s="99">
        <v>1.8498246863531993</v>
      </c>
      <c r="BL35" s="99">
        <v>1.917850025542857</v>
      </c>
      <c r="BM35" s="99">
        <v>1.5310566798109009</v>
      </c>
      <c r="BN35" s="99">
        <v>1.7874403840614321</v>
      </c>
      <c r="BO35" s="99">
        <v>1.9131159908460396</v>
      </c>
      <c r="BP35" s="99">
        <v>1.9633982791409921</v>
      </c>
      <c r="BQ35" s="99">
        <v>2.0933779646391839</v>
      </c>
      <c r="BR35" s="99">
        <v>2.035605892246918</v>
      </c>
      <c r="BS35" s="99">
        <v>0.70978706846861139</v>
      </c>
      <c r="BT35" s="99">
        <v>2.3071984336040119</v>
      </c>
      <c r="BU35" s="99">
        <v>2.3615892843440554</v>
      </c>
      <c r="BV35" s="99">
        <v>2.3741224771848359</v>
      </c>
      <c r="BW35" s="99">
        <v>2.2782830929632865</v>
      </c>
      <c r="BX35" s="99">
        <v>2.3797419597203739</v>
      </c>
      <c r="BY35" s="99">
        <v>2.3296043130698534</v>
      </c>
      <c r="BZ35" s="99">
        <v>1.6348783264142319</v>
      </c>
      <c r="CA35" s="99">
        <v>1.9263478135095153</v>
      </c>
      <c r="CB35" s="99">
        <v>1.9969274396824968</v>
      </c>
      <c r="CC35" s="99">
        <v>2.1847686045570436</v>
      </c>
      <c r="CD35" s="99">
        <v>2.2884674277588926</v>
      </c>
      <c r="CE35" s="99">
        <v>2.1297623412500735</v>
      </c>
      <c r="CF35" s="99">
        <v>1.8748331032855288</v>
      </c>
      <c r="CG35" s="99">
        <v>2.0744566825748199</v>
      </c>
      <c r="CH35" s="99">
        <v>2.1919831215180956</v>
      </c>
      <c r="CI35" s="99">
        <v>2.343544612992444</v>
      </c>
      <c r="CJ35" s="99">
        <v>0.81891628128985894</v>
      </c>
      <c r="CK35" s="99">
        <v>0.69664495394707393</v>
      </c>
      <c r="CL35" s="99">
        <v>0.8957704654592421</v>
      </c>
      <c r="CM35" s="99">
        <v>0.82563286984537843</v>
      </c>
      <c r="CN35" s="99">
        <v>0.37170741924277934</v>
      </c>
      <c r="CO35" s="99">
        <v>1.3462848844591946</v>
      </c>
      <c r="CP35" s="99">
        <v>1.6055798318673713</v>
      </c>
      <c r="CQ35" s="99">
        <v>1.9958940847667384</v>
      </c>
      <c r="CR35" s="99">
        <v>1.9916921343680223</v>
      </c>
      <c r="CS35" s="99">
        <v>2.0531467766063889</v>
      </c>
      <c r="CT35" s="99">
        <v>2.2066496883025888</v>
      </c>
      <c r="CU35" s="99">
        <v>1.805406061300306</v>
      </c>
      <c r="CV35" s="99">
        <v>1.7570062838014571</v>
      </c>
      <c r="CW35" s="99">
        <v>1.7622813550833749</v>
      </c>
      <c r="CX35" s="100"/>
    </row>
    <row r="36" spans="1:102" x14ac:dyDescent="0.2">
      <c r="A36" s="97" t="s">
        <v>21</v>
      </c>
      <c r="B36" s="99">
        <v>1.9656746075323361E-2</v>
      </c>
      <c r="C36" s="99">
        <v>7.4809554972064575E-3</v>
      </c>
      <c r="D36" s="99">
        <v>2.9436958358266603E-2</v>
      </c>
      <c r="E36" s="99">
        <v>3.2533418094326493E-3</v>
      </c>
      <c r="F36" s="99">
        <v>2.3460929346679919E-2</v>
      </c>
      <c r="G36" s="99">
        <v>2.6790205910854192E-2</v>
      </c>
      <c r="H36" s="99">
        <v>3.0017101766872636E-2</v>
      </c>
      <c r="I36" s="99">
        <v>2.3607620713370418E-2</v>
      </c>
      <c r="J36" s="99">
        <v>2.3481174300374649E-2</v>
      </c>
      <c r="K36" s="99">
        <v>1.2456595151262198E-2</v>
      </c>
      <c r="L36" s="99">
        <v>1.790480580186446E-2</v>
      </c>
      <c r="M36" s="99">
        <v>1.198362712010166E-2</v>
      </c>
      <c r="N36" s="99">
        <v>1.4995064185718212E-2</v>
      </c>
      <c r="O36" s="99">
        <v>1.6454115595487644E-2</v>
      </c>
      <c r="P36" s="99">
        <v>1.5143632169224486E-2</v>
      </c>
      <c r="Q36" s="99">
        <v>1.8891326125353394E-2</v>
      </c>
      <c r="R36" s="99">
        <v>3.000731102156258E-2</v>
      </c>
      <c r="S36" s="99">
        <v>2.783034894277444E-2</v>
      </c>
      <c r="T36" s="99">
        <v>6.8938075301857452E-3</v>
      </c>
      <c r="U36" s="99">
        <v>2.5086309406042357E-2</v>
      </c>
      <c r="V36" s="99">
        <v>2.4241565211904566E-2</v>
      </c>
      <c r="W36" s="99">
        <v>3.2399005341219846E-2</v>
      </c>
      <c r="X36" s="99">
        <v>4.8035294917824926E-2</v>
      </c>
      <c r="Y36" s="99">
        <v>5.3934196151192743E-2</v>
      </c>
      <c r="Z36" s="99">
        <v>7.2718218947054368E-3</v>
      </c>
      <c r="AA36" s="99">
        <v>1.3420599106794648E-2</v>
      </c>
      <c r="AB36" s="99">
        <v>8.1569634538936724E-3</v>
      </c>
      <c r="AC36" s="99">
        <v>1.0409814687069138E-2</v>
      </c>
      <c r="AD36" s="99">
        <v>2.0366661244080697E-3</v>
      </c>
      <c r="AE36" s="99">
        <v>3.5696856143160346E-3</v>
      </c>
      <c r="AF36" s="99">
        <v>3.5215633848539774E-3</v>
      </c>
      <c r="AG36" s="99">
        <v>2.8318818711331167E-3</v>
      </c>
      <c r="AH36" s="99">
        <v>1.8142835842039685E-3</v>
      </c>
      <c r="AI36" s="99">
        <v>3.5578181367408803E-3</v>
      </c>
      <c r="AJ36" s="99">
        <v>2.5373093910905026E-3</v>
      </c>
      <c r="AK36" s="99">
        <v>2.9609744383965438E-3</v>
      </c>
      <c r="AL36" s="99">
        <v>4.7846957470824526E-3</v>
      </c>
      <c r="AM36" s="99">
        <v>7.5608528737753375E-3</v>
      </c>
      <c r="AN36" s="99">
        <v>9.3722392251545817E-3</v>
      </c>
      <c r="AO36" s="99">
        <v>5.1157162255868168E-3</v>
      </c>
      <c r="AP36" s="99">
        <v>2.4383222048510362E-2</v>
      </c>
      <c r="AQ36" s="99">
        <v>2.3745224288040212E-2</v>
      </c>
      <c r="AR36" s="99">
        <v>2.574443672158588E-2</v>
      </c>
      <c r="AS36" s="99">
        <v>3.7290898969927773E-2</v>
      </c>
      <c r="AT36" s="99">
        <v>4.8660730999750317E-2</v>
      </c>
      <c r="AU36" s="99">
        <v>4.3194213579431845E-2</v>
      </c>
      <c r="AV36" s="99">
        <v>3.6298484606374644E-2</v>
      </c>
      <c r="AW36" s="99">
        <v>2.7813396833014061E-2</v>
      </c>
      <c r="AX36" s="99">
        <v>4.4182092145248708E-2</v>
      </c>
      <c r="AY36" s="99">
        <v>3.0233635973638418E-2</v>
      </c>
      <c r="AZ36" s="99">
        <v>4.0187223449875846E-2</v>
      </c>
      <c r="BA36" s="99">
        <v>2.5809802440065369E-2</v>
      </c>
      <c r="BB36" s="99">
        <v>2.2308799811887891E-2</v>
      </c>
      <c r="BC36" s="99">
        <v>2.8728507265034033E-2</v>
      </c>
      <c r="BD36" s="99">
        <v>2.8429877230993841E-2</v>
      </c>
      <c r="BE36" s="99">
        <v>1.8365470138060412E-2</v>
      </c>
      <c r="BF36" s="99">
        <v>2.1177352584372738E-2</v>
      </c>
      <c r="BG36" s="99">
        <v>2.3524341600982105E-2</v>
      </c>
      <c r="BH36" s="99">
        <v>2.0604041461941506E-2</v>
      </c>
      <c r="BI36" s="99">
        <v>5.1774881907143702E-2</v>
      </c>
      <c r="BJ36" s="99">
        <v>2.5008260176108115E-2</v>
      </c>
      <c r="BK36" s="99">
        <v>2.3542106573948653E-2</v>
      </c>
      <c r="BL36" s="99">
        <v>2.3645991777040402E-2</v>
      </c>
      <c r="BM36" s="99">
        <v>2.8387032596021315E-2</v>
      </c>
      <c r="BN36" s="99">
        <v>3.7535727030335107E-2</v>
      </c>
      <c r="BO36" s="99">
        <v>4.5310236848333033E-2</v>
      </c>
      <c r="BP36" s="99">
        <v>2.0424890460407009E-2</v>
      </c>
      <c r="BQ36" s="99">
        <v>2.3435962783042927E-2</v>
      </c>
      <c r="BR36" s="99">
        <v>1.3257630304088263E-2</v>
      </c>
      <c r="BS36" s="99">
        <v>2.9357751433478792E-2</v>
      </c>
      <c r="BT36" s="99">
        <v>3.1179112177031061E-3</v>
      </c>
      <c r="BU36" s="99">
        <v>2.1127119028424633E-3</v>
      </c>
      <c r="BV36" s="99">
        <v>4.3557507042878149E-3</v>
      </c>
      <c r="BW36" s="99">
        <v>2.7831200219396086E-3</v>
      </c>
      <c r="BX36" s="99">
        <v>9.6963973129819269E-4</v>
      </c>
      <c r="BY36" s="99">
        <v>7.8867883551109758E-3</v>
      </c>
      <c r="BZ36" s="99">
        <v>3.2949903837776857E-2</v>
      </c>
      <c r="CA36" s="99">
        <v>8.968101847189823E-2</v>
      </c>
      <c r="CB36" s="99">
        <v>1.2033567212127672E-2</v>
      </c>
      <c r="CC36" s="99">
        <v>1.8610676293907502E-2</v>
      </c>
      <c r="CD36" s="99">
        <v>9.4128839539741709E-3</v>
      </c>
      <c r="CE36" s="99">
        <v>1.5950827031207919E-2</v>
      </c>
      <c r="CF36" s="99">
        <v>2.1563064905454569E-2</v>
      </c>
      <c r="CG36" s="99">
        <v>1.5964950815470478E-2</v>
      </c>
      <c r="CH36" s="99">
        <v>6.387465910189899E-2</v>
      </c>
      <c r="CI36" s="99">
        <v>9.7674635994575612E-2</v>
      </c>
      <c r="CJ36" s="99">
        <v>8.7759391707296505E-2</v>
      </c>
      <c r="CK36" s="99">
        <v>3.2781300674526795E-2</v>
      </c>
      <c r="CL36" s="99">
        <v>8.0747017552713601E-2</v>
      </c>
      <c r="CM36" s="99">
        <v>1.8835339908276582E-2</v>
      </c>
      <c r="CN36" s="99">
        <v>1.9608954064336246E-2</v>
      </c>
      <c r="CO36" s="99">
        <v>9.8298818521673631E-2</v>
      </c>
      <c r="CP36" s="99">
        <v>1.1561079938810405E-2</v>
      </c>
      <c r="CQ36" s="99">
        <v>3.3585114473265572E-2</v>
      </c>
      <c r="CR36" s="99">
        <v>3.4407909827114017E-2</v>
      </c>
      <c r="CS36" s="99">
        <v>7.178434502537176E-3</v>
      </c>
      <c r="CT36" s="99">
        <v>2.3760801474106318E-2</v>
      </c>
      <c r="CU36" s="99">
        <v>1.89774812425118E-2</v>
      </c>
      <c r="CV36" s="99">
        <v>6.7333382223459748E-2</v>
      </c>
      <c r="CW36" s="99">
        <v>3.0963201973450982E-2</v>
      </c>
      <c r="CX36" s="100"/>
    </row>
    <row r="37" spans="1:102" x14ac:dyDescent="0.2">
      <c r="A37" s="97" t="s">
        <v>26</v>
      </c>
      <c r="B37" s="99">
        <v>0</v>
      </c>
      <c r="C37" s="99">
        <v>0</v>
      </c>
      <c r="D37" s="99">
        <v>0</v>
      </c>
      <c r="E37" s="99">
        <v>0</v>
      </c>
      <c r="F37" s="99">
        <v>0</v>
      </c>
      <c r="G37" s="99">
        <v>0</v>
      </c>
      <c r="H37" s="99">
        <v>0</v>
      </c>
      <c r="I37" s="99">
        <v>0</v>
      </c>
      <c r="J37" s="99">
        <v>0</v>
      </c>
      <c r="K37" s="99">
        <v>0</v>
      </c>
      <c r="L37" s="99">
        <v>0</v>
      </c>
      <c r="M37" s="99">
        <v>0</v>
      </c>
      <c r="N37" s="99">
        <v>0</v>
      </c>
      <c r="O37" s="99">
        <v>0</v>
      </c>
      <c r="P37" s="99">
        <v>0</v>
      </c>
      <c r="Q37" s="99">
        <v>2.4217471234385013E-3</v>
      </c>
      <c r="R37" s="99">
        <v>0</v>
      </c>
      <c r="S37" s="99">
        <v>1.6923575380178165E-3</v>
      </c>
      <c r="T37" s="99">
        <v>3.2057308271514994E-4</v>
      </c>
      <c r="U37" s="99">
        <v>3.2377812385076329E-4</v>
      </c>
      <c r="V37" s="99">
        <v>0</v>
      </c>
      <c r="W37" s="99">
        <v>0</v>
      </c>
      <c r="X37" s="99">
        <v>4.0934420912816308E-3</v>
      </c>
      <c r="Y37" s="99">
        <v>8.409556093904088E-4</v>
      </c>
      <c r="Z37" s="99">
        <v>4.7341189787319298E-4</v>
      </c>
      <c r="AA37" s="99">
        <v>0</v>
      </c>
      <c r="AB37" s="99">
        <v>0</v>
      </c>
      <c r="AC37" s="99">
        <v>0</v>
      </c>
      <c r="AD37" s="99">
        <v>0</v>
      </c>
      <c r="AE37" s="99">
        <v>0</v>
      </c>
      <c r="AF37" s="99">
        <v>0</v>
      </c>
      <c r="AG37" s="99">
        <v>0</v>
      </c>
      <c r="AH37" s="99">
        <v>5.867347634488985E-4</v>
      </c>
      <c r="AI37" s="99">
        <v>0</v>
      </c>
      <c r="AJ37" s="99">
        <v>0</v>
      </c>
      <c r="AK37" s="99">
        <v>0</v>
      </c>
      <c r="AL37" s="99">
        <v>0</v>
      </c>
      <c r="AM37" s="99">
        <v>0</v>
      </c>
      <c r="AN37" s="99">
        <v>8.6772190236981083E-4</v>
      </c>
      <c r="AO37" s="99">
        <v>1.3259386409707058E-4</v>
      </c>
      <c r="AP37" s="99">
        <v>0</v>
      </c>
      <c r="AQ37" s="99">
        <v>0</v>
      </c>
      <c r="AR37" s="99">
        <v>0</v>
      </c>
      <c r="AS37" s="99">
        <v>0</v>
      </c>
      <c r="AT37" s="99">
        <v>0</v>
      </c>
      <c r="AU37" s="99">
        <v>0</v>
      </c>
      <c r="AV37" s="99">
        <v>0</v>
      </c>
      <c r="AW37" s="99">
        <v>0</v>
      </c>
      <c r="AX37" s="99">
        <v>0</v>
      </c>
      <c r="AY37" s="99">
        <v>0</v>
      </c>
      <c r="AZ37" s="99">
        <v>0</v>
      </c>
      <c r="BA37" s="99">
        <v>0</v>
      </c>
      <c r="BB37" s="99">
        <v>0</v>
      </c>
      <c r="BC37" s="99">
        <v>0</v>
      </c>
      <c r="BD37" s="99">
        <v>0</v>
      </c>
      <c r="BE37" s="99">
        <v>0</v>
      </c>
      <c r="BF37" s="99">
        <v>0</v>
      </c>
      <c r="BG37" s="99">
        <v>0</v>
      </c>
      <c r="BH37" s="99">
        <v>0</v>
      </c>
      <c r="BI37" s="99">
        <v>0</v>
      </c>
      <c r="BJ37" s="99">
        <v>0</v>
      </c>
      <c r="BK37" s="99">
        <v>0</v>
      </c>
      <c r="BL37" s="99">
        <v>0</v>
      </c>
      <c r="BM37" s="99">
        <v>0</v>
      </c>
      <c r="BN37" s="99">
        <v>0</v>
      </c>
      <c r="BO37" s="99">
        <v>0</v>
      </c>
      <c r="BP37" s="99">
        <v>0</v>
      </c>
      <c r="BQ37" s="99">
        <v>0</v>
      </c>
      <c r="BR37" s="99">
        <v>0</v>
      </c>
      <c r="BS37" s="99">
        <v>2.7549184898806567E-3</v>
      </c>
      <c r="BT37" s="99">
        <v>1.2323968218832125E-3</v>
      </c>
      <c r="BU37" s="99">
        <v>0</v>
      </c>
      <c r="BV37" s="99">
        <v>0</v>
      </c>
      <c r="BW37" s="99">
        <v>0</v>
      </c>
      <c r="BX37" s="99">
        <v>0</v>
      </c>
      <c r="BY37" s="99">
        <v>8.2705479514307944E-4</v>
      </c>
      <c r="BZ37" s="99">
        <v>1.0045981705377599E-3</v>
      </c>
      <c r="CA37" s="99">
        <v>3.2943905656070762E-4</v>
      </c>
      <c r="CB37" s="99">
        <v>1.0265678705930227E-3</v>
      </c>
      <c r="CC37" s="99">
        <v>8.7332966731872746E-4</v>
      </c>
      <c r="CD37" s="99">
        <v>1.5012828037523733E-3</v>
      </c>
      <c r="CE37" s="99">
        <v>2.3818062930289108E-3</v>
      </c>
      <c r="CF37" s="99">
        <v>0</v>
      </c>
      <c r="CG37" s="99">
        <v>0</v>
      </c>
      <c r="CH37" s="99">
        <v>4.0576062696230297E-3</v>
      </c>
      <c r="CI37" s="99">
        <v>6.6506853659445073E-4</v>
      </c>
      <c r="CJ37" s="99">
        <v>9.4603891001586264E-4</v>
      </c>
      <c r="CK37" s="99">
        <v>6.7789612341167677E-3</v>
      </c>
      <c r="CL37" s="99">
        <v>0</v>
      </c>
      <c r="CM37" s="99">
        <v>1.6920282537998673E-3</v>
      </c>
      <c r="CN37" s="99">
        <v>2.2531121614564075E-3</v>
      </c>
      <c r="CO37" s="99">
        <v>3.6054006389822984E-3</v>
      </c>
      <c r="CP37" s="99">
        <v>7.3876398139206007E-3</v>
      </c>
      <c r="CQ37" s="99">
        <v>5.6791329862570714E-4</v>
      </c>
      <c r="CR37" s="99">
        <v>0</v>
      </c>
      <c r="CS37" s="99">
        <v>4.0533912652773453E-4</v>
      </c>
      <c r="CT37" s="99">
        <v>1.4864687772772518E-3</v>
      </c>
      <c r="CU37" s="99">
        <v>1.2087092835518871E-3</v>
      </c>
      <c r="CV37" s="99">
        <v>0</v>
      </c>
      <c r="CW37" s="99">
        <v>0</v>
      </c>
      <c r="CX37" s="100"/>
    </row>
    <row r="38" spans="1:102" x14ac:dyDescent="0.2">
      <c r="A38" s="97" t="s">
        <v>75</v>
      </c>
      <c r="B38" s="99">
        <v>0.37376302533196404</v>
      </c>
      <c r="C38" s="99">
        <v>0.20129096719468695</v>
      </c>
      <c r="D38" s="99">
        <v>2.6531713762749969</v>
      </c>
      <c r="E38" s="99">
        <v>0.40861397280016182</v>
      </c>
      <c r="F38" s="99">
        <v>1.3599684754989061</v>
      </c>
      <c r="G38" s="99">
        <v>0.91838017854251108</v>
      </c>
      <c r="H38" s="99">
        <v>1.0090876896051162</v>
      </c>
      <c r="I38" s="99">
        <v>0.98387304485955374</v>
      </c>
      <c r="J38" s="99">
        <v>0.87542956098439295</v>
      </c>
      <c r="K38" s="99">
        <v>1.7550456168657529</v>
      </c>
      <c r="L38" s="99">
        <v>1.7461666758417123</v>
      </c>
      <c r="M38" s="99">
        <v>0.9662722923134065</v>
      </c>
      <c r="N38" s="99">
        <v>1.1995351610718836</v>
      </c>
      <c r="O38" s="99">
        <v>0.9238196937089298</v>
      </c>
      <c r="P38" s="99">
        <v>1.2995582639737744</v>
      </c>
      <c r="Q38" s="99">
        <v>1.4276704946996963</v>
      </c>
      <c r="R38" s="99">
        <v>1.2796877238340389</v>
      </c>
      <c r="S38" s="99">
        <v>0.99752818136603594</v>
      </c>
      <c r="T38" s="99">
        <v>1.1860599192958292</v>
      </c>
      <c r="U38" s="99">
        <v>1.6207501576030676</v>
      </c>
      <c r="V38" s="99">
        <v>1.5498459623745877</v>
      </c>
      <c r="W38" s="99">
        <v>1.5238488368257392</v>
      </c>
      <c r="X38" s="99">
        <v>2.2716939791063697</v>
      </c>
      <c r="Y38" s="99">
        <v>2.1606704546376929</v>
      </c>
      <c r="Z38" s="99">
        <v>0.48644744435222204</v>
      </c>
      <c r="AA38" s="99">
        <v>0.3823236255623913</v>
      </c>
      <c r="AB38" s="99">
        <v>0.46141531672112646</v>
      </c>
      <c r="AC38" s="99">
        <v>0.4531789714625819</v>
      </c>
      <c r="AD38" s="99">
        <v>0.48418155554066006</v>
      </c>
      <c r="AE38" s="99">
        <v>0.44779706438187145</v>
      </c>
      <c r="AF38" s="99">
        <v>0.36968010918897726</v>
      </c>
      <c r="AG38" s="99">
        <v>0.37555510956525656</v>
      </c>
      <c r="AH38" s="99">
        <v>0.42668430800105467</v>
      </c>
      <c r="AI38" s="99">
        <v>0.42208441881233982</v>
      </c>
      <c r="AJ38" s="99">
        <v>0.42265232549273068</v>
      </c>
      <c r="AK38" s="99">
        <v>0.4850101409385329</v>
      </c>
      <c r="AL38" s="99">
        <v>0.31355071035968179</v>
      </c>
      <c r="AM38" s="99">
        <v>0.36170975100396774</v>
      </c>
      <c r="AN38" s="99">
        <v>0.34537695390564432</v>
      </c>
      <c r="AO38" s="99">
        <v>0.30893582227992039</v>
      </c>
      <c r="AP38" s="99">
        <v>0.61392708083101377</v>
      </c>
      <c r="AQ38" s="99">
        <v>0.63453394987389478</v>
      </c>
      <c r="AR38" s="99">
        <v>0.6839786578941891</v>
      </c>
      <c r="AS38" s="99">
        <v>0.75492854290530897</v>
      </c>
      <c r="AT38" s="99">
        <v>0.89966168056917328</v>
      </c>
      <c r="AU38" s="99">
        <v>0.71397791464399263</v>
      </c>
      <c r="AV38" s="99">
        <v>0.91797631199621188</v>
      </c>
      <c r="AW38" s="99">
        <v>0.72938058597016187</v>
      </c>
      <c r="AX38" s="99">
        <v>1.7644804458678931</v>
      </c>
      <c r="AY38" s="99">
        <v>0.58672009082307908</v>
      </c>
      <c r="AZ38" s="99">
        <v>0.94830564910617898</v>
      </c>
      <c r="BA38" s="99">
        <v>0.73587579866200681</v>
      </c>
      <c r="BB38" s="99">
        <v>0.56932920883644844</v>
      </c>
      <c r="BC38" s="99">
        <v>0.54594571478730103</v>
      </c>
      <c r="BD38" s="99">
        <v>0.60382343956340789</v>
      </c>
      <c r="BE38" s="99">
        <v>0.62300058830138472</v>
      </c>
      <c r="BF38" s="99">
        <v>0.65021557992871371</v>
      </c>
      <c r="BG38" s="99">
        <v>0.67088558109384366</v>
      </c>
      <c r="BH38" s="99">
        <v>0.77370115137960938</v>
      </c>
      <c r="BI38" s="99">
        <v>0.67396151341378407</v>
      </c>
      <c r="BJ38" s="99">
        <v>0.70041807336222894</v>
      </c>
      <c r="BK38" s="99">
        <v>0.47710880067364025</v>
      </c>
      <c r="BL38" s="99">
        <v>0.41037589833065063</v>
      </c>
      <c r="BM38" s="99">
        <v>0.81325687248113765</v>
      </c>
      <c r="BN38" s="99">
        <v>0.57064957687200457</v>
      </c>
      <c r="BO38" s="99">
        <v>0.45098793966754902</v>
      </c>
      <c r="BP38" s="99">
        <v>0.45168103390635106</v>
      </c>
      <c r="BQ38" s="99">
        <v>0.34717483602401661</v>
      </c>
      <c r="BR38" s="99">
        <v>0.50097358328992592</v>
      </c>
      <c r="BS38" s="99">
        <v>2.349111205872108</v>
      </c>
      <c r="BT38" s="99">
        <v>0.23243889245517066</v>
      </c>
      <c r="BU38" s="99">
        <v>0.17818057316661898</v>
      </c>
      <c r="BV38" s="99">
        <v>0.17385106025471414</v>
      </c>
      <c r="BW38" s="99">
        <v>0.28006972862469121</v>
      </c>
      <c r="BX38" s="99">
        <v>0.1891047624366016</v>
      </c>
      <c r="BY38" s="99">
        <v>0.25367759210870666</v>
      </c>
      <c r="BZ38" s="99">
        <v>0.69858953308419092</v>
      </c>
      <c r="CA38" s="99">
        <v>0.37339299524776959</v>
      </c>
      <c r="CB38" s="99">
        <v>0.37047618877502042</v>
      </c>
      <c r="CC38" s="99">
        <v>0.25473636429504409</v>
      </c>
      <c r="CD38" s="99">
        <v>0.21708590047128595</v>
      </c>
      <c r="CE38" s="99">
        <v>0.38219470343073536</v>
      </c>
      <c r="CF38" s="99">
        <v>0.67091089990234709</v>
      </c>
      <c r="CG38" s="99">
        <v>0.47158269231038447</v>
      </c>
      <c r="CH38" s="99">
        <v>0.35882880250285892</v>
      </c>
      <c r="CI38" s="99">
        <v>0.215212604994649</v>
      </c>
      <c r="CJ38" s="99">
        <v>1.9552535715307269</v>
      </c>
      <c r="CK38" s="99">
        <v>2.2218266418963539</v>
      </c>
      <c r="CL38" s="99">
        <v>2.1001764548759567</v>
      </c>
      <c r="CM38" s="99">
        <v>2.1887883416644902</v>
      </c>
      <c r="CN38" s="99">
        <v>2.6830339626771251</v>
      </c>
      <c r="CO38" s="99">
        <v>1.7476955359759316</v>
      </c>
      <c r="CP38" s="99">
        <v>1.5198602728552062</v>
      </c>
      <c r="CQ38" s="99">
        <v>0.54208191955223017</v>
      </c>
      <c r="CR38" s="99">
        <v>0.56662013563249869</v>
      </c>
      <c r="CS38" s="99">
        <v>0.24475966445349501</v>
      </c>
      <c r="CT38" s="99">
        <v>0.32105806933903125</v>
      </c>
      <c r="CU38" s="99">
        <v>0.65056409808195759</v>
      </c>
      <c r="CV38" s="99">
        <v>0.74758782623213749</v>
      </c>
      <c r="CW38" s="99">
        <v>0.7650245023758202</v>
      </c>
      <c r="CX38" s="100"/>
    </row>
    <row r="39" spans="1:102" x14ac:dyDescent="0.2">
      <c r="A39" s="97" t="s">
        <v>18</v>
      </c>
      <c r="B39" s="99">
        <v>7.7116737889317728E-3</v>
      </c>
      <c r="C39" s="99">
        <v>0</v>
      </c>
      <c r="D39" s="99">
        <v>4.7611454145031875E-3</v>
      </c>
      <c r="E39" s="99">
        <v>9.3133638962376638E-3</v>
      </c>
      <c r="F39" s="99">
        <v>5.9253827602989573E-3</v>
      </c>
      <c r="G39" s="99">
        <v>6.81673199515482E-3</v>
      </c>
      <c r="H39" s="99">
        <v>8.7560510099388093E-3</v>
      </c>
      <c r="I39" s="99">
        <v>4.9597081027046566E-3</v>
      </c>
      <c r="J39" s="99">
        <v>9.6518016518365064E-3</v>
      </c>
      <c r="K39" s="99">
        <v>1.041885521697051E-2</v>
      </c>
      <c r="L39" s="99">
        <v>7.5550936490491197E-3</v>
      </c>
      <c r="M39" s="99">
        <v>1.0176651485869501E-2</v>
      </c>
      <c r="N39" s="99">
        <v>5.465508901176897E-3</v>
      </c>
      <c r="O39" s="99">
        <v>7.1764655900807117E-3</v>
      </c>
      <c r="P39" s="99">
        <v>3.6797733526154042E-3</v>
      </c>
      <c r="Q39" s="99">
        <v>7.5161258339429046E-3</v>
      </c>
      <c r="R39" s="99">
        <v>9.1385558166184825E-3</v>
      </c>
      <c r="S39" s="99">
        <v>8.9529458322310813E-3</v>
      </c>
      <c r="T39" s="99">
        <v>9.3274639618996461E-3</v>
      </c>
      <c r="U39" s="99">
        <v>4.1561993532811857E-3</v>
      </c>
      <c r="V39" s="99">
        <v>8.9168764074747994E-3</v>
      </c>
      <c r="W39" s="99">
        <v>0</v>
      </c>
      <c r="X39" s="99">
        <v>6.6185273517932941E-3</v>
      </c>
      <c r="Y39" s="99">
        <v>5.6997507258110449E-3</v>
      </c>
      <c r="Z39" s="99">
        <v>7.0377253223852174E-3</v>
      </c>
      <c r="AA39" s="99">
        <v>6.4358700917462614E-3</v>
      </c>
      <c r="AB39" s="99">
        <v>7.6004213703677022E-3</v>
      </c>
      <c r="AC39" s="99">
        <v>9.0592753474478503E-3</v>
      </c>
      <c r="AD39" s="99">
        <v>6.6594907101414852E-3</v>
      </c>
      <c r="AE39" s="99">
        <v>9.3002853976570359E-3</v>
      </c>
      <c r="AF39" s="99">
        <v>8.1867033618627256E-3</v>
      </c>
      <c r="AG39" s="99">
        <v>7.4442410474080236E-3</v>
      </c>
      <c r="AH39" s="99">
        <v>8.1676665098853393E-3</v>
      </c>
      <c r="AI39" s="99">
        <v>6.8097678573968996E-3</v>
      </c>
      <c r="AJ39" s="99">
        <v>8.7708430646613149E-3</v>
      </c>
      <c r="AK39" s="99">
        <v>9.0808550170164339E-3</v>
      </c>
      <c r="AL39" s="99">
        <v>1.2054647472532872E-2</v>
      </c>
      <c r="AM39" s="99">
        <v>9.392990898846619E-3</v>
      </c>
      <c r="AN39" s="99">
        <v>8.0883152498613612E-3</v>
      </c>
      <c r="AO39" s="99">
        <v>1.2844803452470908E-2</v>
      </c>
      <c r="AP39" s="99">
        <v>1.0003723491320903E-2</v>
      </c>
      <c r="AQ39" s="99">
        <v>1.0291554057161699E-2</v>
      </c>
      <c r="AR39" s="99">
        <v>7.551528471293676E-3</v>
      </c>
      <c r="AS39" s="99">
        <v>6.4411093343319167E-4</v>
      </c>
      <c r="AT39" s="99">
        <v>1.5886651216857985E-2</v>
      </c>
      <c r="AU39" s="99">
        <v>5.0515957015409207E-3</v>
      </c>
      <c r="AV39" s="99">
        <v>9.8225198645314118E-3</v>
      </c>
      <c r="AW39" s="99">
        <v>1.045336120222547E-2</v>
      </c>
      <c r="AX39" s="99">
        <v>1.4937583583161966E-2</v>
      </c>
      <c r="AY39" s="99">
        <v>6.1490377025988441E-3</v>
      </c>
      <c r="AZ39" s="99">
        <v>9.8365284343068988E-4</v>
      </c>
      <c r="BA39" s="99">
        <v>1.3710757292403848E-2</v>
      </c>
      <c r="BB39" s="99">
        <v>1.5427514180748822E-2</v>
      </c>
      <c r="BC39" s="99">
        <v>7.0673206621357258E-3</v>
      </c>
      <c r="BD39" s="99">
        <v>1.14899071932489E-2</v>
      </c>
      <c r="BE39" s="99">
        <v>3.5386858771773375E-3</v>
      </c>
      <c r="BF39" s="99">
        <v>1.1773940659163148E-2</v>
      </c>
      <c r="BG39" s="99">
        <v>1.2678519807910122E-2</v>
      </c>
      <c r="BH39" s="99">
        <v>1.635842021886694E-2</v>
      </c>
      <c r="BI39" s="99">
        <v>9.1497122605835868E-3</v>
      </c>
      <c r="BJ39" s="99">
        <v>1.0498380638305256E-2</v>
      </c>
      <c r="BK39" s="99">
        <v>1.1369055205660972E-2</v>
      </c>
      <c r="BL39" s="99">
        <v>1.207845068996048E-2</v>
      </c>
      <c r="BM39" s="99">
        <v>1.6369857353038173E-2</v>
      </c>
      <c r="BN39" s="99">
        <v>1.1967538714929546E-2</v>
      </c>
      <c r="BO39" s="99">
        <v>1.079172786901611E-2</v>
      </c>
      <c r="BP39" s="99">
        <v>5.9149235633401661E-3</v>
      </c>
      <c r="BQ39" s="99">
        <v>1.0088222981798199E-2</v>
      </c>
      <c r="BR39" s="99">
        <v>9.4513900474262405E-3</v>
      </c>
      <c r="BS39" s="99">
        <v>8.801630468409807E-3</v>
      </c>
      <c r="BT39" s="99">
        <v>6.6609446366070676E-3</v>
      </c>
      <c r="BU39" s="99">
        <v>6.1128839131461632E-3</v>
      </c>
      <c r="BV39" s="99">
        <v>5.3259060775068812E-3</v>
      </c>
      <c r="BW39" s="99">
        <v>6.290798579059515E-3</v>
      </c>
      <c r="BX39" s="99">
        <v>9.883300783030782E-3</v>
      </c>
      <c r="BY39" s="99">
        <v>6.7510329242608039E-3</v>
      </c>
      <c r="BZ39" s="99">
        <v>8.0566740092533045E-3</v>
      </c>
      <c r="CA39" s="99">
        <v>1.6419278187144646E-2</v>
      </c>
      <c r="CB39" s="99">
        <v>2.117787787584173E-2</v>
      </c>
      <c r="CC39" s="99">
        <v>1.2739788745925627E-2</v>
      </c>
      <c r="CD39" s="99">
        <v>1.8634524925919382E-2</v>
      </c>
      <c r="CE39" s="99">
        <v>1.6833802748743226E-2</v>
      </c>
      <c r="CF39" s="99">
        <v>1.2158397931877545E-2</v>
      </c>
      <c r="CG39" s="99">
        <v>3.8189450904082574E-4</v>
      </c>
      <c r="CH39" s="99">
        <v>1.0626591650943909E-2</v>
      </c>
      <c r="CI39" s="99">
        <v>5.0084885335467439E-4</v>
      </c>
      <c r="CJ39" s="99">
        <v>2.0617628599395758E-2</v>
      </c>
      <c r="CK39" s="99">
        <v>0</v>
      </c>
      <c r="CL39" s="99">
        <v>4.8245852053360558E-2</v>
      </c>
      <c r="CM39" s="99">
        <v>9.7884046761489464E-3</v>
      </c>
      <c r="CN39" s="99">
        <v>0</v>
      </c>
      <c r="CO39" s="99">
        <v>4.7685804959836688E-2</v>
      </c>
      <c r="CP39" s="99">
        <v>1.0115405682291592E-2</v>
      </c>
      <c r="CQ39" s="99">
        <v>7.0470548200801128E-3</v>
      </c>
      <c r="CR39" s="99">
        <v>7.8433094098552883E-3</v>
      </c>
      <c r="CS39" s="99">
        <v>9.342567461955947E-3</v>
      </c>
      <c r="CT39" s="99">
        <v>9.8990719336607188E-3</v>
      </c>
      <c r="CU39" s="99">
        <v>6.7173753916309475E-3</v>
      </c>
      <c r="CV39" s="99">
        <v>8.708955277452874E-3</v>
      </c>
      <c r="CW39" s="99">
        <v>9.386188482340619E-3</v>
      </c>
      <c r="CX39" s="100"/>
    </row>
    <row r="40" spans="1:102" x14ac:dyDescent="0.2">
      <c r="A40" s="100" t="s">
        <v>22</v>
      </c>
      <c r="B40" s="99">
        <v>0.30870456635949317</v>
      </c>
      <c r="C40" s="99">
        <v>8.3965223815919504E-2</v>
      </c>
      <c r="D40" s="99">
        <v>0.89786681474354402</v>
      </c>
      <c r="E40" s="99">
        <v>0.15772441234176976</v>
      </c>
      <c r="F40" s="99">
        <v>0.90590011529276826</v>
      </c>
      <c r="G40" s="99">
        <v>0.86617475045447123</v>
      </c>
      <c r="H40" s="99">
        <v>0.91111774383609889</v>
      </c>
      <c r="I40" s="99">
        <v>0.85990791953941781</v>
      </c>
      <c r="J40" s="99">
        <v>0.804497821500192</v>
      </c>
      <c r="K40" s="99">
        <v>0.74785573133280048</v>
      </c>
      <c r="L40" s="99">
        <v>0.79804496697164062</v>
      </c>
      <c r="M40" s="99">
        <v>0.71552984569747502</v>
      </c>
      <c r="N40" s="99">
        <v>0.86179712806803477</v>
      </c>
      <c r="O40" s="99">
        <v>0.64148817083579956</v>
      </c>
      <c r="P40" s="99">
        <v>0.9133644803363824</v>
      </c>
      <c r="Q40" s="99">
        <v>0.84848014013360507</v>
      </c>
      <c r="R40" s="99">
        <v>0.86122805333712638</v>
      </c>
      <c r="S40" s="99">
        <v>0.67180534751785159</v>
      </c>
      <c r="T40" s="99">
        <v>0.81170217862242966</v>
      </c>
      <c r="U40" s="99">
        <v>0.85595668222481291</v>
      </c>
      <c r="V40" s="99">
        <v>0.90651013770656907</v>
      </c>
      <c r="W40" s="99">
        <v>0.84469746992282013</v>
      </c>
      <c r="X40" s="99">
        <v>0.94673905011509252</v>
      </c>
      <c r="Y40" s="99">
        <v>0.92503389380059287</v>
      </c>
      <c r="Z40" s="99">
        <v>0.32381992203883447</v>
      </c>
      <c r="AA40" s="99">
        <v>0.3048889885173352</v>
      </c>
      <c r="AB40" s="99">
        <v>0.26361441009231718</v>
      </c>
      <c r="AC40" s="99">
        <v>0.24354916228141102</v>
      </c>
      <c r="AD40" s="99">
        <v>0.29609961463562123</v>
      </c>
      <c r="AE40" s="99">
        <v>0.21168971645241211</v>
      </c>
      <c r="AF40" s="99">
        <v>9.2823928459161098E-2</v>
      </c>
      <c r="AG40" s="99">
        <v>0.12328414392820018</v>
      </c>
      <c r="AH40" s="99">
        <v>0.15657210427912613</v>
      </c>
      <c r="AI40" s="99">
        <v>0.20934442714044071</v>
      </c>
      <c r="AJ40" s="99">
        <v>0.11237944180882098</v>
      </c>
      <c r="AK40" s="99">
        <v>0.11347095520516917</v>
      </c>
      <c r="AL40" s="99">
        <v>0.21953304075092589</v>
      </c>
      <c r="AM40" s="99">
        <v>0.31691652623070277</v>
      </c>
      <c r="AN40" s="99">
        <v>0.31366546746662038</v>
      </c>
      <c r="AO40" s="99">
        <v>0.23667353575999603</v>
      </c>
      <c r="AP40" s="99">
        <v>0.80295194751769361</v>
      </c>
      <c r="AQ40" s="99">
        <v>0.80234805153535937</v>
      </c>
      <c r="AR40" s="99">
        <v>0.81386894068607318</v>
      </c>
      <c r="AS40" s="99">
        <v>0.81866871411468545</v>
      </c>
      <c r="AT40" s="99">
        <v>0.83342112982981476</v>
      </c>
      <c r="AU40" s="99">
        <v>0.87525424601557844</v>
      </c>
      <c r="AV40" s="99">
        <v>0.80955134307007603</v>
      </c>
      <c r="AW40" s="99">
        <v>0.75659223583551827</v>
      </c>
      <c r="AX40" s="99">
        <v>0.90653459928215141</v>
      </c>
      <c r="AY40" s="99">
        <v>0.77929769138361793</v>
      </c>
      <c r="AZ40" s="99">
        <v>0.87662051238888183</v>
      </c>
      <c r="BA40" s="99">
        <v>0.70516798571496297</v>
      </c>
      <c r="BB40" s="99">
        <v>0.69644130437312424</v>
      </c>
      <c r="BC40" s="99">
        <v>0.66513684347503488</v>
      </c>
      <c r="BD40" s="99">
        <v>0.54563251105278066</v>
      </c>
      <c r="BE40" s="99">
        <v>0.7319899234220989</v>
      </c>
      <c r="BF40" s="99">
        <v>0.71382329823934876</v>
      </c>
      <c r="BG40" s="99">
        <v>0.7542445807149869</v>
      </c>
      <c r="BH40" s="99">
        <v>0.73528033122743597</v>
      </c>
      <c r="BI40" s="99">
        <v>0.71189339823870623</v>
      </c>
      <c r="BJ40" s="99">
        <v>0.66763940989847725</v>
      </c>
      <c r="BK40" s="99">
        <v>0.5824642834033158</v>
      </c>
      <c r="BL40" s="99">
        <v>0.46607708892853572</v>
      </c>
      <c r="BM40" s="99">
        <v>0.71456484488920946</v>
      </c>
      <c r="BN40" s="99">
        <v>0.62947590173328238</v>
      </c>
      <c r="BO40" s="99">
        <v>0.4860602851530787</v>
      </c>
      <c r="BP40" s="99">
        <v>0.44618923514622316</v>
      </c>
      <c r="BQ40" s="99">
        <v>0.43440648983182395</v>
      </c>
      <c r="BR40" s="99">
        <v>0.51766610251841827</v>
      </c>
      <c r="BS40" s="99">
        <v>0.7860013211014315</v>
      </c>
      <c r="BT40" s="99">
        <v>0.24565904404206204</v>
      </c>
      <c r="BU40" s="99">
        <v>0.19285263386298762</v>
      </c>
      <c r="BV40" s="99">
        <v>0.19450608868069172</v>
      </c>
      <c r="BW40" s="99">
        <v>0.18199775518352165</v>
      </c>
      <c r="BX40" s="99">
        <v>0.20081654313763445</v>
      </c>
      <c r="BY40" s="99">
        <v>0.14505265395461467</v>
      </c>
      <c r="BZ40" s="99">
        <v>0.37810636533164571</v>
      </c>
      <c r="CA40" s="99">
        <v>0.15912544554883534</v>
      </c>
      <c r="CB40" s="99">
        <v>0.32727509507219127</v>
      </c>
      <c r="CC40" s="99">
        <v>0.34683601465157138</v>
      </c>
      <c r="CD40" s="99">
        <v>0.26448659367150062</v>
      </c>
      <c r="CE40" s="99">
        <v>0.45394756599858777</v>
      </c>
      <c r="CF40" s="99">
        <v>0.39291246974199828</v>
      </c>
      <c r="CG40" s="99">
        <v>0.45919467250996104</v>
      </c>
      <c r="CH40" s="99">
        <v>0.21577044110299132</v>
      </c>
      <c r="CI40" s="99">
        <v>0.27610108843701214</v>
      </c>
      <c r="CJ40" s="99">
        <v>0.66168764376206279</v>
      </c>
      <c r="CK40" s="99">
        <v>0.77956643339332699</v>
      </c>
      <c r="CL40" s="99">
        <v>0.84948680948712652</v>
      </c>
      <c r="CM40" s="99">
        <v>0.78287671002921033</v>
      </c>
      <c r="CN40" s="99">
        <v>0.9488196959696712</v>
      </c>
      <c r="CO40" s="99">
        <v>0.62737655310821439</v>
      </c>
      <c r="CP40" s="99">
        <v>0.41322344352765555</v>
      </c>
      <c r="CQ40" s="99">
        <v>0.44789368630508619</v>
      </c>
      <c r="CR40" s="99">
        <v>0.45109423391284326</v>
      </c>
      <c r="CS40" s="99">
        <v>0.43217464926550353</v>
      </c>
      <c r="CT40" s="99">
        <v>0.35743357669334447</v>
      </c>
      <c r="CU40" s="99">
        <v>0.43925411004648046</v>
      </c>
      <c r="CV40" s="99">
        <v>0.42240709647431007</v>
      </c>
      <c r="CW40" s="99">
        <v>0.42665228912519421</v>
      </c>
      <c r="CX40" s="100"/>
    </row>
    <row r="41" spans="1:102" x14ac:dyDescent="0.2">
      <c r="A41" s="97" t="s">
        <v>27</v>
      </c>
      <c r="B41" s="99">
        <v>0.10578149140301848</v>
      </c>
      <c r="C41" s="99">
        <v>9.7301908261906822E-2</v>
      </c>
      <c r="D41" s="99">
        <v>1.0000804438441762E-2</v>
      </c>
      <c r="E41" s="99">
        <v>4.3689958769196506E-2</v>
      </c>
      <c r="F41" s="99">
        <v>4.6417765410979209E-2</v>
      </c>
      <c r="G41" s="99">
        <v>9.4608329713052317E-2</v>
      </c>
      <c r="H41" s="99">
        <v>7.1627991216033457E-2</v>
      </c>
      <c r="I41" s="99">
        <v>8.0574538161050785E-2</v>
      </c>
      <c r="J41" s="99">
        <v>8.2653037858499312E-2</v>
      </c>
      <c r="K41" s="99">
        <v>1.9002055400554156E-2</v>
      </c>
      <c r="L41" s="99">
        <v>4.8143595977548991E-2</v>
      </c>
      <c r="M41" s="99">
        <v>2.2214684495866208E-2</v>
      </c>
      <c r="N41" s="99">
        <v>4.0426071323903467E-2</v>
      </c>
      <c r="O41" s="99">
        <v>2.0142338571914834E-2</v>
      </c>
      <c r="P41" s="99">
        <v>4.8656364204621314E-2</v>
      </c>
      <c r="Q41" s="99">
        <v>4.1023255338231111E-2</v>
      </c>
      <c r="R41" s="99">
        <v>5.0804312006237917E-2</v>
      </c>
      <c r="S41" s="99">
        <v>3.2400884815402389E-2</v>
      </c>
      <c r="T41" s="99">
        <v>5.5954691987599912E-2</v>
      </c>
      <c r="U41" s="99">
        <v>7.0596325107903923E-2</v>
      </c>
      <c r="V41" s="99">
        <v>2.6206811977825258E-2</v>
      </c>
      <c r="W41" s="99">
        <v>2.315315308435385E-2</v>
      </c>
      <c r="X41" s="99">
        <v>1.5351510927049186E-2</v>
      </c>
      <c r="Y41" s="99">
        <v>1.2320338881994058E-2</v>
      </c>
      <c r="Z41" s="99">
        <v>9.9235889284629508E-2</v>
      </c>
      <c r="AA41" s="99">
        <v>7.5317747859748832E-2</v>
      </c>
      <c r="AB41" s="99">
        <v>0.13284874457725762</v>
      </c>
      <c r="AC41" s="99">
        <v>0.13080945591246895</v>
      </c>
      <c r="AD41" s="99">
        <v>8.7379044893677774E-2</v>
      </c>
      <c r="AE41" s="99">
        <v>0.10560956826533899</v>
      </c>
      <c r="AF41" s="99">
        <v>0.13541939611908632</v>
      </c>
      <c r="AG41" s="99">
        <v>0.11918399056025461</v>
      </c>
      <c r="AH41" s="99">
        <v>0.11431354385000068</v>
      </c>
      <c r="AI41" s="99">
        <v>0.10615318095475151</v>
      </c>
      <c r="AJ41" s="99">
        <v>0.11034545111951283</v>
      </c>
      <c r="AK41" s="99">
        <v>0.10314586464106502</v>
      </c>
      <c r="AL41" s="99">
        <v>7.8374009516752663E-2</v>
      </c>
      <c r="AM41" s="99">
        <v>9.2977042535154278E-2</v>
      </c>
      <c r="AN41" s="99">
        <v>0.10924783951198098</v>
      </c>
      <c r="AO41" s="99">
        <v>7.2238711685478948E-2</v>
      </c>
      <c r="AP41" s="99">
        <v>6.1026710583122312E-2</v>
      </c>
      <c r="AQ41" s="99">
        <v>5.0279942293882669E-2</v>
      </c>
      <c r="AR41" s="99">
        <v>4.1786538216764819E-2</v>
      </c>
      <c r="AS41" s="99">
        <v>4.3432697459417156E-2</v>
      </c>
      <c r="AT41" s="99">
        <v>3.636371756796717E-2</v>
      </c>
      <c r="AU41" s="99">
        <v>3.5937903551157217E-2</v>
      </c>
      <c r="AV41" s="99">
        <v>2.0883965458429996E-2</v>
      </c>
      <c r="AW41" s="99">
        <v>0.11796461265696311</v>
      </c>
      <c r="AX41" s="99">
        <v>2.7489763182670636E-2</v>
      </c>
      <c r="AY41" s="99">
        <v>5.8718785073503629E-2</v>
      </c>
      <c r="AZ41" s="99">
        <v>4.8604109983960135E-2</v>
      </c>
      <c r="BA41" s="99">
        <v>9.4790433107379765E-2</v>
      </c>
      <c r="BB41" s="99">
        <v>5.5897423193864308E-2</v>
      </c>
      <c r="BC41" s="99">
        <v>6.0089524974816622E-2</v>
      </c>
      <c r="BD41" s="99">
        <v>4.2928312797208636E-2</v>
      </c>
      <c r="BE41" s="99">
        <v>7.273298198086782E-2</v>
      </c>
      <c r="BF41" s="99">
        <v>8.1697404227893344E-2</v>
      </c>
      <c r="BG41" s="99">
        <v>5.3212531340072457E-2</v>
      </c>
      <c r="BH41" s="99">
        <v>3.4999034136384576E-2</v>
      </c>
      <c r="BI41" s="99">
        <v>7.1268995427609561E-2</v>
      </c>
      <c r="BJ41" s="99">
        <v>6.8485279295185983E-2</v>
      </c>
      <c r="BK41" s="99">
        <v>7.2587548358465384E-2</v>
      </c>
      <c r="BL41" s="99">
        <v>7.2278518708372513E-2</v>
      </c>
      <c r="BM41" s="99">
        <v>3.8792926368760527E-2</v>
      </c>
      <c r="BN41" s="99">
        <v>7.6163711230157319E-2</v>
      </c>
      <c r="BO41" s="99">
        <v>6.8301593388114604E-2</v>
      </c>
      <c r="BP41" s="99">
        <v>6.9383321558793634E-2</v>
      </c>
      <c r="BQ41" s="99">
        <v>5.0269878988492431E-2</v>
      </c>
      <c r="BR41" s="99">
        <v>5.013337694213723E-2</v>
      </c>
      <c r="BS41" s="99">
        <v>1.6816944620598798E-2</v>
      </c>
      <c r="BT41" s="99">
        <v>6.6221869232520186E-2</v>
      </c>
      <c r="BU41" s="99">
        <v>6.1318202427899857E-2</v>
      </c>
      <c r="BV41" s="99">
        <v>6.1452248806669982E-2</v>
      </c>
      <c r="BW41" s="99">
        <v>6.2214087797540715E-2</v>
      </c>
      <c r="BX41" s="99">
        <v>6.3314543736718146E-2</v>
      </c>
      <c r="BY41" s="99">
        <v>6.9030160194036114E-2</v>
      </c>
      <c r="BZ41" s="99">
        <v>6.5868584062594895E-2</v>
      </c>
      <c r="CA41" s="99">
        <v>6.4704126895558059E-2</v>
      </c>
      <c r="CB41" s="99">
        <v>4.8878808473355143E-2</v>
      </c>
      <c r="CC41" s="99">
        <v>0.11164546576141862</v>
      </c>
      <c r="CD41" s="99">
        <v>0.1213277967699721</v>
      </c>
      <c r="CE41" s="99">
        <v>7.9699118499756139E-2</v>
      </c>
      <c r="CF41" s="99">
        <v>0.10906250797217515</v>
      </c>
      <c r="CG41" s="99">
        <v>9.257707016598099E-2</v>
      </c>
      <c r="CH41" s="99">
        <v>8.9197839653380198E-2</v>
      </c>
      <c r="CI41" s="99">
        <v>9.8196435885694308E-2</v>
      </c>
      <c r="CJ41" s="99">
        <v>3.6454297235285871E-2</v>
      </c>
      <c r="CK41" s="99">
        <v>3.7321515266323671E-2</v>
      </c>
      <c r="CL41" s="99">
        <v>2.4743172142980947E-2</v>
      </c>
      <c r="CM41" s="99">
        <v>3.1373447016100585E-2</v>
      </c>
      <c r="CN41" s="99">
        <v>1.1140538165370438E-2</v>
      </c>
      <c r="CO41" s="99">
        <v>3.4242060691667069E-2</v>
      </c>
      <c r="CP41" s="99">
        <v>5.8056094941515098E-2</v>
      </c>
      <c r="CQ41" s="99">
        <v>0.10448949551104562</v>
      </c>
      <c r="CR41" s="99">
        <v>0.10667122524297823</v>
      </c>
      <c r="CS41" s="99">
        <v>6.2476724130872886E-2</v>
      </c>
      <c r="CT41" s="99">
        <v>0.11708428226180956</v>
      </c>
      <c r="CU41" s="99">
        <v>0.11458168469699957</v>
      </c>
      <c r="CV41" s="99">
        <v>9.5330672584579418E-2</v>
      </c>
      <c r="CW41" s="99">
        <v>7.3777554639736953E-2</v>
      </c>
      <c r="CX41" s="100"/>
    </row>
    <row r="42" spans="1:102" x14ac:dyDescent="0.2">
      <c r="A42" s="97" t="s">
        <v>20</v>
      </c>
      <c r="B42" s="99">
        <v>0.50825504973004187</v>
      </c>
      <c r="C42" s="99">
        <v>0.43135266165367098</v>
      </c>
      <c r="D42" s="99">
        <v>8.3259004427978817E-2</v>
      </c>
      <c r="E42" s="99">
        <v>0.60744446769600258</v>
      </c>
      <c r="F42" s="99">
        <v>1.9739989424310243E-2</v>
      </c>
      <c r="G42" s="99">
        <v>3.9277360543511107E-3</v>
      </c>
      <c r="H42" s="99">
        <v>5.5730337245648281E-3</v>
      </c>
      <c r="I42" s="99">
        <v>5.8352044025733914E-2</v>
      </c>
      <c r="J42" s="99">
        <v>6.6415119588692756E-2</v>
      </c>
      <c r="K42" s="99">
        <v>0.21573159037491882</v>
      </c>
      <c r="L42" s="99">
        <v>7.6722523476648083E-2</v>
      </c>
      <c r="M42" s="99">
        <v>0.26413947126069781</v>
      </c>
      <c r="N42" s="99">
        <v>7.8460416670228336E-2</v>
      </c>
      <c r="O42" s="99">
        <v>0.31783885119980815</v>
      </c>
      <c r="P42" s="99">
        <v>2.1342685445169342E-2</v>
      </c>
      <c r="Q42" s="99">
        <v>6.8816763885483107E-2</v>
      </c>
      <c r="R42" s="99">
        <v>4.0572985764143504E-2</v>
      </c>
      <c r="S42" s="99">
        <v>0.28641000361179714</v>
      </c>
      <c r="T42" s="99">
        <v>0.11708710643937555</v>
      </c>
      <c r="U42" s="99">
        <v>2.0725580775028847E-2</v>
      </c>
      <c r="V42" s="99">
        <v>6.0850582057124195E-2</v>
      </c>
      <c r="W42" s="99">
        <v>0.11204280310333586</v>
      </c>
      <c r="X42" s="99">
        <v>6.6900789988397066E-3</v>
      </c>
      <c r="Y42" s="99">
        <v>5.4464284713305533E-3</v>
      </c>
      <c r="Z42" s="99">
        <v>0.54689607870361656</v>
      </c>
      <c r="AA42" s="99">
        <v>0.56908721581259758</v>
      </c>
      <c r="AB42" s="99">
        <v>0.56030124296329853</v>
      </c>
      <c r="AC42" s="99">
        <v>0.58928557939174941</v>
      </c>
      <c r="AD42" s="99">
        <v>0.57956858737529271</v>
      </c>
      <c r="AE42" s="99">
        <v>0.64090198618598104</v>
      </c>
      <c r="AF42" s="99">
        <v>0.73748769364234057</v>
      </c>
      <c r="AG42" s="99">
        <v>0.72118055681160131</v>
      </c>
      <c r="AH42" s="99">
        <v>0.70864102865602996</v>
      </c>
      <c r="AI42" s="99">
        <v>0.67840316312875659</v>
      </c>
      <c r="AJ42" s="99">
        <v>0.68549011240919644</v>
      </c>
      <c r="AK42" s="99">
        <v>0.67082590738449843</v>
      </c>
      <c r="AL42" s="99">
        <v>0.64061075479589125</v>
      </c>
      <c r="AM42" s="99">
        <v>0.49891661658457875</v>
      </c>
      <c r="AN42" s="99">
        <v>0.53774958303569798</v>
      </c>
      <c r="AO42" s="99">
        <v>0.61459888180179711</v>
      </c>
      <c r="AP42" s="99">
        <v>0.132517409482902</v>
      </c>
      <c r="AQ42" s="99">
        <v>0.13631776576024954</v>
      </c>
      <c r="AR42" s="99">
        <v>0.11161371799683921</v>
      </c>
      <c r="AS42" s="99">
        <v>0.1071049130477159</v>
      </c>
      <c r="AT42" s="99">
        <v>6.2160521204216147E-2</v>
      </c>
      <c r="AU42" s="99">
        <v>5.6395154565925976E-2</v>
      </c>
      <c r="AV42" s="99">
        <v>0.15208890811983691</v>
      </c>
      <c r="AW42" s="99">
        <v>7.8651089685544448E-2</v>
      </c>
      <c r="AX42" s="99">
        <v>1.9106211559858324E-2</v>
      </c>
      <c r="AY42" s="99">
        <v>0.11647736502414355</v>
      </c>
      <c r="AZ42" s="99">
        <v>4.4603191711562733E-2</v>
      </c>
      <c r="BA42" s="99">
        <v>0.13902501717696111</v>
      </c>
      <c r="BB42" s="99">
        <v>0.1912702176188491</v>
      </c>
      <c r="BC42" s="99">
        <v>0.25187930839851724</v>
      </c>
      <c r="BD42" s="99">
        <v>0.37784809585590173</v>
      </c>
      <c r="BE42" s="99">
        <v>0.16428869579777727</v>
      </c>
      <c r="BF42" s="99">
        <v>0.16091746861957137</v>
      </c>
      <c r="BG42" s="99">
        <v>0.13012723468118631</v>
      </c>
      <c r="BH42" s="99">
        <v>0.19105162031822667</v>
      </c>
      <c r="BI42" s="99">
        <v>0.16526667770679104</v>
      </c>
      <c r="BJ42" s="99">
        <v>0.21409491731116437</v>
      </c>
      <c r="BK42" s="99">
        <v>0.29723218726041406</v>
      </c>
      <c r="BL42" s="99">
        <v>0.41176972173591464</v>
      </c>
      <c r="BM42" s="99">
        <v>0.19988178573790621</v>
      </c>
      <c r="BN42" s="99">
        <v>0.23828475824499218</v>
      </c>
      <c r="BO42" s="99">
        <v>0.42268885549821311</v>
      </c>
      <c r="BP42" s="99">
        <v>0.44008970630451932</v>
      </c>
      <c r="BQ42" s="99">
        <v>0.39550731284271173</v>
      </c>
      <c r="BR42" s="99">
        <v>0.33998282963270543</v>
      </c>
      <c r="BS42" s="99">
        <v>0.14535264030688197</v>
      </c>
      <c r="BT42" s="99">
        <v>0.64497482853290466</v>
      </c>
      <c r="BU42" s="99">
        <v>0.70250669212503203</v>
      </c>
      <c r="BV42" s="99">
        <v>0.69956212877731361</v>
      </c>
      <c r="BW42" s="99">
        <v>0.71966735744440857</v>
      </c>
      <c r="BX42" s="99">
        <v>0.70502045090136756</v>
      </c>
      <c r="BY42" s="99">
        <v>0.7483628884170912</v>
      </c>
      <c r="BZ42" s="99">
        <v>0.53768473799559391</v>
      </c>
      <c r="CA42" s="99">
        <v>0.45798058086285609</v>
      </c>
      <c r="CB42" s="99">
        <v>0.44643153977122835</v>
      </c>
      <c r="CC42" s="99">
        <v>0.25508092542473904</v>
      </c>
      <c r="CD42" s="99">
        <v>0.38469345630040669</v>
      </c>
      <c r="CE42" s="99">
        <v>0.21861882179450465</v>
      </c>
      <c r="CF42" s="99">
        <v>0.2963817018751419</v>
      </c>
      <c r="CG42" s="99">
        <v>0.26769850347489277</v>
      </c>
      <c r="CH42" s="99">
        <v>0.34078288893562275</v>
      </c>
      <c r="CI42" s="99">
        <v>0.38425124029370622</v>
      </c>
      <c r="CJ42" s="99">
        <v>0.13429524471470294</v>
      </c>
      <c r="CK42" s="99">
        <v>0.14061615921516002</v>
      </c>
      <c r="CL42" s="99">
        <v>7.8195571806292108E-2</v>
      </c>
      <c r="CM42" s="99">
        <v>0.12614878925829826</v>
      </c>
      <c r="CN42" s="99">
        <v>2.5926652531753757E-2</v>
      </c>
      <c r="CO42" s="99">
        <v>0.1309048870516398</v>
      </c>
      <c r="CP42" s="99">
        <v>5.4258201819549642E-2</v>
      </c>
      <c r="CQ42" s="99">
        <v>0.39100948172050037</v>
      </c>
      <c r="CR42" s="99">
        <v>0.40110588085074672</v>
      </c>
      <c r="CS42" s="99">
        <v>0.34808926352560815</v>
      </c>
      <c r="CT42" s="99">
        <v>0.29420596874985472</v>
      </c>
      <c r="CU42" s="99">
        <v>0.39740576936487948</v>
      </c>
      <c r="CV42" s="99">
        <v>0.41188006590393883</v>
      </c>
      <c r="CW42" s="99">
        <v>0.42272247814185337</v>
      </c>
      <c r="CX42" s="100"/>
    </row>
    <row r="43" spans="1:102" x14ac:dyDescent="0.2">
      <c r="A43" s="97" t="s">
        <v>29</v>
      </c>
      <c r="B43" s="99">
        <v>0</v>
      </c>
      <c r="C43" s="99">
        <v>0</v>
      </c>
      <c r="D43" s="99">
        <v>0</v>
      </c>
      <c r="E43" s="99">
        <v>0</v>
      </c>
      <c r="F43" s="99">
        <v>0</v>
      </c>
      <c r="G43" s="99">
        <v>0</v>
      </c>
      <c r="H43" s="99">
        <v>0</v>
      </c>
      <c r="I43" s="99">
        <v>0</v>
      </c>
      <c r="J43" s="99">
        <v>0</v>
      </c>
      <c r="K43" s="99">
        <v>0</v>
      </c>
      <c r="L43" s="99">
        <v>0</v>
      </c>
      <c r="M43" s="99">
        <v>0</v>
      </c>
      <c r="N43" s="99">
        <v>0</v>
      </c>
      <c r="O43" s="99">
        <v>0</v>
      </c>
      <c r="P43" s="99">
        <v>0</v>
      </c>
      <c r="Q43" s="99">
        <v>0</v>
      </c>
      <c r="R43" s="99">
        <v>0</v>
      </c>
      <c r="S43" s="99">
        <v>0</v>
      </c>
      <c r="T43" s="99">
        <v>0</v>
      </c>
      <c r="U43" s="99">
        <v>0</v>
      </c>
      <c r="V43" s="99">
        <v>0</v>
      </c>
      <c r="W43" s="99">
        <v>0</v>
      </c>
      <c r="X43" s="99">
        <v>0</v>
      </c>
      <c r="Y43" s="99">
        <v>0</v>
      </c>
      <c r="Z43" s="99">
        <v>0</v>
      </c>
      <c r="AA43" s="99">
        <v>0</v>
      </c>
      <c r="AB43" s="99">
        <v>0</v>
      </c>
      <c r="AC43" s="99">
        <v>0</v>
      </c>
      <c r="AD43" s="99">
        <v>0</v>
      </c>
      <c r="AE43" s="99">
        <v>0</v>
      </c>
      <c r="AF43" s="99">
        <v>0</v>
      </c>
      <c r="AG43" s="99">
        <v>0</v>
      </c>
      <c r="AH43" s="99">
        <v>0</v>
      </c>
      <c r="AI43" s="99">
        <v>0</v>
      </c>
      <c r="AJ43" s="99">
        <v>0</v>
      </c>
      <c r="AK43" s="99">
        <v>0</v>
      </c>
      <c r="AL43" s="99">
        <v>0</v>
      </c>
      <c r="AM43" s="99">
        <v>0</v>
      </c>
      <c r="AN43" s="99">
        <v>0</v>
      </c>
      <c r="AO43" s="99">
        <v>0</v>
      </c>
      <c r="AP43" s="99">
        <v>0</v>
      </c>
      <c r="AQ43" s="99">
        <v>0</v>
      </c>
      <c r="AR43" s="99">
        <v>0</v>
      </c>
      <c r="AS43" s="99">
        <v>0</v>
      </c>
      <c r="AT43" s="99">
        <v>0</v>
      </c>
      <c r="AU43" s="99">
        <v>0</v>
      </c>
      <c r="AV43" s="99">
        <v>0</v>
      </c>
      <c r="AW43" s="99">
        <v>0</v>
      </c>
      <c r="AX43" s="99">
        <v>0</v>
      </c>
      <c r="AY43" s="99">
        <v>0</v>
      </c>
      <c r="AZ43" s="99">
        <v>0</v>
      </c>
      <c r="BA43" s="99">
        <v>0</v>
      </c>
      <c r="BB43" s="99">
        <v>0</v>
      </c>
      <c r="BC43" s="99">
        <v>0</v>
      </c>
      <c r="BD43" s="99">
        <v>0</v>
      </c>
      <c r="BE43" s="99">
        <v>0</v>
      </c>
      <c r="BF43" s="99">
        <v>0</v>
      </c>
      <c r="BG43" s="99">
        <v>0</v>
      </c>
      <c r="BH43" s="99">
        <v>0</v>
      </c>
      <c r="BI43" s="99">
        <v>0</v>
      </c>
      <c r="BJ43" s="99">
        <v>0</v>
      </c>
      <c r="BK43" s="99">
        <v>0</v>
      </c>
      <c r="BL43" s="99">
        <v>0</v>
      </c>
      <c r="BM43" s="99">
        <v>0</v>
      </c>
      <c r="BN43" s="99">
        <v>0</v>
      </c>
      <c r="BO43" s="99">
        <v>0</v>
      </c>
      <c r="BP43" s="99">
        <v>0</v>
      </c>
      <c r="BQ43" s="99">
        <v>0</v>
      </c>
      <c r="BR43" s="99">
        <v>0</v>
      </c>
      <c r="BS43" s="99">
        <v>0</v>
      </c>
      <c r="BT43" s="99">
        <v>0</v>
      </c>
      <c r="BU43" s="99">
        <v>9.5946037648825654E-3</v>
      </c>
      <c r="BV43" s="99">
        <v>0</v>
      </c>
      <c r="BW43" s="99">
        <v>2.8995752648335715E-3</v>
      </c>
      <c r="BX43" s="99">
        <v>2.0035886562712837E-2</v>
      </c>
      <c r="BY43" s="99">
        <v>0</v>
      </c>
      <c r="BZ43" s="99">
        <v>0</v>
      </c>
      <c r="CA43" s="99">
        <v>0</v>
      </c>
      <c r="CB43" s="99">
        <v>0</v>
      </c>
      <c r="CC43" s="99">
        <v>0</v>
      </c>
      <c r="CD43" s="99">
        <v>0</v>
      </c>
      <c r="CE43" s="99">
        <v>0</v>
      </c>
      <c r="CF43" s="99">
        <v>0</v>
      </c>
      <c r="CG43" s="99">
        <v>0</v>
      </c>
      <c r="CH43" s="99">
        <v>0</v>
      </c>
      <c r="CI43" s="99">
        <v>0</v>
      </c>
      <c r="CJ43" s="99">
        <v>0</v>
      </c>
      <c r="CK43" s="99">
        <v>0</v>
      </c>
      <c r="CL43" s="99">
        <v>0</v>
      </c>
      <c r="CM43" s="99">
        <v>0</v>
      </c>
      <c r="CN43" s="99">
        <v>0</v>
      </c>
      <c r="CO43" s="99">
        <v>0</v>
      </c>
      <c r="CP43" s="99">
        <v>0</v>
      </c>
      <c r="CQ43" s="99">
        <v>1.3253950877890981E-3</v>
      </c>
      <c r="CR43" s="99">
        <v>1.0498021051608337E-3</v>
      </c>
      <c r="CS43" s="99">
        <v>0</v>
      </c>
      <c r="CT43" s="99">
        <v>0</v>
      </c>
      <c r="CU43" s="99">
        <v>0</v>
      </c>
      <c r="CV43" s="99">
        <v>0</v>
      </c>
      <c r="CW43" s="99">
        <v>0</v>
      </c>
      <c r="CX43" s="100"/>
    </row>
    <row r="44" spans="1:102" x14ac:dyDescent="0.2">
      <c r="A44" s="97" t="s">
        <v>19</v>
      </c>
      <c r="B44" s="99">
        <v>4.8884413765065284E-2</v>
      </c>
      <c r="C44" s="99">
        <v>3.143531264464363E-2</v>
      </c>
      <c r="D44" s="99">
        <v>1.845044009354212</v>
      </c>
      <c r="E44" s="99">
        <v>0.14749107567729081</v>
      </c>
      <c r="F44" s="99">
        <v>0.57848249924346251</v>
      </c>
      <c r="G44" s="99">
        <v>0.45638288542084804</v>
      </c>
      <c r="H44" s="99">
        <v>0.50350669712373008</v>
      </c>
      <c r="I44" s="99">
        <v>0.35202929611438061</v>
      </c>
      <c r="J44" s="99">
        <v>0.46628366546165401</v>
      </c>
      <c r="K44" s="99">
        <v>0.62862702781931157</v>
      </c>
      <c r="L44" s="99">
        <v>0.58057107185088119</v>
      </c>
      <c r="M44" s="99">
        <v>0.51508794599701768</v>
      </c>
      <c r="N44" s="99">
        <v>0.63918651225899092</v>
      </c>
      <c r="O44" s="99">
        <v>0.47434988707195652</v>
      </c>
      <c r="P44" s="99">
        <v>0.62107411868838269</v>
      </c>
      <c r="Q44" s="99">
        <v>0.67588710115586925</v>
      </c>
      <c r="R44" s="99">
        <v>0.67954451376470226</v>
      </c>
      <c r="S44" s="99">
        <v>0.48474913701660766</v>
      </c>
      <c r="T44" s="99">
        <v>0.71560204460240073</v>
      </c>
      <c r="U44" s="99">
        <v>0.53129569779683994</v>
      </c>
      <c r="V44" s="99">
        <v>0.82192723164031301</v>
      </c>
      <c r="W44" s="99">
        <v>0.98312028696225695</v>
      </c>
      <c r="X44" s="99">
        <v>1.6125060832772924</v>
      </c>
      <c r="Y44" s="99">
        <v>1.6143677043525602</v>
      </c>
      <c r="Z44" s="99">
        <v>3.0721465597312984E-2</v>
      </c>
      <c r="AA44" s="99">
        <v>2.485869411600812E-2</v>
      </c>
      <c r="AB44" s="99">
        <v>2.3546253430125539E-2</v>
      </c>
      <c r="AC44" s="99">
        <v>2.1342228499731591E-2</v>
      </c>
      <c r="AD44" s="99">
        <v>2.4432716265559973E-2</v>
      </c>
      <c r="AE44" s="99">
        <v>2.4426780123106135E-2</v>
      </c>
      <c r="AF44" s="99">
        <v>1.7092609356361387E-2</v>
      </c>
      <c r="AG44" s="99">
        <v>1.7023564295231358E-2</v>
      </c>
      <c r="AH44" s="99">
        <v>2.3091254189232031E-2</v>
      </c>
      <c r="AI44" s="99">
        <v>2.1003084722274291E-2</v>
      </c>
      <c r="AJ44" s="99">
        <v>2.0328397809199504E-2</v>
      </c>
      <c r="AK44" s="99">
        <v>1.9126753358623953E-2</v>
      </c>
      <c r="AL44" s="99">
        <v>0.15164364912737613</v>
      </c>
      <c r="AM44" s="99">
        <v>4.9338564042043682E-2</v>
      </c>
      <c r="AN44" s="99">
        <v>4.6749847269046393E-2</v>
      </c>
      <c r="AO44" s="99">
        <v>0.12006514655482085</v>
      </c>
      <c r="AP44" s="99">
        <v>0.11587438735815361</v>
      </c>
      <c r="AQ44" s="99">
        <v>0.10785917483296796</v>
      </c>
      <c r="AR44" s="99">
        <v>7.4923991587875646E-2</v>
      </c>
      <c r="AS44" s="99">
        <v>0.17885934041249632</v>
      </c>
      <c r="AT44" s="99">
        <v>0.48088293654871528</v>
      </c>
      <c r="AU44" s="99">
        <v>0.14985680000310936</v>
      </c>
      <c r="AV44" s="99">
        <v>0.15010927010562344</v>
      </c>
      <c r="AW44" s="99">
        <v>0.10785940270364877</v>
      </c>
      <c r="AX44" s="99">
        <v>0.66407478382278129</v>
      </c>
      <c r="AY44" s="99">
        <v>5.4682321708981838E-2</v>
      </c>
      <c r="AZ44" s="99">
        <v>0.30620960404131686</v>
      </c>
      <c r="BA44" s="99">
        <v>4.0980387330856467E-2</v>
      </c>
      <c r="BB44" s="99">
        <v>3.710113719683019E-2</v>
      </c>
      <c r="BC44" s="99">
        <v>4.559451380339425E-2</v>
      </c>
      <c r="BD44" s="99">
        <v>8.381619197291898E-2</v>
      </c>
      <c r="BE44" s="99">
        <v>5.2478274103801917E-2</v>
      </c>
      <c r="BF44" s="99">
        <v>8.0860285983676353E-2</v>
      </c>
      <c r="BG44" s="99">
        <v>3.7214247587674928E-2</v>
      </c>
      <c r="BH44" s="99">
        <v>0.16251120365666008</v>
      </c>
      <c r="BI44" s="99">
        <v>9.3301900122962259E-2</v>
      </c>
      <c r="BJ44" s="99">
        <v>2.1059474576698291E-2</v>
      </c>
      <c r="BK44" s="99">
        <v>3.6812631390195222E-2</v>
      </c>
      <c r="BL44" s="99">
        <v>4.4691890019196705E-2</v>
      </c>
      <c r="BM44" s="99">
        <v>0.16305800902174733</v>
      </c>
      <c r="BN44" s="99">
        <v>6.202513003431296E-2</v>
      </c>
      <c r="BO44" s="99">
        <v>6.8439461654833306E-2</v>
      </c>
      <c r="BP44" s="99">
        <v>4.5774032838113821E-2</v>
      </c>
      <c r="BQ44" s="99">
        <v>0.30561360258169429</v>
      </c>
      <c r="BR44" s="99">
        <v>0.28899155470874627</v>
      </c>
      <c r="BS44" s="99">
        <v>1.7968861123062536</v>
      </c>
      <c r="BT44" s="99">
        <v>4.4131717593488724E-2</v>
      </c>
      <c r="BU44" s="99">
        <v>3.5093068458949397E-2</v>
      </c>
      <c r="BV44" s="99">
        <v>4.580949136458725E-2</v>
      </c>
      <c r="BW44" s="99">
        <v>7.3551768548620236E-2</v>
      </c>
      <c r="BX44" s="99">
        <v>4.5761889550941563E-2</v>
      </c>
      <c r="BY44" s="99">
        <v>7.3713059976030323E-2</v>
      </c>
      <c r="BZ44" s="99">
        <v>0.15393383075083816</v>
      </c>
      <c r="CA44" s="99">
        <v>7.2649331884352866E-2</v>
      </c>
      <c r="CB44" s="99">
        <v>0.11504046785423598</v>
      </c>
      <c r="CC44" s="99">
        <v>0.10795067223493804</v>
      </c>
      <c r="CD44" s="99">
        <v>6.0085191592774811E-2</v>
      </c>
      <c r="CE44" s="99">
        <v>0.17439050941987375</v>
      </c>
      <c r="CF44" s="99">
        <v>0.23835311156965497</v>
      </c>
      <c r="CG44" s="99">
        <v>0.31478923400734898</v>
      </c>
      <c r="CH44" s="99">
        <v>0.11625478454692996</v>
      </c>
      <c r="CI44" s="99">
        <v>0.11472250276993202</v>
      </c>
      <c r="CJ44" s="99">
        <v>1.2622546173306977</v>
      </c>
      <c r="CK44" s="99">
        <v>1.5571215497708206</v>
      </c>
      <c r="CL44" s="99">
        <v>1.7096380843572097</v>
      </c>
      <c r="CM44" s="99">
        <v>1.5189442163046196</v>
      </c>
      <c r="CN44" s="99">
        <v>1.9798895988521872</v>
      </c>
      <c r="CO44" s="99">
        <v>1.2265278032721783</v>
      </c>
      <c r="CP44" s="99">
        <v>0.80502120526552667</v>
      </c>
      <c r="CQ44" s="99">
        <v>0.19277328308151231</v>
      </c>
      <c r="CR44" s="99">
        <v>0.18650162314696164</v>
      </c>
      <c r="CS44" s="99">
        <v>7.7193072920009598E-2</v>
      </c>
      <c r="CT44" s="99">
        <v>3.7993943725956603E-2</v>
      </c>
      <c r="CU44" s="99">
        <v>0.23689839525040982</v>
      </c>
      <c r="CV44" s="99">
        <v>0.23692744707480751</v>
      </c>
      <c r="CW44" s="99">
        <v>0.29461096898630423</v>
      </c>
      <c r="CX44" s="100"/>
    </row>
    <row r="45" spans="1:102" x14ac:dyDescent="0.2">
      <c r="A45" s="103" t="s">
        <v>382</v>
      </c>
      <c r="B45" s="99">
        <f t="shared" ref="B45:AG45" si="5">B29*2</f>
        <v>0.76048558911234931</v>
      </c>
      <c r="C45" s="99">
        <f t="shared" si="5"/>
        <v>0.19303618908742548</v>
      </c>
      <c r="D45" s="99">
        <f t="shared" si="5"/>
        <v>0.1305070443281473</v>
      </c>
      <c r="E45" s="99">
        <f t="shared" si="5"/>
        <v>0.56314119801536189</v>
      </c>
      <c r="F45" s="99">
        <f t="shared" si="5"/>
        <v>1.0038939076193223</v>
      </c>
      <c r="G45" s="99">
        <f t="shared" si="5"/>
        <v>1.1294723457549241</v>
      </c>
      <c r="H45" s="99">
        <f t="shared" si="5"/>
        <v>1.1959871563758597</v>
      </c>
      <c r="I45" s="99">
        <f t="shared" si="5"/>
        <v>1.1145704243043804</v>
      </c>
      <c r="J45" s="99">
        <f t="shared" si="5"/>
        <v>1.0116258705624899</v>
      </c>
      <c r="K45" s="99">
        <f t="shared" si="5"/>
        <v>0.84701635007900888</v>
      </c>
      <c r="L45" s="99">
        <f t="shared" si="5"/>
        <v>0.73356212240077101</v>
      </c>
      <c r="M45" s="99">
        <f t="shared" si="5"/>
        <v>0.89245200675163161</v>
      </c>
      <c r="N45" s="99">
        <f t="shared" si="5"/>
        <v>0.93654840111104631</v>
      </c>
      <c r="O45" s="99">
        <f t="shared" si="5"/>
        <v>0.8190474568876116</v>
      </c>
      <c r="P45" s="99">
        <f t="shared" si="5"/>
        <v>0.96868478576454264</v>
      </c>
      <c r="Q45" s="99">
        <f t="shared" si="5"/>
        <v>0.87344111768758048</v>
      </c>
      <c r="R45" s="99">
        <f t="shared" si="5"/>
        <v>0.69978852926133228</v>
      </c>
      <c r="S45" s="99">
        <f t="shared" si="5"/>
        <v>0.79885093110949368</v>
      </c>
      <c r="T45" s="99">
        <f t="shared" si="5"/>
        <v>0.71723705840491159</v>
      </c>
      <c r="U45" s="99">
        <f t="shared" si="5"/>
        <v>0.79946563033185614</v>
      </c>
      <c r="V45" s="99">
        <f t="shared" si="5"/>
        <v>0.58873489479375996</v>
      </c>
      <c r="W45" s="99">
        <f t="shared" si="5"/>
        <v>0.48916883862647942</v>
      </c>
      <c r="X45" s="99">
        <f t="shared" si="5"/>
        <v>0.11077488572129257</v>
      </c>
      <c r="Y45" s="99">
        <f t="shared" si="5"/>
        <v>7.9921633022745076E-2</v>
      </c>
      <c r="Z45" s="99">
        <f t="shared" si="5"/>
        <v>0.85273604095695621</v>
      </c>
      <c r="AA45" s="99">
        <f t="shared" si="5"/>
        <v>0.65043609000670632</v>
      </c>
      <c r="AB45" s="99">
        <f t="shared" si="5"/>
        <v>0.6954287687340559</v>
      </c>
      <c r="AC45" s="99">
        <f t="shared" si="5"/>
        <v>0.68916584014751636</v>
      </c>
      <c r="AD45" s="99">
        <f t="shared" si="5"/>
        <v>0.77924540804144737</v>
      </c>
      <c r="AE45" s="99">
        <f t="shared" si="5"/>
        <v>0.61588048110284144</v>
      </c>
      <c r="AF45" s="99">
        <f t="shared" si="5"/>
        <v>0.54139444543810811</v>
      </c>
      <c r="AG45" s="99">
        <f t="shared" si="5"/>
        <v>0.56095049079020376</v>
      </c>
      <c r="AH45" s="99">
        <f t="shared" ref="AH45:BM45" si="6">AH29*2</f>
        <v>0.57764796968934395</v>
      </c>
      <c r="AI45" s="99">
        <f t="shared" si="6"/>
        <v>0.69361598865789553</v>
      </c>
      <c r="AJ45" s="99">
        <f t="shared" si="6"/>
        <v>0.54205062019047723</v>
      </c>
      <c r="AK45" s="99">
        <f t="shared" si="6"/>
        <v>0.53962157817054068</v>
      </c>
      <c r="AL45" s="99">
        <f t="shared" si="6"/>
        <v>0.29911410102436425</v>
      </c>
      <c r="AM45" s="99">
        <f t="shared" si="6"/>
        <v>0.7279067666009108</v>
      </c>
      <c r="AN45" s="99">
        <f t="shared" si="6"/>
        <v>0.72505535452111491</v>
      </c>
      <c r="AO45" s="99">
        <f t="shared" si="6"/>
        <v>0.44999528628365448</v>
      </c>
      <c r="AP45" s="99">
        <f t="shared" si="6"/>
        <v>1.729028331435035</v>
      </c>
      <c r="AQ45" s="99">
        <f t="shared" si="6"/>
        <v>1.7361532584291492</v>
      </c>
      <c r="AR45" s="99">
        <f t="shared" si="6"/>
        <v>1.5588328442289154</v>
      </c>
      <c r="AS45" s="99">
        <f t="shared" si="6"/>
        <v>1.5555487106291417</v>
      </c>
      <c r="AT45" s="99">
        <f t="shared" si="6"/>
        <v>1.1236277317263677</v>
      </c>
      <c r="AU45" s="99">
        <f t="shared" si="6"/>
        <v>1.5373375275235062</v>
      </c>
      <c r="AV45" s="99">
        <f t="shared" si="6"/>
        <v>1.3611812182133867</v>
      </c>
      <c r="AW45" s="99">
        <f t="shared" si="6"/>
        <v>1.303962642037412</v>
      </c>
      <c r="AX45" s="99">
        <f t="shared" si="6"/>
        <v>1.1600596974804298</v>
      </c>
      <c r="AY45" s="99">
        <f t="shared" si="6"/>
        <v>1.4936863141276504</v>
      </c>
      <c r="AZ45" s="99">
        <f t="shared" si="6"/>
        <v>1.4831699927320419</v>
      </c>
      <c r="BA45" s="99">
        <f t="shared" si="6"/>
        <v>1.4077744254662814</v>
      </c>
      <c r="BB45" s="99">
        <f t="shared" si="6"/>
        <v>1.4292994620616817</v>
      </c>
      <c r="BC45" s="99">
        <f t="shared" si="6"/>
        <v>1.3556794413347968</v>
      </c>
      <c r="BD45" s="99">
        <f t="shared" si="6"/>
        <v>1.1875963971872883</v>
      </c>
      <c r="BE45" s="99">
        <f t="shared" si="6"/>
        <v>1.3865998635874122</v>
      </c>
      <c r="BF45" s="99">
        <f t="shared" si="6"/>
        <v>1.398002139656356</v>
      </c>
      <c r="BG45" s="99">
        <f t="shared" si="6"/>
        <v>1.541349106053221</v>
      </c>
      <c r="BH45" s="99">
        <f t="shared" si="6"/>
        <v>1.2665398143827005</v>
      </c>
      <c r="BI45" s="99">
        <f t="shared" si="6"/>
        <v>1.3584925590038459</v>
      </c>
      <c r="BJ45" s="99">
        <f t="shared" si="6"/>
        <v>1.3362445484726524</v>
      </c>
      <c r="BK45" s="99">
        <f t="shared" si="6"/>
        <v>1.1031786111010433</v>
      </c>
      <c r="BL45" s="99">
        <f t="shared" si="6"/>
        <v>0.95487977948995162</v>
      </c>
      <c r="BM45" s="99">
        <f t="shared" si="6"/>
        <v>1.2574840081067629</v>
      </c>
      <c r="BN45" s="99">
        <f t="shared" ref="BN45:CW45" si="7">BN29*2</f>
        <v>1.2299608566851494</v>
      </c>
      <c r="BO45" s="99">
        <f t="shared" si="7"/>
        <v>1.0529304052540382</v>
      </c>
      <c r="BP45" s="99">
        <f t="shared" si="7"/>
        <v>1.0494201304375872</v>
      </c>
      <c r="BQ45" s="99">
        <f t="shared" si="7"/>
        <v>0.6219995176634584</v>
      </c>
      <c r="BR45" s="99">
        <f t="shared" si="7"/>
        <v>0.75330058811574552</v>
      </c>
      <c r="BS45" s="99">
        <f t="shared" si="7"/>
        <v>5.0420973482306841E-2</v>
      </c>
      <c r="BT45" s="99">
        <f t="shared" si="7"/>
        <v>0.44913437844662324</v>
      </c>
      <c r="BU45" s="99">
        <f t="shared" si="7"/>
        <v>0.47914517809169804</v>
      </c>
      <c r="BV45" s="99">
        <f t="shared" si="7"/>
        <v>0.42986823291045551</v>
      </c>
      <c r="BW45" s="99">
        <f t="shared" si="7"/>
        <v>0.42071541051205708</v>
      </c>
      <c r="BX45" s="99">
        <f t="shared" si="7"/>
        <v>0.44196811053594232</v>
      </c>
      <c r="BY45" s="99">
        <f t="shared" si="7"/>
        <v>0.30897755860158993</v>
      </c>
      <c r="BZ45" s="99">
        <f t="shared" si="7"/>
        <v>0.91840835883367644</v>
      </c>
      <c r="CA45" s="99">
        <f t="shared" si="7"/>
        <v>0.19183221002173931</v>
      </c>
      <c r="CB45" s="99">
        <f t="shared" si="7"/>
        <v>0.37043017617358365</v>
      </c>
      <c r="CC45" s="99">
        <f t="shared" si="7"/>
        <v>0.31862776554382932</v>
      </c>
      <c r="CD45" s="99">
        <f t="shared" si="7"/>
        <v>0.71680523782780858</v>
      </c>
      <c r="CE45" s="99">
        <f t="shared" si="7"/>
        <v>0.54356019579698844</v>
      </c>
      <c r="CF45" s="99">
        <f t="shared" si="7"/>
        <v>0.33067960692752274</v>
      </c>
      <c r="CG45" s="99">
        <f t="shared" si="7"/>
        <v>0.45532220352621411</v>
      </c>
      <c r="CH45" s="99">
        <f t="shared" si="7"/>
        <v>0.33991435098977441</v>
      </c>
      <c r="CI45" s="99">
        <f t="shared" si="7"/>
        <v>1.039648592655292E-2</v>
      </c>
      <c r="CJ45" s="99">
        <f t="shared" si="7"/>
        <v>0.1404643718487435</v>
      </c>
      <c r="CK45" s="99">
        <f t="shared" si="7"/>
        <v>0.12133514743699074</v>
      </c>
      <c r="CL45" s="99">
        <f t="shared" si="7"/>
        <v>7.4082498885172663E-3</v>
      </c>
      <c r="CM45" s="99">
        <f t="shared" si="7"/>
        <v>4.418373656118868E-2</v>
      </c>
      <c r="CN45" s="99">
        <f t="shared" si="7"/>
        <v>1.1687003081568928E-2</v>
      </c>
      <c r="CO45" s="99">
        <f t="shared" si="7"/>
        <v>0.11242091542200676</v>
      </c>
      <c r="CP45" s="99">
        <f t="shared" si="7"/>
        <v>2.1105520767723394E-2</v>
      </c>
      <c r="CQ45" s="99">
        <f t="shared" si="7"/>
        <v>0.6688566699684132</v>
      </c>
      <c r="CR45" s="99">
        <f t="shared" si="7"/>
        <v>0.65935273206396761</v>
      </c>
      <c r="CS45" s="99">
        <f t="shared" si="7"/>
        <v>0.75340081147714544</v>
      </c>
      <c r="CT45" s="99">
        <f t="shared" si="7"/>
        <v>0.79288312595089583</v>
      </c>
      <c r="CU45" s="99">
        <f t="shared" si="7"/>
        <v>0.75301287778105386</v>
      </c>
      <c r="CV45" s="99">
        <f t="shared" si="7"/>
        <v>0.68183156981128556</v>
      </c>
      <c r="CW45" s="99">
        <f t="shared" si="7"/>
        <v>0.73458774382215553</v>
      </c>
      <c r="CX45" s="100"/>
    </row>
    <row r="46" spans="1:102" x14ac:dyDescent="0.2">
      <c r="A46" s="103" t="s">
        <v>383</v>
      </c>
      <c r="B46" s="104">
        <f>2-B45-B44-B43</f>
        <v>1.1906299971225855</v>
      </c>
      <c r="C46" s="104">
        <f t="shared" ref="C46:BN46" si="8">2-C45-C44-C43</f>
        <v>1.7755284982679309</v>
      </c>
      <c r="D46" s="104">
        <f t="shared" si="8"/>
        <v>2.4448946317640718E-2</v>
      </c>
      <c r="E46" s="104">
        <f t="shared" si="8"/>
        <v>1.2893677263073475</v>
      </c>
      <c r="F46" s="104">
        <f t="shared" si="8"/>
        <v>0.4176235931372152</v>
      </c>
      <c r="G46" s="104">
        <f t="shared" si="8"/>
        <v>0.4141447688242279</v>
      </c>
      <c r="H46" s="104">
        <f t="shared" si="8"/>
        <v>0.30050614650041019</v>
      </c>
      <c r="I46" s="104">
        <f t="shared" si="8"/>
        <v>0.53340027958123903</v>
      </c>
      <c r="J46" s="104">
        <f t="shared" si="8"/>
        <v>0.52209046397585612</v>
      </c>
      <c r="K46" s="104">
        <f t="shared" si="8"/>
        <v>0.52435662210167955</v>
      </c>
      <c r="L46" s="104">
        <f t="shared" si="8"/>
        <v>0.68586680574834791</v>
      </c>
      <c r="M46" s="104">
        <f t="shared" si="8"/>
        <v>0.5924600472513506</v>
      </c>
      <c r="N46" s="104">
        <f t="shared" si="8"/>
        <v>0.42426508662996276</v>
      </c>
      <c r="O46" s="104">
        <f t="shared" si="8"/>
        <v>0.70660265604043193</v>
      </c>
      <c r="P46" s="104">
        <f t="shared" si="8"/>
        <v>0.41024109554707466</v>
      </c>
      <c r="Q46" s="104">
        <f t="shared" si="8"/>
        <v>0.45067178115655027</v>
      </c>
      <c r="R46" s="104">
        <f t="shared" si="8"/>
        <v>0.62066695697396534</v>
      </c>
      <c r="S46" s="104">
        <f t="shared" si="8"/>
        <v>0.7163999318738985</v>
      </c>
      <c r="T46" s="104">
        <f t="shared" si="8"/>
        <v>0.56716089699268779</v>
      </c>
      <c r="U46" s="104">
        <f t="shared" si="8"/>
        <v>0.66923867187130393</v>
      </c>
      <c r="V46" s="104">
        <f t="shared" si="8"/>
        <v>0.58933787356592693</v>
      </c>
      <c r="W46" s="104">
        <f t="shared" si="8"/>
        <v>0.52771087441126363</v>
      </c>
      <c r="X46" s="104">
        <f t="shared" si="8"/>
        <v>0.27671903100141515</v>
      </c>
      <c r="Y46" s="104">
        <f t="shared" si="8"/>
        <v>0.30571066262469482</v>
      </c>
      <c r="Z46" s="104">
        <f t="shared" si="8"/>
        <v>1.1165424934457309</v>
      </c>
      <c r="AA46" s="104">
        <f t="shared" si="8"/>
        <v>1.3247052158772856</v>
      </c>
      <c r="AB46" s="104">
        <f t="shared" si="8"/>
        <v>1.2810249778358185</v>
      </c>
      <c r="AC46" s="104">
        <f t="shared" si="8"/>
        <v>1.289491931352752</v>
      </c>
      <c r="AD46" s="104">
        <f t="shared" si="8"/>
        <v>1.1963218756929928</v>
      </c>
      <c r="AE46" s="104">
        <f t="shared" si="8"/>
        <v>1.3596927387740525</v>
      </c>
      <c r="AF46" s="104">
        <f t="shared" si="8"/>
        <v>1.4415129452055304</v>
      </c>
      <c r="AG46" s="104">
        <f t="shared" si="8"/>
        <v>1.4220259449145649</v>
      </c>
      <c r="AH46" s="104">
        <f t="shared" si="8"/>
        <v>1.399260776121424</v>
      </c>
      <c r="AI46" s="104">
        <f t="shared" si="8"/>
        <v>1.2853809266198304</v>
      </c>
      <c r="AJ46" s="104">
        <f t="shared" si="8"/>
        <v>1.4376209820003232</v>
      </c>
      <c r="AK46" s="104">
        <f t="shared" si="8"/>
        <v>1.4412516684708354</v>
      </c>
      <c r="AL46" s="104">
        <f t="shared" si="8"/>
        <v>1.5492422498482596</v>
      </c>
      <c r="AM46" s="104">
        <f t="shared" si="8"/>
        <v>1.2227546693570457</v>
      </c>
      <c r="AN46" s="104">
        <f t="shared" si="8"/>
        <v>1.2281947982098387</v>
      </c>
      <c r="AO46" s="104">
        <f t="shared" si="8"/>
        <v>1.4299395671615247</v>
      </c>
      <c r="AP46" s="104">
        <f t="shared" si="8"/>
        <v>0.1550972812068114</v>
      </c>
      <c r="AQ46" s="104">
        <f t="shared" si="8"/>
        <v>0.15598756673788278</v>
      </c>
      <c r="AR46" s="104">
        <f t="shared" si="8"/>
        <v>0.3662431641832089</v>
      </c>
      <c r="AS46" s="104">
        <f t="shared" si="8"/>
        <v>0.26559194895836202</v>
      </c>
      <c r="AT46" s="104">
        <f t="shared" si="8"/>
        <v>0.39548933172491707</v>
      </c>
      <c r="AU46" s="104">
        <f t="shared" si="8"/>
        <v>0.31280567247338448</v>
      </c>
      <c r="AV46" s="104">
        <f t="shared" si="8"/>
        <v>0.48870951168098986</v>
      </c>
      <c r="AW46" s="104">
        <f t="shared" si="8"/>
        <v>0.58817795525893923</v>
      </c>
      <c r="AX46" s="104">
        <f t="shared" si="8"/>
        <v>0.1758655186967889</v>
      </c>
      <c r="AY46" s="104">
        <f t="shared" si="8"/>
        <v>0.45163136416336774</v>
      </c>
      <c r="AZ46" s="104">
        <f t="shared" si="8"/>
        <v>0.21062040322664127</v>
      </c>
      <c r="BA46" s="104">
        <f t="shared" si="8"/>
        <v>0.55124518720286209</v>
      </c>
      <c r="BB46" s="104">
        <f t="shared" si="8"/>
        <v>0.53359940074148815</v>
      </c>
      <c r="BC46" s="104">
        <f t="shared" si="8"/>
        <v>0.59872604486180891</v>
      </c>
      <c r="BD46" s="104">
        <f t="shared" si="8"/>
        <v>0.72858741083979273</v>
      </c>
      <c r="BE46" s="104">
        <f t="shared" si="8"/>
        <v>0.56092186230878593</v>
      </c>
      <c r="BF46" s="104">
        <f t="shared" si="8"/>
        <v>0.52113757435996766</v>
      </c>
      <c r="BG46" s="104">
        <f t="shared" si="8"/>
        <v>0.42143664635910411</v>
      </c>
      <c r="BH46" s="104">
        <f t="shared" si="8"/>
        <v>0.57094898196063948</v>
      </c>
      <c r="BI46" s="104">
        <f t="shared" si="8"/>
        <v>0.54820554087319184</v>
      </c>
      <c r="BJ46" s="104">
        <f t="shared" si="8"/>
        <v>0.64269597695064928</v>
      </c>
      <c r="BK46" s="104">
        <f t="shared" si="8"/>
        <v>0.86000875750876149</v>
      </c>
      <c r="BL46" s="104">
        <f t="shared" si="8"/>
        <v>1.0004283304908517</v>
      </c>
      <c r="BM46" s="104">
        <f t="shared" si="8"/>
        <v>0.57945798287148986</v>
      </c>
      <c r="BN46" s="104">
        <f t="shared" si="8"/>
        <v>0.70801401328053759</v>
      </c>
      <c r="BO46" s="104">
        <f t="shared" ref="BO46:CW46" si="9">2-BO45-BO44-BO43</f>
        <v>0.87863013309112847</v>
      </c>
      <c r="BP46" s="104">
        <f t="shared" si="9"/>
        <v>0.90480583672429904</v>
      </c>
      <c r="BQ46" s="104">
        <f t="shared" si="9"/>
        <v>1.0723868797548473</v>
      </c>
      <c r="BR46" s="104">
        <f t="shared" si="9"/>
        <v>0.95770785717550821</v>
      </c>
      <c r="BS46" s="104">
        <f t="shared" si="9"/>
        <v>0.15269291421143949</v>
      </c>
      <c r="BT46" s="104">
        <f t="shared" si="9"/>
        <v>1.5067339039598879</v>
      </c>
      <c r="BU46" s="104">
        <f t="shared" si="9"/>
        <v>1.4761671496844699</v>
      </c>
      <c r="BV46" s="104">
        <f t="shared" si="9"/>
        <v>1.5243222757249573</v>
      </c>
      <c r="BW46" s="104">
        <f t="shared" si="9"/>
        <v>1.5028332456744891</v>
      </c>
      <c r="BX46" s="104">
        <f t="shared" si="9"/>
        <v>1.4922341133504033</v>
      </c>
      <c r="BY46" s="104">
        <f t="shared" si="9"/>
        <v>1.6173093814223798</v>
      </c>
      <c r="BZ46" s="104">
        <f t="shared" si="9"/>
        <v>0.92765781041548534</v>
      </c>
      <c r="CA46" s="104">
        <f t="shared" si="9"/>
        <v>1.7355184580939078</v>
      </c>
      <c r="CB46" s="104">
        <f t="shared" si="9"/>
        <v>1.5145293559721804</v>
      </c>
      <c r="CC46" s="104">
        <f t="shared" si="9"/>
        <v>1.5734215622212324</v>
      </c>
      <c r="CD46" s="104">
        <f t="shared" si="9"/>
        <v>1.2231095705794166</v>
      </c>
      <c r="CE46" s="104">
        <f t="shared" si="9"/>
        <v>1.2820492947831379</v>
      </c>
      <c r="CF46" s="104">
        <f t="shared" si="9"/>
        <v>1.4309672815028223</v>
      </c>
      <c r="CG46" s="104">
        <f t="shared" si="9"/>
        <v>1.2298885624664369</v>
      </c>
      <c r="CH46" s="104">
        <f t="shared" si="9"/>
        <v>1.5438308644632956</v>
      </c>
      <c r="CI46" s="104">
        <f t="shared" si="9"/>
        <v>1.874881011303515</v>
      </c>
      <c r="CJ46" s="104">
        <f t="shared" si="9"/>
        <v>0.59728101082055884</v>
      </c>
      <c r="CK46" s="104">
        <f t="shared" si="9"/>
        <v>0.32154330279218857</v>
      </c>
      <c r="CL46" s="104">
        <f t="shared" si="9"/>
        <v>0.28295366575427305</v>
      </c>
      <c r="CM46" s="104">
        <f t="shared" si="9"/>
        <v>0.43687204713419159</v>
      </c>
      <c r="CN46" s="104">
        <f t="shared" si="9"/>
        <v>8.4233980662438146E-3</v>
      </c>
      <c r="CO46" s="104">
        <f t="shared" si="9"/>
        <v>0.66105128130581492</v>
      </c>
      <c r="CP46" s="104">
        <f t="shared" si="9"/>
        <v>1.1738732739667501</v>
      </c>
      <c r="CQ46" s="104">
        <f t="shared" si="9"/>
        <v>1.1370446518622854</v>
      </c>
      <c r="CR46" s="104">
        <f t="shared" si="9"/>
        <v>1.15309584268391</v>
      </c>
      <c r="CS46" s="104">
        <f t="shared" si="9"/>
        <v>1.1694061156028448</v>
      </c>
      <c r="CT46" s="104">
        <f t="shared" si="9"/>
        <v>1.1691229303231476</v>
      </c>
      <c r="CU46" s="104">
        <f t="shared" si="9"/>
        <v>1.0100887269685364</v>
      </c>
      <c r="CV46" s="104">
        <f t="shared" si="9"/>
        <v>1.0812409831139069</v>
      </c>
      <c r="CW46" s="104">
        <f t="shared" si="9"/>
        <v>0.97080128719154024</v>
      </c>
      <c r="CX46" s="100"/>
    </row>
    <row r="47" spans="1:102" x14ac:dyDescent="0.2">
      <c r="A47" s="97" t="s">
        <v>30</v>
      </c>
      <c r="B47" s="99">
        <f t="shared" ref="B47:AG47" si="10">B38/(B38+B35)</f>
        <v>0.14682205947601848</v>
      </c>
      <c r="C47" s="99">
        <f t="shared" si="10"/>
        <v>7.6454014984867008E-2</v>
      </c>
      <c r="D47" s="99">
        <f t="shared" si="10"/>
        <v>0.93599395952580788</v>
      </c>
      <c r="E47" s="99">
        <f t="shared" si="10"/>
        <v>0.16577904163948134</v>
      </c>
      <c r="F47" s="99">
        <f t="shared" si="10"/>
        <v>0.58205681182031088</v>
      </c>
      <c r="G47" s="99">
        <f t="shared" si="10"/>
        <v>0.39162567177340152</v>
      </c>
      <c r="H47" s="99">
        <f t="shared" si="10"/>
        <v>0.42939941088454547</v>
      </c>
      <c r="I47" s="99">
        <f t="shared" si="10"/>
        <v>0.41532849781905984</v>
      </c>
      <c r="J47" s="99">
        <f t="shared" si="10"/>
        <v>0.36261486575659041</v>
      </c>
      <c r="K47" s="99">
        <f t="shared" si="10"/>
        <v>0.71963107692810357</v>
      </c>
      <c r="L47" s="99">
        <f t="shared" si="10"/>
        <v>0.71059828118498514</v>
      </c>
      <c r="M47" s="99">
        <f t="shared" si="10"/>
        <v>0.3926541849715201</v>
      </c>
      <c r="N47" s="99">
        <f t="shared" si="10"/>
        <v>0.48707261303616894</v>
      </c>
      <c r="O47" s="99">
        <f t="shared" si="10"/>
        <v>0.36993573296259386</v>
      </c>
      <c r="P47" s="99">
        <f t="shared" si="10"/>
        <v>0.51679629213928246</v>
      </c>
      <c r="Q47" s="99">
        <f t="shared" si="10"/>
        <v>0.56631413064830038</v>
      </c>
      <c r="R47" s="99">
        <f t="shared" si="10"/>
        <v>0.50515667137884512</v>
      </c>
      <c r="S47" s="99">
        <f t="shared" si="10"/>
        <v>0.39153773576697626</v>
      </c>
      <c r="T47" s="99">
        <f t="shared" si="10"/>
        <v>0.46407200604891086</v>
      </c>
      <c r="U47" s="99">
        <f t="shared" si="10"/>
        <v>0.63377055083336908</v>
      </c>
      <c r="V47" s="99">
        <f t="shared" si="10"/>
        <v>0.59128571897651494</v>
      </c>
      <c r="W47" s="99">
        <f t="shared" si="10"/>
        <v>0.57314828586846833</v>
      </c>
      <c r="X47" s="99">
        <f t="shared" si="10"/>
        <v>0.79618956046183476</v>
      </c>
      <c r="Y47" s="99">
        <f t="shared" si="10"/>
        <v>0.72411360754247478</v>
      </c>
      <c r="Z47" s="99">
        <f t="shared" si="10"/>
        <v>0.20559912262825569</v>
      </c>
      <c r="AA47" s="99">
        <f t="shared" si="10"/>
        <v>0.15794032641346076</v>
      </c>
      <c r="AB47" s="99">
        <f t="shared" si="10"/>
        <v>0.18725556828904844</v>
      </c>
      <c r="AC47" s="99">
        <f t="shared" si="10"/>
        <v>0.18379485038430432</v>
      </c>
      <c r="AD47" s="99">
        <f t="shared" si="10"/>
        <v>0.19625202641435449</v>
      </c>
      <c r="AE47" s="99">
        <f t="shared" si="10"/>
        <v>0.18116662843474163</v>
      </c>
      <c r="AF47" s="99">
        <f t="shared" si="10"/>
        <v>0.14769791354168949</v>
      </c>
      <c r="AG47" s="99">
        <f t="shared" si="10"/>
        <v>0.14945748951774607</v>
      </c>
      <c r="AH47" s="99">
        <f t="shared" ref="AH47:BM47" si="11">AH38/(AH38+AH35)</f>
        <v>0.1686664962921311</v>
      </c>
      <c r="AI47" s="99">
        <f t="shared" si="11"/>
        <v>0.16676195410145161</v>
      </c>
      <c r="AJ47" s="99">
        <f t="shared" si="11"/>
        <v>0.16322864258332317</v>
      </c>
      <c r="AK47" s="99">
        <f t="shared" si="11"/>
        <v>0.18528443326211572</v>
      </c>
      <c r="AL47" s="99">
        <f t="shared" si="11"/>
        <v>0.12017398180963632</v>
      </c>
      <c r="AM47" s="99">
        <f t="shared" si="11"/>
        <v>0.1487930103003631</v>
      </c>
      <c r="AN47" s="99">
        <f t="shared" si="11"/>
        <v>0.13749701008528445</v>
      </c>
      <c r="AO47" s="99">
        <f t="shared" si="11"/>
        <v>0.11841057314640767</v>
      </c>
      <c r="AP47" s="99">
        <f t="shared" si="11"/>
        <v>0.32803036752399461</v>
      </c>
      <c r="AQ47" s="99">
        <f t="shared" si="11"/>
        <v>0.33572689095299763</v>
      </c>
      <c r="AR47" s="99">
        <f t="shared" si="11"/>
        <v>0.32732017616288556</v>
      </c>
      <c r="AS47" s="99">
        <f t="shared" si="11"/>
        <v>0.35946667924392772</v>
      </c>
      <c r="AT47" s="99">
        <f t="shared" si="11"/>
        <v>0.42740244390332727</v>
      </c>
      <c r="AU47" s="99">
        <f t="shared" si="11"/>
        <v>0.33595940473518621</v>
      </c>
      <c r="AV47" s="99">
        <f t="shared" si="11"/>
        <v>0.42240416010291243</v>
      </c>
      <c r="AW47" s="99">
        <f t="shared" si="11"/>
        <v>0.33404620054655054</v>
      </c>
      <c r="AX47" s="99">
        <f t="shared" si="11"/>
        <v>0.80703643202118447</v>
      </c>
      <c r="AY47" s="99">
        <f t="shared" si="11"/>
        <v>0.26826829432109167</v>
      </c>
      <c r="AZ47" s="99">
        <f t="shared" si="11"/>
        <v>0.43271199602902161</v>
      </c>
      <c r="BA47" s="99">
        <f t="shared" si="11"/>
        <v>0.33449679929460802</v>
      </c>
      <c r="BB47" s="99">
        <f t="shared" si="11"/>
        <v>0.25845007982992685</v>
      </c>
      <c r="BC47" s="99">
        <f t="shared" si="11"/>
        <v>0.24116217140720964</v>
      </c>
      <c r="BD47" s="99">
        <f t="shared" si="11"/>
        <v>0.26554483956661351</v>
      </c>
      <c r="BE47" s="99">
        <f t="shared" si="11"/>
        <v>0.27316104122661516</v>
      </c>
      <c r="BF47" s="99">
        <f t="shared" si="11"/>
        <v>0.28501234128082387</v>
      </c>
      <c r="BG47" s="99">
        <f t="shared" si="11"/>
        <v>0.29328599195642807</v>
      </c>
      <c r="BH47" s="99">
        <f t="shared" si="11"/>
        <v>0.33763226195083412</v>
      </c>
      <c r="BI47" s="99">
        <f t="shared" si="11"/>
        <v>0.29363411259747119</v>
      </c>
      <c r="BJ47" s="99">
        <f t="shared" si="11"/>
        <v>0.30238277795699309</v>
      </c>
      <c r="BK47" s="99">
        <f t="shared" si="11"/>
        <v>0.20503757556183946</v>
      </c>
      <c r="BL47" s="99">
        <f t="shared" si="11"/>
        <v>0.17626120133904424</v>
      </c>
      <c r="BM47" s="99">
        <f t="shared" si="11"/>
        <v>0.34690618568749704</v>
      </c>
      <c r="BN47" s="99">
        <f t="shared" ref="BN47:CW47" si="12">BN38/(BN38+BN35)</f>
        <v>0.24199652529206994</v>
      </c>
      <c r="BO47" s="99">
        <f t="shared" si="12"/>
        <v>0.19076485337494212</v>
      </c>
      <c r="BP47" s="99">
        <f t="shared" si="12"/>
        <v>0.187025341762553</v>
      </c>
      <c r="BQ47" s="99">
        <f t="shared" si="12"/>
        <v>0.14225254046119168</v>
      </c>
      <c r="BR47" s="99">
        <f t="shared" si="12"/>
        <v>0.19749965972735761</v>
      </c>
      <c r="BS47" s="99">
        <f t="shared" si="12"/>
        <v>0.76795989771134487</v>
      </c>
      <c r="BT47" s="99">
        <f t="shared" si="12"/>
        <v>9.152444330145823E-2</v>
      </c>
      <c r="BU47" s="99">
        <f t="shared" si="12"/>
        <v>7.0156188616735768E-2</v>
      </c>
      <c r="BV47" s="99">
        <f t="shared" si="12"/>
        <v>6.8231109036327148E-2</v>
      </c>
      <c r="BW47" s="99">
        <f t="shared" si="12"/>
        <v>0.10947267564559411</v>
      </c>
      <c r="BX47" s="99">
        <f t="shared" si="12"/>
        <v>7.3614653924472598E-2</v>
      </c>
      <c r="BY47" s="99">
        <f t="shared" si="12"/>
        <v>9.8199732518612637E-2</v>
      </c>
      <c r="BZ47" s="99">
        <f t="shared" si="12"/>
        <v>0.29937825380391236</v>
      </c>
      <c r="CA47" s="99">
        <f t="shared" si="12"/>
        <v>0.16236307753722065</v>
      </c>
      <c r="CB47" s="99">
        <f t="shared" si="12"/>
        <v>0.15649050475452905</v>
      </c>
      <c r="CC47" s="99">
        <f t="shared" si="12"/>
        <v>0.10442133447053835</v>
      </c>
      <c r="CD47" s="99">
        <f t="shared" si="12"/>
        <v>8.6641899825228089E-2</v>
      </c>
      <c r="CE47" s="99">
        <f t="shared" si="12"/>
        <v>0.15215017479699791</v>
      </c>
      <c r="CF47" s="99">
        <f t="shared" si="12"/>
        <v>0.26354217040763228</v>
      </c>
      <c r="CG47" s="99">
        <f t="shared" si="12"/>
        <v>0.18522207353201173</v>
      </c>
      <c r="CH47" s="99">
        <f t="shared" si="12"/>
        <v>0.14067238714221691</v>
      </c>
      <c r="CI47" s="99">
        <f t="shared" si="12"/>
        <v>8.4108255164572071E-2</v>
      </c>
      <c r="CJ47" s="99">
        <f t="shared" si="12"/>
        <v>0.70480672607077721</v>
      </c>
      <c r="CK47" s="99">
        <f t="shared" si="12"/>
        <v>0.76129801813413023</v>
      </c>
      <c r="CL47" s="99">
        <f t="shared" si="12"/>
        <v>0.70100589587247442</v>
      </c>
      <c r="CM47" s="99">
        <f t="shared" si="12"/>
        <v>0.72610567272652848</v>
      </c>
      <c r="CN47" s="99">
        <f t="shared" si="12"/>
        <v>0.87831787612437384</v>
      </c>
      <c r="CO47" s="99">
        <f t="shared" si="12"/>
        <v>0.56486961728417862</v>
      </c>
      <c r="CP47" s="99">
        <f t="shared" si="12"/>
        <v>0.48628680183590117</v>
      </c>
      <c r="CQ47" s="99">
        <f t="shared" si="12"/>
        <v>0.21358827610259085</v>
      </c>
      <c r="CR47" s="99">
        <f t="shared" si="12"/>
        <v>0.2214820068202164</v>
      </c>
      <c r="CS47" s="99">
        <f t="shared" si="12"/>
        <v>0.10651419922066205</v>
      </c>
      <c r="CT47" s="99">
        <f t="shared" si="12"/>
        <v>0.12701550183893967</v>
      </c>
      <c r="CU47" s="99">
        <f t="shared" si="12"/>
        <v>0.26489088053316995</v>
      </c>
      <c r="CV47" s="99">
        <f t="shared" si="12"/>
        <v>0.29848661834556095</v>
      </c>
      <c r="CW47" s="99">
        <f t="shared" si="12"/>
        <v>0.30270356875005655</v>
      </c>
    </row>
    <row r="48" spans="1:102" x14ac:dyDescent="0.2">
      <c r="A48" s="97" t="s">
        <v>277</v>
      </c>
      <c r="B48" s="99">
        <f t="shared" ref="B48:AG48" si="13">B35+B38</f>
        <v>2.5456871172210569</v>
      </c>
      <c r="C48" s="99">
        <f t="shared" si="13"/>
        <v>2.6328371012893128</v>
      </c>
      <c r="D48" s="99">
        <f t="shared" si="13"/>
        <v>2.8346030968182139</v>
      </c>
      <c r="E48" s="99">
        <f t="shared" si="13"/>
        <v>2.4648108033388931</v>
      </c>
      <c r="F48" s="99">
        <f t="shared" si="13"/>
        <v>2.3364875178520332</v>
      </c>
      <c r="G48" s="99">
        <f t="shared" si="13"/>
        <v>2.3450459066786995</v>
      </c>
      <c r="H48" s="99">
        <f t="shared" si="13"/>
        <v>2.3499978435611641</v>
      </c>
      <c r="I48" s="99">
        <f t="shared" si="13"/>
        <v>2.3689032898681166</v>
      </c>
      <c r="J48" s="99">
        <f t="shared" si="13"/>
        <v>2.4142131050193503</v>
      </c>
      <c r="K48" s="99">
        <f t="shared" si="13"/>
        <v>2.4388129878402887</v>
      </c>
      <c r="L48" s="99">
        <f t="shared" si="13"/>
        <v>2.4573190254975366</v>
      </c>
      <c r="M48" s="99">
        <f t="shared" si="13"/>
        <v>2.4608735352801396</v>
      </c>
      <c r="N48" s="99">
        <f t="shared" si="13"/>
        <v>2.4627440118108401</v>
      </c>
      <c r="O48" s="99">
        <f t="shared" si="13"/>
        <v>2.4972437409887682</v>
      </c>
      <c r="P48" s="99">
        <f t="shared" si="13"/>
        <v>2.5146431654806238</v>
      </c>
      <c r="Q48" s="99">
        <f t="shared" si="13"/>
        <v>2.5209868824310275</v>
      </c>
      <c r="R48" s="99">
        <f t="shared" si="13"/>
        <v>2.5332491805781379</v>
      </c>
      <c r="S48" s="99">
        <f t="shared" si="13"/>
        <v>2.5477191346882462</v>
      </c>
      <c r="T48" s="99">
        <f t="shared" si="13"/>
        <v>2.5557670013192402</v>
      </c>
      <c r="U48" s="99">
        <f t="shared" si="13"/>
        <v>2.5573137714775189</v>
      </c>
      <c r="V48" s="99">
        <f t="shared" si="13"/>
        <v>2.6211456029367515</v>
      </c>
      <c r="W48" s="99">
        <f t="shared" si="13"/>
        <v>2.6587340037433993</v>
      </c>
      <c r="X48" s="99">
        <f t="shared" si="13"/>
        <v>2.8532074419421667</v>
      </c>
      <c r="Y48" s="99">
        <f t="shared" si="13"/>
        <v>2.9838832361825944</v>
      </c>
      <c r="Z48" s="99">
        <f t="shared" si="13"/>
        <v>2.3659996119330184</v>
      </c>
      <c r="AA48" s="99">
        <f t="shared" si="13"/>
        <v>2.4206840282293292</v>
      </c>
      <c r="AB48" s="99">
        <f t="shared" si="13"/>
        <v>2.4640939702732041</v>
      </c>
      <c r="AC48" s="99">
        <f t="shared" si="13"/>
        <v>2.4656782848649517</v>
      </c>
      <c r="AD48" s="99">
        <f t="shared" si="13"/>
        <v>2.4671416870793927</v>
      </c>
      <c r="AE48" s="99">
        <f t="shared" si="13"/>
        <v>2.4717414473669099</v>
      </c>
      <c r="AF48" s="99">
        <f t="shared" si="13"/>
        <v>2.5029474034149484</v>
      </c>
      <c r="AG48" s="99">
        <f t="shared" si="13"/>
        <v>2.5127888256189692</v>
      </c>
      <c r="AH48" s="99">
        <f t="shared" ref="AH48:BM48" si="14">AH35+AH38</f>
        <v>2.5297514170332653</v>
      </c>
      <c r="AI48" s="99">
        <f t="shared" si="14"/>
        <v>2.5310594439038518</v>
      </c>
      <c r="AJ48" s="99">
        <f t="shared" si="14"/>
        <v>2.5893269637219443</v>
      </c>
      <c r="AK48" s="99">
        <f t="shared" si="14"/>
        <v>2.6176518577381254</v>
      </c>
      <c r="AL48" s="99">
        <f t="shared" si="14"/>
        <v>2.6091397292332981</v>
      </c>
      <c r="AM48" s="99">
        <f t="shared" si="14"/>
        <v>2.4309592921992591</v>
      </c>
      <c r="AN48" s="99">
        <f t="shared" si="14"/>
        <v>2.5118870126079065</v>
      </c>
      <c r="AO48" s="99">
        <f t="shared" si="14"/>
        <v>2.6090222694719967</v>
      </c>
      <c r="AP48" s="99">
        <f t="shared" si="14"/>
        <v>1.8715556290260429</v>
      </c>
      <c r="AQ48" s="99">
        <f t="shared" si="14"/>
        <v>1.8900301613394759</v>
      </c>
      <c r="AR48" s="99">
        <f t="shared" si="14"/>
        <v>2.0896318275040224</v>
      </c>
      <c r="AS48" s="99">
        <f t="shared" si="14"/>
        <v>2.1001349679841335</v>
      </c>
      <c r="AT48" s="99">
        <f t="shared" si="14"/>
        <v>2.1049521204250876</v>
      </c>
      <c r="AU48" s="99">
        <f t="shared" si="14"/>
        <v>2.1251910337404381</v>
      </c>
      <c r="AV48" s="99">
        <f t="shared" si="14"/>
        <v>2.1732179715572895</v>
      </c>
      <c r="AW48" s="99">
        <f t="shared" si="14"/>
        <v>2.183472180724654</v>
      </c>
      <c r="AX48" s="99">
        <f t="shared" si="14"/>
        <v>2.1863702502857714</v>
      </c>
      <c r="AY48" s="99">
        <f t="shared" si="14"/>
        <v>2.1870646037687584</v>
      </c>
      <c r="AZ48" s="99">
        <f t="shared" si="14"/>
        <v>2.1915400030707191</v>
      </c>
      <c r="BA48" s="99">
        <f t="shared" si="14"/>
        <v>2.1999486997000659</v>
      </c>
      <c r="BB48" s="99">
        <f t="shared" si="14"/>
        <v>2.2028594814561315</v>
      </c>
      <c r="BC48" s="99">
        <f t="shared" si="14"/>
        <v>2.2638115737706439</v>
      </c>
      <c r="BD48" s="99">
        <f t="shared" si="14"/>
        <v>2.2739038745730742</v>
      </c>
      <c r="BE48" s="99">
        <f t="shared" si="14"/>
        <v>2.2807080596260492</v>
      </c>
      <c r="BF48" s="99">
        <f t="shared" si="14"/>
        <v>2.2813593860767369</v>
      </c>
      <c r="BG48" s="99">
        <f t="shared" si="14"/>
        <v>2.2874791142207487</v>
      </c>
      <c r="BH48" s="99">
        <f t="shared" si="14"/>
        <v>2.2915498267528576</v>
      </c>
      <c r="BI48" s="99">
        <f t="shared" si="14"/>
        <v>2.2952425637878298</v>
      </c>
      <c r="BJ48" s="99">
        <f t="shared" si="14"/>
        <v>2.3163292502784238</v>
      </c>
      <c r="BK48" s="99">
        <f t="shared" si="14"/>
        <v>2.3269334870268397</v>
      </c>
      <c r="BL48" s="99">
        <f t="shared" si="14"/>
        <v>2.3282259238735077</v>
      </c>
      <c r="BM48" s="99">
        <f t="shared" si="14"/>
        <v>2.3443135522920384</v>
      </c>
      <c r="BN48" s="99">
        <f t="shared" ref="BN48:CW48" si="15">BN35+BN38</f>
        <v>2.3580899609334365</v>
      </c>
      <c r="BO48" s="99">
        <f t="shared" si="15"/>
        <v>2.3641039305135885</v>
      </c>
      <c r="BP48" s="99">
        <f t="shared" si="15"/>
        <v>2.4150793130473431</v>
      </c>
      <c r="BQ48" s="99">
        <f t="shared" si="15"/>
        <v>2.4405528006632005</v>
      </c>
      <c r="BR48" s="99">
        <f t="shared" si="15"/>
        <v>2.5365794755368438</v>
      </c>
      <c r="BS48" s="99">
        <f t="shared" si="15"/>
        <v>3.0588982743407191</v>
      </c>
      <c r="BT48" s="99">
        <f t="shared" si="15"/>
        <v>2.5396373260591827</v>
      </c>
      <c r="BU48" s="99">
        <f t="shared" si="15"/>
        <v>2.5397698575106742</v>
      </c>
      <c r="BV48" s="99">
        <f t="shared" si="15"/>
        <v>2.54797353743955</v>
      </c>
      <c r="BW48" s="99">
        <f t="shared" si="15"/>
        <v>2.5583528215879778</v>
      </c>
      <c r="BX48" s="99">
        <f t="shared" si="15"/>
        <v>2.5688467221569757</v>
      </c>
      <c r="BY48" s="99">
        <f t="shared" si="15"/>
        <v>2.58328190517856</v>
      </c>
      <c r="BZ48" s="99">
        <f t="shared" si="15"/>
        <v>2.3334678594984228</v>
      </c>
      <c r="CA48" s="99">
        <f t="shared" si="15"/>
        <v>2.299740808757285</v>
      </c>
      <c r="CB48" s="99">
        <f t="shared" si="15"/>
        <v>2.3674036284575171</v>
      </c>
      <c r="CC48" s="99">
        <f t="shared" si="15"/>
        <v>2.4395049688520878</v>
      </c>
      <c r="CD48" s="99">
        <f t="shared" si="15"/>
        <v>2.5055533282301785</v>
      </c>
      <c r="CE48" s="99">
        <f t="shared" si="15"/>
        <v>2.511957044680809</v>
      </c>
      <c r="CF48" s="99">
        <f t="shared" si="15"/>
        <v>2.5457440031878757</v>
      </c>
      <c r="CG48" s="99">
        <f t="shared" si="15"/>
        <v>2.5460393748852042</v>
      </c>
      <c r="CH48" s="99">
        <f t="shared" si="15"/>
        <v>2.5508119240209544</v>
      </c>
      <c r="CI48" s="99">
        <f t="shared" si="15"/>
        <v>2.5587572179870932</v>
      </c>
      <c r="CJ48" s="99">
        <f t="shared" si="15"/>
        <v>2.7741698528205858</v>
      </c>
      <c r="CK48" s="99">
        <f t="shared" si="15"/>
        <v>2.9184715958434277</v>
      </c>
      <c r="CL48" s="99">
        <f t="shared" si="15"/>
        <v>2.9959469203351987</v>
      </c>
      <c r="CM48" s="99">
        <f t="shared" si="15"/>
        <v>3.0144212115098687</v>
      </c>
      <c r="CN48" s="99">
        <f t="shared" si="15"/>
        <v>3.0547413819199045</v>
      </c>
      <c r="CO48" s="99">
        <f t="shared" si="15"/>
        <v>3.093980420435126</v>
      </c>
      <c r="CP48" s="99">
        <f t="shared" si="15"/>
        <v>3.1254401047225775</v>
      </c>
      <c r="CQ48" s="99">
        <f t="shared" si="15"/>
        <v>2.5379760043189687</v>
      </c>
      <c r="CR48" s="99">
        <f t="shared" si="15"/>
        <v>2.558312270000521</v>
      </c>
      <c r="CS48" s="99">
        <f t="shared" si="15"/>
        <v>2.297906441059884</v>
      </c>
      <c r="CT48" s="99">
        <f t="shared" si="15"/>
        <v>2.52770775764162</v>
      </c>
      <c r="CU48" s="99">
        <f t="shared" si="15"/>
        <v>2.4559701593822636</v>
      </c>
      <c r="CV48" s="99">
        <f t="shared" si="15"/>
        <v>2.5045941100335947</v>
      </c>
      <c r="CW48" s="99">
        <f t="shared" si="15"/>
        <v>2.5273058574591953</v>
      </c>
    </row>
  </sheetData>
  <mergeCells count="1">
    <mergeCell ref="B26:CW26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43"/>
  <sheetViews>
    <sheetView tabSelected="1" workbookViewId="0">
      <pane xSplit="1" topLeftCell="B1" activePane="topRight" state="frozen"/>
      <selection pane="topRight" sqref="A1:A2"/>
    </sheetView>
  </sheetViews>
  <sheetFormatPr baseColWidth="10" defaultColWidth="8.83203125" defaultRowHeight="15" x14ac:dyDescent="0.2"/>
  <cols>
    <col min="5" max="5" width="3.6640625" customWidth="1"/>
    <col min="11" max="11" width="3.6640625" customWidth="1"/>
    <col min="14" max="14" width="3.6640625" customWidth="1"/>
    <col min="17" max="17" width="3.6640625" customWidth="1"/>
    <col min="22" max="22" width="3.6640625" customWidth="1"/>
    <col min="28" max="28" width="3.6640625" customWidth="1"/>
    <col min="29" max="29" width="21.33203125" customWidth="1"/>
    <col min="30" max="30" width="3.6640625" customWidth="1"/>
    <col min="32" max="32" width="3.6640625" customWidth="1"/>
    <col min="34" max="34" width="2" customWidth="1"/>
    <col min="35" max="35" width="12.5" customWidth="1"/>
    <col min="36" max="36" width="3.6640625" customWidth="1"/>
    <col min="39" max="39" width="3.6640625" customWidth="1"/>
    <col min="42" max="42" width="3.6640625" customWidth="1"/>
    <col min="45" max="45" width="2" customWidth="1"/>
  </cols>
  <sheetData>
    <row r="1" spans="1:46" x14ac:dyDescent="0.2">
      <c r="A1" s="47" t="s">
        <v>424</v>
      </c>
    </row>
    <row r="2" spans="1:46" x14ac:dyDescent="0.2">
      <c r="A2" t="s">
        <v>425</v>
      </c>
    </row>
    <row r="3" spans="1:46" x14ac:dyDescent="0.2">
      <c r="B3" t="s">
        <v>421</v>
      </c>
    </row>
    <row r="5" spans="1:46" x14ac:dyDescent="0.2">
      <c r="A5" s="62" t="s">
        <v>0</v>
      </c>
      <c r="B5" s="142" t="s">
        <v>104</v>
      </c>
      <c r="C5" s="142"/>
      <c r="D5" s="142"/>
      <c r="E5" s="54"/>
      <c r="F5" s="142" t="s">
        <v>122</v>
      </c>
      <c r="G5" s="142"/>
      <c r="H5" s="142"/>
      <c r="I5" s="142"/>
      <c r="J5" s="142"/>
      <c r="K5" s="54"/>
      <c r="L5" s="142" t="s">
        <v>105</v>
      </c>
      <c r="M5" s="142"/>
      <c r="N5" s="54"/>
      <c r="O5" s="142" t="s">
        <v>106</v>
      </c>
      <c r="P5" s="142"/>
      <c r="Q5" s="54"/>
      <c r="R5" s="143" t="s">
        <v>107</v>
      </c>
      <c r="S5" s="143"/>
      <c r="T5" s="143"/>
      <c r="U5" s="143"/>
      <c r="V5" s="59"/>
      <c r="W5" s="144" t="s">
        <v>108</v>
      </c>
      <c r="X5" s="144"/>
      <c r="Y5" s="144"/>
      <c r="Z5" s="144"/>
      <c r="AA5" s="144"/>
      <c r="AB5" s="62"/>
      <c r="AC5" s="59" t="s">
        <v>109</v>
      </c>
      <c r="AD5" s="59"/>
      <c r="AE5" s="62" t="s">
        <v>110</v>
      </c>
      <c r="AF5" s="62"/>
      <c r="AG5" s="63" t="s">
        <v>111</v>
      </c>
      <c r="AH5" s="54"/>
      <c r="AI5" s="54"/>
      <c r="AJ5" s="54"/>
      <c r="AK5" s="141" t="s">
        <v>112</v>
      </c>
      <c r="AL5" s="141"/>
      <c r="AM5" s="64"/>
      <c r="AN5" s="141" t="s">
        <v>113</v>
      </c>
      <c r="AO5" s="141"/>
      <c r="AP5" s="64"/>
      <c r="AQ5" s="141" t="s">
        <v>114</v>
      </c>
      <c r="AR5" s="141"/>
      <c r="AS5" s="48"/>
      <c r="AT5" s="3"/>
    </row>
    <row r="6" spans="1:46" ht="26" x14ac:dyDescent="0.2">
      <c r="A6" s="50" t="s">
        <v>3</v>
      </c>
      <c r="B6" s="136" t="s">
        <v>85</v>
      </c>
      <c r="C6" s="136"/>
      <c r="D6" s="42" t="s">
        <v>103</v>
      </c>
      <c r="E6" s="42"/>
      <c r="F6" s="138" t="s">
        <v>102</v>
      </c>
      <c r="G6" s="138"/>
      <c r="H6" s="138"/>
      <c r="I6" s="138"/>
      <c r="J6" s="138"/>
      <c r="K6" s="49"/>
      <c r="L6" s="136" t="s">
        <v>85</v>
      </c>
      <c r="M6" s="136"/>
      <c r="N6" s="17"/>
      <c r="O6" s="136" t="s">
        <v>85</v>
      </c>
      <c r="P6" s="136"/>
      <c r="Q6" s="17"/>
      <c r="R6" s="138" t="s">
        <v>85</v>
      </c>
      <c r="S6" s="138"/>
      <c r="T6" s="138"/>
      <c r="U6" s="138"/>
      <c r="V6" s="49"/>
      <c r="W6" s="136" t="s">
        <v>85</v>
      </c>
      <c r="X6" s="136"/>
      <c r="Y6" s="136"/>
      <c r="Z6" s="136"/>
      <c r="AA6" s="17" t="s">
        <v>86</v>
      </c>
      <c r="AB6" s="17"/>
      <c r="AC6" s="17" t="s">
        <v>85</v>
      </c>
      <c r="AD6" s="17"/>
      <c r="AE6" s="49" t="s">
        <v>85</v>
      </c>
      <c r="AF6" s="49"/>
      <c r="AG6" s="65" t="s">
        <v>85</v>
      </c>
      <c r="AH6" s="17"/>
      <c r="AJ6" s="17"/>
      <c r="AK6" s="140" t="s">
        <v>95</v>
      </c>
      <c r="AL6" s="140"/>
      <c r="AM6" s="41"/>
      <c r="AN6" s="140" t="s">
        <v>95</v>
      </c>
      <c r="AO6" s="140"/>
      <c r="AP6" s="41"/>
      <c r="AQ6" s="140" t="s">
        <v>95</v>
      </c>
      <c r="AR6" s="140"/>
      <c r="AS6" s="41"/>
    </row>
    <row r="7" spans="1:46" ht="39" x14ac:dyDescent="0.2">
      <c r="A7" s="138" t="s">
        <v>4</v>
      </c>
      <c r="B7" s="136" t="s">
        <v>360</v>
      </c>
      <c r="C7" s="136" t="s">
        <v>163</v>
      </c>
      <c r="D7" s="132" t="s">
        <v>163</v>
      </c>
      <c r="E7" s="42"/>
      <c r="F7" s="136" t="s">
        <v>251</v>
      </c>
      <c r="G7" s="136" t="s">
        <v>356</v>
      </c>
      <c r="H7" s="138" t="s">
        <v>253</v>
      </c>
      <c r="I7" s="138"/>
      <c r="J7" s="138"/>
      <c r="K7" s="49"/>
      <c r="L7" s="136" t="s">
        <v>361</v>
      </c>
      <c r="M7" s="136" t="s">
        <v>362</v>
      </c>
      <c r="N7" s="17"/>
      <c r="O7" s="136" t="s">
        <v>368</v>
      </c>
      <c r="P7" s="136" t="s">
        <v>369</v>
      </c>
      <c r="Q7" s="56"/>
      <c r="R7" s="136" t="s">
        <v>357</v>
      </c>
      <c r="S7" s="136" t="s">
        <v>358</v>
      </c>
      <c r="T7" s="136" t="s">
        <v>363</v>
      </c>
      <c r="U7" s="136" t="s">
        <v>364</v>
      </c>
      <c r="V7" s="17"/>
      <c r="W7" s="136" t="s">
        <v>365</v>
      </c>
      <c r="X7" s="136"/>
      <c r="Y7" s="17" t="s">
        <v>366</v>
      </c>
      <c r="Z7" s="17"/>
      <c r="AA7" s="17" t="s">
        <v>367</v>
      </c>
      <c r="AB7" s="17"/>
      <c r="AC7" s="136" t="s">
        <v>77</v>
      </c>
      <c r="AD7" s="17"/>
      <c r="AE7" s="17"/>
      <c r="AF7" s="17"/>
      <c r="AG7" s="137" t="s">
        <v>355</v>
      </c>
      <c r="AH7" s="17"/>
      <c r="AI7" s="86"/>
      <c r="AJ7" s="17"/>
      <c r="AK7" s="6"/>
      <c r="AL7" s="66" t="s">
        <v>85</v>
      </c>
      <c r="AM7" s="66"/>
      <c r="AN7" s="6"/>
      <c r="AO7" s="6"/>
      <c r="AP7" s="6"/>
      <c r="AQ7" s="6"/>
      <c r="AR7" s="6"/>
      <c r="AS7" s="6"/>
    </row>
    <row r="8" spans="1:46" ht="27.75" customHeight="1" x14ac:dyDescent="0.2">
      <c r="A8" s="138"/>
      <c r="B8" s="136"/>
      <c r="C8" s="136"/>
      <c r="D8" s="132"/>
      <c r="E8" s="42"/>
      <c r="F8" s="136"/>
      <c r="G8" s="136"/>
      <c r="H8" s="49" t="s">
        <v>40</v>
      </c>
      <c r="I8" s="49" t="s">
        <v>41</v>
      </c>
      <c r="J8" s="17" t="s">
        <v>164</v>
      </c>
      <c r="K8" s="17"/>
      <c r="L8" s="136"/>
      <c r="M8" s="136"/>
      <c r="N8" s="17"/>
      <c r="O8" s="136"/>
      <c r="P8" s="136"/>
      <c r="Q8" s="50"/>
      <c r="R8" s="136"/>
      <c r="S8" s="136"/>
      <c r="T8" s="136"/>
      <c r="U8" s="136"/>
      <c r="V8" s="17"/>
      <c r="W8" s="49" t="s">
        <v>44</v>
      </c>
      <c r="X8" s="49" t="s">
        <v>45</v>
      </c>
      <c r="Y8" s="49" t="s">
        <v>44</v>
      </c>
      <c r="Z8" s="49"/>
      <c r="AA8" s="17" t="s">
        <v>56</v>
      </c>
      <c r="AB8" s="17"/>
      <c r="AC8" s="136"/>
      <c r="AD8" s="17"/>
      <c r="AE8" s="17" t="s">
        <v>39</v>
      </c>
      <c r="AF8" s="17"/>
      <c r="AG8" s="137"/>
      <c r="AH8" s="17"/>
      <c r="AI8" s="136" t="s">
        <v>353</v>
      </c>
      <c r="AJ8" s="17"/>
      <c r="AK8" s="42" t="s">
        <v>87</v>
      </c>
      <c r="AL8" s="42" t="s">
        <v>134</v>
      </c>
      <c r="AM8" s="42"/>
      <c r="AN8" s="42" t="s">
        <v>88</v>
      </c>
      <c r="AO8" s="42" t="s">
        <v>359</v>
      </c>
      <c r="AP8" s="42"/>
      <c r="AQ8" s="132" t="s">
        <v>134</v>
      </c>
      <c r="AR8" s="132"/>
      <c r="AS8" s="42"/>
      <c r="AT8" s="132" t="s">
        <v>354</v>
      </c>
    </row>
    <row r="9" spans="1:46" ht="15" customHeight="1" x14ac:dyDescent="0.2">
      <c r="A9" s="50" t="s">
        <v>1</v>
      </c>
      <c r="B9" s="17" t="s">
        <v>31</v>
      </c>
      <c r="C9" s="17" t="s">
        <v>33</v>
      </c>
      <c r="D9" s="42" t="s">
        <v>35</v>
      </c>
      <c r="E9" s="42"/>
      <c r="F9" s="50" t="s">
        <v>38</v>
      </c>
      <c r="G9" s="50" t="s">
        <v>38</v>
      </c>
      <c r="H9" s="138" t="s">
        <v>32</v>
      </c>
      <c r="I9" s="138"/>
      <c r="J9" s="138"/>
      <c r="K9" s="49"/>
      <c r="L9" s="50" t="s">
        <v>35</v>
      </c>
      <c r="M9" s="50" t="s">
        <v>33</v>
      </c>
      <c r="N9" s="50"/>
      <c r="O9" s="50" t="s">
        <v>32</v>
      </c>
      <c r="P9" s="50" t="s">
        <v>33</v>
      </c>
      <c r="Q9" s="50"/>
      <c r="R9" s="138" t="s">
        <v>38</v>
      </c>
      <c r="S9" s="138"/>
      <c r="T9" s="49" t="s">
        <v>32</v>
      </c>
      <c r="U9" s="49" t="s">
        <v>33</v>
      </c>
      <c r="V9" s="49"/>
      <c r="W9" s="138" t="s">
        <v>32</v>
      </c>
      <c r="X9" s="138"/>
      <c r="Y9" s="49" t="s">
        <v>38</v>
      </c>
      <c r="Z9" s="49" t="s">
        <v>35</v>
      </c>
      <c r="AA9" s="17" t="s">
        <v>128</v>
      </c>
      <c r="AB9" s="49"/>
      <c r="AC9" s="49" t="s">
        <v>38</v>
      </c>
      <c r="AD9" s="49"/>
      <c r="AE9" s="49" t="s">
        <v>31</v>
      </c>
      <c r="AF9" s="60"/>
      <c r="AG9" s="67" t="s">
        <v>31</v>
      </c>
      <c r="AH9" s="49"/>
      <c r="AI9" s="136"/>
      <c r="AJ9" s="49"/>
      <c r="AK9" s="7" t="s">
        <v>31</v>
      </c>
      <c r="AL9" s="7" t="s">
        <v>38</v>
      </c>
      <c r="AM9" s="7"/>
      <c r="AN9" s="7" t="s">
        <v>31</v>
      </c>
      <c r="AO9" s="7" t="s">
        <v>38</v>
      </c>
      <c r="AP9" s="7"/>
      <c r="AQ9" s="7" t="s">
        <v>38</v>
      </c>
      <c r="AR9" s="7" t="s">
        <v>38</v>
      </c>
      <c r="AS9" s="7"/>
      <c r="AT9" s="132"/>
    </row>
    <row r="10" spans="1:46" ht="15" customHeight="1" x14ac:dyDescent="0.2">
      <c r="A10" s="57" t="s">
        <v>2</v>
      </c>
      <c r="B10" s="68" t="s">
        <v>148</v>
      </c>
      <c r="C10" s="68" t="s">
        <v>149</v>
      </c>
      <c r="D10" s="69" t="s">
        <v>148</v>
      </c>
      <c r="E10" s="69"/>
      <c r="F10" s="51" t="s">
        <v>143</v>
      </c>
      <c r="G10" s="51" t="s">
        <v>144</v>
      </c>
      <c r="H10" s="51" t="s">
        <v>145</v>
      </c>
      <c r="I10" s="51" t="s">
        <v>146</v>
      </c>
      <c r="J10" s="51" t="s">
        <v>147</v>
      </c>
      <c r="K10" s="51"/>
      <c r="L10" s="51" t="s">
        <v>141</v>
      </c>
      <c r="M10" s="51" t="s">
        <v>142</v>
      </c>
      <c r="N10" s="51"/>
      <c r="O10" s="57" t="s">
        <v>139</v>
      </c>
      <c r="P10" s="57" t="s">
        <v>140</v>
      </c>
      <c r="Q10" s="57"/>
      <c r="R10" s="51" t="s">
        <v>135</v>
      </c>
      <c r="S10" s="51" t="s">
        <v>136</v>
      </c>
      <c r="T10" s="51" t="s">
        <v>137</v>
      </c>
      <c r="U10" s="51" t="s">
        <v>138</v>
      </c>
      <c r="V10" s="51"/>
      <c r="W10" s="57" t="s">
        <v>130</v>
      </c>
      <c r="X10" s="57" t="s">
        <v>131</v>
      </c>
      <c r="Y10" s="57" t="s">
        <v>132</v>
      </c>
      <c r="Z10" s="57" t="s">
        <v>133</v>
      </c>
      <c r="AA10" s="68" t="s">
        <v>129</v>
      </c>
      <c r="AB10" s="57"/>
      <c r="AC10" s="51" t="s">
        <v>152</v>
      </c>
      <c r="AD10" s="51"/>
      <c r="AE10" s="57" t="s">
        <v>151</v>
      </c>
      <c r="AF10" s="57"/>
      <c r="AG10" s="70" t="s">
        <v>150</v>
      </c>
      <c r="AH10" s="51"/>
      <c r="AI10" s="139"/>
      <c r="AJ10" s="51"/>
      <c r="AK10" s="16" t="s">
        <v>89</v>
      </c>
      <c r="AL10" s="16" t="s">
        <v>90</v>
      </c>
      <c r="AM10" s="16"/>
      <c r="AN10" s="16" t="s">
        <v>91</v>
      </c>
      <c r="AO10" s="16" t="s">
        <v>92</v>
      </c>
      <c r="AP10" s="16"/>
      <c r="AQ10" s="16" t="s">
        <v>93</v>
      </c>
      <c r="AR10" s="16" t="s">
        <v>94</v>
      </c>
      <c r="AS10" s="7"/>
      <c r="AT10" s="132"/>
    </row>
    <row r="11" spans="1:46" x14ac:dyDescent="0.2">
      <c r="A11" s="50" t="s">
        <v>84</v>
      </c>
      <c r="B11" s="9" t="s">
        <v>99</v>
      </c>
      <c r="C11" s="9" t="s">
        <v>99</v>
      </c>
      <c r="D11" s="9" t="s">
        <v>99</v>
      </c>
      <c r="E11" s="72"/>
      <c r="F11" s="9" t="s">
        <v>99</v>
      </c>
      <c r="G11" s="9" t="s">
        <v>99</v>
      </c>
      <c r="H11" s="9" t="s">
        <v>99</v>
      </c>
      <c r="I11" s="9" t="s">
        <v>99</v>
      </c>
      <c r="J11" s="9" t="s">
        <v>99</v>
      </c>
      <c r="K11" s="52"/>
      <c r="L11" s="9" t="s">
        <v>99</v>
      </c>
      <c r="M11" s="9" t="s">
        <v>99</v>
      </c>
      <c r="N11" s="52"/>
      <c r="O11" s="9" t="s">
        <v>99</v>
      </c>
      <c r="P11" s="9" t="s">
        <v>99</v>
      </c>
      <c r="Q11" s="50"/>
      <c r="R11" s="9" t="s">
        <v>99</v>
      </c>
      <c r="S11" s="9" t="s">
        <v>99</v>
      </c>
      <c r="T11" s="9" t="s">
        <v>99</v>
      </c>
      <c r="U11" s="9" t="s">
        <v>99</v>
      </c>
      <c r="V11" s="52"/>
      <c r="W11" s="9" t="s">
        <v>99</v>
      </c>
      <c r="X11" s="9" t="s">
        <v>99</v>
      </c>
      <c r="Y11" s="9" t="s">
        <v>99</v>
      </c>
      <c r="Z11" s="9" t="s">
        <v>99</v>
      </c>
      <c r="AA11" s="9" t="s">
        <v>99</v>
      </c>
      <c r="AB11" s="52"/>
      <c r="AC11" s="52">
        <v>8.4000000000000005E-2</v>
      </c>
      <c r="AD11" s="52"/>
      <c r="AE11" s="9" t="s">
        <v>99</v>
      </c>
      <c r="AF11" s="52"/>
      <c r="AG11" s="73">
        <v>1.369</v>
      </c>
      <c r="AH11" s="74"/>
      <c r="AI11" s="5">
        <v>3.2995688737821958E-2</v>
      </c>
      <c r="AJ11" s="74"/>
      <c r="AK11" s="8">
        <v>0.16500000000000001</v>
      </c>
      <c r="AL11" s="8">
        <v>0.13700000000000001</v>
      </c>
      <c r="AM11" s="8"/>
      <c r="AN11" s="8">
        <v>3.2000000000000001E-2</v>
      </c>
      <c r="AO11" s="8">
        <v>0.03</v>
      </c>
      <c r="AP11" s="8"/>
      <c r="AQ11" s="8">
        <v>0.27</v>
      </c>
      <c r="AR11" s="8">
        <v>0.26200000000000001</v>
      </c>
      <c r="AS11" s="8"/>
      <c r="AT11" s="1">
        <v>3.4370509101897873E-2</v>
      </c>
    </row>
    <row r="12" spans="1:46" x14ac:dyDescent="0.2">
      <c r="A12" s="50" t="s">
        <v>78</v>
      </c>
      <c r="B12" s="71">
        <v>55.886000000000003</v>
      </c>
      <c r="C12" s="71">
        <v>53.787999999999997</v>
      </c>
      <c r="D12" s="72">
        <v>56.328000000000003</v>
      </c>
      <c r="E12" s="72"/>
      <c r="F12" s="52">
        <v>49.305</v>
      </c>
      <c r="G12" s="52">
        <v>49.823</v>
      </c>
      <c r="H12" s="52">
        <v>50.564</v>
      </c>
      <c r="I12" s="52">
        <v>51.494999999999997</v>
      </c>
      <c r="J12" s="52">
        <v>51.048999999999999</v>
      </c>
      <c r="K12" s="52"/>
      <c r="L12" s="52">
        <v>57.982999999999997</v>
      </c>
      <c r="M12" s="52">
        <v>52.356999999999999</v>
      </c>
      <c r="N12" s="52"/>
      <c r="O12" s="5">
        <v>32.508000000000003</v>
      </c>
      <c r="P12" s="5">
        <v>37.031999999999996</v>
      </c>
      <c r="Q12" s="50"/>
      <c r="R12" s="52">
        <v>7.9000000000000001E-2</v>
      </c>
      <c r="S12" s="52">
        <v>4.5999999999999999E-2</v>
      </c>
      <c r="T12" s="52">
        <v>7.5999999999999998E-2</v>
      </c>
      <c r="U12" s="52">
        <v>0.10299999999999999</v>
      </c>
      <c r="V12" s="52"/>
      <c r="W12" s="52">
        <v>36.307000000000002</v>
      </c>
      <c r="X12" s="52">
        <v>41.798999999999999</v>
      </c>
      <c r="Y12" s="52">
        <v>38.238</v>
      </c>
      <c r="Z12" s="52">
        <v>42.625</v>
      </c>
      <c r="AA12" s="4">
        <v>44.110999999999997</v>
      </c>
      <c r="AB12" s="52"/>
      <c r="AC12" s="52">
        <v>49.36</v>
      </c>
      <c r="AD12" s="52"/>
      <c r="AE12" s="52">
        <v>43.774999999999999</v>
      </c>
      <c r="AF12" s="52"/>
      <c r="AG12" s="73">
        <v>31.940999999999999</v>
      </c>
      <c r="AH12" s="5"/>
      <c r="AI12" s="5">
        <v>2.2890887112566986E-2</v>
      </c>
      <c r="AJ12" s="5"/>
      <c r="AK12" s="8">
        <v>8.7999999999999995E-2</v>
      </c>
      <c r="AL12" s="8">
        <v>9.7000000000000003E-2</v>
      </c>
      <c r="AM12" s="8"/>
      <c r="AN12" s="8">
        <v>8.8999999999999996E-2</v>
      </c>
      <c r="AO12" s="8">
        <v>0.23499999999999999</v>
      </c>
      <c r="AP12" s="8"/>
      <c r="AQ12" s="8">
        <v>6.9000000000000006E-2</v>
      </c>
      <c r="AR12" s="8">
        <v>0.122</v>
      </c>
      <c r="AS12" s="8"/>
      <c r="AT12" s="1">
        <v>2.1393352441651386E-2</v>
      </c>
    </row>
    <row r="13" spans="1:46" x14ac:dyDescent="0.2">
      <c r="A13" s="50" t="s">
        <v>79</v>
      </c>
      <c r="B13" s="71">
        <v>0.127</v>
      </c>
      <c r="C13" s="71">
        <v>5.0999999999999997E-2</v>
      </c>
      <c r="D13" s="72">
        <v>7.5999999999999998E-2</v>
      </c>
      <c r="E13" s="72"/>
      <c r="F13" s="52">
        <v>1.532</v>
      </c>
      <c r="G13" s="52">
        <v>1.2569999999999999</v>
      </c>
      <c r="H13" s="52">
        <v>0.56399999999999995</v>
      </c>
      <c r="I13" s="52">
        <v>0.21</v>
      </c>
      <c r="J13" s="52">
        <v>0.69</v>
      </c>
      <c r="K13" s="52"/>
      <c r="L13" s="52">
        <v>0</v>
      </c>
      <c r="M13" s="52">
        <v>0</v>
      </c>
      <c r="N13" s="52"/>
      <c r="O13" s="5">
        <v>0</v>
      </c>
      <c r="P13" s="5">
        <v>0</v>
      </c>
      <c r="Q13" s="50"/>
      <c r="R13" s="52">
        <v>3.5000000000000003E-2</v>
      </c>
      <c r="S13" s="52">
        <v>2.5999999999999999E-2</v>
      </c>
      <c r="T13" s="52">
        <v>0</v>
      </c>
      <c r="U13" s="52">
        <v>0</v>
      </c>
      <c r="V13" s="52"/>
      <c r="W13" s="52">
        <v>0.55200000000000005</v>
      </c>
      <c r="X13" s="52">
        <v>0.51300000000000001</v>
      </c>
      <c r="Y13" s="52">
        <v>2.637</v>
      </c>
      <c r="Z13" s="52">
        <v>3.0979999999999999</v>
      </c>
      <c r="AA13" s="4">
        <v>1.8220000000000001</v>
      </c>
      <c r="AB13" s="52"/>
      <c r="AC13" s="52">
        <v>0</v>
      </c>
      <c r="AD13" s="52"/>
      <c r="AE13" s="9" t="s">
        <v>99</v>
      </c>
      <c r="AF13" s="52"/>
      <c r="AG13" s="73">
        <v>8.5999999999999993E-2</v>
      </c>
      <c r="AH13" s="5"/>
      <c r="AI13" s="5">
        <v>2.3022711779448621E-2</v>
      </c>
      <c r="AJ13" s="5"/>
      <c r="AK13" s="9" t="s">
        <v>99</v>
      </c>
      <c r="AL13" s="9" t="s">
        <v>99</v>
      </c>
      <c r="AM13" s="6"/>
      <c r="AN13" s="9" t="s">
        <v>99</v>
      </c>
      <c r="AO13" s="9" t="s">
        <v>99</v>
      </c>
      <c r="AP13" s="8"/>
      <c r="AQ13" s="9" t="s">
        <v>99</v>
      </c>
      <c r="AR13" s="9" t="s">
        <v>99</v>
      </c>
      <c r="AS13" s="8"/>
      <c r="AT13" s="1"/>
    </row>
    <row r="14" spans="1:46" x14ac:dyDescent="0.2">
      <c r="A14" s="50" t="s">
        <v>81</v>
      </c>
      <c r="B14" s="71">
        <v>4.6609999999999996</v>
      </c>
      <c r="C14" s="71">
        <v>5.6740000000000004</v>
      </c>
      <c r="D14" s="72">
        <v>2.35</v>
      </c>
      <c r="E14" s="72"/>
      <c r="F14" s="52">
        <v>8.6029999999999998</v>
      </c>
      <c r="G14" s="52">
        <v>7.484</v>
      </c>
      <c r="H14" s="52">
        <v>7.6870000000000003</v>
      </c>
      <c r="I14" s="52">
        <v>6.4669999999999996</v>
      </c>
      <c r="J14" s="52">
        <v>7.1390000000000002</v>
      </c>
      <c r="K14" s="52"/>
      <c r="L14" s="52">
        <v>27.456</v>
      </c>
      <c r="M14" s="52">
        <v>30.558</v>
      </c>
      <c r="N14" s="52"/>
      <c r="O14" s="5">
        <v>26.468</v>
      </c>
      <c r="P14" s="5">
        <v>26.327999999999999</v>
      </c>
      <c r="Q14" s="50"/>
      <c r="R14" s="52">
        <v>65.518000000000001</v>
      </c>
      <c r="S14" s="52">
        <v>66.596000000000004</v>
      </c>
      <c r="T14" s="52">
        <v>68.180000000000007</v>
      </c>
      <c r="U14" s="52">
        <v>64.186000000000007</v>
      </c>
      <c r="V14" s="52"/>
      <c r="W14" s="52">
        <v>20.53</v>
      </c>
      <c r="X14" s="52">
        <v>17.497</v>
      </c>
      <c r="Y14" s="52">
        <v>18.189</v>
      </c>
      <c r="Z14" s="52">
        <v>17.375</v>
      </c>
      <c r="AA14" s="4">
        <v>13.699</v>
      </c>
      <c r="AB14" s="52"/>
      <c r="AC14" s="52">
        <v>33.75</v>
      </c>
      <c r="AD14" s="52"/>
      <c r="AE14" s="52">
        <v>28.42</v>
      </c>
      <c r="AF14" s="52"/>
      <c r="AG14" s="73">
        <v>48.162999999999997</v>
      </c>
      <c r="AH14" s="5"/>
      <c r="AI14" s="5">
        <v>1.6249104198492802E-2</v>
      </c>
      <c r="AJ14" s="5"/>
      <c r="AK14" s="9" t="s">
        <v>99</v>
      </c>
      <c r="AL14" s="9" t="s">
        <v>99</v>
      </c>
      <c r="AM14" s="6"/>
      <c r="AN14" s="9" t="s">
        <v>99</v>
      </c>
      <c r="AO14" s="9" t="s">
        <v>99</v>
      </c>
      <c r="AP14" s="8"/>
      <c r="AQ14" s="9" t="s">
        <v>99</v>
      </c>
      <c r="AR14" s="9" t="s">
        <v>99</v>
      </c>
      <c r="AS14" s="8"/>
      <c r="AT14" s="1"/>
    </row>
    <row r="15" spans="1:46" x14ac:dyDescent="0.2">
      <c r="A15" s="50" t="s">
        <v>80</v>
      </c>
      <c r="B15" s="71">
        <v>2.5999999999999999E-2</v>
      </c>
      <c r="C15" s="71">
        <v>8.9999999999999993E-3</v>
      </c>
      <c r="D15" s="72">
        <v>0.129</v>
      </c>
      <c r="E15" s="72"/>
      <c r="F15" s="52">
        <v>0</v>
      </c>
      <c r="G15" s="52">
        <v>1.0999999999999999E-2</v>
      </c>
      <c r="H15" s="52">
        <v>0.40799999999999997</v>
      </c>
      <c r="I15" s="52">
        <v>0.33</v>
      </c>
      <c r="J15" s="52">
        <v>0.34699999999999998</v>
      </c>
      <c r="K15" s="52"/>
      <c r="L15" s="52">
        <v>8.9999999999999993E-3</v>
      </c>
      <c r="M15" s="52">
        <v>0</v>
      </c>
      <c r="N15" s="52"/>
      <c r="O15" s="5">
        <v>1.4E-2</v>
      </c>
      <c r="P15" s="5">
        <v>0</v>
      </c>
      <c r="Q15" s="50"/>
      <c r="R15" s="52">
        <v>0.48699999999999999</v>
      </c>
      <c r="S15" s="52">
        <v>0.46</v>
      </c>
      <c r="T15" s="52">
        <v>0.124</v>
      </c>
      <c r="U15" s="52">
        <v>0.34100000000000003</v>
      </c>
      <c r="V15" s="52"/>
      <c r="W15" s="52">
        <v>6.0000000000000001E-3</v>
      </c>
      <c r="X15" s="52">
        <v>2.3E-2</v>
      </c>
      <c r="Y15" s="52">
        <v>0.03</v>
      </c>
      <c r="Z15" s="52">
        <v>0.22500000000000001</v>
      </c>
      <c r="AA15" s="4">
        <v>0.63400000000000001</v>
      </c>
      <c r="AB15" s="52"/>
      <c r="AC15" s="50">
        <v>0.05</v>
      </c>
      <c r="AD15" s="60"/>
      <c r="AE15" s="9" t="s">
        <v>99</v>
      </c>
      <c r="AF15" s="52"/>
      <c r="AG15" s="73">
        <v>0.17</v>
      </c>
      <c r="AH15" s="5"/>
      <c r="AI15" s="5">
        <v>2.4261840526194324E-2</v>
      </c>
      <c r="AJ15" s="5"/>
      <c r="AK15" s="9" t="s">
        <v>99</v>
      </c>
      <c r="AL15" s="9" t="s">
        <v>99</v>
      </c>
      <c r="AM15" s="6"/>
      <c r="AN15" s="9" t="s">
        <v>99</v>
      </c>
      <c r="AO15" s="9" t="s">
        <v>99</v>
      </c>
      <c r="AP15" s="8"/>
      <c r="AQ15" s="9" t="s">
        <v>99</v>
      </c>
      <c r="AR15" s="9" t="s">
        <v>99</v>
      </c>
      <c r="AS15" s="8"/>
      <c r="AT15" s="1"/>
    </row>
    <row r="16" spans="1:46" x14ac:dyDescent="0.2">
      <c r="A16" s="50" t="s">
        <v>12</v>
      </c>
      <c r="B16" s="71">
        <v>34.618000000000002</v>
      </c>
      <c r="C16" s="71">
        <v>32.207999999999998</v>
      </c>
      <c r="D16" s="72">
        <v>31.722999999999999</v>
      </c>
      <c r="E16" s="72"/>
      <c r="F16" s="52">
        <v>14.061</v>
      </c>
      <c r="G16" s="52">
        <v>14.593</v>
      </c>
      <c r="H16" s="52">
        <v>13.689</v>
      </c>
      <c r="I16" s="52">
        <v>14.298</v>
      </c>
      <c r="J16" s="52">
        <v>14.131</v>
      </c>
      <c r="K16" s="52"/>
      <c r="L16" s="52">
        <v>0.105</v>
      </c>
      <c r="M16" s="52">
        <v>0</v>
      </c>
      <c r="N16" s="52"/>
      <c r="O16" s="5">
        <v>1.2E-2</v>
      </c>
      <c r="P16" s="5">
        <v>0.51800000000000002</v>
      </c>
      <c r="Q16" s="50"/>
      <c r="R16" s="52">
        <v>20.013000000000002</v>
      </c>
      <c r="S16" s="52">
        <v>21.175999999999998</v>
      </c>
      <c r="T16" s="52">
        <v>20.751000000000001</v>
      </c>
      <c r="U16" s="52">
        <v>14.295</v>
      </c>
      <c r="V16" s="52"/>
      <c r="W16" s="52">
        <v>11.784000000000001</v>
      </c>
      <c r="X16" s="52">
        <v>14.76</v>
      </c>
      <c r="Y16" s="52">
        <v>14.221</v>
      </c>
      <c r="Z16" s="52">
        <v>16.84</v>
      </c>
      <c r="AA16" s="4">
        <v>15.788</v>
      </c>
      <c r="AB16" s="52"/>
      <c r="AC16" s="52">
        <v>9.6630000000000003</v>
      </c>
      <c r="AD16" s="52"/>
      <c r="AE16" s="52">
        <v>0.47799999999999998</v>
      </c>
      <c r="AF16" s="52"/>
      <c r="AG16" s="73">
        <v>0.83799999999999997</v>
      </c>
      <c r="AH16" s="5"/>
      <c r="AI16" s="5">
        <v>1.442700185147089E-2</v>
      </c>
      <c r="AJ16" s="5"/>
      <c r="AK16" s="8">
        <v>17.614000000000001</v>
      </c>
      <c r="AL16" s="8">
        <v>12.414999999999999</v>
      </c>
      <c r="AM16" s="8"/>
      <c r="AN16" s="8">
        <v>38.655999999999999</v>
      </c>
      <c r="AO16" s="8">
        <v>23.66</v>
      </c>
      <c r="AP16" s="8"/>
      <c r="AQ16" s="8">
        <v>1.6719999999999999</v>
      </c>
      <c r="AR16" s="8">
        <v>1.1359999999999999</v>
      </c>
      <c r="AS16" s="8"/>
      <c r="AT16" s="1">
        <v>1.8572692038675169E-2</v>
      </c>
    </row>
    <row r="17" spans="1:46" x14ac:dyDescent="0.2">
      <c r="A17" s="50" t="s">
        <v>8</v>
      </c>
      <c r="B17" s="71">
        <v>0.26500000000000001</v>
      </c>
      <c r="C17" s="71">
        <v>0.31900000000000001</v>
      </c>
      <c r="D17" s="72">
        <v>0.42699999999999999</v>
      </c>
      <c r="E17" s="72"/>
      <c r="F17" s="52">
        <v>23.984999999999999</v>
      </c>
      <c r="G17" s="52">
        <v>23.06</v>
      </c>
      <c r="H17" s="52">
        <v>21.405999999999999</v>
      </c>
      <c r="I17" s="52">
        <v>21.366</v>
      </c>
      <c r="J17" s="52">
        <v>21.475999999999999</v>
      </c>
      <c r="K17" s="52"/>
      <c r="L17" s="52">
        <v>8.923</v>
      </c>
      <c r="M17" s="52">
        <v>12.731999999999999</v>
      </c>
      <c r="N17" s="52"/>
      <c r="O17" s="5">
        <v>0.318</v>
      </c>
      <c r="P17" s="5">
        <v>0.33500000000000002</v>
      </c>
      <c r="Q17" s="50"/>
      <c r="R17" s="52">
        <v>0.13200000000000001</v>
      </c>
      <c r="S17" s="52">
        <v>0.13600000000000001</v>
      </c>
      <c r="T17" s="52">
        <v>3.9E-2</v>
      </c>
      <c r="U17" s="52">
        <v>7.0999999999999994E-2</v>
      </c>
      <c r="V17" s="52"/>
      <c r="W17" s="52">
        <v>12.205</v>
      </c>
      <c r="X17" s="52">
        <v>12.368</v>
      </c>
      <c r="Y17" s="52">
        <v>11.754</v>
      </c>
      <c r="Z17" s="52">
        <v>11.32</v>
      </c>
      <c r="AA17" s="4">
        <v>11.928000000000001</v>
      </c>
      <c r="AB17" s="52"/>
      <c r="AC17" s="52">
        <v>0.30399999999999999</v>
      </c>
      <c r="AD17" s="52"/>
      <c r="AE17" s="52">
        <v>18.004999999999999</v>
      </c>
      <c r="AF17" s="52"/>
      <c r="AG17" s="73">
        <v>10.496</v>
      </c>
      <c r="AH17" s="74"/>
      <c r="AI17" s="5">
        <v>1.2872516966067863E-2</v>
      </c>
      <c r="AJ17" s="74"/>
      <c r="AK17" s="8">
        <v>28.06</v>
      </c>
      <c r="AL17" s="8">
        <v>29.637</v>
      </c>
      <c r="AM17" s="8"/>
      <c r="AN17" s="8">
        <v>0.84399999999999997</v>
      </c>
      <c r="AO17" s="8">
        <v>2.4489999999999998</v>
      </c>
      <c r="AP17" s="8"/>
      <c r="AQ17" s="8">
        <v>50.286999999999999</v>
      </c>
      <c r="AR17" s="8">
        <v>50.526000000000003</v>
      </c>
      <c r="AS17" s="8"/>
      <c r="AT17" s="1">
        <v>1.6930158183632731E-2</v>
      </c>
    </row>
    <row r="18" spans="1:46" x14ac:dyDescent="0.2">
      <c r="A18" s="50" t="s">
        <v>11</v>
      </c>
      <c r="B18" s="71">
        <v>8.1000000000000003E-2</v>
      </c>
      <c r="C18" s="71">
        <v>4.3999999999999997E-2</v>
      </c>
      <c r="D18" s="72">
        <v>0.17399999999999999</v>
      </c>
      <c r="E18" s="72"/>
      <c r="F18" s="52">
        <v>2.9000000000000001E-2</v>
      </c>
      <c r="G18" s="52">
        <v>1.2999999999999999E-2</v>
      </c>
      <c r="H18" s="52">
        <v>6.7000000000000004E-2</v>
      </c>
      <c r="I18" s="52">
        <v>0.05</v>
      </c>
      <c r="J18" s="52">
        <v>3.5999999999999997E-2</v>
      </c>
      <c r="K18" s="52"/>
      <c r="L18" s="52">
        <v>0.03</v>
      </c>
      <c r="M18" s="52">
        <v>0</v>
      </c>
      <c r="N18" s="52"/>
      <c r="O18" s="5">
        <v>0</v>
      </c>
      <c r="P18" s="5">
        <v>0</v>
      </c>
      <c r="Q18" s="50"/>
      <c r="R18" s="52">
        <v>1.7000000000000001E-2</v>
      </c>
      <c r="S18" s="52">
        <v>2.8000000000000001E-2</v>
      </c>
      <c r="T18" s="52">
        <v>0.02</v>
      </c>
      <c r="U18" s="52">
        <v>4.8000000000000001E-2</v>
      </c>
      <c r="V18" s="52"/>
      <c r="W18" s="52">
        <v>2.4E-2</v>
      </c>
      <c r="X18" s="52">
        <v>4.2999999999999997E-2</v>
      </c>
      <c r="Y18" s="52">
        <v>0.01</v>
      </c>
      <c r="Z18" s="52">
        <v>2.7E-2</v>
      </c>
      <c r="AA18" s="4">
        <v>5.7000000000000002E-2</v>
      </c>
      <c r="AB18" s="52"/>
      <c r="AC18" s="52">
        <v>8.1000000000000003E-2</v>
      </c>
      <c r="AD18" s="52"/>
      <c r="AE18" s="52">
        <v>4.7E-2</v>
      </c>
      <c r="AF18" s="52"/>
      <c r="AG18" s="73">
        <v>3.5999999999999997E-2</v>
      </c>
      <c r="AH18" s="5"/>
      <c r="AI18" s="5">
        <v>1.588208562379409E-2</v>
      </c>
      <c r="AJ18" s="5"/>
      <c r="AK18" s="8">
        <v>0.23699999999999999</v>
      </c>
      <c r="AL18" s="8">
        <v>0.111</v>
      </c>
      <c r="AM18" s="8"/>
      <c r="AN18" s="8">
        <v>0.36399999999999999</v>
      </c>
      <c r="AO18" s="8">
        <v>0.56299999999999994</v>
      </c>
      <c r="AP18" s="8"/>
      <c r="AQ18" s="8">
        <v>8.7999999999999995E-2</v>
      </c>
      <c r="AR18" s="8">
        <v>6.3E-2</v>
      </c>
      <c r="AS18" s="8"/>
      <c r="AT18" s="1">
        <v>2.3629444464669261E-2</v>
      </c>
    </row>
    <row r="19" spans="1:46" x14ac:dyDescent="0.2">
      <c r="A19" s="50" t="s">
        <v>10</v>
      </c>
      <c r="B19" s="71">
        <v>4.8460000000000001</v>
      </c>
      <c r="C19" s="71">
        <v>7.0049999999999999</v>
      </c>
      <c r="D19" s="72">
        <v>9.5489999999999995</v>
      </c>
      <c r="E19" s="72"/>
      <c r="F19" s="52">
        <v>2.8559999999999999</v>
      </c>
      <c r="G19" s="52">
        <v>3.0840000000000001</v>
      </c>
      <c r="H19" s="52">
        <v>2.95</v>
      </c>
      <c r="I19" s="52">
        <v>3.246</v>
      </c>
      <c r="J19" s="52">
        <v>2.9910000000000001</v>
      </c>
      <c r="K19" s="52"/>
      <c r="L19" s="52">
        <v>0.45300000000000001</v>
      </c>
      <c r="M19" s="52">
        <v>0.217</v>
      </c>
      <c r="N19" s="52"/>
      <c r="O19" s="5">
        <v>0.42699999999999999</v>
      </c>
      <c r="P19" s="5">
        <v>0.73799999999999999</v>
      </c>
      <c r="Q19" s="50"/>
      <c r="R19" s="52">
        <v>11.907</v>
      </c>
      <c r="S19" s="52">
        <v>10.443</v>
      </c>
      <c r="T19" s="52">
        <v>10.525</v>
      </c>
      <c r="U19" s="52">
        <v>20.079000000000001</v>
      </c>
      <c r="V19" s="52"/>
      <c r="W19" s="52">
        <v>8.798</v>
      </c>
      <c r="X19" s="52">
        <v>5.8840000000000003</v>
      </c>
      <c r="Y19" s="52">
        <v>5.5590000000000002</v>
      </c>
      <c r="Z19" s="52">
        <v>2.8029999999999999</v>
      </c>
      <c r="AA19" s="4">
        <v>5.1580000000000004</v>
      </c>
      <c r="AB19" s="52"/>
      <c r="AC19" s="52">
        <v>7.1050000000000004</v>
      </c>
      <c r="AD19" s="52"/>
      <c r="AE19" s="52">
        <v>0.44700000000000001</v>
      </c>
      <c r="AF19" s="52"/>
      <c r="AG19" s="73">
        <v>0.75700000000000001</v>
      </c>
      <c r="AH19" s="5"/>
      <c r="AI19" s="5">
        <v>1.6724321807796302E-2</v>
      </c>
      <c r="AJ19" s="5"/>
      <c r="AK19" s="8">
        <v>5.593</v>
      </c>
      <c r="AL19" s="8">
        <v>9.4659999999999993</v>
      </c>
      <c r="AM19" s="8"/>
      <c r="AN19" s="8">
        <v>5.931</v>
      </c>
      <c r="AO19" s="8">
        <v>26.384</v>
      </c>
      <c r="AP19" s="8"/>
      <c r="AQ19" s="8">
        <v>1.0189999999999999</v>
      </c>
      <c r="AR19" s="8">
        <v>0.71399999999999997</v>
      </c>
      <c r="AS19" s="8"/>
      <c r="AT19" s="1">
        <v>2.1612969720844449E-2</v>
      </c>
    </row>
    <row r="20" spans="1:46" x14ac:dyDescent="0.2">
      <c r="A20" s="50" t="s">
        <v>42</v>
      </c>
      <c r="B20" s="9" t="s">
        <v>99</v>
      </c>
      <c r="C20" s="9" t="s">
        <v>99</v>
      </c>
      <c r="D20" s="9" t="s">
        <v>99</v>
      </c>
      <c r="E20" s="72"/>
      <c r="F20" s="9" t="s">
        <v>99</v>
      </c>
      <c r="G20" s="9" t="s">
        <v>99</v>
      </c>
      <c r="H20" s="9" t="s">
        <v>99</v>
      </c>
      <c r="I20" s="9" t="s">
        <v>99</v>
      </c>
      <c r="J20" s="9" t="s">
        <v>99</v>
      </c>
      <c r="K20" s="52"/>
      <c r="L20" s="9" t="s">
        <v>99</v>
      </c>
      <c r="M20" s="9" t="s">
        <v>99</v>
      </c>
      <c r="N20" s="52"/>
      <c r="O20" s="9" t="s">
        <v>99</v>
      </c>
      <c r="P20" s="9" t="s">
        <v>99</v>
      </c>
      <c r="Q20" s="50"/>
      <c r="R20" s="52">
        <v>0.21199999999999999</v>
      </c>
      <c r="S20" s="52">
        <v>0.28399999999999997</v>
      </c>
      <c r="T20" s="52">
        <v>0.20399999999999999</v>
      </c>
      <c r="U20" s="52">
        <v>8.8999999999999996E-2</v>
      </c>
      <c r="V20" s="52"/>
      <c r="W20" s="9" t="s">
        <v>99</v>
      </c>
      <c r="X20" s="9" t="s">
        <v>99</v>
      </c>
      <c r="Y20" s="9" t="s">
        <v>99</v>
      </c>
      <c r="Z20" s="9" t="s">
        <v>99</v>
      </c>
      <c r="AA20" s="9" t="s">
        <v>99</v>
      </c>
      <c r="AB20" s="52"/>
      <c r="AC20" s="9" t="s">
        <v>99</v>
      </c>
      <c r="AD20" s="52"/>
      <c r="AE20" s="9" t="s">
        <v>99</v>
      </c>
      <c r="AF20" s="52"/>
      <c r="AG20" s="9" t="s">
        <v>99</v>
      </c>
      <c r="AH20" s="60"/>
      <c r="AI20" s="5">
        <v>2.5764804710200331E-2</v>
      </c>
      <c r="AJ20" s="60"/>
      <c r="AK20" s="9" t="s">
        <v>99</v>
      </c>
      <c r="AL20" s="9" t="s">
        <v>99</v>
      </c>
      <c r="AM20" s="8"/>
      <c r="AN20" s="9" t="s">
        <v>99</v>
      </c>
      <c r="AO20" s="9" t="s">
        <v>99</v>
      </c>
      <c r="AP20" s="8"/>
      <c r="AQ20" s="9" t="s">
        <v>99</v>
      </c>
      <c r="AR20" s="9" t="s">
        <v>99</v>
      </c>
      <c r="AS20" s="8"/>
      <c r="AT20" s="1"/>
    </row>
    <row r="21" spans="1:46" x14ac:dyDescent="0.2">
      <c r="A21" s="50" t="s">
        <v>47</v>
      </c>
      <c r="B21" s="9" t="s">
        <v>99</v>
      </c>
      <c r="C21" s="9" t="s">
        <v>99</v>
      </c>
      <c r="D21" s="9" t="s">
        <v>99</v>
      </c>
      <c r="E21" s="4"/>
      <c r="F21" s="9" t="s">
        <v>99</v>
      </c>
      <c r="G21" s="9" t="s">
        <v>99</v>
      </c>
      <c r="H21" s="9" t="s">
        <v>99</v>
      </c>
      <c r="I21" s="9" t="s">
        <v>99</v>
      </c>
      <c r="J21" s="9" t="s">
        <v>99</v>
      </c>
      <c r="K21" s="52"/>
      <c r="L21" s="9" t="s">
        <v>99</v>
      </c>
      <c r="M21" s="9" t="s">
        <v>99</v>
      </c>
      <c r="N21" s="52"/>
      <c r="O21" s="5" t="s">
        <v>376</v>
      </c>
      <c r="P21" s="5" t="s">
        <v>376</v>
      </c>
      <c r="Q21" s="50"/>
      <c r="R21" s="9" t="s">
        <v>99</v>
      </c>
      <c r="S21" s="9" t="s">
        <v>99</v>
      </c>
      <c r="T21" s="9" t="s">
        <v>99</v>
      </c>
      <c r="U21" s="9" t="s">
        <v>99</v>
      </c>
      <c r="V21" s="52"/>
      <c r="W21" s="9" t="s">
        <v>99</v>
      </c>
      <c r="X21" s="9" t="s">
        <v>99</v>
      </c>
      <c r="Y21" s="9" t="s">
        <v>99</v>
      </c>
      <c r="Z21" s="9" t="s">
        <v>99</v>
      </c>
      <c r="AA21" s="9" t="s">
        <v>99</v>
      </c>
      <c r="AB21" s="52"/>
      <c r="AC21" s="9" t="s">
        <v>99</v>
      </c>
      <c r="AD21" s="52"/>
      <c r="AE21" s="52">
        <v>0.94199999999999995</v>
      </c>
      <c r="AF21" s="52"/>
      <c r="AG21" s="76">
        <v>9.9000000000000005E-2</v>
      </c>
      <c r="AH21" s="52"/>
      <c r="AI21" s="5">
        <v>1.9512897740241952E-2</v>
      </c>
      <c r="AJ21" s="52"/>
      <c r="AK21" s="8">
        <v>5.5E-2</v>
      </c>
      <c r="AL21" s="8">
        <v>0.32200000000000001</v>
      </c>
      <c r="AM21" s="8"/>
      <c r="AN21" s="8" t="s">
        <v>376</v>
      </c>
      <c r="AO21" s="8" t="s">
        <v>376</v>
      </c>
      <c r="AP21" s="8"/>
      <c r="AQ21" s="8">
        <v>0.88300000000000001</v>
      </c>
      <c r="AR21" s="8">
        <v>0.98</v>
      </c>
      <c r="AS21" s="8"/>
      <c r="AT21" s="1">
        <v>1.9512897740241952E-2</v>
      </c>
    </row>
    <row r="22" spans="1:46" x14ac:dyDescent="0.2">
      <c r="A22" s="50" t="s">
        <v>9</v>
      </c>
      <c r="B22" s="9" t="s">
        <v>99</v>
      </c>
      <c r="C22" s="9" t="s">
        <v>99</v>
      </c>
      <c r="D22" s="9" t="s">
        <v>99</v>
      </c>
      <c r="E22" s="72"/>
      <c r="F22" s="9" t="s">
        <v>99</v>
      </c>
      <c r="G22" s="9" t="s">
        <v>99</v>
      </c>
      <c r="H22" s="9" t="s">
        <v>99</v>
      </c>
      <c r="I22" s="9" t="s">
        <v>99</v>
      </c>
      <c r="J22" s="9" t="s">
        <v>99</v>
      </c>
      <c r="K22" s="52"/>
      <c r="L22" s="9" t="s">
        <v>99</v>
      </c>
      <c r="M22" s="9" t="s">
        <v>99</v>
      </c>
      <c r="N22" s="52"/>
      <c r="O22" s="5">
        <v>38.786999999999999</v>
      </c>
      <c r="P22" s="5">
        <v>32.277999999999999</v>
      </c>
      <c r="Q22" s="50"/>
      <c r="R22" s="9" t="s">
        <v>99</v>
      </c>
      <c r="S22" s="9" t="s">
        <v>99</v>
      </c>
      <c r="T22" s="9" t="s">
        <v>99</v>
      </c>
      <c r="U22" s="9" t="s">
        <v>99</v>
      </c>
      <c r="V22" s="52"/>
      <c r="W22" s="52">
        <v>2.7130000000000001</v>
      </c>
      <c r="X22" s="52">
        <v>0.63100000000000001</v>
      </c>
      <c r="Y22" s="52">
        <v>2.35</v>
      </c>
      <c r="Z22" s="52">
        <v>0.26100000000000001</v>
      </c>
      <c r="AA22" s="4">
        <v>0.41799999999999998</v>
      </c>
      <c r="AB22" s="75"/>
      <c r="AC22" s="52" t="s">
        <v>376</v>
      </c>
      <c r="AD22" s="52"/>
      <c r="AE22" s="52">
        <v>0.159</v>
      </c>
      <c r="AF22" s="52"/>
      <c r="AG22" s="73" t="s">
        <v>376</v>
      </c>
      <c r="AH22" s="5"/>
      <c r="AI22" s="5">
        <v>3.50582040340785E-2</v>
      </c>
      <c r="AJ22" s="5"/>
      <c r="AK22" s="8" t="s">
        <v>377</v>
      </c>
      <c r="AL22" s="8" t="s">
        <v>377</v>
      </c>
      <c r="AM22" s="8"/>
      <c r="AN22" s="8" t="s">
        <v>377</v>
      </c>
      <c r="AO22" s="8" t="s">
        <v>377</v>
      </c>
      <c r="AP22" s="8"/>
      <c r="AQ22" s="8" t="s">
        <v>377</v>
      </c>
      <c r="AR22" s="8" t="s">
        <v>377</v>
      </c>
      <c r="AS22" s="8"/>
      <c r="AT22" s="1">
        <v>3.8519364304958864E-2</v>
      </c>
    </row>
    <row r="23" spans="1:46" x14ac:dyDescent="0.2">
      <c r="A23" s="50" t="s">
        <v>82</v>
      </c>
      <c r="B23" s="71">
        <v>2.8000000000000001E-2</v>
      </c>
      <c r="C23" s="71">
        <v>7.4999999999999997E-2</v>
      </c>
      <c r="D23" s="72">
        <v>1.7999999999999999E-2</v>
      </c>
      <c r="E23" s="72"/>
      <c r="F23" s="52">
        <v>0.39800000000000002</v>
      </c>
      <c r="G23" s="52">
        <v>0.48199999999999998</v>
      </c>
      <c r="H23" s="52">
        <v>1.482</v>
      </c>
      <c r="I23" s="52">
        <v>1.363</v>
      </c>
      <c r="J23" s="52">
        <v>1.3740000000000001</v>
      </c>
      <c r="K23" s="52"/>
      <c r="L23" s="52">
        <v>5.2640000000000002</v>
      </c>
      <c r="M23" s="52">
        <v>4.2679999999999998</v>
      </c>
      <c r="N23" s="52"/>
      <c r="O23" s="5">
        <v>9.5000000000000001E-2</v>
      </c>
      <c r="P23" s="5">
        <v>0.48899999999999999</v>
      </c>
      <c r="Q23" s="50"/>
      <c r="R23" s="52">
        <v>8.9999999999999993E-3</v>
      </c>
      <c r="S23" s="52">
        <v>7.0000000000000001E-3</v>
      </c>
      <c r="T23" s="52">
        <v>6.0000000000000001E-3</v>
      </c>
      <c r="U23" s="52" t="s">
        <v>376</v>
      </c>
      <c r="V23" s="52"/>
      <c r="W23" s="52">
        <v>2.0219999999999998</v>
      </c>
      <c r="X23" s="52">
        <v>2.0990000000000002</v>
      </c>
      <c r="Y23" s="52">
        <v>2.359</v>
      </c>
      <c r="Z23" s="52">
        <v>1.841</v>
      </c>
      <c r="AA23" s="4">
        <v>2.6349999999999998</v>
      </c>
      <c r="AB23" s="52"/>
      <c r="AC23" s="52">
        <v>2.7E-2</v>
      </c>
      <c r="AD23" s="52"/>
      <c r="AE23" s="52">
        <v>2.1909999999999998</v>
      </c>
      <c r="AF23" s="52"/>
      <c r="AG23" s="73">
        <v>1.196</v>
      </c>
      <c r="AH23" s="5"/>
      <c r="AI23" s="5">
        <v>1.064894572672976E-2</v>
      </c>
      <c r="AJ23" s="5"/>
      <c r="AK23" s="8" t="s">
        <v>376</v>
      </c>
      <c r="AL23" s="8" t="s">
        <v>376</v>
      </c>
      <c r="AM23" s="8"/>
      <c r="AN23" s="8" t="s">
        <v>376</v>
      </c>
      <c r="AO23" s="8">
        <v>1.4E-2</v>
      </c>
      <c r="AP23" s="8"/>
      <c r="AQ23" s="8" t="s">
        <v>376</v>
      </c>
      <c r="AR23" s="8" t="s">
        <v>376</v>
      </c>
      <c r="AS23" s="8"/>
      <c r="AT23" s="1">
        <v>1.4423255604558028E-2</v>
      </c>
    </row>
    <row r="24" spans="1:46" x14ac:dyDescent="0.2">
      <c r="A24" s="50" t="s">
        <v>83</v>
      </c>
      <c r="B24" s="71">
        <v>1.6E-2</v>
      </c>
      <c r="C24" s="71">
        <v>0.188</v>
      </c>
      <c r="D24" s="72" t="s">
        <v>376</v>
      </c>
      <c r="E24" s="72"/>
      <c r="F24" s="52" t="s">
        <v>376</v>
      </c>
      <c r="G24" s="52" t="s">
        <v>376</v>
      </c>
      <c r="H24" s="52" t="s">
        <v>376</v>
      </c>
      <c r="I24" s="52" t="s">
        <v>376</v>
      </c>
      <c r="J24" s="52" t="s">
        <v>376</v>
      </c>
      <c r="K24" s="52"/>
      <c r="L24" s="52">
        <v>7.0999999999999994E-2</v>
      </c>
      <c r="M24" s="52">
        <v>2.9000000000000001E-2</v>
      </c>
      <c r="N24" s="52"/>
      <c r="O24" s="5">
        <v>0.151</v>
      </c>
      <c r="P24" s="5">
        <v>2.0219999999999998</v>
      </c>
      <c r="Q24" s="50"/>
      <c r="R24" s="52" t="s">
        <v>376</v>
      </c>
      <c r="S24" s="52" t="s">
        <v>376</v>
      </c>
      <c r="T24" s="52">
        <v>8.0000000000000002E-3</v>
      </c>
      <c r="U24" s="52">
        <v>1.2E-2</v>
      </c>
      <c r="V24" s="52"/>
      <c r="W24" s="52">
        <v>4.2999999999999997E-2</v>
      </c>
      <c r="X24" s="52">
        <v>2.8000000000000001E-2</v>
      </c>
      <c r="Y24" s="52">
        <v>6.2E-2</v>
      </c>
      <c r="Z24" s="52">
        <v>0.28299999999999997</v>
      </c>
      <c r="AA24" s="4">
        <v>0.61299999999999999</v>
      </c>
      <c r="AB24" s="52"/>
      <c r="AC24" s="52" t="s">
        <v>376</v>
      </c>
      <c r="AD24" s="52"/>
      <c r="AE24" s="52">
        <v>6.2E-2</v>
      </c>
      <c r="AF24" s="52"/>
      <c r="AG24" s="73">
        <v>7.0000000000000001E-3</v>
      </c>
      <c r="AH24" s="5"/>
      <c r="AI24" s="5">
        <v>9.9982198714522116E-3</v>
      </c>
      <c r="AJ24" s="5"/>
      <c r="AK24" s="8" t="s">
        <v>376</v>
      </c>
      <c r="AL24" s="8" t="s">
        <v>376</v>
      </c>
      <c r="AM24" s="8"/>
      <c r="AN24" s="8" t="s">
        <v>376</v>
      </c>
      <c r="AO24" s="8" t="s">
        <v>376</v>
      </c>
      <c r="AP24" s="8"/>
      <c r="AQ24" s="8" t="s">
        <v>376</v>
      </c>
      <c r="AR24" s="8" t="s">
        <v>376</v>
      </c>
      <c r="AS24" s="8"/>
      <c r="AT24" s="1">
        <v>1.3371113322062596E-2</v>
      </c>
    </row>
    <row r="25" spans="1:46" x14ac:dyDescent="0.2">
      <c r="A25" s="50" t="s">
        <v>19</v>
      </c>
      <c r="B25" s="9" t="s">
        <v>99</v>
      </c>
      <c r="C25" s="9" t="s">
        <v>99</v>
      </c>
      <c r="D25" s="9" t="s">
        <v>99</v>
      </c>
      <c r="E25" s="4"/>
      <c r="F25" s="9" t="s">
        <v>99</v>
      </c>
      <c r="G25" s="9" t="s">
        <v>99</v>
      </c>
      <c r="H25" s="9" t="s">
        <v>99</v>
      </c>
      <c r="I25" s="9" t="s">
        <v>99</v>
      </c>
      <c r="J25" s="9" t="s">
        <v>99</v>
      </c>
      <c r="K25" s="52"/>
      <c r="L25" s="9" t="s">
        <v>99</v>
      </c>
      <c r="M25" s="9" t="s">
        <v>99</v>
      </c>
      <c r="N25" s="52"/>
      <c r="O25" s="9" t="s">
        <v>99</v>
      </c>
      <c r="P25" s="9" t="s">
        <v>99</v>
      </c>
      <c r="Q25" s="50"/>
      <c r="R25" s="9" t="s">
        <v>99</v>
      </c>
      <c r="S25" s="9" t="s">
        <v>99</v>
      </c>
      <c r="T25" s="9" t="s">
        <v>99</v>
      </c>
      <c r="U25" s="9" t="s">
        <v>99</v>
      </c>
      <c r="V25" s="52"/>
      <c r="W25" s="52">
        <v>3.0950000000000002</v>
      </c>
      <c r="X25" s="52">
        <v>1.36</v>
      </c>
      <c r="Y25" s="52">
        <v>1.5840000000000001</v>
      </c>
      <c r="Z25" s="52">
        <v>0.38700000000000001</v>
      </c>
      <c r="AA25" s="4">
        <v>0.47699999999999998</v>
      </c>
      <c r="AB25" s="52"/>
      <c r="AC25" s="9" t="s">
        <v>99</v>
      </c>
      <c r="AD25" s="52"/>
      <c r="AE25" s="52">
        <v>0.74399999999999999</v>
      </c>
      <c r="AF25" s="52"/>
      <c r="AG25" s="76">
        <v>4.1000000000000002E-2</v>
      </c>
      <c r="AH25" s="52"/>
      <c r="AI25" s="5">
        <v>7.1999999999999998E-3</v>
      </c>
      <c r="AJ25" s="52"/>
      <c r="AK25" s="8" t="s">
        <v>376</v>
      </c>
      <c r="AL25" s="8" t="s">
        <v>376</v>
      </c>
      <c r="AM25" s="8"/>
      <c r="AN25" s="8" t="s">
        <v>376</v>
      </c>
      <c r="AO25" s="8" t="s">
        <v>376</v>
      </c>
      <c r="AP25" s="8"/>
      <c r="AQ25" s="8" t="s">
        <v>376</v>
      </c>
      <c r="AR25" s="8" t="s">
        <v>376</v>
      </c>
      <c r="AS25" s="8"/>
      <c r="AT25" s="1">
        <v>7.3000000000000001E-3</v>
      </c>
    </row>
    <row r="26" spans="1:46" x14ac:dyDescent="0.2">
      <c r="A26" s="50" t="s">
        <v>36</v>
      </c>
      <c r="B26" s="71">
        <v>100.554</v>
      </c>
      <c r="C26" s="71">
        <v>99.361000000000004</v>
      </c>
      <c r="D26" s="72">
        <v>100.77400000000002</v>
      </c>
      <c r="E26" s="72"/>
      <c r="F26" s="52">
        <v>100.76899999999999</v>
      </c>
      <c r="G26" s="52">
        <v>99.807000000000016</v>
      </c>
      <c r="H26" s="52">
        <v>98.816999999999979</v>
      </c>
      <c r="I26" s="52">
        <v>98.825999999999993</v>
      </c>
      <c r="J26" s="52">
        <v>99.236000000000004</v>
      </c>
      <c r="K26" s="52"/>
      <c r="L26" s="52">
        <v>100.294</v>
      </c>
      <c r="M26" s="52">
        <v>100.16099999999999</v>
      </c>
      <c r="N26" s="52"/>
      <c r="O26" s="91">
        <f>SUM(O12:O24)</f>
        <v>98.779999999999987</v>
      </c>
      <c r="P26" s="91">
        <f>SUM(P12:P24)</f>
        <v>99.74</v>
      </c>
      <c r="Q26" s="58"/>
      <c r="R26" s="52">
        <v>98.44</v>
      </c>
      <c r="S26" s="52">
        <v>99.206000000000003</v>
      </c>
      <c r="T26" s="52">
        <v>99.962999999999994</v>
      </c>
      <c r="U26" s="52">
        <v>99.244</v>
      </c>
      <c r="V26" s="52"/>
      <c r="W26" s="52">
        <v>94.729000000000013</v>
      </c>
      <c r="X26" s="52">
        <v>96.167000000000002</v>
      </c>
      <c r="Y26" s="52">
        <v>93.058999999999997</v>
      </c>
      <c r="Z26" s="52">
        <v>97.453000000000003</v>
      </c>
      <c r="AA26" s="4">
        <f>SUM(AA12:AA24)</f>
        <v>96.863000000000014</v>
      </c>
      <c r="AB26" s="52"/>
      <c r="AC26" s="52">
        <v>100.45200000000001</v>
      </c>
      <c r="AD26" s="52"/>
      <c r="AE26" s="5">
        <v>95.319751099999976</v>
      </c>
      <c r="AF26" s="5"/>
      <c r="AG26" s="73">
        <v>95.259</v>
      </c>
      <c r="AH26" s="5"/>
      <c r="AI26" s="5"/>
      <c r="AJ26" s="5"/>
      <c r="AK26" s="4">
        <f ca="1">SUM(AK19:AK63)</f>
        <v>51.561000000000007</v>
      </c>
      <c r="AL26" s="4">
        <f ca="1">SUM(AL19:AL63)</f>
        <v>51.982999999999997</v>
      </c>
      <c r="AM26" s="4"/>
      <c r="AN26" s="4">
        <f ca="1">SUM(AN19:AN63)</f>
        <v>45.801000000000002</v>
      </c>
      <c r="AO26" s="4">
        <f ca="1">SUM(AO19:AO63)</f>
        <v>53.088000000000001</v>
      </c>
      <c r="AP26" s="4"/>
      <c r="AQ26" s="4">
        <f ca="1">SUM(AQ19:AQ63)</f>
        <v>53.95300000000001</v>
      </c>
      <c r="AR26" s="4">
        <f ca="1">SUM(AR19:AR63)</f>
        <v>53.423000000000002</v>
      </c>
      <c r="AS26" s="4"/>
    </row>
    <row r="27" spans="1:46" x14ac:dyDescent="0.2">
      <c r="A27" s="17" t="s">
        <v>14</v>
      </c>
      <c r="B27" s="133" t="s">
        <v>115</v>
      </c>
      <c r="C27" s="133"/>
      <c r="D27" s="133"/>
      <c r="E27" s="77"/>
      <c r="F27" s="134" t="s">
        <v>115</v>
      </c>
      <c r="G27" s="134"/>
      <c r="H27" s="134"/>
      <c r="I27" s="134"/>
      <c r="J27" s="134"/>
      <c r="K27" s="78"/>
      <c r="L27" s="133" t="s">
        <v>100</v>
      </c>
      <c r="M27" s="133"/>
      <c r="N27" s="55"/>
      <c r="O27" s="133" t="s">
        <v>100</v>
      </c>
      <c r="P27" s="133"/>
      <c r="Q27" s="55"/>
      <c r="R27" s="133" t="s">
        <v>116</v>
      </c>
      <c r="S27" s="133"/>
      <c r="T27" s="133"/>
      <c r="U27" s="133"/>
      <c r="V27" s="55"/>
      <c r="W27" s="133" t="s">
        <v>117</v>
      </c>
      <c r="X27" s="133"/>
      <c r="Y27" s="133"/>
      <c r="Z27" s="133"/>
      <c r="AA27" s="133"/>
      <c r="AB27" s="55"/>
      <c r="AC27" s="55" t="s">
        <v>118</v>
      </c>
      <c r="AD27" s="55"/>
      <c r="AE27" s="79"/>
      <c r="AF27" s="80"/>
      <c r="AG27" s="27" t="s">
        <v>121</v>
      </c>
      <c r="AH27" s="15"/>
      <c r="AI27" s="15"/>
      <c r="AJ27" s="15"/>
      <c r="AK27" s="135" t="s">
        <v>120</v>
      </c>
      <c r="AL27" s="135"/>
      <c r="AM27" s="40"/>
      <c r="AN27" s="135" t="s">
        <v>119</v>
      </c>
      <c r="AO27" s="135"/>
      <c r="AP27" s="81"/>
      <c r="AQ27" s="135" t="s">
        <v>119</v>
      </c>
      <c r="AR27" s="135"/>
      <c r="AS27" s="40"/>
      <c r="AT27" s="2"/>
    </row>
    <row r="28" spans="1:46" x14ac:dyDescent="0.2">
      <c r="A28" s="50" t="s">
        <v>17</v>
      </c>
      <c r="B28" s="9" t="s">
        <v>99</v>
      </c>
      <c r="C28" s="9" t="s">
        <v>99</v>
      </c>
      <c r="D28" s="9" t="s">
        <v>99</v>
      </c>
      <c r="E28" s="72"/>
      <c r="F28" s="9" t="s">
        <v>99</v>
      </c>
      <c r="G28" s="9" t="s">
        <v>99</v>
      </c>
      <c r="H28" s="9" t="s">
        <v>99</v>
      </c>
      <c r="I28" s="9" t="s">
        <v>99</v>
      </c>
      <c r="J28" s="9" t="s">
        <v>99</v>
      </c>
      <c r="K28" s="52"/>
      <c r="L28" s="9" t="s">
        <v>99</v>
      </c>
      <c r="M28" s="9" t="s">
        <v>99</v>
      </c>
      <c r="N28" s="52"/>
      <c r="O28" s="9" t="s">
        <v>99</v>
      </c>
      <c r="P28" s="9" t="s">
        <v>99</v>
      </c>
      <c r="Q28" s="58"/>
      <c r="R28" s="9" t="s">
        <v>99</v>
      </c>
      <c r="S28" s="9" t="s">
        <v>99</v>
      </c>
      <c r="T28" s="9" t="s">
        <v>99</v>
      </c>
      <c r="U28" s="9" t="s">
        <v>99</v>
      </c>
      <c r="V28" s="52"/>
      <c r="W28" s="9" t="s">
        <v>99</v>
      </c>
      <c r="X28" s="9" t="s">
        <v>99</v>
      </c>
      <c r="Y28" s="9" t="s">
        <v>99</v>
      </c>
      <c r="Z28" s="9" t="s">
        <v>99</v>
      </c>
      <c r="AA28" s="9" t="s">
        <v>99</v>
      </c>
      <c r="AB28" s="52"/>
      <c r="AC28" s="52">
        <v>7.285268601842059E-3</v>
      </c>
      <c r="AD28" s="52"/>
      <c r="AE28" s="9" t="s">
        <v>99</v>
      </c>
      <c r="AF28" s="52"/>
      <c r="AG28" s="73">
        <v>7.647161931544158E-2</v>
      </c>
      <c r="AH28" s="5"/>
      <c r="AI28" s="5"/>
      <c r="AJ28" s="5"/>
      <c r="AK28" s="8">
        <v>4.5453725853408043E-3</v>
      </c>
      <c r="AL28" s="8">
        <v>3.9527568474398518E-3</v>
      </c>
      <c r="AM28" s="8"/>
      <c r="AN28" s="8">
        <v>4.238142837380984E-4</v>
      </c>
      <c r="AO28" s="8">
        <v>4.1816969285485181E-4</v>
      </c>
      <c r="AP28" s="8"/>
      <c r="AQ28" s="8">
        <v>3.9337193263948422E-3</v>
      </c>
      <c r="AR28" s="8">
        <v>3.8648427925198027E-3</v>
      </c>
      <c r="AS28" s="8"/>
    </row>
    <row r="29" spans="1:46" x14ac:dyDescent="0.2">
      <c r="A29" s="50" t="s">
        <v>15</v>
      </c>
      <c r="B29" s="71">
        <v>1.9011670149671125</v>
      </c>
      <c r="C29" s="71">
        <v>1.8683252786936859</v>
      </c>
      <c r="D29" s="72">
        <v>1.9562789778407847</v>
      </c>
      <c r="E29" s="72"/>
      <c r="F29" s="52">
        <v>1.7857534920531237</v>
      </c>
      <c r="G29" s="52">
        <v>1.8186262882843882</v>
      </c>
      <c r="H29" s="52">
        <v>1.8536984410066499</v>
      </c>
      <c r="I29" s="52">
        <v>1.8872427936768876</v>
      </c>
      <c r="J29" s="52">
        <v>1.8642672132108795</v>
      </c>
      <c r="K29" s="52"/>
      <c r="L29" s="52">
        <v>2.6172926095656543</v>
      </c>
      <c r="M29" s="52">
        <v>2.3688946299345033</v>
      </c>
      <c r="N29" s="52"/>
      <c r="O29" s="5">
        <v>2.0314649130114852</v>
      </c>
      <c r="P29" s="5">
        <v>2.1533091710842855</v>
      </c>
      <c r="Q29" s="58"/>
      <c r="R29" s="52">
        <v>2.0110350252121006E-3</v>
      </c>
      <c r="S29" s="52">
        <v>1.1537405543977097E-3</v>
      </c>
      <c r="T29" s="52">
        <v>1.8918710260067315E-3</v>
      </c>
      <c r="U29" s="52">
        <v>2.702531868785287E-3</v>
      </c>
      <c r="V29" s="52"/>
      <c r="W29" s="52">
        <v>5.4179491426081698</v>
      </c>
      <c r="X29" s="52">
        <v>6.057778596419241</v>
      </c>
      <c r="Y29" s="52">
        <v>5.6511148979734536</v>
      </c>
      <c r="Z29" s="52">
        <v>5.999893846811033</v>
      </c>
      <c r="AA29" s="52">
        <v>6.3489135899772364</v>
      </c>
      <c r="AB29" s="52"/>
      <c r="AC29" s="52">
        <v>4.9525678927894781</v>
      </c>
      <c r="AD29" s="52"/>
      <c r="AE29" s="52">
        <v>6.7982478203178314</v>
      </c>
      <c r="AF29" s="52"/>
      <c r="AG29" s="76">
        <v>2.1076098933050824</v>
      </c>
      <c r="AH29" s="52"/>
      <c r="AI29" s="52"/>
      <c r="AJ29" s="52"/>
      <c r="AK29" s="8">
        <v>2.863604903520966E-3</v>
      </c>
      <c r="AL29" s="8">
        <v>3.3059489884402554E-3</v>
      </c>
      <c r="AM29" s="8"/>
      <c r="AN29" s="8">
        <v>1.3923887289881529E-3</v>
      </c>
      <c r="AO29" s="8">
        <v>3.8694037000380466E-3</v>
      </c>
      <c r="AP29" s="8"/>
      <c r="AQ29" s="8">
        <v>1.1874998878657281E-3</v>
      </c>
      <c r="AR29" s="8">
        <v>2.1258629044344124E-3</v>
      </c>
      <c r="AS29" s="8"/>
    </row>
    <row r="30" spans="1:46" x14ac:dyDescent="0.2">
      <c r="A30" s="50" t="s">
        <v>24</v>
      </c>
      <c r="B30" s="71">
        <v>3.2497536424494155E-3</v>
      </c>
      <c r="C30" s="71">
        <v>1.3324985457734788E-3</v>
      </c>
      <c r="D30" s="72">
        <v>1.985406881961342E-3</v>
      </c>
      <c r="E30" s="72"/>
      <c r="F30" s="52">
        <v>4.1736765010778533E-2</v>
      </c>
      <c r="G30" s="52">
        <v>3.4512652759619171E-2</v>
      </c>
      <c r="H30" s="52">
        <v>1.5552715939024247E-2</v>
      </c>
      <c r="I30" s="52">
        <v>5.7891057363560431E-3</v>
      </c>
      <c r="J30" s="52">
        <v>1.8953939379730854E-2</v>
      </c>
      <c r="K30" s="52"/>
      <c r="L30" s="52">
        <v>0</v>
      </c>
      <c r="M30" s="52">
        <v>0</v>
      </c>
      <c r="N30" s="52"/>
      <c r="O30" s="5">
        <v>0</v>
      </c>
      <c r="P30" s="5">
        <v>0</v>
      </c>
      <c r="Q30" s="58"/>
      <c r="R30" s="52">
        <v>6.700134437102773E-4</v>
      </c>
      <c r="S30" s="52">
        <v>4.9039564418308125E-4</v>
      </c>
      <c r="T30" s="52">
        <v>0</v>
      </c>
      <c r="U30" s="52">
        <v>0</v>
      </c>
      <c r="V30" s="52"/>
      <c r="W30" s="52">
        <v>6.1970328198190344E-2</v>
      </c>
      <c r="X30" s="52">
        <v>5.5932602774663415E-2</v>
      </c>
      <c r="Y30" s="52">
        <v>0.29319007053534929</v>
      </c>
      <c r="Z30" s="52">
        <v>0.32806564064653049</v>
      </c>
      <c r="AA30" s="52">
        <v>0.19728817033501733</v>
      </c>
      <c r="AB30" s="52"/>
      <c r="AC30" s="52">
        <v>0</v>
      </c>
      <c r="AD30" s="52"/>
      <c r="AE30" s="9" t="s">
        <v>99</v>
      </c>
      <c r="AF30" s="52"/>
      <c r="AG30" s="76">
        <v>4.2686093422835882E-3</v>
      </c>
      <c r="AH30" s="52"/>
      <c r="AI30" s="52"/>
      <c r="AJ30" s="52"/>
      <c r="AK30" s="8"/>
      <c r="AL30" s="8"/>
      <c r="AM30" s="8"/>
      <c r="AN30" s="8"/>
      <c r="AO30" s="8"/>
      <c r="AP30" s="8"/>
      <c r="AQ30" s="8"/>
      <c r="AR30" s="8"/>
      <c r="AS30" s="8"/>
    </row>
    <row r="31" spans="1:46" x14ac:dyDescent="0.2">
      <c r="A31" s="50" t="s">
        <v>16</v>
      </c>
      <c r="B31" s="71">
        <v>0.18687537188227954</v>
      </c>
      <c r="C31" s="71">
        <v>0.23228017675004572</v>
      </c>
      <c r="D31" s="72">
        <v>9.6190025897088777E-2</v>
      </c>
      <c r="E31" s="72"/>
      <c r="F31" s="52">
        <v>0.36722834084554729</v>
      </c>
      <c r="G31" s="52">
        <v>0.32196086965541437</v>
      </c>
      <c r="H31" s="52">
        <v>0.33213165209613249</v>
      </c>
      <c r="I31" s="52">
        <v>0.27933238974165253</v>
      </c>
      <c r="J31" s="52">
        <v>0.30726566072061245</v>
      </c>
      <c r="K31" s="52"/>
      <c r="L31" s="52">
        <v>1.460845051448034</v>
      </c>
      <c r="M31" s="52">
        <v>1.6297132872537068</v>
      </c>
      <c r="N31" s="52"/>
      <c r="O31" s="5">
        <v>1.9496447786575757</v>
      </c>
      <c r="P31" s="5">
        <v>1.8045228345041013</v>
      </c>
      <c r="Q31" s="58"/>
      <c r="R31" s="52">
        <v>1.9656578352443914</v>
      </c>
      <c r="S31" s="52">
        <v>1.9685806790323879</v>
      </c>
      <c r="T31" s="52">
        <v>2.0002748640163244</v>
      </c>
      <c r="U31" s="52">
        <v>1.9848544160613584</v>
      </c>
      <c r="V31" s="52"/>
      <c r="W31" s="52">
        <v>3.6106820157824377</v>
      </c>
      <c r="X31" s="52">
        <v>2.9885933860903173</v>
      </c>
      <c r="Y31" s="52">
        <v>3.1681338818588953</v>
      </c>
      <c r="Z31" s="52">
        <v>2.882436327264434</v>
      </c>
      <c r="AA31" s="52">
        <v>2.3237912557985982</v>
      </c>
      <c r="AB31" s="52"/>
      <c r="AC31" s="52">
        <v>3.9907925869367316</v>
      </c>
      <c r="AD31" s="52"/>
      <c r="AE31" s="52">
        <v>5.2017521796821695</v>
      </c>
      <c r="AF31" s="52"/>
      <c r="AG31" s="76">
        <v>3.7452890705120443</v>
      </c>
      <c r="AH31" s="52"/>
      <c r="AI31" s="52"/>
      <c r="AJ31" s="52"/>
      <c r="AK31" s="8"/>
      <c r="AL31" s="8"/>
      <c r="AM31" s="8"/>
      <c r="AN31" s="8"/>
      <c r="AO31" s="8"/>
      <c r="AP31" s="8"/>
      <c r="AQ31" s="8"/>
      <c r="AR31" s="8"/>
      <c r="AS31" s="8"/>
    </row>
    <row r="32" spans="1:46" x14ac:dyDescent="0.2">
      <c r="A32" s="50" t="s">
        <v>23</v>
      </c>
      <c r="B32" s="71">
        <v>6.9930399186602103E-4</v>
      </c>
      <c r="C32" s="71">
        <v>2.471638879769815E-4</v>
      </c>
      <c r="D32" s="72">
        <v>3.5421877931193072E-3</v>
      </c>
      <c r="E32" s="72"/>
      <c r="F32" s="52">
        <v>0</v>
      </c>
      <c r="G32" s="52">
        <v>3.1745464826676725E-4</v>
      </c>
      <c r="H32" s="52">
        <v>1.1825873802083157E-2</v>
      </c>
      <c r="I32" s="52">
        <v>9.5620732919915862E-3</v>
      </c>
      <c r="J32" s="52">
        <v>1.0019033125022777E-2</v>
      </c>
      <c r="K32" s="52"/>
      <c r="L32" s="52">
        <v>3.2117129685714301E-4</v>
      </c>
      <c r="M32" s="52">
        <v>0</v>
      </c>
      <c r="N32" s="52"/>
      <c r="O32" s="5">
        <v>6.9165533162574336E-4</v>
      </c>
      <c r="P32" s="5">
        <v>0</v>
      </c>
      <c r="Q32" s="58"/>
      <c r="R32" s="52">
        <v>9.8016271926256067E-3</v>
      </c>
      <c r="S32" s="52">
        <v>9.1218900671011724E-3</v>
      </c>
      <c r="T32" s="52">
        <v>2.4404858526979566E-3</v>
      </c>
      <c r="U32" s="52">
        <v>7.073993456245457E-3</v>
      </c>
      <c r="V32" s="52"/>
      <c r="W32" s="52">
        <v>7.0789794701722416E-4</v>
      </c>
      <c r="X32" s="52">
        <v>2.6354221041614266E-3</v>
      </c>
      <c r="Y32" s="52">
        <v>3.5053796965995583E-3</v>
      </c>
      <c r="Z32" s="52">
        <v>2.5040127528501519E-2</v>
      </c>
      <c r="AA32" s="52">
        <v>7.2146723784163036E-2</v>
      </c>
      <c r="AB32" s="52"/>
      <c r="AC32" s="52">
        <v>6.5793802223830511E-4</v>
      </c>
      <c r="AD32" s="52"/>
      <c r="AE32" s="9" t="s">
        <v>99</v>
      </c>
      <c r="AF32" s="52"/>
      <c r="AG32" s="76">
        <v>8.8682013640114556E-3</v>
      </c>
      <c r="AH32" s="52"/>
      <c r="AI32" s="52"/>
      <c r="AJ32" s="52"/>
      <c r="AK32" s="8"/>
      <c r="AL32" s="8"/>
      <c r="AM32" s="8"/>
      <c r="AN32" s="8"/>
      <c r="AO32" s="8"/>
      <c r="AP32" s="8"/>
      <c r="AQ32" s="8"/>
      <c r="AR32" s="8"/>
      <c r="AS32" s="8"/>
    </row>
    <row r="33" spans="1:45" x14ac:dyDescent="0.2">
      <c r="A33" s="50" t="s">
        <v>28</v>
      </c>
      <c r="B33" s="71">
        <v>1.7556088581227329</v>
      </c>
      <c r="C33" s="71">
        <v>1.6677824397834971</v>
      </c>
      <c r="D33" s="72">
        <v>1.6424390174129406</v>
      </c>
      <c r="E33" s="72"/>
      <c r="F33" s="52">
        <v>0.75919842547500682</v>
      </c>
      <c r="G33" s="52">
        <v>0.79408449884353827</v>
      </c>
      <c r="H33" s="52">
        <v>0.74813148281873398</v>
      </c>
      <c r="I33" s="52">
        <v>0.7811717900886993</v>
      </c>
      <c r="J33" s="52">
        <v>0.76931174811036884</v>
      </c>
      <c r="K33" s="52"/>
      <c r="L33" s="52">
        <v>7.0641192513123813E-3</v>
      </c>
      <c r="M33" s="52">
        <v>0</v>
      </c>
      <c r="N33" s="52"/>
      <c r="O33" s="5">
        <v>1.1176799147116492E-3</v>
      </c>
      <c r="P33" s="5">
        <v>4.4892739462987004E-2</v>
      </c>
      <c r="Q33" s="58"/>
      <c r="R33" s="52">
        <v>0.7593465151694907</v>
      </c>
      <c r="S33" s="52">
        <v>0.79164326385929173</v>
      </c>
      <c r="T33" s="52">
        <v>0.76993175095064725</v>
      </c>
      <c r="U33" s="52">
        <v>0.55905305426872598</v>
      </c>
      <c r="V33" s="52"/>
      <c r="W33" s="52">
        <v>2.6214757115365281</v>
      </c>
      <c r="X33" s="52">
        <v>3.1889110663275142</v>
      </c>
      <c r="Y33" s="52">
        <v>3.1331244847904305</v>
      </c>
      <c r="Z33" s="52">
        <v>3.5337010651706064</v>
      </c>
      <c r="AA33" s="52">
        <v>3.3875692046636807</v>
      </c>
      <c r="AB33" s="52"/>
      <c r="AC33" s="52">
        <v>1.45</v>
      </c>
      <c r="AD33" s="52"/>
      <c r="AE33" s="52">
        <v>0.11064556212693413</v>
      </c>
      <c r="AF33" s="52"/>
      <c r="AG33" s="76">
        <v>8.2434805241197825E-2</v>
      </c>
      <c r="AH33" s="52"/>
      <c r="AI33" s="52"/>
      <c r="AJ33" s="52"/>
      <c r="AK33" s="8">
        <v>0.85450241630350432</v>
      </c>
      <c r="AL33" s="8">
        <v>0.63080629045674586</v>
      </c>
      <c r="AM33" s="8"/>
      <c r="AN33" s="8">
        <v>0.9015966366751007</v>
      </c>
      <c r="AO33" s="8">
        <v>0.5807855445749901</v>
      </c>
      <c r="AP33" s="8"/>
      <c r="AQ33" s="8">
        <v>4.2898848755957404E-2</v>
      </c>
      <c r="AR33" s="8">
        <v>2.9510640277225022E-2</v>
      </c>
      <c r="AS33" s="8"/>
    </row>
    <row r="34" spans="1:45" x14ac:dyDescent="0.2">
      <c r="A34" s="50" t="s">
        <v>21</v>
      </c>
      <c r="B34" s="71">
        <v>9.6587464517673069E-3</v>
      </c>
      <c r="C34" s="71">
        <v>1.1871768635661906E-2</v>
      </c>
      <c r="D34" s="72">
        <v>1.5888832224507956E-2</v>
      </c>
      <c r="E34" s="72"/>
      <c r="F34" s="52">
        <v>0.93073900644258656</v>
      </c>
      <c r="G34" s="52">
        <v>0.90184217360625285</v>
      </c>
      <c r="H34" s="52">
        <v>0.8407963749399846</v>
      </c>
      <c r="I34" s="52">
        <v>0.83896450058983574</v>
      </c>
      <c r="J34" s="52">
        <v>0.84029535988417536</v>
      </c>
      <c r="K34" s="52"/>
      <c r="L34" s="52">
        <v>0.4315035859253869</v>
      </c>
      <c r="M34" s="52">
        <v>0.61714830201512938</v>
      </c>
      <c r="N34" s="52"/>
      <c r="O34" s="5">
        <v>2.1289629994538241E-2</v>
      </c>
      <c r="P34" s="5">
        <v>2.0868726550228065E-2</v>
      </c>
      <c r="Q34" s="58"/>
      <c r="R34" s="52">
        <v>3.6001869325030826E-3</v>
      </c>
      <c r="S34" s="52">
        <v>3.6546670015896649E-3</v>
      </c>
      <c r="T34" s="52">
        <v>1.0401623204335214E-3</v>
      </c>
      <c r="U34" s="52">
        <v>1.9959539846597751E-3</v>
      </c>
      <c r="V34" s="52"/>
      <c r="W34" s="52">
        <v>1.9514412407402053</v>
      </c>
      <c r="X34" s="52">
        <v>1.9205256747479937</v>
      </c>
      <c r="Y34" s="52">
        <v>1.8612203453161713</v>
      </c>
      <c r="Z34" s="52">
        <v>1.7072563544078589</v>
      </c>
      <c r="AA34" s="52">
        <v>1.8394724156893247</v>
      </c>
      <c r="AB34" s="52"/>
      <c r="AC34" s="52">
        <v>3.3366193671564043E-2</v>
      </c>
      <c r="AD34" s="52"/>
      <c r="AE34" s="52">
        <v>2.9958670734468824</v>
      </c>
      <c r="AF34" s="52"/>
      <c r="AG34" s="76">
        <v>0.74197190484800057</v>
      </c>
      <c r="AH34" s="52"/>
      <c r="AI34" s="52"/>
      <c r="AJ34" s="52"/>
      <c r="AK34" s="8">
        <v>0.97822782304810552</v>
      </c>
      <c r="AL34" s="8">
        <v>1.0821328299479873</v>
      </c>
      <c r="AM34" s="8"/>
      <c r="AN34" s="8">
        <v>1.4146039230261212E-2</v>
      </c>
      <c r="AO34" s="8">
        <v>4.3200312111611232E-2</v>
      </c>
      <c r="AP34" s="8"/>
      <c r="AQ34" s="8">
        <v>0.92717589680764556</v>
      </c>
      <c r="AR34" s="8">
        <v>0.94321839036972122</v>
      </c>
      <c r="AS34" s="8"/>
    </row>
    <row r="35" spans="1:45" x14ac:dyDescent="0.2">
      <c r="A35" s="50" t="s">
        <v>26</v>
      </c>
      <c r="B35" s="71">
        <v>2.3339309459265681E-3</v>
      </c>
      <c r="C35" s="71">
        <v>1.294510297280542E-3</v>
      </c>
      <c r="D35" s="72">
        <v>5.11848510989778E-3</v>
      </c>
      <c r="E35" s="72"/>
      <c r="F35" s="52">
        <v>8.8963996030584625E-4</v>
      </c>
      <c r="G35" s="52">
        <v>4.0192283571209076E-4</v>
      </c>
      <c r="H35" s="52">
        <v>2.0804544130043458E-3</v>
      </c>
      <c r="I35" s="52">
        <v>1.5520955608923775E-3</v>
      </c>
      <c r="J35" s="52">
        <v>1.1135485650549542E-3</v>
      </c>
      <c r="K35" s="52"/>
      <c r="L35" s="52">
        <v>1.1469116339464279E-3</v>
      </c>
      <c r="M35" s="52">
        <v>0</v>
      </c>
      <c r="N35" s="52"/>
      <c r="O35" s="5">
        <v>0</v>
      </c>
      <c r="P35" s="5">
        <v>0</v>
      </c>
      <c r="Q35" s="58"/>
      <c r="R35" s="52">
        <v>3.6654515581616018E-4</v>
      </c>
      <c r="S35" s="52">
        <v>5.9483207364406513E-4</v>
      </c>
      <c r="T35" s="52">
        <v>4.2169062810584512E-4</v>
      </c>
      <c r="U35" s="52">
        <v>1.0667455904188156E-3</v>
      </c>
      <c r="V35" s="52"/>
      <c r="W35" s="52">
        <v>3.0334808964807437E-3</v>
      </c>
      <c r="X35" s="52">
        <v>5.2783893736463045E-3</v>
      </c>
      <c r="Y35" s="52">
        <v>1.2517696923865936E-3</v>
      </c>
      <c r="Z35" s="52">
        <v>3.2190550413322247E-3</v>
      </c>
      <c r="AA35" s="52">
        <v>6.9488483252009179E-3</v>
      </c>
      <c r="AB35" s="52"/>
      <c r="AC35" s="52">
        <v>7.0280512919185887E-3</v>
      </c>
      <c r="AD35" s="52"/>
      <c r="AE35" s="52">
        <v>6.1823660425260833E-3</v>
      </c>
      <c r="AF35" s="52"/>
      <c r="AG35" s="76">
        <v>2.0117914605291809E-3</v>
      </c>
      <c r="AH35" s="52"/>
      <c r="AI35" s="52"/>
      <c r="AJ35" s="52"/>
      <c r="AK35" s="8">
        <v>6.5315688797573648E-3</v>
      </c>
      <c r="AL35" s="8">
        <v>3.2039529688264881E-3</v>
      </c>
      <c r="AM35" s="8"/>
      <c r="AN35" s="8">
        <v>4.8229261950895981E-3</v>
      </c>
      <c r="AO35" s="8">
        <v>7.850969949428941E-3</v>
      </c>
      <c r="AP35" s="8"/>
      <c r="AQ35" s="8">
        <v>1.2826433048425531E-3</v>
      </c>
      <c r="AR35" s="8">
        <v>9.2972543500169022E-4</v>
      </c>
      <c r="AS35" s="8"/>
    </row>
    <row r="36" spans="1:45" x14ac:dyDescent="0.2">
      <c r="A36" s="50" t="s">
        <v>75</v>
      </c>
      <c r="B36" s="71">
        <v>0.13786583265200786</v>
      </c>
      <c r="C36" s="71">
        <v>0.2034844503216624</v>
      </c>
      <c r="D36" s="72">
        <v>0.27734500209541091</v>
      </c>
      <c r="E36" s="72"/>
      <c r="F36" s="52">
        <v>8.6505703439795606E-2</v>
      </c>
      <c r="G36" s="52">
        <v>9.4142115593689818E-2</v>
      </c>
      <c r="H36" s="52">
        <v>9.0443148386398178E-2</v>
      </c>
      <c r="I36" s="52">
        <v>9.9487203350338366E-2</v>
      </c>
      <c r="J36" s="52">
        <v>9.134679823762118E-2</v>
      </c>
      <c r="K36" s="52"/>
      <c r="L36" s="52">
        <v>1.7098300705867674E-2</v>
      </c>
      <c r="M36" s="52">
        <v>8.2098245273208286E-3</v>
      </c>
      <c r="N36" s="52"/>
      <c r="O36" s="5">
        <v>2.2312595956373641E-2</v>
      </c>
      <c r="P36" s="5">
        <v>3.5882999220322231E-2</v>
      </c>
      <c r="Q36" s="58"/>
      <c r="R36" s="52">
        <v>0.25348434358929905</v>
      </c>
      <c r="S36" s="52">
        <v>0.21904424549178295</v>
      </c>
      <c r="T36" s="52">
        <v>0.21910701472911789</v>
      </c>
      <c r="U36" s="52">
        <v>0.44058724731098631</v>
      </c>
      <c r="V36" s="52"/>
      <c r="W36" s="52">
        <v>1.0979854880777229</v>
      </c>
      <c r="X36" s="52">
        <v>0.71316209535396036</v>
      </c>
      <c r="Y36" s="52">
        <v>0.68707433514452132</v>
      </c>
      <c r="Z36" s="52">
        <v>0.32996688439182287</v>
      </c>
      <c r="AA36" s="52">
        <v>0.62087179966530293</v>
      </c>
      <c r="AB36" s="52"/>
      <c r="AC36" s="52">
        <v>0.59356162554791314</v>
      </c>
      <c r="AD36" s="52"/>
      <c r="AE36" s="52">
        <v>5.8052117745166804E-2</v>
      </c>
      <c r="AF36" s="52"/>
      <c r="AG36" s="76">
        <v>4.1773532255677995E-2</v>
      </c>
      <c r="AH36" s="52"/>
      <c r="AI36" s="52"/>
      <c r="AJ36" s="52"/>
      <c r="AK36" s="8">
        <v>0.15220847857954503</v>
      </c>
      <c r="AL36" s="8">
        <v>0.2698078083777945</v>
      </c>
      <c r="AM36" s="8"/>
      <c r="AN36" s="8">
        <v>7.7600052817411724E-2</v>
      </c>
      <c r="AO36" s="8">
        <v>0.36331256581327148</v>
      </c>
      <c r="AP36" s="8"/>
      <c r="AQ36" s="8">
        <v>1.4666357633503078E-2</v>
      </c>
      <c r="AR36" s="8">
        <v>1.0404883816846122E-2</v>
      </c>
      <c r="AS36" s="8"/>
    </row>
    <row r="37" spans="1:45" x14ac:dyDescent="0.2">
      <c r="A37" s="50" t="s">
        <v>43</v>
      </c>
      <c r="B37" s="9" t="s">
        <v>99</v>
      </c>
      <c r="C37" s="9" t="s">
        <v>99</v>
      </c>
      <c r="D37" s="9" t="s">
        <v>99</v>
      </c>
      <c r="E37" s="72"/>
      <c r="F37" s="9" t="s">
        <v>99</v>
      </c>
      <c r="G37" s="9" t="s">
        <v>99</v>
      </c>
      <c r="H37" s="9" t="s">
        <v>99</v>
      </c>
      <c r="I37" s="9" t="s">
        <v>99</v>
      </c>
      <c r="J37" s="9" t="s">
        <v>99</v>
      </c>
      <c r="K37" s="52"/>
      <c r="L37" s="9" t="s">
        <v>99</v>
      </c>
      <c r="M37" s="9" t="s">
        <v>99</v>
      </c>
      <c r="N37" s="52"/>
      <c r="O37" s="9" t="s">
        <v>99</v>
      </c>
      <c r="P37" s="9" t="s">
        <v>99</v>
      </c>
      <c r="Q37" s="58"/>
      <c r="R37" s="52">
        <v>3.9849994240065134E-3</v>
      </c>
      <c r="S37" s="52">
        <v>5.2597914603742064E-3</v>
      </c>
      <c r="T37" s="52">
        <v>3.7497987498510761E-3</v>
      </c>
      <c r="U37" s="52">
        <v>1.7243422308995176E-3</v>
      </c>
      <c r="V37" s="52"/>
      <c r="W37" s="9" t="s">
        <v>99</v>
      </c>
      <c r="X37" s="9" t="s">
        <v>99</v>
      </c>
      <c r="Y37" s="9" t="s">
        <v>99</v>
      </c>
      <c r="Z37" s="9" t="s">
        <v>99</v>
      </c>
      <c r="AA37" s="9" t="s">
        <v>99</v>
      </c>
      <c r="AB37" s="52"/>
      <c r="AC37" s="9" t="s">
        <v>99</v>
      </c>
      <c r="AD37" s="52"/>
      <c r="AE37" s="9" t="s">
        <v>99</v>
      </c>
      <c r="AF37" s="52"/>
      <c r="AG37" s="9" t="s">
        <v>99</v>
      </c>
      <c r="AH37" s="52"/>
      <c r="AI37" s="52"/>
      <c r="AJ37" s="52"/>
      <c r="AK37" s="8" t="s">
        <v>99</v>
      </c>
      <c r="AL37" s="8" t="s">
        <v>99</v>
      </c>
      <c r="AM37" s="8"/>
      <c r="AN37" s="8" t="s">
        <v>99</v>
      </c>
      <c r="AO37" s="8" t="s">
        <v>99</v>
      </c>
      <c r="AP37" s="8"/>
      <c r="AQ37" s="8" t="s">
        <v>99</v>
      </c>
      <c r="AR37" s="8" t="s">
        <v>99</v>
      </c>
      <c r="AS37" s="8"/>
    </row>
    <row r="38" spans="1:45" x14ac:dyDescent="0.2">
      <c r="A38" s="50" t="s">
        <v>18</v>
      </c>
      <c r="B38" s="9" t="s">
        <v>99</v>
      </c>
      <c r="C38" s="9" t="s">
        <v>99</v>
      </c>
      <c r="D38" s="9" t="s">
        <v>99</v>
      </c>
      <c r="E38" s="72"/>
      <c r="F38" s="9" t="s">
        <v>99</v>
      </c>
      <c r="G38" s="9" t="s">
        <v>99</v>
      </c>
      <c r="H38" s="9" t="s">
        <v>99</v>
      </c>
      <c r="I38" s="9" t="s">
        <v>99</v>
      </c>
      <c r="J38" s="9" t="s">
        <v>99</v>
      </c>
      <c r="K38" s="52"/>
      <c r="L38" s="9" t="s">
        <v>99</v>
      </c>
      <c r="M38" s="9" t="s">
        <v>99</v>
      </c>
      <c r="N38" s="52"/>
      <c r="O38" s="9">
        <v>0</v>
      </c>
      <c r="P38" s="9">
        <v>0</v>
      </c>
      <c r="Q38" s="58"/>
      <c r="R38" s="9" t="s">
        <v>99</v>
      </c>
      <c r="S38" s="9" t="s">
        <v>99</v>
      </c>
      <c r="T38" s="9" t="s">
        <v>99</v>
      </c>
      <c r="U38" s="9" t="s">
        <v>99</v>
      </c>
      <c r="V38" s="52"/>
      <c r="W38" s="9" t="s">
        <v>99</v>
      </c>
      <c r="X38" s="9" t="s">
        <v>99</v>
      </c>
      <c r="Y38" s="9" t="s">
        <v>99</v>
      </c>
      <c r="Z38" s="9" t="s">
        <v>99</v>
      </c>
      <c r="AA38" s="9" t="s">
        <v>99</v>
      </c>
      <c r="AB38" s="52"/>
      <c r="AC38" s="9" t="s">
        <v>99</v>
      </c>
      <c r="AD38" s="52"/>
      <c r="AE38" s="5">
        <v>8.4828381503406547E-2</v>
      </c>
      <c r="AF38" s="5"/>
      <c r="AG38" s="73">
        <v>3.7875925214952257E-3</v>
      </c>
      <c r="AH38" s="5"/>
      <c r="AI38" s="5"/>
      <c r="AJ38" s="5"/>
      <c r="AK38" s="8">
        <v>1.0377182409497421E-3</v>
      </c>
      <c r="AL38" s="8">
        <v>6.3630688362323034E-3</v>
      </c>
      <c r="AM38" s="8"/>
      <c r="AN38" s="8">
        <v>1.8142069410401495E-5</v>
      </c>
      <c r="AO38" s="8">
        <v>0</v>
      </c>
      <c r="AP38" s="8"/>
      <c r="AQ38" s="8">
        <v>8.8111283215994204E-3</v>
      </c>
      <c r="AR38" s="8">
        <v>9.901200036739782E-3</v>
      </c>
      <c r="AS38" s="8"/>
    </row>
    <row r="39" spans="1:45" x14ac:dyDescent="0.2">
      <c r="A39" s="50" t="s">
        <v>22</v>
      </c>
      <c r="B39" s="9" t="s">
        <v>99</v>
      </c>
      <c r="C39" s="9" t="s">
        <v>99</v>
      </c>
      <c r="D39" s="9" t="s">
        <v>99</v>
      </c>
      <c r="E39" s="72"/>
      <c r="F39" s="9" t="s">
        <v>99</v>
      </c>
      <c r="G39" s="9" t="s">
        <v>99</v>
      </c>
      <c r="H39" s="9" t="s">
        <v>99</v>
      </c>
      <c r="I39" s="9" t="s">
        <v>99</v>
      </c>
      <c r="J39" s="9" t="s">
        <v>99</v>
      </c>
      <c r="K39" s="52"/>
      <c r="L39" s="9" t="s">
        <v>99</v>
      </c>
      <c r="M39" s="9" t="s">
        <v>99</v>
      </c>
      <c r="N39" s="52"/>
      <c r="O39" s="5">
        <v>0.94993312885460157</v>
      </c>
      <c r="P39" s="5">
        <v>0.73542540425226044</v>
      </c>
      <c r="Q39" s="58"/>
      <c r="R39" s="9" t="s">
        <v>99</v>
      </c>
      <c r="S39" s="9" t="s">
        <v>99</v>
      </c>
      <c r="T39" s="9" t="s">
        <v>99</v>
      </c>
      <c r="U39" s="9" t="s">
        <v>99</v>
      </c>
      <c r="V39" s="52"/>
      <c r="W39" s="52">
        <v>0.23475469421324935</v>
      </c>
      <c r="X39" s="52">
        <v>5.3026968116301296E-2</v>
      </c>
      <c r="Y39" s="52">
        <v>0.20138483499219367</v>
      </c>
      <c r="Z39" s="52">
        <v>2.1302943459261637E-2</v>
      </c>
      <c r="AA39" s="61">
        <v>3.488580326788937E-2</v>
      </c>
      <c r="AB39" s="52"/>
      <c r="AC39" s="52">
        <v>1.8261266549272808E-4</v>
      </c>
      <c r="AD39" s="52"/>
      <c r="AE39" s="52">
        <v>9.6755168243452469E-3</v>
      </c>
      <c r="AF39" s="52"/>
      <c r="AG39" s="76">
        <v>0</v>
      </c>
      <c r="AH39" s="52"/>
      <c r="AI39" s="52"/>
      <c r="AJ39" s="52"/>
      <c r="AK39" s="8">
        <v>0</v>
      </c>
      <c r="AL39" s="8">
        <v>4.2734357653331079E-4</v>
      </c>
      <c r="AM39" s="8"/>
      <c r="AN39" s="8">
        <v>0</v>
      </c>
      <c r="AO39" s="8">
        <v>1.1613188457017738E-4</v>
      </c>
      <c r="AP39" s="8"/>
      <c r="AQ39" s="8">
        <v>0</v>
      </c>
      <c r="AR39" s="8">
        <v>0</v>
      </c>
      <c r="AS39" s="8"/>
    </row>
    <row r="40" spans="1:45" x14ac:dyDescent="0.2">
      <c r="A40" s="50" t="s">
        <v>27</v>
      </c>
      <c r="B40" s="71">
        <v>1.8468096398590688E-3</v>
      </c>
      <c r="C40" s="71">
        <v>5.050974944930087E-3</v>
      </c>
      <c r="D40" s="72">
        <v>1.2120647442887119E-3</v>
      </c>
      <c r="E40" s="72"/>
      <c r="F40" s="52">
        <v>2.7948626772855617E-2</v>
      </c>
      <c r="G40" s="52">
        <v>3.4112023773119012E-2</v>
      </c>
      <c r="H40" s="52">
        <v>0.105339856597989</v>
      </c>
      <c r="I40" s="52">
        <v>9.6851293696226207E-2</v>
      </c>
      <c r="J40" s="52">
        <v>9.7286933029880854E-2</v>
      </c>
      <c r="K40" s="52"/>
      <c r="L40" s="52">
        <v>0.46064017415667435</v>
      </c>
      <c r="M40" s="52">
        <v>0.37436025477371249</v>
      </c>
      <c r="N40" s="52"/>
      <c r="O40" s="5">
        <v>1.150898473049306E-2</v>
      </c>
      <c r="P40" s="5">
        <v>5.5122945413048685E-2</v>
      </c>
      <c r="Q40" s="58"/>
      <c r="R40" s="52">
        <v>4.4420078425648642E-4</v>
      </c>
      <c r="S40" s="52">
        <v>3.4040241701293212E-4</v>
      </c>
      <c r="T40" s="52">
        <v>2.8958325967773921E-4</v>
      </c>
      <c r="U40" s="52">
        <v>2.0348755747252973E-4</v>
      </c>
      <c r="V40" s="52"/>
      <c r="W40" s="52">
        <v>0.58502251069483469</v>
      </c>
      <c r="X40" s="52">
        <v>0.58980277340854037</v>
      </c>
      <c r="Y40" s="52">
        <v>0.67594876153122097</v>
      </c>
      <c r="Z40" s="52">
        <v>0.50243493678097528</v>
      </c>
      <c r="AA40" s="52">
        <v>0.73532613111191436</v>
      </c>
      <c r="AB40" s="52"/>
      <c r="AC40" s="52">
        <v>0</v>
      </c>
      <c r="AD40" s="52"/>
      <c r="AE40" s="52">
        <v>0.65971670803353921</v>
      </c>
      <c r="AF40" s="52"/>
      <c r="AG40" s="76">
        <v>0.15299641237952061</v>
      </c>
      <c r="AH40" s="52"/>
      <c r="AI40" s="52"/>
      <c r="AJ40" s="52"/>
      <c r="AK40" s="8">
        <v>0</v>
      </c>
      <c r="AL40" s="8">
        <v>0</v>
      </c>
      <c r="AM40" s="8"/>
      <c r="AN40" s="8">
        <v>0</v>
      </c>
      <c r="AO40" s="8">
        <v>0</v>
      </c>
      <c r="AP40" s="8"/>
      <c r="AQ40" s="8">
        <v>0</v>
      </c>
      <c r="AR40" s="8">
        <v>0</v>
      </c>
      <c r="AS40" s="8"/>
    </row>
    <row r="41" spans="1:45" x14ac:dyDescent="0.2">
      <c r="A41" s="50" t="s">
        <v>20</v>
      </c>
      <c r="B41" s="71">
        <v>6.9437770399863406E-4</v>
      </c>
      <c r="C41" s="71">
        <v>8.3307381394857726E-3</v>
      </c>
      <c r="D41" s="72">
        <v>0</v>
      </c>
      <c r="E41" s="72"/>
      <c r="F41" s="52">
        <v>0</v>
      </c>
      <c r="G41" s="52">
        <v>0</v>
      </c>
      <c r="H41" s="52">
        <v>0</v>
      </c>
      <c r="I41" s="52">
        <v>4.675426712015242E-5</v>
      </c>
      <c r="J41" s="52">
        <v>1.39765736653236E-4</v>
      </c>
      <c r="K41" s="52"/>
      <c r="L41" s="52">
        <v>4.0880760162670211E-3</v>
      </c>
      <c r="M41" s="52">
        <v>1.6737014956267227E-3</v>
      </c>
      <c r="N41" s="52"/>
      <c r="O41" s="5">
        <v>1.2036633548595212E-2</v>
      </c>
      <c r="P41" s="5">
        <v>0.14997517951276665</v>
      </c>
      <c r="Q41" s="58"/>
      <c r="R41" s="52">
        <v>0</v>
      </c>
      <c r="S41" s="52">
        <v>9.5983300823197277E-5</v>
      </c>
      <c r="T41" s="52">
        <v>2.5403410155467948E-4</v>
      </c>
      <c r="U41" s="52">
        <v>4.0164183703034683E-4</v>
      </c>
      <c r="V41" s="52"/>
      <c r="W41" s="52">
        <v>8.1859965062777758E-3</v>
      </c>
      <c r="X41" s="52">
        <v>5.1768320605552493E-3</v>
      </c>
      <c r="Y41" s="52">
        <v>1.1689318675513049E-2</v>
      </c>
      <c r="Z41" s="52">
        <v>5.0818770164694514E-2</v>
      </c>
      <c r="AA41" s="52">
        <v>0.11255674566798717</v>
      </c>
      <c r="AB41" s="52"/>
      <c r="AC41" s="52">
        <v>0</v>
      </c>
      <c r="AD41" s="52"/>
      <c r="AE41" s="52">
        <v>1.228249585828238E-2</v>
      </c>
      <c r="AF41" s="52"/>
      <c r="AG41" s="76">
        <v>5.8918105889925725E-4</v>
      </c>
      <c r="AH41" s="52"/>
      <c r="AI41" s="52"/>
      <c r="AJ41" s="52"/>
      <c r="AK41" s="8">
        <v>8.3017459275979384E-5</v>
      </c>
      <c r="AL41" s="8">
        <v>0</v>
      </c>
      <c r="AM41" s="8"/>
      <c r="AN41" s="8">
        <v>0</v>
      </c>
      <c r="AO41" s="8">
        <v>0</v>
      </c>
      <c r="AP41" s="8"/>
      <c r="AQ41" s="8">
        <v>4.3905962191435394E-5</v>
      </c>
      <c r="AR41" s="8">
        <v>4.4454367511892905E-5</v>
      </c>
      <c r="AS41" s="8"/>
    </row>
    <row r="42" spans="1:45" x14ac:dyDescent="0.2">
      <c r="A42" s="50" t="s">
        <v>19</v>
      </c>
      <c r="B42" s="9" t="s">
        <v>99</v>
      </c>
      <c r="C42" s="9" t="s">
        <v>99</v>
      </c>
      <c r="D42" s="9" t="s">
        <v>99</v>
      </c>
      <c r="E42" s="72"/>
      <c r="F42" s="9" t="s">
        <v>99</v>
      </c>
      <c r="G42" s="9" t="s">
        <v>99</v>
      </c>
      <c r="H42" s="9" t="s">
        <v>99</v>
      </c>
      <c r="I42" s="9" t="s">
        <v>99</v>
      </c>
      <c r="J42" s="9" t="s">
        <v>99</v>
      </c>
      <c r="K42" s="52"/>
      <c r="L42" s="9" t="s">
        <v>99</v>
      </c>
      <c r="M42" s="9" t="s">
        <v>99</v>
      </c>
      <c r="N42" s="52"/>
      <c r="O42" s="9" t="s">
        <v>99</v>
      </c>
      <c r="P42" s="9" t="s">
        <v>99</v>
      </c>
      <c r="Q42" s="58"/>
      <c r="R42" s="9" t="s">
        <v>99</v>
      </c>
      <c r="S42" s="9" t="s">
        <v>99</v>
      </c>
      <c r="T42" s="9" t="s">
        <v>99</v>
      </c>
      <c r="U42" s="9" t="s">
        <v>99</v>
      </c>
      <c r="V42" s="52"/>
      <c r="W42" s="52">
        <v>0.78400000000000003</v>
      </c>
      <c r="X42" s="52">
        <v>0.33400000000000002</v>
      </c>
      <c r="Y42" s="52">
        <v>0.39700000000000002</v>
      </c>
      <c r="Z42" s="52">
        <v>9.1999999999999998E-2</v>
      </c>
      <c r="AA42" s="52">
        <v>0.11600000000000001</v>
      </c>
      <c r="AB42" s="52"/>
      <c r="AC42" s="9" t="s">
        <v>99</v>
      </c>
      <c r="AD42" s="52"/>
      <c r="AE42" s="52">
        <v>0.20150023928327426</v>
      </c>
      <c r="AF42" s="52"/>
      <c r="AG42" s="76">
        <v>4.5849991651837826E-3</v>
      </c>
      <c r="AH42" s="52"/>
      <c r="AI42" s="52"/>
      <c r="AJ42" s="52"/>
      <c r="AK42" s="8">
        <v>0</v>
      </c>
      <c r="AL42" s="8">
        <v>0</v>
      </c>
      <c r="AM42" s="8"/>
      <c r="AN42" s="8">
        <v>1.0605817953770397E-4</v>
      </c>
      <c r="AO42" s="8">
        <v>0</v>
      </c>
      <c r="AP42" s="8"/>
      <c r="AQ42" s="8">
        <v>5.8334860908790045E-5</v>
      </c>
      <c r="AR42" s="8">
        <v>5.9063489698452904E-5</v>
      </c>
      <c r="AS42" s="8"/>
    </row>
    <row r="43" spans="1:45" x14ac:dyDescent="0.2">
      <c r="A43" s="57" t="s">
        <v>30</v>
      </c>
      <c r="B43" s="53">
        <f>B36/(B36+B33)</f>
        <v>7.2811024791463244E-2</v>
      </c>
      <c r="C43" s="53">
        <f>C36/(C36+C33)</f>
        <v>0.10874154370904687</v>
      </c>
      <c r="D43" s="53">
        <f>D36/(D36+D33)</f>
        <v>0.1444667729687831</v>
      </c>
      <c r="E43" s="82"/>
      <c r="F43" s="53">
        <f>F36/(F36+F33)</f>
        <v>0.10228837779330545</v>
      </c>
      <c r="G43" s="53">
        <f>G36/(G36+G33)</f>
        <v>0.10598884796233826</v>
      </c>
      <c r="H43" s="53">
        <f>H36/(H36+H33)</f>
        <v>0.10785342773417858</v>
      </c>
      <c r="I43" s="53">
        <f>I36/(I36+I33)</f>
        <v>0.11296904260505372</v>
      </c>
      <c r="J43" s="53">
        <f>J36/(J36+J33)</f>
        <v>0.10613593349561294</v>
      </c>
      <c r="K43" s="83"/>
      <c r="L43" s="53">
        <f>L36/(L36+L33)</f>
        <v>0.70764024200261355</v>
      </c>
      <c r="M43" s="53">
        <f>M36/(M36+M33)</f>
        <v>1</v>
      </c>
      <c r="N43" s="53"/>
      <c r="O43" s="53">
        <f>O36/(O36+O33)</f>
        <v>0.95229762035832666</v>
      </c>
      <c r="P43" s="53">
        <f>P36/(P36+P33)</f>
        <v>0.44422991117426663</v>
      </c>
      <c r="Q43" s="84"/>
      <c r="R43" s="53">
        <f>R36/(R36+R33)</f>
        <v>0.25027312447800082</v>
      </c>
      <c r="S43" s="53">
        <f>S36/(S36+S33)</f>
        <v>0.21672796335676811</v>
      </c>
      <c r="T43" s="53">
        <f>T36/(T36+T33)</f>
        <v>0.22153531522955616</v>
      </c>
      <c r="U43" s="53">
        <f>U36/(U36+U33)</f>
        <v>0.44074578287283411</v>
      </c>
      <c r="V43" s="83"/>
      <c r="W43" s="53">
        <f>W36/(W36+W33)</f>
        <v>0.29520014570701691</v>
      </c>
      <c r="X43" s="53">
        <f>X36/(X36+X33)</f>
        <v>0.18276492156970367</v>
      </c>
      <c r="Y43" s="53">
        <f>Y36/(Y36+Y33)</f>
        <v>0.17985303056981217</v>
      </c>
      <c r="Z43" s="53">
        <f>Z36/(Z36+Z33)</f>
        <v>8.5402495426448982E-2</v>
      </c>
      <c r="AA43" s="53">
        <f>AA36/(AA36+AA33)</f>
        <v>0.15489109082428354</v>
      </c>
      <c r="AB43" s="83"/>
      <c r="AC43" s="53">
        <f>AC36/(AC36+AC33)</f>
        <v>0.29045447816567282</v>
      </c>
      <c r="AD43" s="83"/>
      <c r="AE43" s="53">
        <f>AE36/(AE36+AE33)</f>
        <v>0.3441192421210495</v>
      </c>
      <c r="AF43" s="83"/>
      <c r="AG43" s="53">
        <f>AG36/(AG36+AG33)</f>
        <v>0.33631826250575741</v>
      </c>
      <c r="AH43" s="83"/>
      <c r="AI43" s="53"/>
      <c r="AJ43" s="53"/>
      <c r="AK43" s="53">
        <f>AK36/(AK36+AK33)</f>
        <v>0.15119383266158776</v>
      </c>
      <c r="AL43" s="53">
        <f>AL36/(AL36+AL33)</f>
        <v>0.2995820393295478</v>
      </c>
      <c r="AM43" s="85"/>
      <c r="AN43" s="53">
        <f>AN36/(AN36+AN33)</f>
        <v>7.9248687878662516E-2</v>
      </c>
      <c r="AO43" s="53">
        <f>AO36/(AO36+AO33)</f>
        <v>0.38482501110383405</v>
      </c>
      <c r="AP43" s="85"/>
      <c r="AQ43" s="53">
        <f>AQ36/(AQ36+AQ33)</f>
        <v>0.25477816468296927</v>
      </c>
      <c r="AR43" s="53">
        <f>AR36/(AR36+AR33)</f>
        <v>0.26067260929167185</v>
      </c>
      <c r="AS43" s="5"/>
    </row>
  </sheetData>
  <mergeCells count="51">
    <mergeCell ref="AK5:AL5"/>
    <mergeCell ref="AN5:AO5"/>
    <mergeCell ref="AQ5:AR5"/>
    <mergeCell ref="B6:C6"/>
    <mergeCell ref="F6:J6"/>
    <mergeCell ref="L6:M6"/>
    <mergeCell ref="O6:P6"/>
    <mergeCell ref="R6:U6"/>
    <mergeCell ref="W6:Z6"/>
    <mergeCell ref="AK6:AL6"/>
    <mergeCell ref="B5:D5"/>
    <mergeCell ref="F5:J5"/>
    <mergeCell ref="L5:M5"/>
    <mergeCell ref="O5:P5"/>
    <mergeCell ref="R5:U5"/>
    <mergeCell ref="W5:AA5"/>
    <mergeCell ref="AN6:AO6"/>
    <mergeCell ref="AQ6:AR6"/>
    <mergeCell ref="A7:A8"/>
    <mergeCell ref="B7:B8"/>
    <mergeCell ref="C7:C8"/>
    <mergeCell ref="D7:D8"/>
    <mergeCell ref="F7:F8"/>
    <mergeCell ref="G7:G8"/>
    <mergeCell ref="H7:J7"/>
    <mergeCell ref="L7:L8"/>
    <mergeCell ref="R9:S9"/>
    <mergeCell ref="W9:X9"/>
    <mergeCell ref="AI8:AI10"/>
    <mergeCell ref="M7:M8"/>
    <mergeCell ref="O7:O8"/>
    <mergeCell ref="P7:P8"/>
    <mergeCell ref="R7:R8"/>
    <mergeCell ref="S7:S8"/>
    <mergeCell ref="T7:T8"/>
    <mergeCell ref="AT8:AT10"/>
    <mergeCell ref="B27:D27"/>
    <mergeCell ref="F27:J27"/>
    <mergeCell ref="L27:M27"/>
    <mergeCell ref="O27:P27"/>
    <mergeCell ref="R27:U27"/>
    <mergeCell ref="W27:AA27"/>
    <mergeCell ref="AK27:AL27"/>
    <mergeCell ref="AN27:AO27"/>
    <mergeCell ref="AQ27:AR27"/>
    <mergeCell ref="U7:U8"/>
    <mergeCell ref="W7:X7"/>
    <mergeCell ref="AC7:AC8"/>
    <mergeCell ref="AG7:AG8"/>
    <mergeCell ref="AQ8:AR8"/>
    <mergeCell ref="H9:J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 me</vt:lpstr>
      <vt:lpstr>Table OM1 - samples and GPX</vt:lpstr>
      <vt:lpstr>Table OM2 - peak and secondary</vt:lpstr>
      <vt:lpstr>Table OM3 - all micas</vt:lpstr>
      <vt:lpstr>Table OM4 - MSI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2023-08-02T17:34:33Z</dcterms:modified>
</cp:coreProperties>
</file>