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026A720B-CD31-8E42-ACA3-DD1C77317008}" xr6:coauthVersionLast="47" xr6:coauthVersionMax="47" xr10:uidLastSave="{00000000-0000-0000-0000-000000000000}"/>
  <bookViews>
    <workbookView xWindow="3840" yWindow="660" windowWidth="28040" windowHeight="15040" xr2:uid="{D6C553C0-13A4-9244-84E2-91D180AB7E63}"/>
  </bookViews>
  <sheets>
    <sheet name="TableS1" sheetId="1" r:id="rId1"/>
    <sheet name="TableS2" sheetId="4" r:id="rId2"/>
    <sheet name="TableS3" sheetId="5" r:id="rId3"/>
    <sheet name="TableS4" sheetId="2" r:id="rId4"/>
    <sheet name="TableS5" sheetId="3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43" i="4" l="1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D43" i="4"/>
  <c r="C43" i="4"/>
  <c r="B43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AB41" i="4"/>
  <c r="AA41" i="4"/>
  <c r="Z41" i="4"/>
  <c r="Y41" i="4"/>
  <c r="X41" i="4"/>
  <c r="W41" i="4"/>
  <c r="V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B41" i="4"/>
</calcChain>
</file>

<file path=xl/sharedStrings.xml><?xml version="1.0" encoding="utf-8"?>
<sst xmlns="http://schemas.openxmlformats.org/spreadsheetml/2006/main" count="1190" uniqueCount="883">
  <si>
    <t>Supplementary table 1. FE-EMPA secondary standards raw data</t>
  </si>
  <si>
    <r>
      <t>SiO</t>
    </r>
    <r>
      <rPr>
        <vertAlign val="subscript"/>
        <sz val="11"/>
        <color rgb="FF000000"/>
        <rFont val="Calibri"/>
        <family val="2"/>
        <scheme val="minor"/>
      </rPr>
      <t>2</t>
    </r>
  </si>
  <si>
    <r>
      <t>TiO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 </t>
    </r>
  </si>
  <si>
    <r>
      <t>Al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  <r>
      <rPr>
        <vertAlign val="subscript"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 xml:space="preserve"> </t>
    </r>
  </si>
  <si>
    <r>
      <t>Cr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  <r>
      <rPr>
        <vertAlign val="subscript"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 xml:space="preserve"> </t>
    </r>
  </si>
  <si>
    <t xml:space="preserve">FeO </t>
  </si>
  <si>
    <t xml:space="preserve">MnO </t>
  </si>
  <si>
    <t>NiO</t>
  </si>
  <si>
    <t>MgO</t>
  </si>
  <si>
    <t>CaO</t>
  </si>
  <si>
    <r>
      <t>Na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</si>
  <si>
    <r>
      <t>K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</si>
  <si>
    <r>
      <t>P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  <r>
      <rPr>
        <vertAlign val="subscript"/>
        <sz val="11"/>
        <color rgb="FF000000"/>
        <rFont val="Calibri"/>
        <family val="2"/>
        <scheme val="minor"/>
      </rPr>
      <t>5</t>
    </r>
  </si>
  <si>
    <t>BaO</t>
  </si>
  <si>
    <t>Cl</t>
  </si>
  <si>
    <t>F</t>
  </si>
  <si>
    <t>Total</t>
  </si>
  <si>
    <t>vg2</t>
  </si>
  <si>
    <t>Smithsonian</t>
  </si>
  <si>
    <t>preferred values</t>
  </si>
  <si>
    <t>-</t>
  </si>
  <si>
    <t xml:space="preserve">Basaltic glass VG2 was used as a secondary standard for F and Ba precision during calibration of FE-EMPA chemical measurements. Values reported in mass percent. </t>
  </si>
  <si>
    <t>Run No</t>
  </si>
  <si>
    <t>MO21-059</t>
  </si>
  <si>
    <t>Starting mix</t>
  </si>
  <si>
    <t>Olivine Lamproite</t>
  </si>
  <si>
    <r>
      <t>Gaussberg + 10wt% H</t>
    </r>
    <r>
      <rPr>
        <vertAlign val="sub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>O</t>
    </r>
  </si>
  <si>
    <r>
      <t>Gaussberg + 5 wt % H</t>
    </r>
    <r>
      <rPr>
        <vertAlign val="sub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>O</t>
    </r>
  </si>
  <si>
    <t>n</t>
  </si>
  <si>
    <t>Mineral phase</t>
  </si>
  <si>
    <t>Ol</t>
  </si>
  <si>
    <t>Cpx</t>
  </si>
  <si>
    <t>SiO2</t>
  </si>
  <si>
    <t>39.72 (0.66)</t>
  </si>
  <si>
    <t>40.51 (0.21)</t>
  </si>
  <si>
    <t>39.31 (0.13)</t>
  </si>
  <si>
    <t>54.28 (0.19)</t>
  </si>
  <si>
    <t>59.93 (0.20)</t>
  </si>
  <si>
    <t>TiO2</t>
  </si>
  <si>
    <t>0.12 (0.05)</t>
  </si>
  <si>
    <t>0.13 (0.05)</t>
  </si>
  <si>
    <t>0.04 (0.01)</t>
  </si>
  <si>
    <t>0.73 (0.17)</t>
  </si>
  <si>
    <t>0.53 (0.13)</t>
  </si>
  <si>
    <t>Al2O3</t>
  </si>
  <si>
    <t>0.84 (0.11)</t>
  </si>
  <si>
    <t>0.56 (0.15)</t>
  </si>
  <si>
    <t>FeO</t>
  </si>
  <si>
    <t>10.96 (0.67)</t>
  </si>
  <si>
    <t>8.87 (0.11)</t>
  </si>
  <si>
    <t>13.60 (0.31)</t>
  </si>
  <si>
    <t>2.27 (0.07)</t>
  </si>
  <si>
    <t>2.52 (0.18)</t>
  </si>
  <si>
    <t>MnO</t>
  </si>
  <si>
    <t>0.11 (0.04)</t>
  </si>
  <si>
    <t>0.09 (0.01)</t>
  </si>
  <si>
    <t>0.11 (0.03)</t>
  </si>
  <si>
    <t>0.11 (0.02)</t>
  </si>
  <si>
    <t>0.36 (0.01)</t>
  </si>
  <si>
    <t>0.38 (0.04)</t>
  </si>
  <si>
    <t>47.73 (1.03)</t>
  </si>
  <si>
    <t>50.01 (0.32)</t>
  </si>
  <si>
    <t>46.65 (0.62)</t>
  </si>
  <si>
    <t>18.52 (0.28)</t>
  </si>
  <si>
    <t>18.29 (0.19)</t>
  </si>
  <si>
    <t>0.10 (0.03)</t>
  </si>
  <si>
    <t>0.11 (0.01)</t>
  </si>
  <si>
    <t>0.06 (0.02)</t>
  </si>
  <si>
    <t>22.14 (0.45)</t>
  </si>
  <si>
    <t>22.81 (0.18)</t>
  </si>
  <si>
    <t>K2O</t>
  </si>
  <si>
    <t>0.52 (0.03)</t>
  </si>
  <si>
    <t>0.44 (0.07)</t>
  </si>
  <si>
    <t>99.09 (0.56)</t>
  </si>
  <si>
    <t>100.10 (0.15)</t>
  </si>
  <si>
    <t>99.64 (0.41)</t>
  </si>
  <si>
    <t>99.58 (0.19)</t>
  </si>
  <si>
    <t>99.36 (0.14)</t>
  </si>
  <si>
    <t>Mg#</t>
  </si>
  <si>
    <t>88.58 (0.83)</t>
  </si>
  <si>
    <t>90.95 (0.16)</t>
  </si>
  <si>
    <t>85.94 (0.44)</t>
  </si>
  <si>
    <t>93.57 (0.20)</t>
  </si>
  <si>
    <t>92.81 (0.53)</t>
  </si>
  <si>
    <t>On the basis of 4 oxygens</t>
  </si>
  <si>
    <t>On the basis of 6 oxygens</t>
  </si>
  <si>
    <t>Si</t>
  </si>
  <si>
    <t>Ti</t>
  </si>
  <si>
    <t>Al</t>
  </si>
  <si>
    <t>Fe</t>
  </si>
  <si>
    <t>Mn</t>
  </si>
  <si>
    <t>Ni</t>
  </si>
  <si>
    <t>Mg</t>
  </si>
  <si>
    <t>Ca</t>
  </si>
  <si>
    <t>K</t>
  </si>
  <si>
    <t>Sum</t>
  </si>
  <si>
    <t xml:space="preserve">Mineral chemistry for olivine and clinopyroxene in weight percent oxide, as determined by FE-EMPA. Cations on the basis of 4 and 6 oxygens, respectively. </t>
  </si>
  <si>
    <t>Partial melting modelling parameters</t>
  </si>
  <si>
    <t>Sources</t>
  </si>
  <si>
    <t>Mineral models</t>
  </si>
  <si>
    <t>Reaction</t>
  </si>
  <si>
    <t>DF</t>
  </si>
  <si>
    <t>DH2O</t>
  </si>
  <si>
    <t>Bulk H2O (ppm)</t>
  </si>
  <si>
    <t>Bulk F (ppm)</t>
  </si>
  <si>
    <t>X (melt fraction)</t>
  </si>
  <si>
    <t>Phlogopite Garnet lherzolite</t>
  </si>
  <si>
    <t>Olivine</t>
  </si>
  <si>
    <t>Clinopyroxene</t>
  </si>
  <si>
    <t>Orthopyroxene</t>
  </si>
  <si>
    <t>Garnet</t>
  </si>
  <si>
    <t>Phlogopite</t>
  </si>
  <si>
    <t>Mica Harzburgite</t>
  </si>
  <si>
    <t>Hydrous pyroxenite</t>
  </si>
  <si>
    <t>Potassium richterite</t>
  </si>
  <si>
    <t>F (total melt)</t>
  </si>
  <si>
    <t>Percentage of melt in residue</t>
  </si>
  <si>
    <t>Concentration of F in melt</t>
  </si>
  <si>
    <t>Concentration of H2O in melt</t>
  </si>
  <si>
    <r>
      <t>F/H</t>
    </r>
    <r>
      <rPr>
        <b/>
        <vertAlign val="subscript"/>
        <sz val="12"/>
        <color rgb="FF000000"/>
        <rFont val="Calibri"/>
        <family val="2"/>
        <scheme val="minor"/>
      </rPr>
      <t>2</t>
    </r>
    <r>
      <rPr>
        <b/>
        <sz val="12"/>
        <color rgb="FF000000"/>
        <rFont val="Calibri"/>
        <family val="2"/>
        <scheme val="minor"/>
      </rPr>
      <t>O</t>
    </r>
  </si>
  <si>
    <t xml:space="preserve">Partial modelling parameters, used for dynamic partial melting models. Mineral modes and melting reactions following Condamine et al., (2016) and Foley et al., (in prep.). </t>
  </si>
  <si>
    <t xml:space="preserve">Supplementary table 4. Olivine and clinopyroxene compositions  </t>
  </si>
  <si>
    <t>Supplementary Table 5</t>
  </si>
  <si>
    <t xml:space="preserve">Run No. </t>
  </si>
  <si>
    <t>T-1835</t>
  </si>
  <si>
    <t>T-1832</t>
  </si>
  <si>
    <t>T-1711</t>
  </si>
  <si>
    <t>T-1695</t>
  </si>
  <si>
    <t>T-1885</t>
  </si>
  <si>
    <t>T-1663</t>
  </si>
  <si>
    <t>T-1645</t>
  </si>
  <si>
    <t>T-1888</t>
  </si>
  <si>
    <t>T-1795</t>
  </si>
  <si>
    <t>T-1879</t>
  </si>
  <si>
    <t>T-1951</t>
  </si>
  <si>
    <t>T-1869</t>
  </si>
  <si>
    <t>T-1940</t>
  </si>
  <si>
    <t>T-1918</t>
  </si>
  <si>
    <t>T-1731</t>
  </si>
  <si>
    <t>T-1738</t>
  </si>
  <si>
    <t>T-1716</t>
  </si>
  <si>
    <t>T-1870</t>
  </si>
  <si>
    <t>T-1947</t>
  </si>
  <si>
    <t>T-1857</t>
  </si>
  <si>
    <t>T-1860</t>
  </si>
  <si>
    <t>T-1863</t>
  </si>
  <si>
    <t>T-1715</t>
  </si>
  <si>
    <t>T-1866</t>
  </si>
  <si>
    <t>MO21-61</t>
  </si>
  <si>
    <t>MO21-59</t>
  </si>
  <si>
    <t>Leucite Lamproite</t>
  </si>
  <si>
    <t>Leucite lamproite</t>
  </si>
  <si>
    <t>West Kimberley + 5wt% H2O</t>
  </si>
  <si>
    <t>Gaussberg + 5 wt% H2O</t>
  </si>
  <si>
    <t>Gaussberg + 10wt%</t>
  </si>
  <si>
    <t>37.93 (0.21)</t>
  </si>
  <si>
    <t>40.41 (0.32)</t>
  </si>
  <si>
    <t>39.84 (0.32)</t>
  </si>
  <si>
    <t>40.04 (0.28)</t>
  </si>
  <si>
    <t>40.25 (0.13)</t>
  </si>
  <si>
    <t>38.73 (0.15)</t>
  </si>
  <si>
    <t>40.51 (0.24)</t>
  </si>
  <si>
    <t>40.985 (0.30)</t>
  </si>
  <si>
    <t>41.38 (0.46)</t>
  </si>
  <si>
    <t>38.65 (0.58)</t>
  </si>
  <si>
    <t>40.74 (0.44)</t>
  </si>
  <si>
    <t>41.02 (0.84)</t>
  </si>
  <si>
    <t>40.58 (0.28)</t>
  </si>
  <si>
    <t>40.8 (0.52)</t>
  </si>
  <si>
    <t>40 (0.28)</t>
  </si>
  <si>
    <t>39.2 (0.77)</t>
  </si>
  <si>
    <t>41.17 (0.66)</t>
  </si>
  <si>
    <t>43.3 (0.77)</t>
  </si>
  <si>
    <t>41.13 (0.40)</t>
  </si>
  <si>
    <t>41.14 (0.52)</t>
  </si>
  <si>
    <t>41.62 (0.20)</t>
  </si>
  <si>
    <t>41.75 (0.46)</t>
  </si>
  <si>
    <t>40.43 (0.49)</t>
  </si>
  <si>
    <t>45.92 (0.68)</t>
  </si>
  <si>
    <t>43.66 (0.23)</t>
  </si>
  <si>
    <t>42.09 (0.24)</t>
  </si>
  <si>
    <t>42.25 (0.23)</t>
  </si>
  <si>
    <t>1.92 (0.05)</t>
  </si>
  <si>
    <t>1.94 (0.04)</t>
  </si>
  <si>
    <t>1.79 (0.10)</t>
  </si>
  <si>
    <t>1.13 (0.07)</t>
  </si>
  <si>
    <t>1.55 (0.08)</t>
  </si>
  <si>
    <t>2.28 (0.01)</t>
  </si>
  <si>
    <t>1.13 (0.06)</t>
  </si>
  <si>
    <t>2.38 (0.07)</t>
  </si>
  <si>
    <t>2.58 (0.29)</t>
  </si>
  <si>
    <t>2.185 (0.04)</t>
  </si>
  <si>
    <t>3.66 (0.26)</t>
  </si>
  <si>
    <t>3.48 (0.59)</t>
  </si>
  <si>
    <t>3.22 (0.13)</t>
  </si>
  <si>
    <t>2.98 (0.19)</t>
  </si>
  <si>
    <t>3.02 (0.13)</t>
  </si>
  <si>
    <t>2.38 (0.20)</t>
  </si>
  <si>
    <t>2.37 (0.15)</t>
  </si>
  <si>
    <t>4.05 (0.72)</t>
  </si>
  <si>
    <t>2.73 (0.20)</t>
  </si>
  <si>
    <t>5.72 (0.24)</t>
  </si>
  <si>
    <t>4.12 (0.11)</t>
  </si>
  <si>
    <t>3.71 (0.50)</t>
  </si>
  <si>
    <t>2.47 (0.07)</t>
  </si>
  <si>
    <t>2.99 (0.37)</t>
  </si>
  <si>
    <t>2.20 (0.14)</t>
  </si>
  <si>
    <t>3.31 (0.24)</t>
  </si>
  <si>
    <t>3.89 (0.19)</t>
  </si>
  <si>
    <t>16.28 (0.26)</t>
  </si>
  <si>
    <t>13.83 (0.20)</t>
  </si>
  <si>
    <t>14.29 (0.16)</t>
  </si>
  <si>
    <t>14.27 (0.20)</t>
  </si>
  <si>
    <t>15.38 (0.16)</t>
  </si>
  <si>
    <t>15.54 (0.11)</t>
  </si>
  <si>
    <t>13.77 (0.17)</t>
  </si>
  <si>
    <t>14.66 (0.06)</t>
  </si>
  <si>
    <t>13.2 (0.46)</t>
  </si>
  <si>
    <t>18.15 (0.49)</t>
  </si>
  <si>
    <t>12.88 (0.17)</t>
  </si>
  <si>
    <t>13.08 (0.63)</t>
  </si>
  <si>
    <t>14.09 (0.49)</t>
  </si>
  <si>
    <t>13.65 (0.22)</t>
  </si>
  <si>
    <t>13.78 (0.49)</t>
  </si>
  <si>
    <t>16.58 (0.71)</t>
  </si>
  <si>
    <t>14.55 (064)</t>
  </si>
  <si>
    <t>14.82 (0.61)</t>
  </si>
  <si>
    <t>13 (0.52)</t>
  </si>
  <si>
    <t>13.06 (0.35)</t>
  </si>
  <si>
    <t>13.03 (0.26)</t>
  </si>
  <si>
    <t>13.00 (0.20)</t>
  </si>
  <si>
    <t>15.45 (0.45)</t>
  </si>
  <si>
    <t>16.28 (0.50)</t>
  </si>
  <si>
    <t>11.77 (0.24)</t>
  </si>
  <si>
    <t>12.23 (0.08)</t>
  </si>
  <si>
    <t>12.67 (0.19)</t>
  </si>
  <si>
    <t>Cr2O3</t>
  </si>
  <si>
    <t>0.21 (0.04)</t>
  </si>
  <si>
    <t>0.26 (0.05)</t>
  </si>
  <si>
    <t>0.39 (0.30)</t>
  </si>
  <si>
    <t>0.48 (0.10)</t>
  </si>
  <si>
    <t>0.22 (0.02)</t>
  </si>
  <si>
    <t>0.71 (0.10)</t>
  </si>
  <si>
    <t>0.27 (0.05)</t>
  </si>
  <si>
    <t>0.086 (0.04)</t>
  </si>
  <si>
    <t>0.05 (0.01)</t>
  </si>
  <si>
    <t>0.25(0.02)</t>
  </si>
  <si>
    <t>0.36 (0.04)</t>
  </si>
  <si>
    <t>0.56 (0.21)</t>
  </si>
  <si>
    <t>1.45 (0.28)</t>
  </si>
  <si>
    <t>0.6 (0.10)</t>
  </si>
  <si>
    <t>0.32 (0.03)</t>
  </si>
  <si>
    <t>0.76 (0.28)</t>
  </si>
  <si>
    <t>0.61 (0.05)</t>
  </si>
  <si>
    <t>0.49 (0.21)</t>
  </si>
  <si>
    <t>0.9 (0.18)</t>
  </si>
  <si>
    <t>0.37 (0.12)</t>
  </si>
  <si>
    <t>0.33 (0.04)</t>
  </si>
  <si>
    <t>0.62 (0.19)</t>
  </si>
  <si>
    <t>0.6 (0.13)</t>
  </si>
  <si>
    <t>0.05 (0.02)</t>
  </si>
  <si>
    <t>0.16 (0.01)</t>
  </si>
  <si>
    <t>0.31 (0.12)</t>
  </si>
  <si>
    <t>2.97 (0.15)</t>
  </si>
  <si>
    <t>3.49 (0.12)</t>
  </si>
  <si>
    <t>3.6 (0.10)</t>
  </si>
  <si>
    <t>2.97 (0.07)</t>
  </si>
  <si>
    <t>4.52 (0.07)</t>
  </si>
  <si>
    <t>3.00 (0.05)</t>
  </si>
  <si>
    <t>3.72 (0.10)</t>
  </si>
  <si>
    <t>6.185 (0.19)</t>
  </si>
  <si>
    <t>4.44 (0.45)</t>
  </si>
  <si>
    <t>7.87  (0.29)</t>
  </si>
  <si>
    <t>4.16 (0.17)</t>
  </si>
  <si>
    <t>4.9 (0.28)</t>
  </si>
  <si>
    <t>3.89 (0.48)</t>
  </si>
  <si>
    <t>4.07 (0.24)</t>
  </si>
  <si>
    <t>5.47 (0.22)</t>
  </si>
  <si>
    <t>4.53 (1.97)</t>
  </si>
  <si>
    <t>4.28 (0.25)</t>
  </si>
  <si>
    <t>5.66 (0.26)</t>
  </si>
  <si>
    <t>3.24 (0.12)</t>
  </si>
  <si>
    <t>5.51 (0.18)</t>
  </si>
  <si>
    <t>5.71 (0.20)</t>
  </si>
  <si>
    <t>4.55 (0.33)</t>
  </si>
  <si>
    <t>5.39 (0.10)</t>
  </si>
  <si>
    <t>7.8 (0.53)</t>
  </si>
  <si>
    <t>1.06 (0.07)</t>
  </si>
  <si>
    <t>3.39 (0.16)</t>
  </si>
  <si>
    <t>2.46 (0.08)</t>
  </si>
  <si>
    <t>0.27 (0.02)</t>
  </si>
  <si>
    <t>0.14 (0.01)</t>
  </si>
  <si>
    <t>0.10 (0.01)</t>
  </si>
  <si>
    <t>0.03 (0.02)</t>
  </si>
  <si>
    <t>0.23 (0.04)</t>
  </si>
  <si>
    <t>0.11 (0.06)</t>
  </si>
  <si>
    <t>0.15 (0.03)</t>
  </si>
  <si>
    <t>0.12 (0.01)</t>
  </si>
  <si>
    <t>0.04 (0.02)</t>
  </si>
  <si>
    <t>0.02 (0.02)</t>
  </si>
  <si>
    <t>22.52 (0.15)</t>
  </si>
  <si>
    <t>23.56 (0.23)</t>
  </si>
  <si>
    <t>23.75 (0.10)</t>
  </si>
  <si>
    <t>24.49 (0.11)</t>
  </si>
  <si>
    <t>22.01 (0.09)</t>
  </si>
  <si>
    <t>23.03 (0.13)</t>
  </si>
  <si>
    <t>23.81 (0.13)</t>
  </si>
  <si>
    <t>19.08 (0.30)</t>
  </si>
  <si>
    <t>21.56 (1.02)</t>
  </si>
  <si>
    <t>17.11 (0.28)</t>
  </si>
  <si>
    <t>22.69 (0.28)</t>
  </si>
  <si>
    <t>19.68 (0.48)</t>
  </si>
  <si>
    <t>21.96 (0.46)</t>
  </si>
  <si>
    <t>22.74 (0.22)</t>
  </si>
  <si>
    <t>20.95 (1.04)</t>
  </si>
  <si>
    <t>21.34 (1.79)</t>
  </si>
  <si>
    <t>22.29 (0.12)</t>
  </si>
  <si>
    <t>17.23 (0.13)</t>
  </si>
  <si>
    <t>22.62 (0.31)</t>
  </si>
  <si>
    <t>19.32 (0.18)</t>
  </si>
  <si>
    <t>21.21 (0.05)</t>
  </si>
  <si>
    <t>20.99 (0.62)</t>
  </si>
  <si>
    <t>21.08 (0.41)</t>
  </si>
  <si>
    <t>11.75 (0.83</t>
  </si>
  <si>
    <t>26.02 (0.22)</t>
  </si>
  <si>
    <t>24.11 (0.27)</t>
  </si>
  <si>
    <t>24.03 (0.05)</t>
  </si>
  <si>
    <t>Na2O</t>
  </si>
  <si>
    <t>0.10 (0.02)</t>
  </si>
  <si>
    <t>0.15 (0.01)</t>
  </si>
  <si>
    <t>0.2 (0.02)</t>
  </si>
  <si>
    <t>0.087 (0.02)</t>
  </si>
  <si>
    <t>0.18 (0.12)</t>
  </si>
  <si>
    <t>0.122 (0.03)</t>
  </si>
  <si>
    <t>0.133 (0.05)</t>
  </si>
  <si>
    <t>0.084 (0.01)</t>
  </si>
  <si>
    <t>0.146 (0.03)</t>
  </si>
  <si>
    <t>0.07 (0.01)</t>
  </si>
  <si>
    <t>9.21 (0.16)</t>
  </si>
  <si>
    <t>9.46 (0.11)</t>
  </si>
  <si>
    <t>9.62 (0.16)</t>
  </si>
  <si>
    <t>9.84 (0.08)</t>
  </si>
  <si>
    <t>9.5 (0.06)</t>
  </si>
  <si>
    <t>9.55 (0.06)</t>
  </si>
  <si>
    <t>9.83 (0.16)</t>
  </si>
  <si>
    <t>8.43 (0.05)</t>
  </si>
  <si>
    <t>9.44 (0.28)</t>
  </si>
  <si>
    <t>9.94 (0.04)</t>
  </si>
  <si>
    <t>10.16 (0.19)</t>
  </si>
  <si>
    <t>10.04 (0.32)</t>
  </si>
  <si>
    <t>10.17 (0.15)</t>
  </si>
  <si>
    <t>10.22 (0.18)</t>
  </si>
  <si>
    <t>10 (0.31)</t>
  </si>
  <si>
    <t>10.25 (0.10)</t>
  </si>
  <si>
    <t>10.29 (0.03)</t>
  </si>
  <si>
    <t>10.26 (0.13)</t>
  </si>
  <si>
    <t>10.08 (0.21)</t>
  </si>
  <si>
    <t>10.09 (0.08)</t>
  </si>
  <si>
    <t>10.06 (0.33)</t>
  </si>
  <si>
    <t>10.26 (0.25)</t>
  </si>
  <si>
    <t>10.26 (0.12)</t>
  </si>
  <si>
    <t>9.69 (0.40)</t>
  </si>
  <si>
    <t>10.73 (0.03)</t>
  </si>
  <si>
    <t>10.57 (0.04)</t>
  </si>
  <si>
    <t>10.62 (0.03)</t>
  </si>
  <si>
    <t>3.18 (0.13)</t>
  </si>
  <si>
    <t>2.46 (0.10)</t>
  </si>
  <si>
    <t>1.84 (0.08)</t>
  </si>
  <si>
    <t>1.75 (0.08)</t>
  </si>
  <si>
    <t>1.7 (0.13)</t>
  </si>
  <si>
    <t>2.65 (0.12)</t>
  </si>
  <si>
    <t>1.80 (0.12)</t>
  </si>
  <si>
    <t>2.14 (0.06)</t>
  </si>
  <si>
    <t>2.77 (0.13)</t>
  </si>
  <si>
    <t>0.90 (0.19)</t>
  </si>
  <si>
    <t>0.71 (0.08)</t>
  </si>
  <si>
    <t>0.45 (0.06)</t>
  </si>
  <si>
    <t>0.45 (0.04)</t>
  </si>
  <si>
    <t>0.57 (0.06)</t>
  </si>
  <si>
    <t>0.59 (0.02)</t>
  </si>
  <si>
    <t>0.8 (0.09)</t>
  </si>
  <si>
    <t>0.41 (0.11)</t>
  </si>
  <si>
    <t>0.55 (0.16)</t>
  </si>
  <si>
    <t>0.58 (0.04)</t>
  </si>
  <si>
    <t>1.02 (0.22)</t>
  </si>
  <si>
    <t>0.68 (0.05)</t>
  </si>
  <si>
    <t>0.53 (0.09)</t>
  </si>
  <si>
    <t>0.51 (0.03)</t>
  </si>
  <si>
    <t>0.46 (0.04)</t>
  </si>
  <si>
    <t>0.40 (0.03)</t>
  </si>
  <si>
    <t>0.23 (0.01)</t>
  </si>
  <si>
    <t>0.25 (0.02)</t>
  </si>
  <si>
    <t>0.476 (0.08)</t>
  </si>
  <si>
    <t>0.638 (0.05)</t>
  </si>
  <si>
    <t>0.66 (0.04)</t>
  </si>
  <si>
    <t>0.492 (0.05)</t>
  </si>
  <si>
    <t>0.43 (0.01)</t>
  </si>
  <si>
    <t>0.71 (0.01)</t>
  </si>
  <si>
    <t>0.59 (0.05)</t>
  </si>
  <si>
    <t>0.39 (0.01)</t>
  </si>
  <si>
    <t>0.398 (0.05)</t>
  </si>
  <si>
    <t>0.19 (0..02)</t>
  </si>
  <si>
    <t>0.558 (0.09)</t>
  </si>
  <si>
    <t>0.296 (0.02)</t>
  </si>
  <si>
    <t>0.32 (0.01)</t>
  </si>
  <si>
    <t>0.462 (0.05)</t>
  </si>
  <si>
    <t>0.23 (0.03)</t>
  </si>
  <si>
    <t>0.18 (0.03)</t>
  </si>
  <si>
    <t>0.21 (0.01)</t>
  </si>
  <si>
    <t>0.275 (0.02)</t>
  </si>
  <si>
    <t>0.478 (0.04)</t>
  </si>
  <si>
    <t>0.423 (0.03)</t>
  </si>
  <si>
    <t>0.438 (0.04)</t>
  </si>
  <si>
    <t>0.426 (0.04)</t>
  </si>
  <si>
    <t>0.19 (0.03)</t>
  </si>
  <si>
    <t>0.335 (0.19)</t>
  </si>
  <si>
    <t>3.16 (0.11)</t>
  </si>
  <si>
    <t>0.56 (0.04)</t>
  </si>
  <si>
    <t>0.73 (0.02)</t>
  </si>
  <si>
    <t>94.75 (0.37)</t>
  </si>
  <si>
    <t>96.05 (0.82)</t>
  </si>
  <si>
    <t>95.77 (0.49)</t>
  </si>
  <si>
    <t>95.46 (0.15)</t>
  </si>
  <si>
    <t>95.95 (0.14)</t>
  </si>
  <si>
    <t>96.54 (0.37)</t>
  </si>
  <si>
    <t>95.43  (0.29)</t>
  </si>
  <si>
    <t>94.68 (0.96)</t>
  </si>
  <si>
    <t>96.02 (1.48)</t>
  </si>
  <si>
    <t>95.46 (0.12)</t>
  </si>
  <si>
    <t>96.07 (0.85)</t>
  </si>
  <si>
    <t>93.51 (1.14)</t>
  </si>
  <si>
    <t>96.55 (0.51)</t>
  </si>
  <si>
    <t>96.10 (0.42)</t>
  </si>
  <si>
    <t>94.66 (2.87)</t>
  </si>
  <si>
    <t>96.27 (0.18)</t>
  </si>
  <si>
    <t>96.46 (0.38)</t>
  </si>
  <si>
    <t>96.78 (1.02)</t>
  </si>
  <si>
    <t>94.74 (1.11)</t>
  </si>
  <si>
    <t>96.65 (0.61)</t>
  </si>
  <si>
    <t>97.21 (0.16)</t>
  </si>
  <si>
    <t>95.82 (0.69)</t>
  </si>
  <si>
    <t>96.68 (0.67)</t>
  </si>
  <si>
    <t>95.16 (0.31)</t>
  </si>
  <si>
    <t>99.28 (0.03)</t>
  </si>
  <si>
    <t>96.85 (0.18)</t>
  </si>
  <si>
    <t>97.41 (0.21)</t>
  </si>
  <si>
    <t>93.11 (0.35)</t>
  </si>
  <si>
    <t>92.32 (0.24)</t>
  </si>
  <si>
    <t>92.17 (0.23)</t>
  </si>
  <si>
    <t>93.63 (0.15)</t>
  </si>
  <si>
    <t>89.67 (0.11)</t>
  </si>
  <si>
    <t>93.18 (0.14)</t>
  </si>
  <si>
    <t>91.94 (0.21)</t>
  </si>
  <si>
    <t>84.61 (0.19)</t>
  </si>
  <si>
    <t>89.61 (1.27)</t>
  </si>
  <si>
    <t>79.50 (0.12)</t>
  </si>
  <si>
    <t>90.68 (0.38)</t>
  </si>
  <si>
    <t>87.73 (0.64)</t>
  </si>
  <si>
    <t>90.96 (1.19)</t>
  </si>
  <si>
    <t>90.87 (0.54)</t>
  </si>
  <si>
    <t>87.21 (0.21)</t>
  </si>
  <si>
    <t>89.23 (5.04)</t>
  </si>
  <si>
    <t>90.28 (0.52)</t>
  </si>
  <si>
    <t>84.43 (0.64)</t>
  </si>
  <si>
    <t>92.56 (0.23)</t>
  </si>
  <si>
    <t>86.21(0.28)</t>
  </si>
  <si>
    <t>86.87 (0.39)</t>
  </si>
  <si>
    <t>89.15 (0.96)</t>
  </si>
  <si>
    <t>87.45 (0.16)</t>
  </si>
  <si>
    <t>72.83 (2.19)</t>
  </si>
  <si>
    <t>97.76 (0.16)</t>
  </si>
  <si>
    <t>92.68 (0.39)</t>
  </si>
  <si>
    <t>94.57 (0.17)</t>
  </si>
  <si>
    <t>K/Al</t>
  </si>
  <si>
    <t>0.612 (0.02)</t>
  </si>
  <si>
    <t>0.741 (0.01)</t>
  </si>
  <si>
    <t>0.729 (0.02)</t>
  </si>
  <si>
    <t>0.747 (0.01)</t>
  </si>
  <si>
    <t>0.67 (0.01)</t>
  </si>
  <si>
    <t>0.773 (0.02)</t>
  </si>
  <si>
    <t>0.62 (0.01)</t>
  </si>
  <si>
    <t>0.774 (0.03)</t>
  </si>
  <si>
    <t>0.854 (0.01)</t>
  </si>
  <si>
    <t>0.831 (0.03)</t>
  </si>
  <si>
    <t>0.78 (0.02)</t>
  </si>
  <si>
    <t>0.811 (0.01)</t>
  </si>
  <si>
    <t>0.79 (0.01)</t>
  </si>
  <si>
    <t>0.67 (0.67)</t>
  </si>
  <si>
    <t>0.77 (0.04)</t>
  </si>
  <si>
    <t>0.749 (0.04)</t>
  </si>
  <si>
    <t>0.839 (0.03)</t>
  </si>
  <si>
    <t>0.836 (0.03)</t>
  </si>
  <si>
    <t>0.835 (0.04)</t>
  </si>
  <si>
    <t>0.854 (0.03)</t>
  </si>
  <si>
    <t>0.72 (0.03</t>
  </si>
  <si>
    <t>0.644 (0.02)</t>
  </si>
  <si>
    <t>0.99 (0.02)</t>
  </si>
  <si>
    <t>0.94 (0.01)</t>
  </si>
  <si>
    <t>0.91 (0.01)</t>
  </si>
  <si>
    <t>On the basis of 22 O</t>
  </si>
  <si>
    <t>Cr</t>
  </si>
  <si>
    <t>Na</t>
  </si>
  <si>
    <t>Ba</t>
  </si>
  <si>
    <t>SUM</t>
  </si>
  <si>
    <t>Total Z - Tetrahedral site</t>
  </si>
  <si>
    <t>Total Y - Octahedral site</t>
  </si>
  <si>
    <t>Total X  - Interlayer site</t>
  </si>
  <si>
    <t>Supplementary table 2. Mineral chemistry of phlogopite</t>
  </si>
  <si>
    <t>34.45 (1.60)</t>
  </si>
  <si>
    <t>33.82 (0.78)</t>
  </si>
  <si>
    <t>38.47 (1.94)</t>
  </si>
  <si>
    <t>33.69 (2.59)</t>
  </si>
  <si>
    <t>31.34 (2.69)</t>
  </si>
  <si>
    <t>39.32 (2.03)</t>
  </si>
  <si>
    <t>35.6 (2.10)</t>
  </si>
  <si>
    <t>33.07 (3.59)</t>
  </si>
  <si>
    <t>31.94 (1.07)</t>
  </si>
  <si>
    <t>43.83 (2.96)</t>
  </si>
  <si>
    <t>51.80 (1.14)</t>
  </si>
  <si>
    <t>42.21 (2.74)</t>
  </si>
  <si>
    <t>45.28 (2.6)</t>
  </si>
  <si>
    <t>46.35 (1.24)</t>
  </si>
  <si>
    <t>56.51 (2.29)</t>
  </si>
  <si>
    <t>43.77 (3.17)</t>
  </si>
  <si>
    <t>53.4 (3.9)</t>
  </si>
  <si>
    <t>49.25 (4.52)</t>
  </si>
  <si>
    <t>49.05 (0.59)</t>
  </si>
  <si>
    <t>44.44 (1.45)</t>
  </si>
  <si>
    <t>50.88 (0.42)</t>
  </si>
  <si>
    <t>58.42 (3.43)</t>
  </si>
  <si>
    <t>39.54 (3.94)</t>
  </si>
  <si>
    <t>40.70 (0.51)</t>
  </si>
  <si>
    <t>51.58 (0.14)</t>
  </si>
  <si>
    <t>52.78 (0.19)</t>
  </si>
  <si>
    <t>4.56 (1.34)</t>
  </si>
  <si>
    <t>3.16 (0.34)</t>
  </si>
  <si>
    <t>3.95 (0.36)</t>
  </si>
  <si>
    <t>2.11 (1.51)</t>
  </si>
  <si>
    <t>3.14 (0.52)</t>
  </si>
  <si>
    <t>4.70 (0.92)</t>
  </si>
  <si>
    <t>4.07 (1.16)</t>
  </si>
  <si>
    <t>2.84 (1.15)</t>
  </si>
  <si>
    <t>2.63 (0.20)</t>
  </si>
  <si>
    <t>0.07 (0.03)</t>
  </si>
  <si>
    <t>3.50 (0.39)</t>
  </si>
  <si>
    <t>2.73 (0.30)</t>
  </si>
  <si>
    <t>3.77 (0.18)</t>
  </si>
  <si>
    <t>3.35 (0.17)</t>
  </si>
  <si>
    <t>2.13 (0.67)</t>
  </si>
  <si>
    <t>2.32 (0.44)</t>
  </si>
  <si>
    <t>3.0 (0.70)</t>
  </si>
  <si>
    <t>1.52 (0.08)</t>
  </si>
  <si>
    <t>3.16 (0.07)</t>
  </si>
  <si>
    <t>3.42 (0.62)</t>
  </si>
  <si>
    <t>0.92 (0.64)</t>
  </si>
  <si>
    <t>1.25 (0.62)</t>
  </si>
  <si>
    <t>7.60 (0.40)</t>
  </si>
  <si>
    <t>3.30 (0.04)</t>
  </si>
  <si>
    <t>3.24 (0.01)</t>
  </si>
  <si>
    <t>9.26 (0.83)</t>
  </si>
  <si>
    <t>16.98 (0.49)</t>
  </si>
  <si>
    <t>11.51 (1.52)</t>
  </si>
  <si>
    <t>10.28 (1.34)</t>
  </si>
  <si>
    <t>10.44 (0.48)</t>
  </si>
  <si>
    <t>11.65 (1.69)</t>
  </si>
  <si>
    <t>8.44 (0.77)</t>
  </si>
  <si>
    <t>10.62 (0.94)</t>
  </si>
  <si>
    <t>11.79 (0.46)</t>
  </si>
  <si>
    <t>9.32 (1.77)</t>
  </si>
  <si>
    <t>9.52 (0.63)</t>
  </si>
  <si>
    <t>12.23 (1.04)</t>
  </si>
  <si>
    <t>11.2 (0.65)</t>
  </si>
  <si>
    <t>10.82 (0.39)</t>
  </si>
  <si>
    <t>14.09 (0.46)</t>
  </si>
  <si>
    <t>17.44 (1.03)</t>
  </si>
  <si>
    <t>14.6 (1.2)</t>
  </si>
  <si>
    <t>11.88 (1.3)</t>
  </si>
  <si>
    <t>9.8 (0.09)</t>
  </si>
  <si>
    <t>10.11 (0.94)</t>
  </si>
  <si>
    <t>10.20 (0.18)</t>
  </si>
  <si>
    <t>16.53 (0.64)</t>
  </si>
  <si>
    <t>9.98 (1.80)</t>
  </si>
  <si>
    <t>3.78 (0.36)</t>
  </si>
  <si>
    <t>9.02 (0.09)</t>
  </si>
  <si>
    <t>9.67 (0.04)</t>
  </si>
  <si>
    <t>0.10 (0.04)</t>
  </si>
  <si>
    <t>0.07 (0.02)</t>
  </si>
  <si>
    <t>0.01 (0.01)</t>
  </si>
  <si>
    <t>0.04 (0.05)</t>
  </si>
  <si>
    <t>0.09  (0.02)</t>
  </si>
  <si>
    <t>0.04 (0.04)</t>
  </si>
  <si>
    <t>0.08 (0.02)</t>
  </si>
  <si>
    <t>0.16 (0.13)</t>
  </si>
  <si>
    <t>0.09 (0.02)</t>
  </si>
  <si>
    <t>0.01 (0.02)</t>
  </si>
  <si>
    <t>0.03 (0.01)</t>
  </si>
  <si>
    <t>7.05 (0.64)</t>
  </si>
  <si>
    <t>5.01 (0.19)</t>
  </si>
  <si>
    <t>7.75 (0.82)</t>
  </si>
  <si>
    <t>6.21 (0.70)</t>
  </si>
  <si>
    <t>8.58 (0.59)</t>
  </si>
  <si>
    <t>7.46 (1.22)</t>
  </si>
  <si>
    <t>8.52 (1.01)</t>
  </si>
  <si>
    <t>5.87 (0.84)</t>
  </si>
  <si>
    <t>18.87 (1.14)</t>
  </si>
  <si>
    <t>0.22 (0.04)</t>
  </si>
  <si>
    <t>5.86 (0.61)</t>
  </si>
  <si>
    <t>5.27 (0.85)</t>
  </si>
  <si>
    <t>5.98 (0.79)</t>
  </si>
  <si>
    <t>5.52 (0.59)</t>
  </si>
  <si>
    <t>1.28 (0.55)</t>
  </si>
  <si>
    <t>4.01 (2.47)</t>
  </si>
  <si>
    <t>0.40 (0.1)</t>
  </si>
  <si>
    <t>2.80 (1.43)</t>
  </si>
  <si>
    <t>5.57 (0.16)</t>
  </si>
  <si>
    <t>6.10 (0.31)</t>
  </si>
  <si>
    <t>5.17 (0.22)</t>
  </si>
  <si>
    <t>0.44 (0.48)</t>
  </si>
  <si>
    <t>2.15 (1.00)</t>
  </si>
  <si>
    <t>1.20 (0.09)</t>
  </si>
  <si>
    <t>3.33 (0.03)</t>
  </si>
  <si>
    <t>2.48 (0.02)</t>
  </si>
  <si>
    <t>0.15 (0.04)</t>
  </si>
  <si>
    <t>0.12 (0.02)</t>
  </si>
  <si>
    <t>0.09 (0.03)</t>
  </si>
  <si>
    <t>0.14 (0.07)</t>
  </si>
  <si>
    <t>0.12 (0.04)</t>
  </si>
  <si>
    <t>0.08 (0.03)</t>
  </si>
  <si>
    <t>0.07 (0.06)</t>
  </si>
  <si>
    <t>0.02 (0.03)</t>
  </si>
  <si>
    <t>0.04 (0.03)</t>
  </si>
  <si>
    <t>9.31 (3.36)</t>
  </si>
  <si>
    <t>13.08 (0.96)</t>
  </si>
  <si>
    <t>9.9 (2.36)</t>
  </si>
  <si>
    <t>8.95 (3.39)</t>
  </si>
  <si>
    <t>14.18 (0.70)</t>
  </si>
  <si>
    <t>11.16 (4.91)</t>
  </si>
  <si>
    <t>12.3 (1.97)</t>
  </si>
  <si>
    <t>15.26 (1.41)</t>
  </si>
  <si>
    <t>13.73 (0.78)</t>
  </si>
  <si>
    <t>5.07 (2.24)</t>
  </si>
  <si>
    <t>6.37 (1.46)</t>
  </si>
  <si>
    <t>7.73 (2.66)</t>
  </si>
  <si>
    <t>6.97 (1.16)</t>
  </si>
  <si>
    <t>0.21 (0.29)</t>
  </si>
  <si>
    <t>1.96 (1.76)</t>
  </si>
  <si>
    <t>0.10 (0.10)</t>
  </si>
  <si>
    <t>2.32 (2.59)</t>
  </si>
  <si>
    <t>6.41  (0.36)</t>
  </si>
  <si>
    <t>8.38 (3.48)</t>
  </si>
  <si>
    <t>6.59  (0.40)</t>
  </si>
  <si>
    <t>0.07 (0.15)</t>
  </si>
  <si>
    <t>1.75 (0.99)</t>
  </si>
  <si>
    <t>11.54 (0.31)</t>
  </si>
  <si>
    <t>4.81 (0.11)</t>
  </si>
  <si>
    <t>4.63 (0.03)</t>
  </si>
  <si>
    <t>8.47 (2.82)</t>
  </si>
  <si>
    <t>4.19 (0.89)</t>
  </si>
  <si>
    <t>7.24 (1.19)</t>
  </si>
  <si>
    <t>4.5 (2.28)</t>
  </si>
  <si>
    <t>4.93 (1.93)</t>
  </si>
  <si>
    <t>6.61 (3.34)</t>
  </si>
  <si>
    <t>4.70 (1.37)</t>
  </si>
  <si>
    <t>2.24 (1.85)</t>
  </si>
  <si>
    <t>4.18 (0.53)</t>
  </si>
  <si>
    <t>2.75 (2.16)</t>
  </si>
  <si>
    <t>6.96 (1.88)</t>
  </si>
  <si>
    <t>3.56 (1.53)</t>
  </si>
  <si>
    <t>4.59 (0.3)</t>
  </si>
  <si>
    <t>4.38 (1.47)</t>
  </si>
  <si>
    <t>5.27 (0.60)</t>
  </si>
  <si>
    <t>5.65 (2.16)</t>
  </si>
  <si>
    <t>7.06 (3.2)</t>
  </si>
  <si>
    <t>3.72 (2.13)</t>
  </si>
  <si>
    <t>3.91 (0.11)</t>
  </si>
  <si>
    <t>3.40 (1.16)</t>
  </si>
  <si>
    <t>4.24 (0.32)</t>
  </si>
  <si>
    <t>3.46 (0.92)</t>
  </si>
  <si>
    <t>4.77 (3.25)</t>
  </si>
  <si>
    <t>14.98 (0.24)</t>
  </si>
  <si>
    <t>3.56 (0.05)</t>
  </si>
  <si>
    <t>2.84 (0.04)</t>
  </si>
  <si>
    <t>0.81 (023)</t>
  </si>
  <si>
    <t>0.65 (0.08)</t>
  </si>
  <si>
    <t>0.9 (0.16)</t>
  </si>
  <si>
    <t>0.79 (0.14)</t>
  </si>
  <si>
    <t>0.42 (0.16)</t>
  </si>
  <si>
    <t>0.82 (0.31)</t>
  </si>
  <si>
    <t>0.6 (0.20)</t>
  </si>
  <si>
    <t>0.24 (0.08)</t>
  </si>
  <si>
    <t>0.7 (0.08)</t>
  </si>
  <si>
    <t>0.74 (0.11)</t>
  </si>
  <si>
    <t>1.49 (0.40)</t>
  </si>
  <si>
    <t>0.65 (0.16)</t>
  </si>
  <si>
    <t>1.12 (0.06)</t>
  </si>
  <si>
    <t>1.05 (0.15)</t>
  </si>
  <si>
    <t>2.02 (0.09)</t>
  </si>
  <si>
    <t>2.03 (0.44)</t>
  </si>
  <si>
    <t>2.23 (0.33)</t>
  </si>
  <si>
    <t>1.51 (0.44)</t>
  </si>
  <si>
    <t>1.47 (0.18)</t>
  </si>
  <si>
    <t>1.77 (0.59)</t>
  </si>
  <si>
    <t>0.70 (0.14)</t>
  </si>
  <si>
    <t>2.22 (0.77)</t>
  </si>
  <si>
    <t>1.27 (0.21)</t>
  </si>
  <si>
    <t>0.86 (0.04)</t>
  </si>
  <si>
    <t>1.72 (0.05)</t>
  </si>
  <si>
    <t>2.10 (0.04)</t>
  </si>
  <si>
    <t>1.82 (0.71(</t>
  </si>
  <si>
    <t>2.77 (0.37)</t>
  </si>
  <si>
    <t>2.96 (0.46)</t>
  </si>
  <si>
    <t>3.20  (0.76)</t>
  </si>
  <si>
    <t>3.14 (0.37)</t>
  </si>
  <si>
    <t>5.2 (1.77)</t>
  </si>
  <si>
    <t>4.71 (0.78)</t>
  </si>
  <si>
    <t>4.89 (1.01)</t>
  </si>
  <si>
    <t>3.18 (0.56)</t>
  </si>
  <si>
    <t>4.54 (1.16)</t>
  </si>
  <si>
    <t>6.87 (0.66)</t>
  </si>
  <si>
    <t>7.01 (0.11)</t>
  </si>
  <si>
    <t>7.74 (0.42)</t>
  </si>
  <si>
    <t>8.88 (0.26)</t>
  </si>
  <si>
    <t>8.19 (0.51)</t>
  </si>
  <si>
    <t>5.97 (0.84)</t>
  </si>
  <si>
    <t>7.20 (0.86)</t>
  </si>
  <si>
    <t>8.69 (0.43)</t>
  </si>
  <si>
    <t>10.04 (0.76)</t>
  </si>
  <si>
    <t>7.78 (0.46)</t>
  </si>
  <si>
    <t>5.34 (1.75)</t>
  </si>
  <si>
    <t>5.04 (0.75)</t>
  </si>
  <si>
    <t>6.59 (0.21)</t>
  </si>
  <si>
    <t>9.21 (0.12)</t>
  </si>
  <si>
    <t>9.89 (0.04)</t>
  </si>
  <si>
    <t>P2O5</t>
  </si>
  <si>
    <t>2.79 (0.98)</t>
  </si>
  <si>
    <t>1.77 (0.34)</t>
  </si>
  <si>
    <t>2.28 (0.42)</t>
  </si>
  <si>
    <t>1.81 (1.32)</t>
  </si>
  <si>
    <t>1.93 (1.31)</t>
  </si>
  <si>
    <t>2.82 (1.01)</t>
  </si>
  <si>
    <t>1.38 (0.52)</t>
  </si>
  <si>
    <t>0.76 (0.59)</t>
  </si>
  <si>
    <t>1.43 (0.25)</t>
  </si>
  <si>
    <t>1.82 (1.59)</t>
  </si>
  <si>
    <t>2.25 (0.19)</t>
  </si>
  <si>
    <t>1.67 (0.43)</t>
  </si>
  <si>
    <t>1.78 (0.07)</t>
  </si>
  <si>
    <t>1.66 (0.34)</t>
  </si>
  <si>
    <t>1.05 (0.70)</t>
  </si>
  <si>
    <t>2.21 (0.94)</t>
  </si>
  <si>
    <t>2.08 (2.22)</t>
  </si>
  <si>
    <t>1.68 (0.55)</t>
  </si>
  <si>
    <t>1.59 (0.06)</t>
  </si>
  <si>
    <t>1.21 (0.34)</t>
  </si>
  <si>
    <t>1.64 (0.07)</t>
  </si>
  <si>
    <t>0.29 (0.49)</t>
  </si>
  <si>
    <t>1.92 (0.71)</t>
  </si>
  <si>
    <t>2.34 (0.49)</t>
  </si>
  <si>
    <t>1.82 (0.04)</t>
  </si>
  <si>
    <t>1.76 (0.06)</t>
  </si>
  <si>
    <t>1.21 (0.24)</t>
  </si>
  <si>
    <t>0.98 (0.16)</t>
  </si>
  <si>
    <t>1.48 (0.16)</t>
  </si>
  <si>
    <t>1.74 (0.33)</t>
  </si>
  <si>
    <t>1.28 (0.20)</t>
  </si>
  <si>
    <t>2.04 (0.72)</t>
  </si>
  <si>
    <t>1.67 (0.15)</t>
  </si>
  <si>
    <t>1.34 (0.17)</t>
  </si>
  <si>
    <t>1.31 (0.16)</t>
  </si>
  <si>
    <t>0.22 (0.09)</t>
  </si>
  <si>
    <t>0.72 (0.14)</t>
  </si>
  <si>
    <t>0.47 (0.16)</t>
  </si>
  <si>
    <t>0.5 (0.07)</t>
  </si>
  <si>
    <t>0.56 (0.11)</t>
  </si>
  <si>
    <t>0.49 (0.11)</t>
  </si>
  <si>
    <t>0.34 (0.13)</t>
  </si>
  <si>
    <t>0.91 (0.37)</t>
  </si>
  <si>
    <t>0.58 (0.11)</t>
  </si>
  <si>
    <t>0.50 (0.06)</t>
  </si>
  <si>
    <t>0.14 (0.08)</t>
  </si>
  <si>
    <t>0.69 (0.21)</t>
  </si>
  <si>
    <t>1.44 (0.18)</t>
  </si>
  <si>
    <t>0.78 (0.04)</t>
  </si>
  <si>
    <t>0.74 (0.03)</t>
  </si>
  <si>
    <t>0.034 (0.02)</t>
  </si>
  <si>
    <t>0.02 (0.01)</t>
  </si>
  <si>
    <t>0.06  (0.01)</t>
  </si>
  <si>
    <t>0.08 (0.01)</t>
  </si>
  <si>
    <t>0.01 (0.010</t>
  </si>
  <si>
    <t>0.47 (0.09)</t>
  </si>
  <si>
    <t>0.40 (0.04</t>
  </si>
  <si>
    <t>0.57 (0.07)</t>
  </si>
  <si>
    <t>0.49 (0.07)</t>
  </si>
  <si>
    <t>0.50 (0.13)</t>
  </si>
  <si>
    <t>0.75 (0.12)</t>
  </si>
  <si>
    <t>0.39 (0.08)</t>
  </si>
  <si>
    <t>0.19 (0.09)</t>
  </si>
  <si>
    <t>0.17 (0.03)</t>
  </si>
  <si>
    <t>0.19 (0.02)</t>
  </si>
  <si>
    <t>0.18 (0.02)</t>
  </si>
  <si>
    <t>0.21 (0.05)</t>
  </si>
  <si>
    <t>0.20 (0.07)</t>
  </si>
  <si>
    <t>0.14 (0.04)</t>
  </si>
  <si>
    <t>5.19 (0.11)</t>
  </si>
  <si>
    <t>0.17 (0.01)</t>
  </si>
  <si>
    <t>80.44 (2.82)</t>
  </si>
  <si>
    <t>83.04 (1.26)</t>
  </si>
  <si>
    <t>87.22 (3.24)</t>
  </si>
  <si>
    <t>73.97 (3.45)</t>
  </si>
  <si>
    <t>80.14 (2.67)</t>
  </si>
  <si>
    <t>92.14 (2.57)</t>
  </si>
  <si>
    <t>82.74 (3.11)</t>
  </si>
  <si>
    <t>77.44 (4.18)</t>
  </si>
  <si>
    <t>90.29 (1.43)</t>
  </si>
  <si>
    <t>64.78 (3.40)</t>
  </si>
  <si>
    <t>92.02 (1.39)</t>
  </si>
  <si>
    <t>82.39 (3.50)</t>
  </si>
  <si>
    <t>89.48  (0.92)</t>
  </si>
  <si>
    <t>88.80 (1.36)</t>
  </si>
  <si>
    <t>92.14 (1.01)</t>
  </si>
  <si>
    <t>88.24 (3.17)</t>
  </si>
  <si>
    <t>89.20 (1.49)</t>
  </si>
  <si>
    <t>83.06 (3.87)</t>
  </si>
  <si>
    <t>90.61 (0.37)</t>
  </si>
  <si>
    <t>89.94 (1.83)</t>
  </si>
  <si>
    <t>91.24 (0.37)</t>
  </si>
  <si>
    <t>88.02 (1.16)</t>
  </si>
  <si>
    <t>68.7 (5.77)</t>
  </si>
  <si>
    <t>96.36 (0.14)</t>
  </si>
  <si>
    <t>89.55 (0.16)</t>
  </si>
  <si>
    <t>90.55 (0.14)</t>
  </si>
  <si>
    <t>68.05 (10.19)</t>
  </si>
  <si>
    <t>82.25 (1.37)</t>
  </si>
  <si>
    <t>68.78 (4.45)</t>
  </si>
  <si>
    <t>70.63 (6.38)</t>
  </si>
  <si>
    <t>74.64 (1.75)</t>
  </si>
  <si>
    <t>70.61 (9.64)</t>
  </si>
  <si>
    <t>71.69 (4.53)</t>
  </si>
  <si>
    <t>82.15 (2.84)</t>
  </si>
  <si>
    <t>56.44 (2.57)</t>
  </si>
  <si>
    <t>10.52 (8.45)</t>
  </si>
  <si>
    <t>57.40 (13.10)</t>
  </si>
  <si>
    <t>68.01 (1.51)</t>
  </si>
  <si>
    <t>71.72 (0.37)</t>
  </si>
  <si>
    <t>69.01 (1.75)</t>
  </si>
  <si>
    <t>17.96 (12.60)</t>
  </si>
  <si>
    <t>34.69 (19.57)</t>
  </si>
  <si>
    <t>13.97 (17.12)</t>
  </si>
  <si>
    <t>50.42 (13.77)</t>
  </si>
  <si>
    <t>67.18 (1.09)</t>
  </si>
  <si>
    <t>68.99 (7.32)</t>
  </si>
  <si>
    <t>69.43 (0.60)</t>
  </si>
  <si>
    <t>13.76 (12.35)</t>
  </si>
  <si>
    <t>56.92 (6.14)</t>
  </si>
  <si>
    <t>94.5 (0.36)</t>
  </si>
  <si>
    <t>71.99 (0.37)</t>
  </si>
  <si>
    <t>76.91  (0.14)</t>
  </si>
  <si>
    <t>0.21 (0.08)</t>
  </si>
  <si>
    <t>0.28 (0.04)</t>
  </si>
  <si>
    <t>0.33 (0.05)</t>
  </si>
  <si>
    <t>0.33 (0.03)</t>
  </si>
  <si>
    <t>0.4 (0.22)</t>
  </si>
  <si>
    <t>0.60 (0.06)</t>
  </si>
  <si>
    <t>0.50 (0.08)</t>
  </si>
  <si>
    <t>0.29 (0.04)</t>
  </si>
  <si>
    <t>0.65 (0.06)</t>
  </si>
  <si>
    <t>0.51 (0.12)</t>
  </si>
  <si>
    <t>0.61 (0.06)</t>
  </si>
  <si>
    <t>0.69  (0.02)</t>
  </si>
  <si>
    <t>0.78 (0.05)</t>
  </si>
  <si>
    <t>0.68 (0.02)</t>
  </si>
  <si>
    <t>0.51 (0.04)</t>
  </si>
  <si>
    <t>0.45 (0.08)</t>
  </si>
  <si>
    <t>0.96 (0.05)</t>
  </si>
  <si>
    <t>1.09 (0.16)</t>
  </si>
  <si>
    <t>0.83 (0.05)</t>
  </si>
  <si>
    <t>0.35 (0.13)</t>
  </si>
  <si>
    <t>0.56 (0.12)</t>
  </si>
  <si>
    <t>1.9 (0.15)</t>
  </si>
  <si>
    <t>1.11 (0.01)</t>
  </si>
  <si>
    <t>Supplementary table 3. Melt compositions</t>
  </si>
  <si>
    <t>American Mineralogist: November 2022 Online Materials AM-22-118289 (use tabs to navigate to other tables)</t>
  </si>
  <si>
    <t>Ezad and Foley: Partitioning of fluorine and barium in lamproites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</si>
</sst>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0.000"/>
    <numFmt numFmtId="169" formatCode="0.0"/>
  </numFmts>
  <fonts count="2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bscript"/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rgb="FF000000"/>
      <name val="Arial"/>
      <family val="2"/>
    </font>
    <font>
      <b/>
      <vertAlign val="subscript"/>
      <sz val="12"/>
      <color rgb="FF000000"/>
      <name val="Calibri"/>
      <family val="2"/>
      <scheme val="minor"/>
    </font>
    <font>
      <b/>
      <sz val="12"/>
      <color rgb="FF000000"/>
      <name val="Times"/>
      <family val="1"/>
    </font>
    <font>
      <sz val="12"/>
      <color theme="1"/>
      <name val="Times"/>
      <family val="1"/>
    </font>
    <font>
      <sz val="12"/>
      <color rgb="FF000000"/>
      <name val="Times"/>
      <family val="1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2" fontId="15" fillId="0" borderId="0" xfId="0" applyNumberFormat="1" applyFont="1"/>
    <xf numFmtId="2" fontId="0" fillId="0" borderId="0" xfId="0" applyNumberFormat="1" applyAlignment="1">
      <alignment horizontal="center"/>
    </xf>
    <xf numFmtId="0" fontId="16" fillId="0" borderId="0" xfId="0" applyFont="1"/>
    <xf numFmtId="0" fontId="0" fillId="0" borderId="0" xfId="0" applyAlignment="1">
      <alignment horizontal="center"/>
    </xf>
    <xf numFmtId="2" fontId="17" fillId="0" borderId="0" xfId="0" applyNumberFormat="1" applyFont="1"/>
    <xf numFmtId="2" fontId="16" fillId="0" borderId="0" xfId="0" applyNumberFormat="1" applyFont="1"/>
    <xf numFmtId="2" fontId="18" fillId="0" borderId="0" xfId="0" applyNumberFormat="1" applyFont="1"/>
    <xf numFmtId="168" fontId="15" fillId="0" borderId="0" xfId="0" applyNumberFormat="1" applyFont="1"/>
    <xf numFmtId="168" fontId="16" fillId="0" borderId="0" xfId="0" applyNumberFormat="1" applyFont="1"/>
    <xf numFmtId="168" fontId="0" fillId="0" borderId="0" xfId="0" applyNumberFormat="1" applyAlignment="1">
      <alignment horizontal="center"/>
    </xf>
    <xf numFmtId="168" fontId="15" fillId="0" borderId="0" xfId="0" applyNumberFormat="1" applyFont="1" applyAlignment="1">
      <alignment horizontal="center"/>
    </xf>
    <xf numFmtId="168" fontId="16" fillId="0" borderId="0" xfId="0" applyNumberFormat="1" applyFont="1" applyAlignment="1">
      <alignment horizontal="center"/>
    </xf>
    <xf numFmtId="2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2" fontId="15" fillId="0" borderId="0" xfId="0" applyNumberFormat="1" applyFont="1" applyAlignment="1">
      <alignment horizontal="center"/>
    </xf>
    <xf numFmtId="169" fontId="1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14A73-EF35-5C48-B5F8-17A765CEDA9A}">
  <dimension ref="A1:AD114"/>
  <sheetViews>
    <sheetView tabSelected="1" workbookViewId="0">
      <selection activeCell="A4" sqref="A4"/>
    </sheetView>
  </sheetViews>
  <sheetFormatPr baseColWidth="10" defaultRowHeight="16" x14ac:dyDescent="0.2"/>
  <cols>
    <col min="2" max="2" width="4.33203125" customWidth="1"/>
    <col min="4" max="4" width="4.83203125" customWidth="1"/>
    <col min="6" max="6" width="4.83203125" customWidth="1"/>
    <col min="8" max="8" width="4" customWidth="1"/>
    <col min="10" max="11" width="6.33203125" customWidth="1"/>
    <col min="14" max="15" width="5" customWidth="1"/>
    <col min="18" max="18" width="6.5" customWidth="1"/>
    <col min="20" max="21" width="5.33203125" customWidth="1"/>
    <col min="23" max="23" width="6.6640625" customWidth="1"/>
    <col min="25" max="25" width="5.5" customWidth="1"/>
  </cols>
  <sheetData>
    <row r="1" spans="1:30" x14ac:dyDescent="0.2">
      <c r="A1" t="s">
        <v>881</v>
      </c>
    </row>
    <row r="2" spans="1:30" x14ac:dyDescent="0.2">
      <c r="A2" t="s">
        <v>882</v>
      </c>
    </row>
    <row r="3" spans="1:30" x14ac:dyDescent="0.2">
      <c r="A3" s="1" t="s">
        <v>0</v>
      </c>
    </row>
    <row r="4" spans="1:30" x14ac:dyDescent="0.2">
      <c r="B4" s="7"/>
      <c r="C4" s="7"/>
      <c r="D4" s="7"/>
      <c r="E4" s="7"/>
      <c r="F4" s="7"/>
      <c r="G4" s="7"/>
      <c r="H4" s="7"/>
      <c r="I4" s="7"/>
      <c r="K4" s="7"/>
      <c r="L4" s="7"/>
      <c r="M4" s="7"/>
      <c r="O4" s="7"/>
      <c r="P4" s="7"/>
      <c r="Q4" s="7"/>
      <c r="R4" s="7"/>
      <c r="S4" s="7"/>
      <c r="U4" s="7"/>
      <c r="V4" s="7"/>
      <c r="W4" s="7"/>
      <c r="X4" s="7"/>
      <c r="Y4" s="8"/>
      <c r="Z4" s="8"/>
      <c r="AA4" s="8"/>
      <c r="AB4" s="8"/>
      <c r="AC4" s="8"/>
      <c r="AD4" s="8"/>
    </row>
    <row r="5" spans="1:30" ht="17" x14ac:dyDescent="0.2">
      <c r="A5" s="7"/>
      <c r="B5" s="7"/>
      <c r="C5" s="9" t="s">
        <v>1</v>
      </c>
      <c r="D5" s="9"/>
      <c r="E5" s="9" t="s">
        <v>2</v>
      </c>
      <c r="F5" s="9"/>
      <c r="G5" s="9" t="s">
        <v>3</v>
      </c>
      <c r="H5" s="9"/>
      <c r="I5" s="9" t="s">
        <v>4</v>
      </c>
      <c r="J5" s="9"/>
      <c r="K5" s="9"/>
      <c r="L5" s="3" t="s">
        <v>5</v>
      </c>
      <c r="M5" s="9" t="s">
        <v>6</v>
      </c>
      <c r="N5" s="9"/>
      <c r="O5" s="9"/>
      <c r="P5" s="3" t="s">
        <v>7</v>
      </c>
      <c r="Q5" s="9" t="s">
        <v>8</v>
      </c>
      <c r="R5" s="9"/>
      <c r="S5" s="9" t="s">
        <v>9</v>
      </c>
      <c r="T5" s="9"/>
      <c r="U5" s="9"/>
      <c r="V5" s="9" t="s">
        <v>10</v>
      </c>
      <c r="W5" s="9"/>
      <c r="X5" s="9" t="s">
        <v>11</v>
      </c>
      <c r="Y5" s="9"/>
      <c r="Z5" s="3" t="s">
        <v>12</v>
      </c>
      <c r="AA5" s="3" t="s">
        <v>13</v>
      </c>
      <c r="AB5" s="3" t="s">
        <v>14</v>
      </c>
      <c r="AC5" s="3" t="s">
        <v>15</v>
      </c>
      <c r="AD5" s="3" t="s">
        <v>16</v>
      </c>
    </row>
    <row r="6" spans="1:30" x14ac:dyDescent="0.2">
      <c r="A6" s="9" t="s">
        <v>17</v>
      </c>
      <c r="B6" s="9"/>
      <c r="C6" s="10">
        <v>50.86</v>
      </c>
      <c r="D6" s="10"/>
      <c r="E6" s="10">
        <v>1.86</v>
      </c>
      <c r="F6" s="10"/>
      <c r="G6" s="10">
        <v>14.17</v>
      </c>
      <c r="H6" s="10"/>
      <c r="I6" s="10">
        <v>2.46E-2</v>
      </c>
      <c r="J6" s="10"/>
      <c r="K6" s="10"/>
      <c r="L6" s="4">
        <v>11.78</v>
      </c>
      <c r="M6" s="10">
        <v>0.21079999999999999</v>
      </c>
      <c r="N6" s="10"/>
      <c r="O6" s="10"/>
      <c r="P6" s="4">
        <v>1.5599999999999999E-2</v>
      </c>
      <c r="Q6" s="10">
        <v>6.79</v>
      </c>
      <c r="R6" s="10"/>
      <c r="S6" s="10">
        <v>10.79</v>
      </c>
      <c r="T6" s="10"/>
      <c r="U6" s="10"/>
      <c r="V6" s="10">
        <v>2.62</v>
      </c>
      <c r="W6" s="10"/>
      <c r="X6" s="10">
        <v>0.19639999999999999</v>
      </c>
      <c r="Y6" s="10"/>
      <c r="Z6" s="4">
        <v>0.22120000000000001</v>
      </c>
      <c r="AA6" s="4">
        <v>0</v>
      </c>
      <c r="AB6" s="4">
        <v>3.8899999999999997E-2</v>
      </c>
      <c r="AC6" s="4">
        <v>2.75E-2</v>
      </c>
      <c r="AD6" s="4">
        <v>99.605000000000004</v>
      </c>
    </row>
    <row r="7" spans="1:30" x14ac:dyDescent="0.2">
      <c r="A7" s="9" t="s">
        <v>17</v>
      </c>
      <c r="B7" s="9"/>
      <c r="C7" s="10">
        <v>51.27</v>
      </c>
      <c r="D7" s="10"/>
      <c r="E7" s="10">
        <v>1.84</v>
      </c>
      <c r="F7" s="10"/>
      <c r="G7" s="10">
        <v>14.19</v>
      </c>
      <c r="H7" s="10"/>
      <c r="I7" s="10">
        <v>0</v>
      </c>
      <c r="J7" s="10"/>
      <c r="K7" s="10"/>
      <c r="L7" s="4">
        <v>11.94</v>
      </c>
      <c r="M7" s="10">
        <v>0.22589999999999999</v>
      </c>
      <c r="N7" s="10"/>
      <c r="O7" s="10"/>
      <c r="P7" s="4">
        <v>0</v>
      </c>
      <c r="Q7" s="10">
        <v>6.71</v>
      </c>
      <c r="R7" s="10"/>
      <c r="S7" s="10">
        <v>10.77</v>
      </c>
      <c r="T7" s="10"/>
      <c r="U7" s="10"/>
      <c r="V7" s="10">
        <v>2.59</v>
      </c>
      <c r="W7" s="10"/>
      <c r="X7" s="10">
        <v>0.1951</v>
      </c>
      <c r="Y7" s="10"/>
      <c r="Z7" s="4">
        <v>0.21920000000000001</v>
      </c>
      <c r="AA7" s="4">
        <v>0</v>
      </c>
      <c r="AB7" s="4">
        <v>2.9399999999999999E-2</v>
      </c>
      <c r="AC7" s="4">
        <v>2.1399999999999999E-2</v>
      </c>
      <c r="AD7" s="4">
        <v>100.001</v>
      </c>
    </row>
    <row r="8" spans="1:30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M8" s="7"/>
      <c r="N8" s="7"/>
      <c r="O8" s="7"/>
      <c r="Q8" s="7"/>
      <c r="R8" s="7"/>
      <c r="S8" s="7"/>
      <c r="T8" s="7"/>
      <c r="U8" s="7"/>
      <c r="V8" s="7"/>
      <c r="W8" s="7"/>
      <c r="X8" s="7"/>
      <c r="Y8" s="7"/>
    </row>
    <row r="9" spans="1:30" x14ac:dyDescent="0.2">
      <c r="A9" s="9" t="s">
        <v>18</v>
      </c>
      <c r="B9" s="9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</row>
    <row r="10" spans="1:30" x14ac:dyDescent="0.2">
      <c r="A10" s="9" t="s">
        <v>19</v>
      </c>
      <c r="B10" s="9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</row>
    <row r="11" spans="1:30" x14ac:dyDescent="0.2">
      <c r="A11" s="7"/>
      <c r="B11" s="7"/>
      <c r="C11" s="11">
        <v>50.81</v>
      </c>
      <c r="D11" s="11"/>
      <c r="E11" s="11">
        <v>1.85</v>
      </c>
      <c r="F11" s="11"/>
      <c r="G11" s="11">
        <v>14.06</v>
      </c>
      <c r="H11" s="11"/>
      <c r="I11" s="12" t="s">
        <v>20</v>
      </c>
      <c r="J11" s="12"/>
      <c r="K11" s="12"/>
      <c r="L11" s="5">
        <v>11.3</v>
      </c>
      <c r="M11" s="11">
        <v>0.22</v>
      </c>
      <c r="N11" s="11"/>
      <c r="O11" s="11"/>
      <c r="P11" s="6" t="s">
        <v>20</v>
      </c>
      <c r="Q11" s="11">
        <v>6.77</v>
      </c>
      <c r="R11" s="11"/>
      <c r="S11" s="11">
        <v>11.12</v>
      </c>
      <c r="T11" s="11"/>
      <c r="U11" s="11"/>
      <c r="V11" s="11">
        <v>2.62</v>
      </c>
      <c r="W11" s="11"/>
      <c r="X11" s="11">
        <v>0.19</v>
      </c>
      <c r="Y11" s="11"/>
      <c r="Z11" s="5">
        <v>0.2</v>
      </c>
      <c r="AB11" s="5">
        <v>0.03</v>
      </c>
      <c r="AC11" s="5">
        <v>0.03</v>
      </c>
    </row>
    <row r="12" spans="1:30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x14ac:dyDescent="0.2">
      <c r="A13" s="13"/>
    </row>
    <row r="14" spans="1:30" x14ac:dyDescent="0.2">
      <c r="A14" s="13" t="s">
        <v>21</v>
      </c>
    </row>
    <row r="15" spans="1:30" x14ac:dyDescent="0.2">
      <c r="A15" s="13"/>
    </row>
    <row r="16" spans="1:30" x14ac:dyDescent="0.2">
      <c r="A16" s="13"/>
    </row>
    <row r="17" spans="1:1" x14ac:dyDescent="0.2">
      <c r="A17" s="13"/>
    </row>
    <row r="18" spans="1:1" x14ac:dyDescent="0.2">
      <c r="A18" s="13"/>
    </row>
    <row r="19" spans="1:1" x14ac:dyDescent="0.2">
      <c r="A19" s="13"/>
    </row>
    <row r="20" spans="1:1" x14ac:dyDescent="0.2">
      <c r="A20" s="13"/>
    </row>
    <row r="21" spans="1:1" x14ac:dyDescent="0.2">
      <c r="A21" s="13"/>
    </row>
    <row r="22" spans="1:1" x14ac:dyDescent="0.2">
      <c r="A22" s="13"/>
    </row>
    <row r="23" spans="1:1" x14ac:dyDescent="0.2">
      <c r="A23" s="13"/>
    </row>
    <row r="24" spans="1:1" x14ac:dyDescent="0.2">
      <c r="A24" s="13"/>
    </row>
    <row r="25" spans="1:1" x14ac:dyDescent="0.2">
      <c r="A25" s="13"/>
    </row>
    <row r="26" spans="1:1" x14ac:dyDescent="0.2">
      <c r="A26" s="13"/>
    </row>
    <row r="27" spans="1:1" x14ac:dyDescent="0.2">
      <c r="A27" s="13"/>
    </row>
    <row r="28" spans="1:1" x14ac:dyDescent="0.2">
      <c r="A28" s="13"/>
    </row>
    <row r="29" spans="1:1" x14ac:dyDescent="0.2">
      <c r="A29" s="13"/>
    </row>
    <row r="30" spans="1:1" x14ac:dyDescent="0.2">
      <c r="A30" s="13"/>
    </row>
    <row r="112" spans="1:1" x14ac:dyDescent="0.2">
      <c r="A112" s="20"/>
    </row>
    <row r="113" spans="1:1" x14ac:dyDescent="0.2">
      <c r="A113" s="13"/>
    </row>
    <row r="114" spans="1:1" x14ac:dyDescent="0.2">
      <c r="A114" s="21"/>
    </row>
  </sheetData>
  <mergeCells count="78">
    <mergeCell ref="Q11:R11"/>
    <mergeCell ref="S11:U11"/>
    <mergeCell ref="V11:W11"/>
    <mergeCell ref="X11:Y11"/>
    <mergeCell ref="A11:B11"/>
    <mergeCell ref="C11:D11"/>
    <mergeCell ref="E11:F11"/>
    <mergeCell ref="G11:H11"/>
    <mergeCell ref="I11:K11"/>
    <mergeCell ref="M11:O11"/>
    <mergeCell ref="X9:Y10"/>
    <mergeCell ref="Z9:Z10"/>
    <mergeCell ref="AA9:AA10"/>
    <mergeCell ref="AB9:AB10"/>
    <mergeCell ref="AC9:AC10"/>
    <mergeCell ref="AD9:AD10"/>
    <mergeCell ref="L9:L10"/>
    <mergeCell ref="M9:O10"/>
    <mergeCell ref="P9:P10"/>
    <mergeCell ref="Q9:R10"/>
    <mergeCell ref="S9:U10"/>
    <mergeCell ref="V9:W10"/>
    <mergeCell ref="Q8:R8"/>
    <mergeCell ref="S8:U8"/>
    <mergeCell ref="V8:W8"/>
    <mergeCell ref="X8:Y8"/>
    <mergeCell ref="A9:B9"/>
    <mergeCell ref="A10:B10"/>
    <mergeCell ref="C9:D10"/>
    <mergeCell ref="E9:F10"/>
    <mergeCell ref="G9:H10"/>
    <mergeCell ref="I9:K10"/>
    <mergeCell ref="Q7:R7"/>
    <mergeCell ref="S7:U7"/>
    <mergeCell ref="V7:W7"/>
    <mergeCell ref="X7:Y7"/>
    <mergeCell ref="A8:B8"/>
    <mergeCell ref="C8:D8"/>
    <mergeCell ref="E8:F8"/>
    <mergeCell ref="G8:H8"/>
    <mergeCell ref="I8:K8"/>
    <mergeCell ref="M8:O8"/>
    <mergeCell ref="Q6:R6"/>
    <mergeCell ref="S6:U6"/>
    <mergeCell ref="V6:W6"/>
    <mergeCell ref="X6:Y6"/>
    <mergeCell ref="A7:B7"/>
    <mergeCell ref="C7:D7"/>
    <mergeCell ref="E7:F7"/>
    <mergeCell ref="G7:H7"/>
    <mergeCell ref="I7:K7"/>
    <mergeCell ref="M7:O7"/>
    <mergeCell ref="Q5:R5"/>
    <mergeCell ref="S5:U5"/>
    <mergeCell ref="V5:W5"/>
    <mergeCell ref="X5:Y5"/>
    <mergeCell ref="A6:B6"/>
    <mergeCell ref="C6:D6"/>
    <mergeCell ref="E6:F6"/>
    <mergeCell ref="G6:H6"/>
    <mergeCell ref="I6:K6"/>
    <mergeCell ref="M6:O6"/>
    <mergeCell ref="R4:S4"/>
    <mergeCell ref="U4:V4"/>
    <mergeCell ref="W4:X4"/>
    <mergeCell ref="Y4:AD4"/>
    <mergeCell ref="A5:B5"/>
    <mergeCell ref="C5:D5"/>
    <mergeCell ref="E5:F5"/>
    <mergeCell ref="G5:H5"/>
    <mergeCell ref="I5:K5"/>
    <mergeCell ref="M5:O5"/>
    <mergeCell ref="B4:C4"/>
    <mergeCell ref="D4:E4"/>
    <mergeCell ref="F4:G4"/>
    <mergeCell ref="H4:I4"/>
    <mergeCell ref="K4:M4"/>
    <mergeCell ref="O4:Q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BBCE2-661F-6345-9ADD-BAC99121F1A8}">
  <dimension ref="A1:AB43"/>
  <sheetViews>
    <sheetView workbookViewId="0">
      <selection sqref="A1:A2"/>
    </sheetView>
  </sheetViews>
  <sheetFormatPr baseColWidth="10" defaultRowHeight="16" x14ac:dyDescent="0.2"/>
  <cols>
    <col min="1" max="1" width="23.1640625" customWidth="1"/>
    <col min="2" max="10" width="15.6640625" bestFit="1" customWidth="1"/>
    <col min="11" max="11" width="15.83203125" bestFit="1" customWidth="1"/>
    <col min="12" max="12" width="15.5" bestFit="1" customWidth="1"/>
    <col min="13" max="25" width="15.83203125" bestFit="1" customWidth="1"/>
    <col min="26" max="26" width="25.1640625" bestFit="1" customWidth="1"/>
    <col min="27" max="27" width="21.1640625" bestFit="1" customWidth="1"/>
    <col min="28" max="28" width="17.6640625" bestFit="1" customWidth="1"/>
  </cols>
  <sheetData>
    <row r="1" spans="1:28" x14ac:dyDescent="0.2">
      <c r="A1" t="s">
        <v>881</v>
      </c>
    </row>
    <row r="2" spans="1:28" x14ac:dyDescent="0.2">
      <c r="A2" t="s">
        <v>882</v>
      </c>
    </row>
    <row r="3" spans="1:28" x14ac:dyDescent="0.2">
      <c r="A3" s="23" t="s">
        <v>507</v>
      </c>
      <c r="F3" s="24"/>
      <c r="G3" s="24"/>
    </row>
    <row r="4" spans="1:28" x14ac:dyDescent="0.2">
      <c r="F4" s="24"/>
      <c r="G4" s="24"/>
    </row>
    <row r="5" spans="1:28" x14ac:dyDescent="0.2">
      <c r="A5" s="25" t="s">
        <v>123</v>
      </c>
      <c r="B5" s="26" t="s">
        <v>124</v>
      </c>
      <c r="C5" s="26" t="s">
        <v>125</v>
      </c>
      <c r="D5" s="26" t="s">
        <v>126</v>
      </c>
      <c r="E5" s="26" t="s">
        <v>127</v>
      </c>
      <c r="F5" s="27" t="s">
        <v>128</v>
      </c>
      <c r="G5" s="27" t="s">
        <v>129</v>
      </c>
      <c r="H5" s="26" t="s">
        <v>130</v>
      </c>
      <c r="I5" s="26" t="s">
        <v>131</v>
      </c>
      <c r="J5" s="26" t="s">
        <v>132</v>
      </c>
      <c r="K5" s="26" t="s">
        <v>133</v>
      </c>
      <c r="L5" s="26" t="s">
        <v>134</v>
      </c>
      <c r="M5" s="26" t="s">
        <v>135</v>
      </c>
      <c r="N5" s="26" t="s">
        <v>136</v>
      </c>
      <c r="O5" s="26" t="s">
        <v>137</v>
      </c>
      <c r="P5" s="26" t="s">
        <v>138</v>
      </c>
      <c r="Q5" s="26" t="s">
        <v>139</v>
      </c>
      <c r="R5" s="26" t="s">
        <v>140</v>
      </c>
      <c r="S5" s="26" t="s">
        <v>141</v>
      </c>
      <c r="T5" s="26" t="s">
        <v>142</v>
      </c>
      <c r="U5" s="26" t="s">
        <v>143</v>
      </c>
      <c r="V5" s="26" t="s">
        <v>144</v>
      </c>
      <c r="W5" s="26" t="s">
        <v>145</v>
      </c>
      <c r="X5" s="26" t="s">
        <v>146</v>
      </c>
      <c r="Y5" s="26" t="s">
        <v>147</v>
      </c>
      <c r="Z5" s="28" t="s">
        <v>148</v>
      </c>
      <c r="AA5" s="28" t="s">
        <v>149</v>
      </c>
      <c r="AB5" s="28" t="s">
        <v>149</v>
      </c>
    </row>
    <row r="6" spans="1:28" x14ac:dyDescent="0.2">
      <c r="A6" s="25" t="s">
        <v>24</v>
      </c>
      <c r="B6" s="26" t="s">
        <v>25</v>
      </c>
      <c r="C6" s="26" t="s">
        <v>25</v>
      </c>
      <c r="D6" s="26" t="s">
        <v>25</v>
      </c>
      <c r="E6" s="26" t="s">
        <v>25</v>
      </c>
      <c r="F6" s="27" t="s">
        <v>25</v>
      </c>
      <c r="G6" s="27" t="s">
        <v>25</v>
      </c>
      <c r="H6" s="26" t="s">
        <v>25</v>
      </c>
      <c r="I6" s="26" t="s">
        <v>25</v>
      </c>
      <c r="J6" s="26" t="s">
        <v>25</v>
      </c>
      <c r="K6" s="26" t="s">
        <v>150</v>
      </c>
      <c r="L6" s="26" t="s">
        <v>151</v>
      </c>
      <c r="M6" s="26" t="s">
        <v>150</v>
      </c>
      <c r="N6" s="26" t="s">
        <v>150</v>
      </c>
      <c r="O6" s="26" t="s">
        <v>150</v>
      </c>
      <c r="P6" s="26" t="s">
        <v>150</v>
      </c>
      <c r="Q6" s="26" t="s">
        <v>150</v>
      </c>
      <c r="R6" s="26" t="s">
        <v>150</v>
      </c>
      <c r="S6" s="26" t="s">
        <v>150</v>
      </c>
      <c r="T6" s="26" t="s">
        <v>150</v>
      </c>
      <c r="U6" s="26" t="s">
        <v>150</v>
      </c>
      <c r="V6" s="26" t="s">
        <v>150</v>
      </c>
      <c r="W6" s="26" t="s">
        <v>150</v>
      </c>
      <c r="X6" s="26" t="s">
        <v>150</v>
      </c>
      <c r="Y6" s="26" t="s">
        <v>150</v>
      </c>
      <c r="Z6" s="28" t="s">
        <v>152</v>
      </c>
      <c r="AA6" s="28" t="s">
        <v>153</v>
      </c>
      <c r="AB6" s="28" t="s">
        <v>154</v>
      </c>
    </row>
    <row r="7" spans="1:28" x14ac:dyDescent="0.2">
      <c r="A7" s="25" t="s">
        <v>28</v>
      </c>
      <c r="B7" s="25">
        <v>5</v>
      </c>
      <c r="C7" s="25">
        <v>5</v>
      </c>
      <c r="D7" s="25">
        <v>5</v>
      </c>
      <c r="F7" s="29">
        <v>4</v>
      </c>
      <c r="G7" s="29">
        <v>3</v>
      </c>
      <c r="H7" s="25">
        <v>5</v>
      </c>
      <c r="I7" s="25">
        <v>2</v>
      </c>
      <c r="J7" s="25">
        <v>4</v>
      </c>
      <c r="K7" s="25">
        <v>2</v>
      </c>
      <c r="L7" s="28">
        <v>4</v>
      </c>
      <c r="M7" s="25">
        <v>5</v>
      </c>
      <c r="N7" s="28">
        <v>4</v>
      </c>
      <c r="O7" s="25">
        <v>5</v>
      </c>
      <c r="P7" s="28">
        <v>3</v>
      </c>
      <c r="Q7" s="25">
        <v>5</v>
      </c>
      <c r="R7" s="28">
        <v>5</v>
      </c>
      <c r="S7" s="25">
        <v>4</v>
      </c>
      <c r="T7" s="28">
        <v>6</v>
      </c>
      <c r="U7" s="25">
        <v>4</v>
      </c>
      <c r="V7" s="28">
        <v>5</v>
      </c>
      <c r="W7" s="25">
        <v>5</v>
      </c>
      <c r="X7" s="28">
        <v>5</v>
      </c>
      <c r="Y7" s="25">
        <v>3</v>
      </c>
      <c r="Z7" s="28">
        <v>3</v>
      </c>
      <c r="AA7" s="28">
        <v>5</v>
      </c>
      <c r="AB7" s="28">
        <v>5</v>
      </c>
    </row>
    <row r="8" spans="1:28" x14ac:dyDescent="0.2">
      <c r="C8" s="30"/>
      <c r="F8" s="24"/>
      <c r="G8" s="24"/>
    </row>
    <row r="9" spans="1:28" x14ac:dyDescent="0.2">
      <c r="A9" s="25" t="s">
        <v>32</v>
      </c>
      <c r="B9" s="26" t="s">
        <v>155</v>
      </c>
      <c r="C9" s="26" t="s">
        <v>156</v>
      </c>
      <c r="D9" s="26" t="s">
        <v>157</v>
      </c>
      <c r="E9" s="31" t="s">
        <v>158</v>
      </c>
      <c r="F9" s="27" t="s">
        <v>159</v>
      </c>
      <c r="G9" s="27" t="s">
        <v>160</v>
      </c>
      <c r="H9" s="26" t="s">
        <v>161</v>
      </c>
      <c r="I9" s="26" t="s">
        <v>162</v>
      </c>
      <c r="J9" s="31" t="s">
        <v>163</v>
      </c>
      <c r="K9" s="26" t="s">
        <v>164</v>
      </c>
      <c r="L9" s="31" t="s">
        <v>165</v>
      </c>
      <c r="M9" s="31" t="s">
        <v>166</v>
      </c>
      <c r="N9" s="31" t="s">
        <v>167</v>
      </c>
      <c r="O9" s="31" t="s">
        <v>168</v>
      </c>
      <c r="P9" s="31" t="s">
        <v>169</v>
      </c>
      <c r="Q9" s="31" t="s">
        <v>170</v>
      </c>
      <c r="R9" s="31" t="s">
        <v>171</v>
      </c>
      <c r="S9" s="31" t="s">
        <v>172</v>
      </c>
      <c r="T9" s="31" t="s">
        <v>173</v>
      </c>
      <c r="U9" s="31" t="s">
        <v>174</v>
      </c>
      <c r="V9" s="31" t="s">
        <v>175</v>
      </c>
      <c r="W9" s="31" t="s">
        <v>176</v>
      </c>
      <c r="X9" s="31" t="s">
        <v>177</v>
      </c>
      <c r="Y9" s="31" t="s">
        <v>178</v>
      </c>
      <c r="Z9" s="32" t="s">
        <v>179</v>
      </c>
      <c r="AA9" s="31" t="s">
        <v>180</v>
      </c>
      <c r="AB9" s="32" t="s">
        <v>181</v>
      </c>
    </row>
    <row r="10" spans="1:28" x14ac:dyDescent="0.2">
      <c r="A10" s="25" t="s">
        <v>38</v>
      </c>
      <c r="B10" s="26" t="s">
        <v>182</v>
      </c>
      <c r="C10" s="26" t="s">
        <v>183</v>
      </c>
      <c r="D10" s="26" t="s">
        <v>184</v>
      </c>
      <c r="E10" s="31" t="s">
        <v>185</v>
      </c>
      <c r="F10" s="27" t="s">
        <v>186</v>
      </c>
      <c r="G10" s="27" t="s">
        <v>187</v>
      </c>
      <c r="H10" s="26" t="s">
        <v>188</v>
      </c>
      <c r="I10" s="26" t="s">
        <v>189</v>
      </c>
      <c r="J10" s="31" t="s">
        <v>190</v>
      </c>
      <c r="K10" s="26" t="s">
        <v>191</v>
      </c>
      <c r="L10" s="31" t="s">
        <v>192</v>
      </c>
      <c r="M10" s="31" t="s">
        <v>193</v>
      </c>
      <c r="N10" s="31" t="s">
        <v>194</v>
      </c>
      <c r="O10" s="31" t="s">
        <v>195</v>
      </c>
      <c r="P10" s="31" t="s">
        <v>196</v>
      </c>
      <c r="Q10" s="31" t="s">
        <v>197</v>
      </c>
      <c r="R10" s="31" t="s">
        <v>198</v>
      </c>
      <c r="S10" s="31" t="s">
        <v>199</v>
      </c>
      <c r="T10" s="31" t="s">
        <v>200</v>
      </c>
      <c r="U10" s="31" t="s">
        <v>201</v>
      </c>
      <c r="V10" s="31" t="s">
        <v>202</v>
      </c>
      <c r="W10" s="31" t="s">
        <v>203</v>
      </c>
      <c r="X10" s="31" t="s">
        <v>204</v>
      </c>
      <c r="Y10" s="31" t="s">
        <v>205</v>
      </c>
      <c r="Z10" s="32" t="s">
        <v>206</v>
      </c>
      <c r="AA10" s="31" t="s">
        <v>207</v>
      </c>
      <c r="AB10" s="32" t="s">
        <v>208</v>
      </c>
    </row>
    <row r="11" spans="1:28" x14ac:dyDescent="0.2">
      <c r="A11" s="25" t="s">
        <v>44</v>
      </c>
      <c r="B11" s="26" t="s">
        <v>209</v>
      </c>
      <c r="C11" s="26" t="s">
        <v>210</v>
      </c>
      <c r="D11" s="26" t="s">
        <v>211</v>
      </c>
      <c r="E11" s="31" t="s">
        <v>212</v>
      </c>
      <c r="F11" s="27" t="s">
        <v>213</v>
      </c>
      <c r="G11" s="27" t="s">
        <v>214</v>
      </c>
      <c r="H11" s="26" t="s">
        <v>215</v>
      </c>
      <c r="I11" s="26" t="s">
        <v>216</v>
      </c>
      <c r="J11" s="31" t="s">
        <v>217</v>
      </c>
      <c r="K11" s="26" t="s">
        <v>218</v>
      </c>
      <c r="L11" s="31" t="s">
        <v>219</v>
      </c>
      <c r="M11" s="31" t="s">
        <v>220</v>
      </c>
      <c r="N11" s="31" t="s">
        <v>221</v>
      </c>
      <c r="O11" s="31" t="s">
        <v>222</v>
      </c>
      <c r="P11" s="31" t="s">
        <v>223</v>
      </c>
      <c r="Q11" s="31" t="s">
        <v>224</v>
      </c>
      <c r="R11" s="31" t="s">
        <v>225</v>
      </c>
      <c r="S11" s="31" t="s">
        <v>226</v>
      </c>
      <c r="T11" s="31" t="s">
        <v>227</v>
      </c>
      <c r="U11" s="31" t="s">
        <v>228</v>
      </c>
      <c r="V11" s="31" t="s">
        <v>229</v>
      </c>
      <c r="W11" s="31" t="s">
        <v>230</v>
      </c>
      <c r="X11" s="31" t="s">
        <v>231</v>
      </c>
      <c r="Y11" s="31" t="s">
        <v>232</v>
      </c>
      <c r="Z11" s="32" t="s">
        <v>233</v>
      </c>
      <c r="AA11" s="31" t="s">
        <v>234</v>
      </c>
      <c r="AB11" s="32" t="s">
        <v>235</v>
      </c>
    </row>
    <row r="12" spans="1:28" x14ac:dyDescent="0.2">
      <c r="A12" s="25" t="s">
        <v>236</v>
      </c>
      <c r="B12" s="26" t="s">
        <v>237</v>
      </c>
      <c r="C12" s="26" t="s">
        <v>238</v>
      </c>
      <c r="D12" s="26" t="s">
        <v>239</v>
      </c>
      <c r="E12" s="31" t="s">
        <v>240</v>
      </c>
      <c r="F12" s="27" t="s">
        <v>241</v>
      </c>
      <c r="G12" s="27" t="s">
        <v>242</v>
      </c>
      <c r="H12" s="26" t="s">
        <v>243</v>
      </c>
      <c r="I12" s="26" t="s">
        <v>244</v>
      </c>
      <c r="J12" s="31" t="s">
        <v>245</v>
      </c>
      <c r="K12" s="26" t="s">
        <v>246</v>
      </c>
      <c r="L12" s="31" t="s">
        <v>247</v>
      </c>
      <c r="M12" s="31" t="s">
        <v>248</v>
      </c>
      <c r="N12" s="31" t="s">
        <v>249</v>
      </c>
      <c r="O12" s="31" t="s">
        <v>250</v>
      </c>
      <c r="P12" s="31" t="s">
        <v>251</v>
      </c>
      <c r="Q12" s="31" t="s">
        <v>252</v>
      </c>
      <c r="R12" s="31" t="s">
        <v>253</v>
      </c>
      <c r="S12" s="31" t="s">
        <v>254</v>
      </c>
      <c r="T12" s="31" t="s">
        <v>255</v>
      </c>
      <c r="U12" s="31" t="s">
        <v>256</v>
      </c>
      <c r="V12" s="31" t="s">
        <v>257</v>
      </c>
      <c r="W12" s="31" t="s">
        <v>258</v>
      </c>
      <c r="X12" s="31" t="s">
        <v>259</v>
      </c>
      <c r="Y12" s="31" t="s">
        <v>260</v>
      </c>
      <c r="Z12" s="32" t="s">
        <v>261</v>
      </c>
      <c r="AA12" s="31" t="s">
        <v>56</v>
      </c>
      <c r="AB12" s="32" t="s">
        <v>262</v>
      </c>
    </row>
    <row r="13" spans="1:28" x14ac:dyDescent="0.2">
      <c r="A13" s="25" t="s">
        <v>47</v>
      </c>
      <c r="B13" s="26" t="s">
        <v>263</v>
      </c>
      <c r="C13" s="26" t="s">
        <v>264</v>
      </c>
      <c r="D13" s="26" t="s">
        <v>265</v>
      </c>
      <c r="E13" s="31" t="s">
        <v>266</v>
      </c>
      <c r="F13" s="27" t="s">
        <v>267</v>
      </c>
      <c r="G13" s="27" t="s">
        <v>268</v>
      </c>
      <c r="H13" s="26" t="s">
        <v>269</v>
      </c>
      <c r="I13" s="26" t="s">
        <v>270</v>
      </c>
      <c r="J13" s="31" t="s">
        <v>271</v>
      </c>
      <c r="K13" s="26" t="s">
        <v>272</v>
      </c>
      <c r="L13" s="31" t="s">
        <v>273</v>
      </c>
      <c r="M13" s="31" t="s">
        <v>274</v>
      </c>
      <c r="N13" s="31" t="s">
        <v>275</v>
      </c>
      <c r="O13" s="31" t="s">
        <v>276</v>
      </c>
      <c r="P13" s="31" t="s">
        <v>277</v>
      </c>
      <c r="Q13" s="31" t="s">
        <v>278</v>
      </c>
      <c r="R13" s="31" t="s">
        <v>279</v>
      </c>
      <c r="S13" s="31" t="s">
        <v>280</v>
      </c>
      <c r="T13" s="31" t="s">
        <v>281</v>
      </c>
      <c r="U13" s="31" t="s">
        <v>282</v>
      </c>
      <c r="V13" s="31" t="s">
        <v>283</v>
      </c>
      <c r="W13" s="31" t="s">
        <v>284</v>
      </c>
      <c r="X13" s="31" t="s">
        <v>285</v>
      </c>
      <c r="Y13" s="31" t="s">
        <v>286</v>
      </c>
      <c r="Z13" s="32" t="s">
        <v>287</v>
      </c>
      <c r="AA13" s="31" t="s">
        <v>288</v>
      </c>
      <c r="AB13" s="32" t="s">
        <v>289</v>
      </c>
    </row>
    <row r="14" spans="1:28" x14ac:dyDescent="0.2">
      <c r="A14" s="25" t="s">
        <v>7</v>
      </c>
      <c r="B14" s="26" t="s">
        <v>20</v>
      </c>
      <c r="C14" s="25" t="s">
        <v>20</v>
      </c>
      <c r="D14" s="26" t="s">
        <v>20</v>
      </c>
      <c r="E14" s="25" t="s">
        <v>20</v>
      </c>
      <c r="F14" s="27" t="s">
        <v>290</v>
      </c>
      <c r="G14" s="27" t="s">
        <v>291</v>
      </c>
      <c r="H14" s="26" t="s">
        <v>20</v>
      </c>
      <c r="I14" s="26" t="s">
        <v>292</v>
      </c>
      <c r="J14" s="26" t="s">
        <v>20</v>
      </c>
      <c r="K14" s="26" t="s">
        <v>293</v>
      </c>
      <c r="L14" s="26" t="s">
        <v>20</v>
      </c>
      <c r="M14" s="31" t="s">
        <v>20</v>
      </c>
      <c r="N14" s="31" t="s">
        <v>294</v>
      </c>
      <c r="O14" s="26" t="s">
        <v>20</v>
      </c>
      <c r="P14" s="31" t="s">
        <v>20</v>
      </c>
      <c r="Q14" s="31" t="s">
        <v>295</v>
      </c>
      <c r="R14" s="31" t="s">
        <v>296</v>
      </c>
      <c r="S14" s="25"/>
      <c r="T14" s="31" t="s">
        <v>20</v>
      </c>
      <c r="U14" s="31" t="s">
        <v>20</v>
      </c>
      <c r="V14" s="31" t="s">
        <v>20</v>
      </c>
      <c r="W14" s="31" t="s">
        <v>20</v>
      </c>
      <c r="X14" s="31" t="s">
        <v>297</v>
      </c>
      <c r="Y14" s="31" t="s">
        <v>20</v>
      </c>
      <c r="Z14" s="32" t="s">
        <v>293</v>
      </c>
      <c r="AA14" s="31" t="s">
        <v>298</v>
      </c>
      <c r="AB14" s="32" t="s">
        <v>299</v>
      </c>
    </row>
    <row r="15" spans="1:28" x14ac:dyDescent="0.2">
      <c r="A15" s="25" t="s">
        <v>8</v>
      </c>
      <c r="B15" s="26" t="s">
        <v>300</v>
      </c>
      <c r="C15" s="26" t="s">
        <v>301</v>
      </c>
      <c r="D15" s="26" t="s">
        <v>302</v>
      </c>
      <c r="E15" s="31" t="s">
        <v>303</v>
      </c>
      <c r="F15" s="27" t="s">
        <v>304</v>
      </c>
      <c r="G15" s="27" t="s">
        <v>305</v>
      </c>
      <c r="H15" s="26" t="s">
        <v>306</v>
      </c>
      <c r="I15" s="26" t="s">
        <v>307</v>
      </c>
      <c r="J15" s="31" t="s">
        <v>308</v>
      </c>
      <c r="K15" s="26" t="s">
        <v>309</v>
      </c>
      <c r="L15" s="31" t="s">
        <v>310</v>
      </c>
      <c r="M15" s="31" t="s">
        <v>311</v>
      </c>
      <c r="N15" s="31" t="s">
        <v>312</v>
      </c>
      <c r="O15" s="31" t="s">
        <v>313</v>
      </c>
      <c r="P15" s="31" t="s">
        <v>314</v>
      </c>
      <c r="Q15" s="31" t="s">
        <v>315</v>
      </c>
      <c r="R15" s="31" t="s">
        <v>316</v>
      </c>
      <c r="S15" s="31" t="s">
        <v>317</v>
      </c>
      <c r="T15" s="31" t="s">
        <v>318</v>
      </c>
      <c r="U15" s="31" t="s">
        <v>319</v>
      </c>
      <c r="V15" s="31" t="s">
        <v>320</v>
      </c>
      <c r="W15" s="31" t="s">
        <v>321</v>
      </c>
      <c r="X15" s="31" t="s">
        <v>322</v>
      </c>
      <c r="Y15" s="31" t="s">
        <v>323</v>
      </c>
      <c r="Z15" s="32" t="s">
        <v>324</v>
      </c>
      <c r="AA15" s="31" t="s">
        <v>325</v>
      </c>
      <c r="AB15" s="32" t="s">
        <v>326</v>
      </c>
    </row>
    <row r="16" spans="1:28" x14ac:dyDescent="0.2">
      <c r="A16" s="25" t="s">
        <v>327</v>
      </c>
      <c r="B16" s="26" t="s">
        <v>20</v>
      </c>
      <c r="C16" s="26" t="s">
        <v>20</v>
      </c>
      <c r="D16" s="25" t="s">
        <v>20</v>
      </c>
      <c r="E16" s="25" t="s">
        <v>20</v>
      </c>
      <c r="F16" s="27" t="s">
        <v>328</v>
      </c>
      <c r="G16" s="27" t="s">
        <v>329</v>
      </c>
      <c r="H16" s="26" t="s">
        <v>20</v>
      </c>
      <c r="I16" s="26" t="s">
        <v>297</v>
      </c>
      <c r="J16" s="31" t="s">
        <v>330</v>
      </c>
      <c r="K16" s="33" t="s">
        <v>331</v>
      </c>
      <c r="L16" s="31" t="s">
        <v>332</v>
      </c>
      <c r="M16" s="31" t="s">
        <v>20</v>
      </c>
      <c r="N16" s="34" t="s">
        <v>333</v>
      </c>
      <c r="O16" s="31" t="s">
        <v>20</v>
      </c>
      <c r="P16" s="34" t="s">
        <v>334</v>
      </c>
      <c r="Q16" s="34" t="s">
        <v>292</v>
      </c>
      <c r="R16" s="34" t="s">
        <v>335</v>
      </c>
      <c r="S16" s="31" t="s">
        <v>20</v>
      </c>
      <c r="T16" s="31" t="s">
        <v>20</v>
      </c>
      <c r="U16" s="31" t="s">
        <v>20</v>
      </c>
      <c r="V16" s="31" t="s">
        <v>20</v>
      </c>
      <c r="W16" s="31" t="s">
        <v>20</v>
      </c>
      <c r="X16" s="34" t="s">
        <v>336</v>
      </c>
      <c r="Y16" s="31" t="s">
        <v>20</v>
      </c>
      <c r="Z16" s="32" t="s">
        <v>337</v>
      </c>
      <c r="AA16" s="31" t="s">
        <v>296</v>
      </c>
      <c r="AB16" s="32" t="s">
        <v>291</v>
      </c>
    </row>
    <row r="17" spans="1:28" x14ac:dyDescent="0.2">
      <c r="A17" s="25" t="s">
        <v>70</v>
      </c>
      <c r="B17" s="26" t="s">
        <v>338</v>
      </c>
      <c r="C17" s="26" t="s">
        <v>339</v>
      </c>
      <c r="D17" s="26" t="s">
        <v>340</v>
      </c>
      <c r="E17" s="31" t="s">
        <v>341</v>
      </c>
      <c r="F17" s="27" t="s">
        <v>342</v>
      </c>
      <c r="G17" s="35" t="s">
        <v>343</v>
      </c>
      <c r="H17" s="26" t="s">
        <v>344</v>
      </c>
      <c r="I17" s="26" t="s">
        <v>345</v>
      </c>
      <c r="J17" s="31" t="s">
        <v>346</v>
      </c>
      <c r="K17" s="26" t="s">
        <v>347</v>
      </c>
      <c r="L17" s="31" t="s">
        <v>348</v>
      </c>
      <c r="M17" s="31" t="s">
        <v>349</v>
      </c>
      <c r="N17" s="31" t="s">
        <v>350</v>
      </c>
      <c r="O17" s="31" t="s">
        <v>351</v>
      </c>
      <c r="P17" s="31" t="s">
        <v>352</v>
      </c>
      <c r="Q17" s="31" t="s">
        <v>353</v>
      </c>
      <c r="R17" s="31" t="s">
        <v>354</v>
      </c>
      <c r="S17" s="31" t="s">
        <v>355</v>
      </c>
      <c r="T17" s="31" t="s">
        <v>356</v>
      </c>
      <c r="U17" s="31" t="s">
        <v>357</v>
      </c>
      <c r="V17" s="31" t="s">
        <v>358</v>
      </c>
      <c r="W17" s="31" t="s">
        <v>359</v>
      </c>
      <c r="X17" s="31" t="s">
        <v>360</v>
      </c>
      <c r="Y17" s="31" t="s">
        <v>361</v>
      </c>
      <c r="Z17" s="32" t="s">
        <v>362</v>
      </c>
      <c r="AA17" s="31" t="s">
        <v>363</v>
      </c>
      <c r="AB17" s="32" t="s">
        <v>364</v>
      </c>
    </row>
    <row r="18" spans="1:28" x14ac:dyDescent="0.2">
      <c r="A18" s="25" t="s">
        <v>13</v>
      </c>
      <c r="B18" s="26" t="s">
        <v>365</v>
      </c>
      <c r="C18" s="26" t="s">
        <v>366</v>
      </c>
      <c r="D18" s="26" t="s">
        <v>367</v>
      </c>
      <c r="E18" s="31" t="s">
        <v>368</v>
      </c>
      <c r="F18" s="27" t="s">
        <v>369</v>
      </c>
      <c r="G18" s="27" t="s">
        <v>370</v>
      </c>
      <c r="H18" s="26" t="s">
        <v>371</v>
      </c>
      <c r="I18" s="26" t="s">
        <v>372</v>
      </c>
      <c r="J18" s="31" t="s">
        <v>373</v>
      </c>
      <c r="K18" s="26" t="s">
        <v>374</v>
      </c>
      <c r="L18" s="31" t="s">
        <v>375</v>
      </c>
      <c r="M18" s="31" t="s">
        <v>376</v>
      </c>
      <c r="N18" s="31" t="s">
        <v>377</v>
      </c>
      <c r="O18" s="31" t="s">
        <v>378</v>
      </c>
      <c r="P18" s="31" t="s">
        <v>379</v>
      </c>
      <c r="Q18" s="31" t="s">
        <v>380</v>
      </c>
      <c r="R18" s="31" t="s">
        <v>381</v>
      </c>
      <c r="S18" s="31" t="s">
        <v>382</v>
      </c>
      <c r="T18" s="31" t="s">
        <v>383</v>
      </c>
      <c r="U18" s="31" t="s">
        <v>384</v>
      </c>
      <c r="V18" s="31" t="s">
        <v>385</v>
      </c>
      <c r="W18" s="31" t="s">
        <v>386</v>
      </c>
      <c r="X18" s="31" t="s">
        <v>387</v>
      </c>
      <c r="Y18" s="31" t="s">
        <v>388</v>
      </c>
      <c r="Z18" s="31" t="s">
        <v>389</v>
      </c>
      <c r="AA18" s="31" t="s">
        <v>390</v>
      </c>
      <c r="AB18" s="31" t="s">
        <v>391</v>
      </c>
    </row>
    <row r="19" spans="1:28" x14ac:dyDescent="0.2">
      <c r="A19" s="25" t="s">
        <v>15</v>
      </c>
      <c r="B19" s="33" t="s">
        <v>392</v>
      </c>
      <c r="C19" s="33" t="s">
        <v>393</v>
      </c>
      <c r="D19" s="33" t="s">
        <v>394</v>
      </c>
      <c r="E19" s="34" t="s">
        <v>395</v>
      </c>
      <c r="F19" s="27" t="s">
        <v>396</v>
      </c>
      <c r="G19" s="27" t="s">
        <v>397</v>
      </c>
      <c r="H19" s="33" t="s">
        <v>398</v>
      </c>
      <c r="I19" s="26" t="s">
        <v>399</v>
      </c>
      <c r="J19" s="34" t="s">
        <v>400</v>
      </c>
      <c r="K19" s="26" t="s">
        <v>401</v>
      </c>
      <c r="L19" s="34" t="s">
        <v>402</v>
      </c>
      <c r="M19" s="34" t="s">
        <v>403</v>
      </c>
      <c r="N19" s="31" t="s">
        <v>404</v>
      </c>
      <c r="O19" s="34" t="s">
        <v>405</v>
      </c>
      <c r="P19" s="31" t="s">
        <v>406</v>
      </c>
      <c r="Q19" s="31" t="s">
        <v>407</v>
      </c>
      <c r="R19" s="31" t="s">
        <v>408</v>
      </c>
      <c r="S19" s="34" t="s">
        <v>409</v>
      </c>
      <c r="T19" s="34" t="s">
        <v>410</v>
      </c>
      <c r="U19" s="34" t="s">
        <v>411</v>
      </c>
      <c r="V19" s="34" t="s">
        <v>412</v>
      </c>
      <c r="W19" s="34" t="s">
        <v>413</v>
      </c>
      <c r="X19" s="31" t="s">
        <v>414</v>
      </c>
      <c r="Y19" s="34" t="s">
        <v>415</v>
      </c>
      <c r="Z19" s="31" t="s">
        <v>416</v>
      </c>
      <c r="AA19" s="31" t="s">
        <v>417</v>
      </c>
      <c r="AB19" s="31" t="s">
        <v>418</v>
      </c>
    </row>
    <row r="20" spans="1:28" x14ac:dyDescent="0.2">
      <c r="A20" s="25" t="s">
        <v>16</v>
      </c>
      <c r="B20" s="26" t="s">
        <v>419</v>
      </c>
      <c r="C20" s="26" t="s">
        <v>420</v>
      </c>
      <c r="D20" s="26" t="s">
        <v>421</v>
      </c>
      <c r="E20" s="31" t="s">
        <v>422</v>
      </c>
      <c r="F20" s="27" t="s">
        <v>423</v>
      </c>
      <c r="G20" s="27" t="s">
        <v>424</v>
      </c>
      <c r="H20" s="26" t="s">
        <v>425</v>
      </c>
      <c r="I20" s="26" t="s">
        <v>426</v>
      </c>
      <c r="J20" s="31" t="s">
        <v>427</v>
      </c>
      <c r="K20" s="26" t="s">
        <v>428</v>
      </c>
      <c r="L20" s="31" t="s">
        <v>429</v>
      </c>
      <c r="M20" s="31" t="s">
        <v>430</v>
      </c>
      <c r="N20" s="31" t="s">
        <v>431</v>
      </c>
      <c r="O20" s="31" t="s">
        <v>432</v>
      </c>
      <c r="P20" s="31" t="s">
        <v>433</v>
      </c>
      <c r="Q20" s="31" t="s">
        <v>434</v>
      </c>
      <c r="R20" s="31" t="s">
        <v>435</v>
      </c>
      <c r="S20" s="31" t="s">
        <v>436</v>
      </c>
      <c r="T20" s="31" t="s">
        <v>437</v>
      </c>
      <c r="U20" s="31" t="s">
        <v>438</v>
      </c>
      <c r="V20" s="31" t="s">
        <v>439</v>
      </c>
      <c r="W20" s="31" t="s">
        <v>440</v>
      </c>
      <c r="X20" s="31" t="s">
        <v>441</v>
      </c>
      <c r="Y20" s="31" t="s">
        <v>442</v>
      </c>
      <c r="Z20" s="31" t="s">
        <v>443</v>
      </c>
      <c r="AA20" s="31" t="s">
        <v>444</v>
      </c>
      <c r="AB20" s="31" t="s">
        <v>445</v>
      </c>
    </row>
    <row r="21" spans="1:28" x14ac:dyDescent="0.2">
      <c r="A21" s="25" t="s">
        <v>78</v>
      </c>
      <c r="B21" s="26" t="s">
        <v>446</v>
      </c>
      <c r="C21" s="26" t="s">
        <v>447</v>
      </c>
      <c r="D21" s="26" t="s">
        <v>448</v>
      </c>
      <c r="E21" s="31" t="s">
        <v>449</v>
      </c>
      <c r="F21" s="27" t="s">
        <v>450</v>
      </c>
      <c r="G21" s="27" t="s">
        <v>451</v>
      </c>
      <c r="H21" s="26" t="s">
        <v>452</v>
      </c>
      <c r="I21" s="26" t="s">
        <v>453</v>
      </c>
      <c r="J21" s="31" t="s">
        <v>454</v>
      </c>
      <c r="K21" s="26" t="s">
        <v>455</v>
      </c>
      <c r="L21" s="31" t="s">
        <v>456</v>
      </c>
      <c r="M21" s="31" t="s">
        <v>457</v>
      </c>
      <c r="N21" s="31" t="s">
        <v>458</v>
      </c>
      <c r="O21" s="31" t="s">
        <v>459</v>
      </c>
      <c r="P21" s="31" t="s">
        <v>460</v>
      </c>
      <c r="Q21" s="31" t="s">
        <v>461</v>
      </c>
      <c r="R21" s="31" t="s">
        <v>462</v>
      </c>
      <c r="S21" s="31" t="s">
        <v>463</v>
      </c>
      <c r="T21" s="31" t="s">
        <v>464</v>
      </c>
      <c r="U21" s="31" t="s">
        <v>465</v>
      </c>
      <c r="V21" s="31" t="s">
        <v>466</v>
      </c>
      <c r="W21" s="31" t="s">
        <v>467</v>
      </c>
      <c r="X21" s="31" t="s">
        <v>468</v>
      </c>
      <c r="Y21" s="31" t="s">
        <v>469</v>
      </c>
      <c r="Z21" s="31" t="s">
        <v>470</v>
      </c>
      <c r="AA21" s="31" t="s">
        <v>471</v>
      </c>
      <c r="AB21" s="31" t="s">
        <v>472</v>
      </c>
    </row>
    <row r="22" spans="1:28" x14ac:dyDescent="0.2">
      <c r="A22" s="25" t="s">
        <v>473</v>
      </c>
      <c r="B22" s="36" t="s">
        <v>474</v>
      </c>
      <c r="C22" s="36" t="s">
        <v>475</v>
      </c>
      <c r="D22" s="36" t="s">
        <v>476</v>
      </c>
      <c r="E22" s="37" t="s">
        <v>477</v>
      </c>
      <c r="F22" s="27" t="s">
        <v>478</v>
      </c>
      <c r="G22" s="27" t="s">
        <v>478</v>
      </c>
      <c r="H22" s="36" t="s">
        <v>479</v>
      </c>
      <c r="I22" s="26" t="s">
        <v>480</v>
      </c>
      <c r="J22" s="37" t="s">
        <v>481</v>
      </c>
      <c r="K22" s="26" t="s">
        <v>379</v>
      </c>
      <c r="L22" s="37" t="s">
        <v>482</v>
      </c>
      <c r="M22" s="37" t="s">
        <v>483</v>
      </c>
      <c r="N22" s="31" t="s">
        <v>484</v>
      </c>
      <c r="O22" s="37" t="s">
        <v>485</v>
      </c>
      <c r="P22" s="31" t="s">
        <v>486</v>
      </c>
      <c r="Q22" s="31" t="s">
        <v>487</v>
      </c>
      <c r="R22" s="31" t="s">
        <v>488</v>
      </c>
      <c r="S22" s="37" t="s">
        <v>489</v>
      </c>
      <c r="T22" s="37" t="s">
        <v>490</v>
      </c>
      <c r="U22" s="37" t="s">
        <v>491</v>
      </c>
      <c r="V22" s="37" t="s">
        <v>492</v>
      </c>
      <c r="W22" s="37" t="s">
        <v>493</v>
      </c>
      <c r="X22" s="31" t="s">
        <v>494</v>
      </c>
      <c r="Y22" s="37" t="s">
        <v>495</v>
      </c>
      <c r="Z22" s="31" t="s">
        <v>496</v>
      </c>
      <c r="AA22" s="31" t="s">
        <v>497</v>
      </c>
      <c r="AB22" s="31" t="s">
        <v>498</v>
      </c>
    </row>
    <row r="23" spans="1:28" x14ac:dyDescent="0.2">
      <c r="F23" s="24"/>
      <c r="G23" s="24"/>
    </row>
    <row r="24" spans="1:28" x14ac:dyDescent="0.2">
      <c r="F24" s="24"/>
      <c r="G24" s="24"/>
    </row>
    <row r="25" spans="1:28" x14ac:dyDescent="0.2">
      <c r="F25" s="24"/>
      <c r="G25" s="24"/>
    </row>
    <row r="26" spans="1:28" x14ac:dyDescent="0.2">
      <c r="A26" s="25" t="s">
        <v>499</v>
      </c>
      <c r="B26" s="25"/>
      <c r="C26" s="25"/>
      <c r="D26" s="25"/>
      <c r="E26" s="25"/>
      <c r="F26" s="29"/>
      <c r="G26" s="29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</row>
    <row r="27" spans="1:28" x14ac:dyDescent="0.2">
      <c r="A27" s="24" t="s">
        <v>86</v>
      </c>
      <c r="B27" s="31">
        <v>5.47</v>
      </c>
      <c r="C27" s="31">
        <v>5.72</v>
      </c>
      <c r="D27" s="31">
        <v>5.64</v>
      </c>
      <c r="E27" s="31">
        <v>5.68</v>
      </c>
      <c r="F27" s="38">
        <v>5.7</v>
      </c>
      <c r="G27" s="38">
        <v>5.47</v>
      </c>
      <c r="H27" s="31">
        <v>5.76</v>
      </c>
      <c r="I27" s="31">
        <v>5.89</v>
      </c>
      <c r="J27" s="31">
        <v>5.89</v>
      </c>
      <c r="K27" s="31">
        <v>5.57</v>
      </c>
      <c r="L27" s="31">
        <v>5.74</v>
      </c>
      <c r="M27" s="31">
        <v>5.94</v>
      </c>
      <c r="N27" s="31">
        <v>5.7</v>
      </c>
      <c r="O27" s="31">
        <v>5.74</v>
      </c>
      <c r="P27" s="31">
        <v>5.76</v>
      </c>
      <c r="Q27" s="31">
        <v>5.55</v>
      </c>
      <c r="R27" s="31">
        <v>5.78</v>
      </c>
      <c r="S27" s="31">
        <v>6.05</v>
      </c>
      <c r="T27" s="31">
        <v>5.84</v>
      </c>
      <c r="U27" s="31">
        <v>5.8</v>
      </c>
      <c r="V27" s="31">
        <v>5.82</v>
      </c>
      <c r="W27" s="31">
        <v>5.89</v>
      </c>
      <c r="X27" s="31">
        <v>5.7</v>
      </c>
      <c r="Y27" s="31">
        <v>6.45</v>
      </c>
      <c r="Z27" s="32">
        <v>6.38</v>
      </c>
      <c r="AA27" s="32">
        <v>5.84</v>
      </c>
      <c r="AB27" s="32">
        <v>5.8</v>
      </c>
    </row>
    <row r="28" spans="1:28" x14ac:dyDescent="0.2">
      <c r="A28" s="24" t="s">
        <v>87</v>
      </c>
      <c r="B28" s="31">
        <v>0.21</v>
      </c>
      <c r="C28" s="31">
        <v>0.21</v>
      </c>
      <c r="D28" s="31">
        <v>0.19</v>
      </c>
      <c r="E28" s="31">
        <v>0.12</v>
      </c>
      <c r="F28" s="38">
        <v>0.16</v>
      </c>
      <c r="G28" s="38">
        <v>0.24</v>
      </c>
      <c r="H28" s="31">
        <v>0.12</v>
      </c>
      <c r="I28" s="31">
        <v>0.26</v>
      </c>
      <c r="J28" s="31">
        <v>0.28000000000000003</v>
      </c>
      <c r="K28" s="31">
        <v>0.24</v>
      </c>
      <c r="L28" s="31">
        <v>0.39</v>
      </c>
      <c r="M28" s="31">
        <v>0.38</v>
      </c>
      <c r="N28" s="31">
        <v>0.34</v>
      </c>
      <c r="O28" s="31">
        <v>0.32</v>
      </c>
      <c r="P28" s="31">
        <v>0.33</v>
      </c>
      <c r="Q28" s="31">
        <v>0.25</v>
      </c>
      <c r="R28" s="31">
        <v>0.25</v>
      </c>
      <c r="S28" s="31">
        <v>0.43</v>
      </c>
      <c r="T28" s="31">
        <v>0.28999999999999998</v>
      </c>
      <c r="U28" s="31">
        <v>0.61</v>
      </c>
      <c r="V28" s="31">
        <v>0.43</v>
      </c>
      <c r="W28" s="31">
        <v>0.39</v>
      </c>
      <c r="X28" s="31">
        <v>0.26</v>
      </c>
      <c r="Y28" s="31">
        <v>0.32</v>
      </c>
      <c r="Z28" s="32">
        <v>0.24</v>
      </c>
      <c r="AA28" s="32">
        <v>0.35</v>
      </c>
      <c r="AB28" s="32">
        <v>0.4</v>
      </c>
    </row>
    <row r="29" spans="1:28" x14ac:dyDescent="0.2">
      <c r="A29" s="24" t="s">
        <v>88</v>
      </c>
      <c r="B29" s="31">
        <v>2.77</v>
      </c>
      <c r="C29" s="31">
        <v>2.31</v>
      </c>
      <c r="D29" s="31">
        <v>2.38</v>
      </c>
      <c r="E29" s="31">
        <v>2.39</v>
      </c>
      <c r="F29" s="38">
        <v>2.57</v>
      </c>
      <c r="G29" s="38">
        <v>2.59</v>
      </c>
      <c r="H29" s="31">
        <v>2.31</v>
      </c>
      <c r="I29" s="31">
        <v>2.48</v>
      </c>
      <c r="J29" s="31">
        <v>2.2200000000000002</v>
      </c>
      <c r="K29" s="31">
        <v>3.09</v>
      </c>
      <c r="L29" s="31">
        <v>2.14</v>
      </c>
      <c r="M29" s="31">
        <v>2.23</v>
      </c>
      <c r="N29" s="31">
        <v>2.33</v>
      </c>
      <c r="O29" s="31">
        <v>2.2599999999999998</v>
      </c>
      <c r="P29" s="31">
        <v>2.34</v>
      </c>
      <c r="Q29" s="31">
        <v>2.77</v>
      </c>
      <c r="R29" s="31">
        <v>2.41</v>
      </c>
      <c r="S29" s="31">
        <v>2.44</v>
      </c>
      <c r="T29" s="31">
        <v>2.17</v>
      </c>
      <c r="U29" s="31">
        <v>2.17</v>
      </c>
      <c r="V29" s="31">
        <v>2.15</v>
      </c>
      <c r="W29" s="31">
        <v>2.16</v>
      </c>
      <c r="X29" s="31">
        <v>2.57</v>
      </c>
      <c r="Y29" s="31">
        <v>2.69</v>
      </c>
      <c r="Z29" s="32">
        <v>2.0299999999999998</v>
      </c>
      <c r="AA29" s="32">
        <v>2</v>
      </c>
      <c r="AB29" s="32">
        <v>2.0499999999999998</v>
      </c>
    </row>
    <row r="30" spans="1:28" x14ac:dyDescent="0.2">
      <c r="A30" s="24" t="s">
        <v>500</v>
      </c>
      <c r="B30" s="31">
        <v>0.02</v>
      </c>
      <c r="C30" s="31">
        <v>0.03</v>
      </c>
      <c r="D30" s="31">
        <v>0.04</v>
      </c>
      <c r="E30" s="31">
        <v>0.05</v>
      </c>
      <c r="F30" s="38">
        <v>0.02</v>
      </c>
      <c r="G30" s="38">
        <v>0.08</v>
      </c>
      <c r="H30" s="31">
        <v>0.03</v>
      </c>
      <c r="I30" s="31">
        <v>0.01</v>
      </c>
      <c r="J30" s="31">
        <v>0.01</v>
      </c>
      <c r="K30" s="31">
        <v>0.03</v>
      </c>
      <c r="L30" s="31">
        <v>0.04</v>
      </c>
      <c r="M30" s="31">
        <v>0.06</v>
      </c>
      <c r="N30" s="31">
        <v>0.16</v>
      </c>
      <c r="O30" s="31">
        <v>7.0000000000000007E-2</v>
      </c>
      <c r="P30" s="31">
        <v>0.04</v>
      </c>
      <c r="Q30" s="31">
        <v>0.09</v>
      </c>
      <c r="R30" s="31">
        <v>7.0000000000000007E-2</v>
      </c>
      <c r="S30" s="31">
        <v>0.05</v>
      </c>
      <c r="T30" s="31">
        <v>0.1</v>
      </c>
      <c r="U30" s="31">
        <v>0.04</v>
      </c>
      <c r="V30" s="31">
        <v>0.04</v>
      </c>
      <c r="W30" s="31">
        <v>7.0000000000000007E-2</v>
      </c>
      <c r="X30" s="31">
        <v>7.0000000000000007E-2</v>
      </c>
      <c r="Y30" s="31">
        <v>0.01</v>
      </c>
      <c r="Z30" s="32">
        <v>0.02</v>
      </c>
      <c r="AA30" s="32">
        <v>0.01</v>
      </c>
      <c r="AB30" s="32">
        <v>0.03</v>
      </c>
    </row>
    <row r="31" spans="1:28" x14ac:dyDescent="0.2">
      <c r="A31" s="24" t="s">
        <v>89</v>
      </c>
      <c r="B31" s="31">
        <v>0.36</v>
      </c>
      <c r="C31" s="31">
        <v>0.41</v>
      </c>
      <c r="D31" s="31">
        <v>0.43</v>
      </c>
      <c r="E31" s="31">
        <v>0.35</v>
      </c>
      <c r="F31" s="38">
        <v>0.54</v>
      </c>
      <c r="G31" s="38">
        <v>0.35</v>
      </c>
      <c r="H31" s="31">
        <v>0.44</v>
      </c>
      <c r="I31" s="31">
        <v>0.74</v>
      </c>
      <c r="J31" s="31">
        <v>0.53</v>
      </c>
      <c r="K31" s="31">
        <v>0.95</v>
      </c>
      <c r="L31" s="31">
        <v>0.49</v>
      </c>
      <c r="M31" s="31">
        <v>0.59</v>
      </c>
      <c r="N31" s="31">
        <v>0.46</v>
      </c>
      <c r="O31" s="31">
        <v>0.48</v>
      </c>
      <c r="P31" s="31">
        <v>0.66</v>
      </c>
      <c r="Q31" s="31">
        <v>0.54</v>
      </c>
      <c r="R31" s="31">
        <v>0.5</v>
      </c>
      <c r="S31" s="31">
        <v>0.66</v>
      </c>
      <c r="T31" s="31">
        <v>0.38</v>
      </c>
      <c r="U31" s="31">
        <v>0.65</v>
      </c>
      <c r="V31" s="31">
        <v>0.67</v>
      </c>
      <c r="W31" s="31">
        <v>0.54</v>
      </c>
      <c r="X31" s="31">
        <v>0.64</v>
      </c>
      <c r="Y31" s="31">
        <v>0.92</v>
      </c>
      <c r="Z31" s="32">
        <v>0.13</v>
      </c>
      <c r="AA31" s="32">
        <v>0.39</v>
      </c>
      <c r="AB31" s="32">
        <v>0.28000000000000003</v>
      </c>
    </row>
    <row r="32" spans="1:28" x14ac:dyDescent="0.2">
      <c r="A32" s="24" t="s">
        <v>91</v>
      </c>
      <c r="B32" s="31"/>
      <c r="C32" s="31"/>
      <c r="D32" s="31"/>
      <c r="E32" s="31"/>
      <c r="F32" s="38">
        <v>0.03</v>
      </c>
      <c r="G32" s="38">
        <v>0.02</v>
      </c>
      <c r="H32" s="25"/>
      <c r="I32" s="31">
        <v>0.01</v>
      </c>
      <c r="J32" s="25"/>
      <c r="K32" s="31">
        <v>0.01</v>
      </c>
      <c r="L32" s="25"/>
      <c r="M32" s="25"/>
      <c r="N32" s="31">
        <v>0.03</v>
      </c>
      <c r="O32" s="25"/>
      <c r="P32" s="31">
        <v>0.01</v>
      </c>
      <c r="Q32" s="31">
        <v>0.01</v>
      </c>
      <c r="R32" s="31">
        <v>0.02</v>
      </c>
      <c r="S32" s="25"/>
      <c r="T32" s="25"/>
      <c r="U32" s="25"/>
      <c r="V32" s="25"/>
      <c r="W32" s="25"/>
      <c r="X32" s="31">
        <v>0.01</v>
      </c>
      <c r="Y32" s="25"/>
      <c r="Z32" s="32"/>
      <c r="AA32" s="32"/>
      <c r="AB32" s="32"/>
    </row>
    <row r="33" spans="1:28" x14ac:dyDescent="0.2">
      <c r="A33" s="24" t="s">
        <v>92</v>
      </c>
      <c r="B33" s="31">
        <v>4.84</v>
      </c>
      <c r="C33" s="31">
        <v>4.97</v>
      </c>
      <c r="D33" s="31">
        <v>5.01</v>
      </c>
      <c r="E33" s="31">
        <v>5.18</v>
      </c>
      <c r="F33" s="38">
        <v>4.6500000000000004</v>
      </c>
      <c r="G33" s="38">
        <v>4.8499999999999996</v>
      </c>
      <c r="H33" s="31">
        <v>5.04</v>
      </c>
      <c r="I33" s="31">
        <v>4.09</v>
      </c>
      <c r="J33" s="31">
        <v>4.58</v>
      </c>
      <c r="K33" s="31">
        <v>3.68</v>
      </c>
      <c r="L33" s="31">
        <v>4.76</v>
      </c>
      <c r="M33" s="31">
        <v>4.25</v>
      </c>
      <c r="N33" s="31">
        <v>4.5999999999999996</v>
      </c>
      <c r="O33" s="31">
        <v>4.7699999999999996</v>
      </c>
      <c r="P33" s="31">
        <v>4.5</v>
      </c>
      <c r="Q33" s="31">
        <v>4.5</v>
      </c>
      <c r="R33" s="31">
        <v>4.66</v>
      </c>
      <c r="S33" s="31">
        <v>3.59</v>
      </c>
      <c r="T33" s="31">
        <v>4.79</v>
      </c>
      <c r="U33" s="31">
        <v>4.0599999999999996</v>
      </c>
      <c r="V33" s="31">
        <v>4.42</v>
      </c>
      <c r="W33" s="31">
        <v>4.41</v>
      </c>
      <c r="X33" s="31">
        <v>4.43</v>
      </c>
      <c r="Y33" s="31">
        <v>2.46</v>
      </c>
      <c r="Z33" s="32">
        <v>3.06</v>
      </c>
      <c r="AA33" s="32">
        <v>4.99</v>
      </c>
      <c r="AB33" s="32">
        <v>4.92</v>
      </c>
    </row>
    <row r="34" spans="1:28" x14ac:dyDescent="0.2">
      <c r="A34" s="24" t="s">
        <v>501</v>
      </c>
      <c r="B34" s="31">
        <v>0.02</v>
      </c>
      <c r="C34" s="31">
        <v>0</v>
      </c>
      <c r="D34" s="31">
        <v>0</v>
      </c>
      <c r="E34" s="31">
        <v>0</v>
      </c>
      <c r="F34" s="38">
        <v>0.03</v>
      </c>
      <c r="G34" s="38">
        <v>0.04</v>
      </c>
      <c r="H34" s="31">
        <v>0</v>
      </c>
      <c r="I34" s="31">
        <v>0.03</v>
      </c>
      <c r="J34" s="31">
        <v>0.06</v>
      </c>
      <c r="K34" s="31">
        <v>0.02</v>
      </c>
      <c r="L34" s="31">
        <v>0.05</v>
      </c>
      <c r="M34" s="31">
        <v>0</v>
      </c>
      <c r="N34" s="31">
        <v>0.03</v>
      </c>
      <c r="O34" s="31">
        <v>0</v>
      </c>
      <c r="P34" s="31">
        <v>0.04</v>
      </c>
      <c r="Q34" s="31">
        <v>0.03</v>
      </c>
      <c r="R34" s="31">
        <v>0.02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0.04</v>
      </c>
      <c r="Y34" s="31">
        <v>0</v>
      </c>
      <c r="Z34" s="32">
        <v>0.02</v>
      </c>
      <c r="AA34" s="32">
        <v>0.04</v>
      </c>
      <c r="AB34" s="32">
        <v>0.04</v>
      </c>
    </row>
    <row r="35" spans="1:28" x14ac:dyDescent="0.2">
      <c r="A35" s="24" t="s">
        <v>94</v>
      </c>
      <c r="B35" s="31">
        <v>1.69</v>
      </c>
      <c r="C35" s="31">
        <v>1.71</v>
      </c>
      <c r="D35" s="31">
        <v>1.74</v>
      </c>
      <c r="E35" s="31">
        <v>1.78</v>
      </c>
      <c r="F35" s="38">
        <v>1.72</v>
      </c>
      <c r="G35" s="38">
        <v>1.72</v>
      </c>
      <c r="H35" s="31">
        <v>1.78</v>
      </c>
      <c r="I35" s="31">
        <v>1.54</v>
      </c>
      <c r="J35" s="31">
        <v>1.72</v>
      </c>
      <c r="K35" s="31">
        <v>1.83</v>
      </c>
      <c r="L35" s="31">
        <v>1.83</v>
      </c>
      <c r="M35" s="31">
        <v>1.85</v>
      </c>
      <c r="N35" s="31">
        <v>1.82</v>
      </c>
      <c r="O35" s="31">
        <v>1.83</v>
      </c>
      <c r="P35" s="31">
        <v>1.84</v>
      </c>
      <c r="Q35" s="31">
        <v>1.85</v>
      </c>
      <c r="R35" s="31">
        <v>1.84</v>
      </c>
      <c r="S35" s="31">
        <v>1.83</v>
      </c>
      <c r="T35" s="31">
        <v>1.83</v>
      </c>
      <c r="U35" s="31">
        <v>1.82</v>
      </c>
      <c r="V35" s="31">
        <v>1.79</v>
      </c>
      <c r="W35" s="31">
        <v>1.85</v>
      </c>
      <c r="X35" s="31">
        <v>1.84</v>
      </c>
      <c r="Y35" s="31">
        <v>1.74</v>
      </c>
      <c r="Z35" s="32">
        <v>2</v>
      </c>
      <c r="AA35" s="32">
        <v>1.87</v>
      </c>
      <c r="AB35" s="32">
        <v>1.86</v>
      </c>
    </row>
    <row r="36" spans="1:28" x14ac:dyDescent="0.2">
      <c r="A36" s="24" t="s">
        <v>502</v>
      </c>
      <c r="B36" s="31">
        <v>0.18</v>
      </c>
      <c r="C36" s="31">
        <v>0.14000000000000001</v>
      </c>
      <c r="D36" s="31">
        <v>0.1</v>
      </c>
      <c r="E36" s="31">
        <v>0.1</v>
      </c>
      <c r="F36" s="38">
        <v>0.09</v>
      </c>
      <c r="G36" s="38">
        <v>0.15</v>
      </c>
      <c r="H36" s="31">
        <v>0.1</v>
      </c>
      <c r="I36" s="31">
        <v>0.12</v>
      </c>
      <c r="J36" s="31">
        <v>0.15</v>
      </c>
      <c r="K36" s="31">
        <v>0.05</v>
      </c>
      <c r="L36" s="31">
        <v>0.04</v>
      </c>
      <c r="M36" s="31">
        <v>0.03</v>
      </c>
      <c r="N36" s="31">
        <v>0.02</v>
      </c>
      <c r="O36" s="31">
        <v>0.03</v>
      </c>
      <c r="P36" s="31">
        <v>0.03</v>
      </c>
      <c r="Q36" s="31">
        <v>0.04</v>
      </c>
      <c r="R36" s="31">
        <v>0.02</v>
      </c>
      <c r="S36" s="31">
        <v>0.03</v>
      </c>
      <c r="T36" s="31">
        <v>0.03</v>
      </c>
      <c r="U36" s="31">
        <v>0.06</v>
      </c>
      <c r="V36" s="31">
        <v>0.04</v>
      </c>
      <c r="W36" s="31">
        <v>0.03</v>
      </c>
      <c r="X36" s="31">
        <v>0.03</v>
      </c>
      <c r="Y36" s="31">
        <v>0.03</v>
      </c>
      <c r="Z36" s="32">
        <v>0.02</v>
      </c>
      <c r="AA36" s="32">
        <v>0.01</v>
      </c>
      <c r="AB36" s="32">
        <v>0.01</v>
      </c>
    </row>
    <row r="37" spans="1:28" x14ac:dyDescent="0.2">
      <c r="A37" s="24" t="s">
        <v>15</v>
      </c>
      <c r="B37" s="31">
        <v>0.22</v>
      </c>
      <c r="C37" s="31">
        <v>0.28999999999999998</v>
      </c>
      <c r="D37" s="31">
        <v>0.3</v>
      </c>
      <c r="E37" s="31">
        <v>0.22</v>
      </c>
      <c r="F37" s="38">
        <v>0.19</v>
      </c>
      <c r="G37" s="38">
        <v>0.32</v>
      </c>
      <c r="H37" s="31">
        <v>0.27</v>
      </c>
      <c r="I37" s="31">
        <v>0.18</v>
      </c>
      <c r="J37" s="31">
        <v>0.18</v>
      </c>
      <c r="K37" s="31">
        <v>0.08</v>
      </c>
      <c r="L37" s="31">
        <v>0.25</v>
      </c>
      <c r="M37" s="31">
        <v>0.14000000000000001</v>
      </c>
      <c r="N37" s="31">
        <v>0.14000000000000001</v>
      </c>
      <c r="O37" s="31">
        <v>0.21</v>
      </c>
      <c r="P37" s="31">
        <v>0.1</v>
      </c>
      <c r="Q37" s="31">
        <v>0.08</v>
      </c>
      <c r="R37" s="31">
        <v>0.09</v>
      </c>
      <c r="S37" s="31">
        <v>0.12</v>
      </c>
      <c r="T37" s="31">
        <v>0.21</v>
      </c>
      <c r="U37" s="31">
        <v>0.19</v>
      </c>
      <c r="V37" s="31">
        <v>0.19</v>
      </c>
      <c r="W37" s="31">
        <v>0.19</v>
      </c>
      <c r="X37" s="31">
        <v>0.09</v>
      </c>
      <c r="Y37" s="31">
        <v>0.15</v>
      </c>
      <c r="Z37" s="32">
        <v>1.46</v>
      </c>
      <c r="AA37" s="32">
        <v>0.25</v>
      </c>
      <c r="AB37" s="32">
        <v>0.32</v>
      </c>
    </row>
    <row r="38" spans="1:28" x14ac:dyDescent="0.2">
      <c r="B38" s="28"/>
      <c r="C38" s="28"/>
      <c r="D38" s="28"/>
      <c r="E38" s="28"/>
      <c r="F38" s="39"/>
      <c r="G38" s="39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</row>
    <row r="39" spans="1:28" x14ac:dyDescent="0.2">
      <c r="A39" s="24" t="s">
        <v>503</v>
      </c>
      <c r="B39" s="31">
        <v>15.78</v>
      </c>
      <c r="C39" s="31">
        <v>15.76</v>
      </c>
      <c r="D39" s="31">
        <v>15.83</v>
      </c>
      <c r="E39" s="31">
        <v>15.87</v>
      </c>
      <c r="F39" s="38">
        <v>15.71</v>
      </c>
      <c r="G39" s="38">
        <v>15.83</v>
      </c>
      <c r="H39" s="31">
        <v>15.85</v>
      </c>
      <c r="I39" s="31">
        <v>15.38</v>
      </c>
      <c r="J39" s="31">
        <v>15.6</v>
      </c>
      <c r="K39" s="31">
        <v>15.56</v>
      </c>
      <c r="L39" s="31">
        <v>15.72</v>
      </c>
      <c r="M39" s="31">
        <v>15.46</v>
      </c>
      <c r="N39" s="31">
        <v>15.64</v>
      </c>
      <c r="O39" s="31">
        <v>15.7</v>
      </c>
      <c r="P39" s="31">
        <v>15.66</v>
      </c>
      <c r="Q39" s="31">
        <v>15.71</v>
      </c>
      <c r="R39" s="31">
        <v>15.67</v>
      </c>
      <c r="S39" s="31">
        <v>15.21</v>
      </c>
      <c r="T39" s="31">
        <v>15.65</v>
      </c>
      <c r="U39" s="31">
        <v>15.39</v>
      </c>
      <c r="V39" s="31">
        <v>15.55</v>
      </c>
      <c r="W39" s="31">
        <v>15.53</v>
      </c>
      <c r="X39" s="31">
        <v>15.67</v>
      </c>
      <c r="Y39" s="31">
        <v>14.75</v>
      </c>
      <c r="Z39" s="31">
        <v>15.36</v>
      </c>
      <c r="AA39" s="31">
        <v>15.76</v>
      </c>
      <c r="AB39" s="31">
        <v>15.71</v>
      </c>
    </row>
    <row r="40" spans="1:28" x14ac:dyDescent="0.2">
      <c r="A40" s="40"/>
      <c r="B40" s="31"/>
      <c r="C40" s="31"/>
      <c r="D40" s="31"/>
      <c r="E40" s="31"/>
      <c r="F40" s="38"/>
      <c r="G40" s="38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28"/>
      <c r="AA40" s="28"/>
      <c r="AB40" s="28"/>
    </row>
    <row r="41" spans="1:28" x14ac:dyDescent="0.2">
      <c r="A41" s="25" t="s">
        <v>504</v>
      </c>
      <c r="B41" s="26">
        <f t="shared" ref="B41:AB41" si="0">B27+B29</f>
        <v>8.24</v>
      </c>
      <c r="C41" s="26">
        <f t="shared" si="0"/>
        <v>8.0299999999999994</v>
      </c>
      <c r="D41" s="26">
        <f t="shared" si="0"/>
        <v>8.02</v>
      </c>
      <c r="E41" s="26">
        <f t="shared" si="0"/>
        <v>8.07</v>
      </c>
      <c r="F41" s="41">
        <f t="shared" si="0"/>
        <v>8.27</v>
      </c>
      <c r="G41" s="41">
        <f t="shared" si="0"/>
        <v>8.0599999999999987</v>
      </c>
      <c r="H41" s="26">
        <f t="shared" si="0"/>
        <v>8.07</v>
      </c>
      <c r="I41" s="26">
        <f t="shared" si="0"/>
        <v>8.3699999999999992</v>
      </c>
      <c r="J41" s="26">
        <f t="shared" si="0"/>
        <v>8.11</v>
      </c>
      <c r="K41" s="26">
        <f t="shared" si="0"/>
        <v>8.66</v>
      </c>
      <c r="L41" s="26">
        <f t="shared" si="0"/>
        <v>7.8800000000000008</v>
      </c>
      <c r="M41" s="26">
        <f t="shared" si="0"/>
        <v>8.17</v>
      </c>
      <c r="N41" s="26">
        <f t="shared" si="0"/>
        <v>8.0300000000000011</v>
      </c>
      <c r="O41" s="26">
        <f t="shared" si="0"/>
        <v>8</v>
      </c>
      <c r="P41" s="26">
        <f t="shared" si="0"/>
        <v>8.1</v>
      </c>
      <c r="Q41" s="26">
        <f t="shared" si="0"/>
        <v>8.32</v>
      </c>
      <c r="R41" s="26">
        <f t="shared" si="0"/>
        <v>8.1900000000000013</v>
      </c>
      <c r="S41" s="26">
        <f t="shared" si="0"/>
        <v>8.49</v>
      </c>
      <c r="T41" s="26">
        <f t="shared" si="0"/>
        <v>8.01</v>
      </c>
      <c r="U41" s="26">
        <f t="shared" si="0"/>
        <v>7.97</v>
      </c>
      <c r="V41" s="26">
        <f t="shared" si="0"/>
        <v>7.9700000000000006</v>
      </c>
      <c r="W41" s="26">
        <f t="shared" si="0"/>
        <v>8.0500000000000007</v>
      </c>
      <c r="X41" s="26">
        <f t="shared" si="0"/>
        <v>8.27</v>
      </c>
      <c r="Y41" s="26">
        <f t="shared" si="0"/>
        <v>9.14</v>
      </c>
      <c r="Z41" s="26">
        <f t="shared" si="0"/>
        <v>8.41</v>
      </c>
      <c r="AA41" s="26">
        <f t="shared" si="0"/>
        <v>7.84</v>
      </c>
      <c r="AB41" s="26">
        <f t="shared" si="0"/>
        <v>7.85</v>
      </c>
    </row>
    <row r="42" spans="1:28" x14ac:dyDescent="0.2">
      <c r="A42" s="25" t="s">
        <v>505</v>
      </c>
      <c r="B42" s="26">
        <f t="shared" ref="B42:AB42" si="1">B28+B30+B31+B32+B33</f>
        <v>5.43</v>
      </c>
      <c r="C42" s="26">
        <f t="shared" si="1"/>
        <v>5.6199999999999992</v>
      </c>
      <c r="D42" s="26">
        <f t="shared" si="1"/>
        <v>5.67</v>
      </c>
      <c r="E42" s="26">
        <f t="shared" si="1"/>
        <v>5.6999999999999993</v>
      </c>
      <c r="F42" s="41">
        <f t="shared" si="1"/>
        <v>5.4</v>
      </c>
      <c r="G42" s="41">
        <f t="shared" si="1"/>
        <v>5.5399999999999991</v>
      </c>
      <c r="H42" s="26">
        <f t="shared" si="1"/>
        <v>5.63</v>
      </c>
      <c r="I42" s="26">
        <f t="shared" si="1"/>
        <v>5.1099999999999994</v>
      </c>
      <c r="J42" s="26">
        <f t="shared" si="1"/>
        <v>5.4</v>
      </c>
      <c r="K42" s="26">
        <f t="shared" si="1"/>
        <v>4.91</v>
      </c>
      <c r="L42" s="26">
        <f t="shared" si="1"/>
        <v>5.68</v>
      </c>
      <c r="M42" s="26">
        <f t="shared" si="1"/>
        <v>5.28</v>
      </c>
      <c r="N42" s="26">
        <f t="shared" si="1"/>
        <v>5.59</v>
      </c>
      <c r="O42" s="26">
        <f t="shared" si="1"/>
        <v>5.64</v>
      </c>
      <c r="P42" s="26">
        <f t="shared" si="1"/>
        <v>5.54</v>
      </c>
      <c r="Q42" s="26">
        <f t="shared" si="1"/>
        <v>5.39</v>
      </c>
      <c r="R42" s="26">
        <f t="shared" si="1"/>
        <v>5.5</v>
      </c>
      <c r="S42" s="26">
        <f t="shared" si="1"/>
        <v>4.7300000000000004</v>
      </c>
      <c r="T42" s="26">
        <f t="shared" si="1"/>
        <v>5.5600000000000005</v>
      </c>
      <c r="U42" s="26">
        <f t="shared" si="1"/>
        <v>5.3599999999999994</v>
      </c>
      <c r="V42" s="26">
        <f t="shared" si="1"/>
        <v>5.5600000000000005</v>
      </c>
      <c r="W42" s="26">
        <f t="shared" si="1"/>
        <v>5.41</v>
      </c>
      <c r="X42" s="26">
        <f t="shared" si="1"/>
        <v>5.41</v>
      </c>
      <c r="Y42" s="26">
        <f t="shared" si="1"/>
        <v>3.71</v>
      </c>
      <c r="Z42" s="26">
        <f t="shared" si="1"/>
        <v>3.45</v>
      </c>
      <c r="AA42" s="26">
        <f t="shared" si="1"/>
        <v>5.74</v>
      </c>
      <c r="AB42" s="26">
        <f t="shared" si="1"/>
        <v>5.63</v>
      </c>
    </row>
    <row r="43" spans="1:28" x14ac:dyDescent="0.2">
      <c r="A43" s="25" t="s">
        <v>506</v>
      </c>
      <c r="B43" s="26">
        <f t="shared" ref="B43:AB43" si="2">B34+B35+B36</f>
        <v>1.89</v>
      </c>
      <c r="C43" s="26">
        <f t="shared" si="2"/>
        <v>1.85</v>
      </c>
      <c r="D43" s="26">
        <f t="shared" si="2"/>
        <v>1.84</v>
      </c>
      <c r="E43" s="26">
        <f t="shared" si="2"/>
        <v>1.8800000000000001</v>
      </c>
      <c r="F43" s="41">
        <f t="shared" si="2"/>
        <v>1.84</v>
      </c>
      <c r="G43" s="41">
        <f t="shared" si="2"/>
        <v>1.91</v>
      </c>
      <c r="H43" s="26">
        <f t="shared" si="2"/>
        <v>1.8800000000000001</v>
      </c>
      <c r="I43" s="26">
        <f t="shared" si="2"/>
        <v>1.69</v>
      </c>
      <c r="J43" s="26">
        <f t="shared" si="2"/>
        <v>1.93</v>
      </c>
      <c r="K43" s="26">
        <f t="shared" si="2"/>
        <v>1.9000000000000001</v>
      </c>
      <c r="L43" s="26">
        <f t="shared" si="2"/>
        <v>1.9200000000000002</v>
      </c>
      <c r="M43" s="26">
        <f t="shared" si="2"/>
        <v>1.8800000000000001</v>
      </c>
      <c r="N43" s="26">
        <f t="shared" si="2"/>
        <v>1.87</v>
      </c>
      <c r="O43" s="26">
        <f t="shared" si="2"/>
        <v>1.86</v>
      </c>
      <c r="P43" s="26">
        <f t="shared" si="2"/>
        <v>1.9100000000000001</v>
      </c>
      <c r="Q43" s="26">
        <f t="shared" si="2"/>
        <v>1.9200000000000002</v>
      </c>
      <c r="R43" s="26">
        <f t="shared" si="2"/>
        <v>1.8800000000000001</v>
      </c>
      <c r="S43" s="26">
        <f t="shared" si="2"/>
        <v>1.86</v>
      </c>
      <c r="T43" s="26">
        <f t="shared" si="2"/>
        <v>1.86</v>
      </c>
      <c r="U43" s="26">
        <f t="shared" si="2"/>
        <v>1.8800000000000001</v>
      </c>
      <c r="V43" s="26">
        <f t="shared" si="2"/>
        <v>1.83</v>
      </c>
      <c r="W43" s="26">
        <f t="shared" si="2"/>
        <v>1.8800000000000001</v>
      </c>
      <c r="X43" s="26">
        <f t="shared" si="2"/>
        <v>1.9100000000000001</v>
      </c>
      <c r="Y43" s="26">
        <f t="shared" si="2"/>
        <v>1.77</v>
      </c>
      <c r="Z43" s="26">
        <f t="shared" si="2"/>
        <v>2.04</v>
      </c>
      <c r="AA43" s="26">
        <f t="shared" si="2"/>
        <v>1.9200000000000002</v>
      </c>
      <c r="AB43" s="26">
        <f t="shared" si="2"/>
        <v>1.9100000000000001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10C13-F13F-2048-A388-6882BC0B8E00}">
  <dimension ref="A1:AA26"/>
  <sheetViews>
    <sheetView workbookViewId="0">
      <selection sqref="A1:A2"/>
    </sheetView>
  </sheetViews>
  <sheetFormatPr baseColWidth="10" defaultRowHeight="16" x14ac:dyDescent="0.2"/>
  <cols>
    <col min="1" max="1" width="12.5" customWidth="1"/>
    <col min="2" max="10" width="15.6640625" bestFit="1" customWidth="1"/>
    <col min="11" max="11" width="15.83203125" bestFit="1" customWidth="1"/>
    <col min="12" max="12" width="15.5" bestFit="1" customWidth="1"/>
    <col min="13" max="24" width="15.83203125" bestFit="1" customWidth="1"/>
    <col min="25" max="25" width="25.1640625" bestFit="1" customWidth="1"/>
    <col min="26" max="26" width="21.1640625" bestFit="1" customWidth="1"/>
    <col min="27" max="27" width="17.6640625" bestFit="1" customWidth="1"/>
  </cols>
  <sheetData>
    <row r="1" spans="1:27" x14ac:dyDescent="0.2">
      <c r="A1" t="s">
        <v>881</v>
      </c>
    </row>
    <row r="2" spans="1:27" x14ac:dyDescent="0.2">
      <c r="A2" t="s">
        <v>882</v>
      </c>
    </row>
    <row r="3" spans="1:27" x14ac:dyDescent="0.2">
      <c r="A3" s="23" t="s">
        <v>880</v>
      </c>
      <c r="F3" s="24"/>
      <c r="G3" s="24"/>
    </row>
    <row r="4" spans="1:27" x14ac:dyDescent="0.2">
      <c r="A4" s="25" t="s">
        <v>123</v>
      </c>
      <c r="B4" s="26" t="s">
        <v>124</v>
      </c>
      <c r="C4" s="26" t="s">
        <v>125</v>
      </c>
      <c r="D4" s="26" t="s">
        <v>126</v>
      </c>
      <c r="E4" s="26" t="s">
        <v>127</v>
      </c>
      <c r="F4" s="27" t="s">
        <v>128</v>
      </c>
      <c r="G4" s="27" t="s">
        <v>129</v>
      </c>
      <c r="H4" s="26" t="s">
        <v>130</v>
      </c>
      <c r="I4" s="26" t="s">
        <v>131</v>
      </c>
      <c r="J4" s="26" t="s">
        <v>132</v>
      </c>
      <c r="K4" s="26" t="s">
        <v>133</v>
      </c>
      <c r="L4" s="26" t="s">
        <v>134</v>
      </c>
      <c r="M4" s="26" t="s">
        <v>135</v>
      </c>
      <c r="N4" s="26" t="s">
        <v>136</v>
      </c>
      <c r="O4" s="26" t="s">
        <v>137</v>
      </c>
      <c r="P4" s="26" t="s">
        <v>138</v>
      </c>
      <c r="Q4" s="26" t="s">
        <v>139</v>
      </c>
      <c r="R4" s="26" t="s">
        <v>140</v>
      </c>
      <c r="S4" s="26" t="s">
        <v>141</v>
      </c>
      <c r="T4" s="26" t="s">
        <v>143</v>
      </c>
      <c r="U4" s="26" t="s">
        <v>144</v>
      </c>
      <c r="V4" s="26" t="s">
        <v>145</v>
      </c>
      <c r="W4" s="26" t="s">
        <v>146</v>
      </c>
      <c r="X4" s="26" t="s">
        <v>147</v>
      </c>
      <c r="Y4" s="25" t="s">
        <v>148</v>
      </c>
      <c r="Z4" s="25" t="s">
        <v>149</v>
      </c>
      <c r="AA4" s="25" t="s">
        <v>149</v>
      </c>
    </row>
    <row r="5" spans="1:27" x14ac:dyDescent="0.2">
      <c r="A5" s="25" t="s">
        <v>24</v>
      </c>
      <c r="B5" s="26" t="s">
        <v>25</v>
      </c>
      <c r="C5" s="26" t="s">
        <v>25</v>
      </c>
      <c r="D5" s="26" t="s">
        <v>25</v>
      </c>
      <c r="E5" s="26" t="s">
        <v>25</v>
      </c>
      <c r="F5" s="27" t="s">
        <v>25</v>
      </c>
      <c r="G5" s="27" t="s">
        <v>25</v>
      </c>
      <c r="H5" s="26" t="s">
        <v>25</v>
      </c>
      <c r="I5" s="26" t="s">
        <v>25</v>
      </c>
      <c r="J5" s="26" t="s">
        <v>25</v>
      </c>
      <c r="K5" s="26" t="s">
        <v>150</v>
      </c>
      <c r="L5" s="26" t="s">
        <v>151</v>
      </c>
      <c r="M5" s="26" t="s">
        <v>150</v>
      </c>
      <c r="N5" s="26" t="s">
        <v>150</v>
      </c>
      <c r="O5" s="26" t="s">
        <v>150</v>
      </c>
      <c r="P5" s="26" t="s">
        <v>150</v>
      </c>
      <c r="Q5" s="26" t="s">
        <v>150</v>
      </c>
      <c r="R5" s="26" t="s">
        <v>150</v>
      </c>
      <c r="S5" s="26" t="s">
        <v>150</v>
      </c>
      <c r="T5" s="26" t="s">
        <v>150</v>
      </c>
      <c r="U5" s="26" t="s">
        <v>150</v>
      </c>
      <c r="V5" s="26" t="s">
        <v>150</v>
      </c>
      <c r="W5" s="26" t="s">
        <v>150</v>
      </c>
      <c r="X5" s="26" t="s">
        <v>150</v>
      </c>
      <c r="Y5" s="25" t="s">
        <v>152</v>
      </c>
      <c r="Z5" s="25" t="s">
        <v>153</v>
      </c>
      <c r="AA5" s="25" t="s">
        <v>154</v>
      </c>
    </row>
    <row r="6" spans="1:27" x14ac:dyDescent="0.2">
      <c r="A6" s="25" t="s">
        <v>28</v>
      </c>
      <c r="B6" s="25">
        <v>9</v>
      </c>
      <c r="C6" s="25">
        <v>25</v>
      </c>
      <c r="D6" s="25">
        <v>9</v>
      </c>
      <c r="E6" s="25">
        <v>10</v>
      </c>
      <c r="F6" s="29">
        <v>5</v>
      </c>
      <c r="G6" s="29">
        <v>7</v>
      </c>
      <c r="H6" s="25">
        <v>10</v>
      </c>
      <c r="I6" s="25">
        <v>8</v>
      </c>
      <c r="J6" s="25">
        <v>25</v>
      </c>
      <c r="K6" s="25">
        <v>6</v>
      </c>
      <c r="L6" s="25">
        <v>10</v>
      </c>
      <c r="M6" s="25">
        <v>25</v>
      </c>
      <c r="N6" s="25">
        <v>25</v>
      </c>
      <c r="O6" s="25">
        <v>24</v>
      </c>
      <c r="P6" s="25">
        <v>8</v>
      </c>
      <c r="Q6" s="25">
        <v>9</v>
      </c>
      <c r="R6" s="25">
        <v>9</v>
      </c>
      <c r="S6" s="25">
        <v>10</v>
      </c>
      <c r="T6" s="25">
        <v>26</v>
      </c>
      <c r="U6" s="25">
        <v>9</v>
      </c>
      <c r="V6" s="25">
        <v>25</v>
      </c>
      <c r="W6" s="25">
        <v>10</v>
      </c>
      <c r="X6" s="25">
        <v>10</v>
      </c>
      <c r="Y6" s="25">
        <v>4</v>
      </c>
      <c r="Z6" s="25">
        <v>5</v>
      </c>
      <c r="AA6" s="25">
        <v>5</v>
      </c>
    </row>
    <row r="7" spans="1:27" x14ac:dyDescent="0.2">
      <c r="F7" s="24"/>
      <c r="G7" s="24"/>
    </row>
    <row r="8" spans="1:27" x14ac:dyDescent="0.2">
      <c r="F8" s="24"/>
      <c r="G8" s="24"/>
    </row>
    <row r="9" spans="1:27" x14ac:dyDescent="0.2">
      <c r="A9" s="30" t="s">
        <v>32</v>
      </c>
      <c r="B9" s="26" t="s">
        <v>508</v>
      </c>
      <c r="C9" s="31" t="s">
        <v>509</v>
      </c>
      <c r="D9" s="31" t="s">
        <v>510</v>
      </c>
      <c r="E9" s="31" t="s">
        <v>511</v>
      </c>
      <c r="F9" s="27" t="s">
        <v>512</v>
      </c>
      <c r="G9" s="38" t="s">
        <v>513</v>
      </c>
      <c r="H9" s="31" t="s">
        <v>514</v>
      </c>
      <c r="I9" s="31" t="s">
        <v>515</v>
      </c>
      <c r="J9" s="26" t="s">
        <v>516</v>
      </c>
      <c r="K9" s="26" t="s">
        <v>517</v>
      </c>
      <c r="L9" s="26" t="s">
        <v>518</v>
      </c>
      <c r="M9" s="31" t="s">
        <v>519</v>
      </c>
      <c r="N9" s="28" t="s">
        <v>520</v>
      </c>
      <c r="O9" s="31" t="s">
        <v>521</v>
      </c>
      <c r="P9" s="31" t="s">
        <v>522</v>
      </c>
      <c r="Q9" s="31" t="s">
        <v>523</v>
      </c>
      <c r="R9" s="42" t="s">
        <v>524</v>
      </c>
      <c r="S9" s="31" t="s">
        <v>525</v>
      </c>
      <c r="T9" s="31" t="s">
        <v>526</v>
      </c>
      <c r="U9" s="31" t="s">
        <v>527</v>
      </c>
      <c r="V9" s="31" t="s">
        <v>528</v>
      </c>
      <c r="W9" s="31" t="s">
        <v>529</v>
      </c>
      <c r="X9" s="31" t="s">
        <v>530</v>
      </c>
      <c r="Y9" s="31" t="s">
        <v>531</v>
      </c>
      <c r="Z9" s="31" t="s">
        <v>532</v>
      </c>
      <c r="AA9" s="31" t="s">
        <v>533</v>
      </c>
    </row>
    <row r="10" spans="1:27" x14ac:dyDescent="0.2">
      <c r="A10" s="30" t="s">
        <v>38</v>
      </c>
      <c r="B10" s="26" t="s">
        <v>534</v>
      </c>
      <c r="C10" s="31" t="s">
        <v>535</v>
      </c>
      <c r="D10" s="31" t="s">
        <v>536</v>
      </c>
      <c r="E10" s="31" t="s">
        <v>537</v>
      </c>
      <c r="F10" s="27" t="s">
        <v>538</v>
      </c>
      <c r="G10" s="38" t="s">
        <v>539</v>
      </c>
      <c r="H10" s="31" t="s">
        <v>540</v>
      </c>
      <c r="I10" s="31" t="s">
        <v>541</v>
      </c>
      <c r="J10" s="26" t="s">
        <v>542</v>
      </c>
      <c r="K10" s="26" t="s">
        <v>543</v>
      </c>
      <c r="L10" s="26" t="s">
        <v>544</v>
      </c>
      <c r="M10" s="31" t="s">
        <v>545</v>
      </c>
      <c r="N10" s="28" t="s">
        <v>546</v>
      </c>
      <c r="O10" s="31" t="s">
        <v>547</v>
      </c>
      <c r="P10" s="31" t="s">
        <v>548</v>
      </c>
      <c r="Q10" s="31" t="s">
        <v>549</v>
      </c>
      <c r="R10" s="42" t="s">
        <v>550</v>
      </c>
      <c r="S10" s="31" t="s">
        <v>551</v>
      </c>
      <c r="T10" s="31" t="s">
        <v>552</v>
      </c>
      <c r="U10" s="31" t="s">
        <v>553</v>
      </c>
      <c r="V10" s="31" t="s">
        <v>552</v>
      </c>
      <c r="W10" s="31" t="s">
        <v>554</v>
      </c>
      <c r="X10" s="31" t="s">
        <v>555</v>
      </c>
      <c r="Y10" s="31" t="s">
        <v>556</v>
      </c>
      <c r="Z10" s="31" t="s">
        <v>557</v>
      </c>
      <c r="AA10" s="31" t="s">
        <v>558</v>
      </c>
    </row>
    <row r="11" spans="1:27" x14ac:dyDescent="0.2">
      <c r="A11" s="30" t="s">
        <v>44</v>
      </c>
      <c r="B11" s="26" t="s">
        <v>559</v>
      </c>
      <c r="C11" s="31" t="s">
        <v>560</v>
      </c>
      <c r="D11" s="31" t="s">
        <v>561</v>
      </c>
      <c r="E11" s="31" t="s">
        <v>562</v>
      </c>
      <c r="F11" s="27" t="s">
        <v>563</v>
      </c>
      <c r="G11" s="38" t="s">
        <v>564</v>
      </c>
      <c r="H11" s="31" t="s">
        <v>565</v>
      </c>
      <c r="I11" s="31" t="s">
        <v>566</v>
      </c>
      <c r="J11" s="26" t="s">
        <v>567</v>
      </c>
      <c r="K11" s="26" t="s">
        <v>568</v>
      </c>
      <c r="L11" s="26" t="s">
        <v>569</v>
      </c>
      <c r="M11" s="31" t="s">
        <v>570</v>
      </c>
      <c r="N11" s="28" t="s">
        <v>571</v>
      </c>
      <c r="O11" s="31" t="s">
        <v>572</v>
      </c>
      <c r="P11" s="31" t="s">
        <v>573</v>
      </c>
      <c r="Q11" s="31" t="s">
        <v>574</v>
      </c>
      <c r="R11" s="42" t="s">
        <v>575</v>
      </c>
      <c r="S11" s="31" t="s">
        <v>576</v>
      </c>
      <c r="T11" s="31" t="s">
        <v>577</v>
      </c>
      <c r="U11" s="31" t="s">
        <v>578</v>
      </c>
      <c r="V11" s="31" t="s">
        <v>579</v>
      </c>
      <c r="W11" s="31" t="s">
        <v>580</v>
      </c>
      <c r="X11" s="31" t="s">
        <v>581</v>
      </c>
      <c r="Y11" s="31" t="s">
        <v>582</v>
      </c>
      <c r="Z11" s="31" t="s">
        <v>583</v>
      </c>
      <c r="AA11" s="31" t="s">
        <v>584</v>
      </c>
    </row>
    <row r="12" spans="1:27" x14ac:dyDescent="0.2">
      <c r="A12" s="30" t="s">
        <v>236</v>
      </c>
      <c r="B12" s="26" t="s">
        <v>293</v>
      </c>
      <c r="C12" s="31" t="s">
        <v>293</v>
      </c>
      <c r="D12" s="31" t="s">
        <v>299</v>
      </c>
      <c r="E12" s="31" t="s">
        <v>299</v>
      </c>
      <c r="F12" s="27" t="s">
        <v>260</v>
      </c>
      <c r="G12" s="38" t="s">
        <v>585</v>
      </c>
      <c r="H12" s="31" t="s">
        <v>56</v>
      </c>
      <c r="I12" s="31" t="s">
        <v>586</v>
      </c>
      <c r="J12" s="26" t="s">
        <v>67</v>
      </c>
      <c r="K12" s="26" t="s">
        <v>587</v>
      </c>
      <c r="L12" s="26" t="s">
        <v>588</v>
      </c>
      <c r="M12" s="31" t="s">
        <v>260</v>
      </c>
      <c r="N12" s="28" t="s">
        <v>56</v>
      </c>
      <c r="O12" s="31" t="s">
        <v>589</v>
      </c>
      <c r="P12" s="31" t="s">
        <v>299</v>
      </c>
      <c r="Q12" s="31" t="s">
        <v>20</v>
      </c>
      <c r="R12" s="42" t="s">
        <v>20</v>
      </c>
      <c r="S12" s="31" t="s">
        <v>590</v>
      </c>
      <c r="T12" s="31" t="s">
        <v>591</v>
      </c>
      <c r="U12" s="31" t="s">
        <v>592</v>
      </c>
      <c r="V12" s="31" t="s">
        <v>593</v>
      </c>
      <c r="W12" s="31" t="s">
        <v>594</v>
      </c>
      <c r="X12" s="31" t="s">
        <v>293</v>
      </c>
      <c r="Y12" s="31" t="s">
        <v>595</v>
      </c>
      <c r="Z12" s="31" t="s">
        <v>20</v>
      </c>
      <c r="AA12" s="31" t="s">
        <v>20</v>
      </c>
    </row>
    <row r="13" spans="1:27" x14ac:dyDescent="0.2">
      <c r="A13" s="30" t="s">
        <v>47</v>
      </c>
      <c r="B13" s="26" t="s">
        <v>596</v>
      </c>
      <c r="C13" s="31" t="s">
        <v>597</v>
      </c>
      <c r="D13" s="31" t="s">
        <v>598</v>
      </c>
      <c r="E13" s="31" t="s">
        <v>599</v>
      </c>
      <c r="F13" s="27" t="s">
        <v>600</v>
      </c>
      <c r="G13" s="38" t="s">
        <v>601</v>
      </c>
      <c r="H13" s="31" t="s">
        <v>602</v>
      </c>
      <c r="I13" s="31" t="s">
        <v>603</v>
      </c>
      <c r="J13" s="26" t="s">
        <v>604</v>
      </c>
      <c r="K13" s="26" t="s">
        <v>605</v>
      </c>
      <c r="L13" s="26" t="s">
        <v>606</v>
      </c>
      <c r="M13" s="31" t="s">
        <v>607</v>
      </c>
      <c r="N13" s="28" t="s">
        <v>608</v>
      </c>
      <c r="O13" s="31" t="s">
        <v>609</v>
      </c>
      <c r="P13" s="31" t="s">
        <v>610</v>
      </c>
      <c r="Q13" s="31" t="s">
        <v>611</v>
      </c>
      <c r="R13" s="42" t="s">
        <v>612</v>
      </c>
      <c r="S13" s="31" t="s">
        <v>613</v>
      </c>
      <c r="T13" s="31" t="s">
        <v>614</v>
      </c>
      <c r="U13" s="31" t="s">
        <v>615</v>
      </c>
      <c r="V13" s="31" t="s">
        <v>616</v>
      </c>
      <c r="W13" s="31" t="s">
        <v>617</v>
      </c>
      <c r="X13" s="31" t="s">
        <v>618</v>
      </c>
      <c r="Y13" s="31" t="s">
        <v>619</v>
      </c>
      <c r="Z13" s="31" t="s">
        <v>620</v>
      </c>
      <c r="AA13" s="31" t="s">
        <v>621</v>
      </c>
    </row>
    <row r="14" spans="1:27" x14ac:dyDescent="0.2">
      <c r="A14" s="30" t="s">
        <v>53</v>
      </c>
      <c r="B14" s="26" t="s">
        <v>622</v>
      </c>
      <c r="C14" s="31" t="s">
        <v>57</v>
      </c>
      <c r="D14" s="31" t="s">
        <v>623</v>
      </c>
      <c r="E14" s="31" t="s">
        <v>624</v>
      </c>
      <c r="F14" s="27" t="s">
        <v>625</v>
      </c>
      <c r="G14" s="38" t="s">
        <v>626</v>
      </c>
      <c r="H14" s="31" t="s">
        <v>65</v>
      </c>
      <c r="I14" s="31" t="s">
        <v>543</v>
      </c>
      <c r="J14" s="26" t="s">
        <v>586</v>
      </c>
      <c r="K14" s="26" t="s">
        <v>299</v>
      </c>
      <c r="L14" s="26" t="s">
        <v>65</v>
      </c>
      <c r="M14" s="31" t="s">
        <v>586</v>
      </c>
      <c r="N14" s="28" t="s">
        <v>624</v>
      </c>
      <c r="O14" s="31" t="s">
        <v>591</v>
      </c>
      <c r="P14" s="31" t="s">
        <v>586</v>
      </c>
      <c r="Q14" s="31" t="s">
        <v>41</v>
      </c>
      <c r="R14" s="42" t="s">
        <v>20</v>
      </c>
      <c r="S14" s="31" t="s">
        <v>543</v>
      </c>
      <c r="T14" s="31" t="s">
        <v>591</v>
      </c>
      <c r="U14" s="31" t="s">
        <v>627</v>
      </c>
      <c r="V14" s="31" t="s">
        <v>337</v>
      </c>
      <c r="W14" s="31" t="s">
        <v>293</v>
      </c>
      <c r="X14" s="31" t="s">
        <v>628</v>
      </c>
      <c r="Y14" s="31" t="s">
        <v>623</v>
      </c>
      <c r="Z14" s="31" t="s">
        <v>66</v>
      </c>
      <c r="AA14" s="31" t="s">
        <v>292</v>
      </c>
    </row>
    <row r="15" spans="1:27" x14ac:dyDescent="0.2">
      <c r="A15" s="30" t="s">
        <v>7</v>
      </c>
      <c r="B15" s="26" t="s">
        <v>299</v>
      </c>
      <c r="C15" s="31" t="s">
        <v>293</v>
      </c>
      <c r="D15" s="31" t="s">
        <v>595</v>
      </c>
      <c r="E15" s="31" t="s">
        <v>629</v>
      </c>
      <c r="F15" s="27" t="s">
        <v>293</v>
      </c>
      <c r="G15" s="38" t="s">
        <v>629</v>
      </c>
      <c r="H15" s="31" t="s">
        <v>299</v>
      </c>
      <c r="I15" s="31" t="s">
        <v>67</v>
      </c>
      <c r="J15" s="26" t="s">
        <v>587</v>
      </c>
      <c r="K15" s="26" t="s">
        <v>20</v>
      </c>
      <c r="L15" s="26" t="s">
        <v>299</v>
      </c>
      <c r="M15" s="31" t="s">
        <v>299</v>
      </c>
      <c r="N15" s="28" t="s">
        <v>293</v>
      </c>
      <c r="O15" s="31" t="s">
        <v>293</v>
      </c>
      <c r="P15" s="31" t="s">
        <v>20</v>
      </c>
      <c r="Q15" s="31" t="s">
        <v>20</v>
      </c>
      <c r="R15" s="42" t="s">
        <v>20</v>
      </c>
      <c r="S15" s="31" t="s">
        <v>299</v>
      </c>
      <c r="T15" s="31" t="s">
        <v>299</v>
      </c>
      <c r="U15" s="31" t="s">
        <v>630</v>
      </c>
      <c r="V15" s="31" t="s">
        <v>299</v>
      </c>
      <c r="W15" s="31" t="s">
        <v>587</v>
      </c>
      <c r="X15" s="31" t="s">
        <v>587</v>
      </c>
      <c r="Y15" s="31" t="s">
        <v>20</v>
      </c>
      <c r="Z15" s="31" t="s">
        <v>587</v>
      </c>
      <c r="AA15" s="31" t="s">
        <v>20</v>
      </c>
    </row>
    <row r="16" spans="1:27" x14ac:dyDescent="0.2">
      <c r="A16" s="30" t="s">
        <v>8</v>
      </c>
      <c r="B16" s="26" t="s">
        <v>631</v>
      </c>
      <c r="C16" s="31" t="s">
        <v>632</v>
      </c>
      <c r="D16" s="31" t="s">
        <v>633</v>
      </c>
      <c r="E16" s="31" t="s">
        <v>634</v>
      </c>
      <c r="F16" s="27" t="s">
        <v>635</v>
      </c>
      <c r="G16" s="38" t="s">
        <v>636</v>
      </c>
      <c r="H16" s="31" t="s">
        <v>637</v>
      </c>
      <c r="I16" s="31" t="s">
        <v>638</v>
      </c>
      <c r="J16" s="26" t="s">
        <v>639</v>
      </c>
      <c r="K16" s="26" t="s">
        <v>20</v>
      </c>
      <c r="L16" s="26" t="s">
        <v>640</v>
      </c>
      <c r="M16" s="31" t="s">
        <v>641</v>
      </c>
      <c r="N16" s="28" t="s">
        <v>642</v>
      </c>
      <c r="O16" s="31" t="s">
        <v>643</v>
      </c>
      <c r="P16" s="31" t="s">
        <v>644</v>
      </c>
      <c r="Q16" s="31" t="s">
        <v>645</v>
      </c>
      <c r="R16" s="42" t="s">
        <v>646</v>
      </c>
      <c r="S16" s="31" t="s">
        <v>647</v>
      </c>
      <c r="T16" s="31" t="s">
        <v>648</v>
      </c>
      <c r="U16" s="31" t="s">
        <v>649</v>
      </c>
      <c r="V16" s="31" t="s">
        <v>650</v>
      </c>
      <c r="W16" s="31" t="s">
        <v>651</v>
      </c>
      <c r="X16" s="31" t="s">
        <v>652</v>
      </c>
      <c r="Y16" s="31" t="s">
        <v>653</v>
      </c>
      <c r="Z16" s="31" t="s">
        <v>654</v>
      </c>
      <c r="AA16" s="31" t="s">
        <v>655</v>
      </c>
    </row>
    <row r="17" spans="1:27" x14ac:dyDescent="0.2">
      <c r="A17" s="30" t="s">
        <v>9</v>
      </c>
      <c r="B17" s="26" t="s">
        <v>656</v>
      </c>
      <c r="C17" s="31" t="s">
        <v>657</v>
      </c>
      <c r="D17" s="31" t="s">
        <v>658</v>
      </c>
      <c r="E17" s="31" t="s">
        <v>659</v>
      </c>
      <c r="F17" s="27" t="s">
        <v>660</v>
      </c>
      <c r="G17" s="38" t="s">
        <v>661</v>
      </c>
      <c r="H17" s="31" t="s">
        <v>662</v>
      </c>
      <c r="I17" s="31" t="s">
        <v>663</v>
      </c>
      <c r="J17" s="26" t="s">
        <v>664</v>
      </c>
      <c r="K17" s="26" t="s">
        <v>665</v>
      </c>
      <c r="L17" s="26" t="s">
        <v>666</v>
      </c>
      <c r="M17" s="31" t="s">
        <v>667</v>
      </c>
      <c r="N17" s="28" t="s">
        <v>668</v>
      </c>
      <c r="O17" s="31" t="s">
        <v>669</v>
      </c>
      <c r="P17" s="31" t="s">
        <v>670</v>
      </c>
      <c r="Q17" s="31" t="s">
        <v>671</v>
      </c>
      <c r="R17" s="42" t="s">
        <v>672</v>
      </c>
      <c r="S17" s="31" t="s">
        <v>673</v>
      </c>
      <c r="T17" s="31" t="s">
        <v>674</v>
      </c>
      <c r="U17" s="31" t="s">
        <v>675</v>
      </c>
      <c r="V17" s="31" t="s">
        <v>676</v>
      </c>
      <c r="W17" s="31" t="s">
        <v>677</v>
      </c>
      <c r="X17" s="31" t="s">
        <v>678</v>
      </c>
      <c r="Y17" s="31" t="s">
        <v>679</v>
      </c>
      <c r="Z17" s="31" t="s">
        <v>680</v>
      </c>
      <c r="AA17" s="31" t="s">
        <v>681</v>
      </c>
    </row>
    <row r="18" spans="1:27" x14ac:dyDescent="0.2">
      <c r="A18" s="30" t="s">
        <v>327</v>
      </c>
      <c r="B18" s="26" t="s">
        <v>682</v>
      </c>
      <c r="C18" s="31" t="s">
        <v>683</v>
      </c>
      <c r="D18" s="31" t="s">
        <v>684</v>
      </c>
      <c r="E18" s="31" t="s">
        <v>685</v>
      </c>
      <c r="F18" s="27" t="s">
        <v>686</v>
      </c>
      <c r="G18" s="38" t="s">
        <v>687</v>
      </c>
      <c r="H18" s="31" t="s">
        <v>688</v>
      </c>
      <c r="I18" s="31" t="s">
        <v>689</v>
      </c>
      <c r="J18" s="26" t="s">
        <v>690</v>
      </c>
      <c r="K18" s="26" t="s">
        <v>691</v>
      </c>
      <c r="L18" s="26" t="s">
        <v>692</v>
      </c>
      <c r="M18" s="31" t="s">
        <v>693</v>
      </c>
      <c r="N18" s="28" t="s">
        <v>694</v>
      </c>
      <c r="O18" s="31" t="s">
        <v>695</v>
      </c>
      <c r="P18" s="31" t="s">
        <v>696</v>
      </c>
      <c r="Q18" s="31" t="s">
        <v>697</v>
      </c>
      <c r="R18" s="42" t="s">
        <v>698</v>
      </c>
      <c r="S18" s="31" t="s">
        <v>699</v>
      </c>
      <c r="T18" s="31" t="s">
        <v>700</v>
      </c>
      <c r="U18" s="31" t="s">
        <v>701</v>
      </c>
      <c r="V18" s="31" t="s">
        <v>702</v>
      </c>
      <c r="W18" s="31" t="s">
        <v>703</v>
      </c>
      <c r="X18" s="31" t="s">
        <v>704</v>
      </c>
      <c r="Y18" s="31" t="s">
        <v>705</v>
      </c>
      <c r="Z18" s="31" t="s">
        <v>706</v>
      </c>
      <c r="AA18" s="31" t="s">
        <v>707</v>
      </c>
    </row>
    <row r="19" spans="1:27" x14ac:dyDescent="0.2">
      <c r="A19" s="30" t="s">
        <v>70</v>
      </c>
      <c r="B19" s="26" t="s">
        <v>708</v>
      </c>
      <c r="C19" s="31" t="s">
        <v>709</v>
      </c>
      <c r="D19" s="31" t="s">
        <v>710</v>
      </c>
      <c r="E19" s="31" t="s">
        <v>711</v>
      </c>
      <c r="F19" s="27" t="s">
        <v>712</v>
      </c>
      <c r="G19" s="38" t="s">
        <v>713</v>
      </c>
      <c r="H19" s="31" t="s">
        <v>714</v>
      </c>
      <c r="I19" s="31" t="s">
        <v>715</v>
      </c>
      <c r="J19" s="26" t="s">
        <v>716</v>
      </c>
      <c r="K19" s="26" t="s">
        <v>609</v>
      </c>
      <c r="L19" s="26" t="s">
        <v>717</v>
      </c>
      <c r="M19" s="31" t="s">
        <v>718</v>
      </c>
      <c r="N19" s="28" t="s">
        <v>719</v>
      </c>
      <c r="O19" s="31" t="s">
        <v>720</v>
      </c>
      <c r="P19" s="31" t="s">
        <v>721</v>
      </c>
      <c r="Q19" s="31" t="s">
        <v>722</v>
      </c>
      <c r="R19" s="42" t="s">
        <v>723</v>
      </c>
      <c r="S19" s="31" t="s">
        <v>724</v>
      </c>
      <c r="T19" s="31" t="s">
        <v>725</v>
      </c>
      <c r="U19" s="31" t="s">
        <v>726</v>
      </c>
      <c r="V19" s="31" t="s">
        <v>727</v>
      </c>
      <c r="W19" s="31" t="s">
        <v>728</v>
      </c>
      <c r="X19" s="31" t="s">
        <v>729</v>
      </c>
      <c r="Y19" s="31" t="s">
        <v>730</v>
      </c>
      <c r="Z19" s="31" t="s">
        <v>731</v>
      </c>
      <c r="AA19" s="31" t="s">
        <v>732</v>
      </c>
    </row>
    <row r="20" spans="1:27" x14ac:dyDescent="0.2">
      <c r="A20" s="30" t="s">
        <v>733</v>
      </c>
      <c r="B20" s="26" t="s">
        <v>734</v>
      </c>
      <c r="C20" s="31" t="s">
        <v>735</v>
      </c>
      <c r="D20" s="31" t="s">
        <v>736</v>
      </c>
      <c r="E20" s="31" t="s">
        <v>737</v>
      </c>
      <c r="F20" s="27" t="s">
        <v>738</v>
      </c>
      <c r="G20" s="38" t="s">
        <v>739</v>
      </c>
      <c r="H20" s="31" t="s">
        <v>740</v>
      </c>
      <c r="I20" s="31" t="s">
        <v>741</v>
      </c>
      <c r="J20" s="26" t="s">
        <v>742</v>
      </c>
      <c r="K20" s="26" t="s">
        <v>743</v>
      </c>
      <c r="L20" s="26" t="s">
        <v>744</v>
      </c>
      <c r="M20" s="31" t="s">
        <v>745</v>
      </c>
      <c r="N20" s="28" t="s">
        <v>746</v>
      </c>
      <c r="O20" s="31" t="s">
        <v>747</v>
      </c>
      <c r="P20" s="31" t="s">
        <v>748</v>
      </c>
      <c r="Q20" s="31" t="s">
        <v>749</v>
      </c>
      <c r="R20" s="42" t="s">
        <v>750</v>
      </c>
      <c r="S20" s="31" t="s">
        <v>751</v>
      </c>
      <c r="T20" s="31" t="s">
        <v>752</v>
      </c>
      <c r="U20" s="31" t="s">
        <v>753</v>
      </c>
      <c r="V20" s="31" t="s">
        <v>754</v>
      </c>
      <c r="W20" s="31" t="s">
        <v>755</v>
      </c>
      <c r="X20" s="31" t="s">
        <v>756</v>
      </c>
      <c r="Y20" s="31" t="s">
        <v>757</v>
      </c>
      <c r="Z20" s="31" t="s">
        <v>758</v>
      </c>
      <c r="AA20" s="31" t="s">
        <v>759</v>
      </c>
    </row>
    <row r="21" spans="1:27" x14ac:dyDescent="0.2">
      <c r="A21" s="30" t="s">
        <v>13</v>
      </c>
      <c r="B21" s="26" t="s">
        <v>760</v>
      </c>
      <c r="C21" s="31" t="s">
        <v>761</v>
      </c>
      <c r="D21" s="31" t="s">
        <v>762</v>
      </c>
      <c r="E21" s="31" t="s">
        <v>763</v>
      </c>
      <c r="F21" s="27" t="s">
        <v>764</v>
      </c>
      <c r="G21" s="38" t="s">
        <v>765</v>
      </c>
      <c r="H21" s="31" t="s">
        <v>766</v>
      </c>
      <c r="I21" s="31" t="s">
        <v>767</v>
      </c>
      <c r="J21" s="26" t="s">
        <v>768</v>
      </c>
      <c r="K21" s="26" t="s">
        <v>769</v>
      </c>
      <c r="L21" s="26" t="s">
        <v>770</v>
      </c>
      <c r="M21" s="31" t="s">
        <v>771</v>
      </c>
      <c r="N21" s="28" t="s">
        <v>772</v>
      </c>
      <c r="O21" s="31" t="s">
        <v>773</v>
      </c>
      <c r="P21" s="31" t="s">
        <v>774</v>
      </c>
      <c r="Q21" s="31" t="s">
        <v>775</v>
      </c>
      <c r="R21" s="42" t="s">
        <v>585</v>
      </c>
      <c r="S21" s="31" t="s">
        <v>776</v>
      </c>
      <c r="T21" s="31" t="s">
        <v>378</v>
      </c>
      <c r="U21" s="31" t="s">
        <v>777</v>
      </c>
      <c r="V21" s="31" t="s">
        <v>778</v>
      </c>
      <c r="W21" s="31" t="s">
        <v>779</v>
      </c>
      <c r="X21" s="31" t="s">
        <v>780</v>
      </c>
      <c r="Y21" s="31" t="s">
        <v>781</v>
      </c>
      <c r="Z21" s="31" t="s">
        <v>782</v>
      </c>
      <c r="AA21" s="31" t="s">
        <v>783</v>
      </c>
    </row>
    <row r="22" spans="1:27" x14ac:dyDescent="0.2">
      <c r="A22" s="30" t="s">
        <v>14</v>
      </c>
      <c r="B22" s="26" t="s">
        <v>784</v>
      </c>
      <c r="C22" s="31" t="s">
        <v>245</v>
      </c>
      <c r="D22" s="31" t="s">
        <v>595</v>
      </c>
      <c r="E22" s="31" t="s">
        <v>593</v>
      </c>
      <c r="F22" s="27" t="s">
        <v>595</v>
      </c>
      <c r="G22" s="38" t="s">
        <v>785</v>
      </c>
      <c r="H22" s="31" t="s">
        <v>786</v>
      </c>
      <c r="I22" s="31" t="s">
        <v>595</v>
      </c>
      <c r="J22" s="26" t="s">
        <v>785</v>
      </c>
      <c r="K22" s="26" t="s">
        <v>787</v>
      </c>
      <c r="L22" s="26" t="s">
        <v>20</v>
      </c>
      <c r="M22" s="31" t="s">
        <v>41</v>
      </c>
      <c r="N22" s="28" t="s">
        <v>785</v>
      </c>
      <c r="O22" s="31" t="s">
        <v>587</v>
      </c>
      <c r="P22" s="31" t="s">
        <v>587</v>
      </c>
      <c r="Q22" s="31" t="s">
        <v>595</v>
      </c>
      <c r="R22" s="42" t="s">
        <v>785</v>
      </c>
      <c r="S22" s="31" t="s">
        <v>595</v>
      </c>
      <c r="T22" s="31" t="s">
        <v>788</v>
      </c>
      <c r="U22" s="31" t="s">
        <v>785</v>
      </c>
      <c r="V22" s="31" t="s">
        <v>587</v>
      </c>
      <c r="W22" s="31" t="s">
        <v>299</v>
      </c>
      <c r="X22" s="31" t="s">
        <v>67</v>
      </c>
      <c r="Y22" s="31" t="s">
        <v>20</v>
      </c>
      <c r="Z22" s="31" t="s">
        <v>66</v>
      </c>
      <c r="AA22" s="31" t="s">
        <v>291</v>
      </c>
    </row>
    <row r="23" spans="1:27" x14ac:dyDescent="0.2">
      <c r="A23" s="30" t="s">
        <v>15</v>
      </c>
      <c r="B23" s="26" t="s">
        <v>789</v>
      </c>
      <c r="C23" s="31" t="s">
        <v>790</v>
      </c>
      <c r="D23" s="31" t="s">
        <v>791</v>
      </c>
      <c r="E23" s="31" t="s">
        <v>792</v>
      </c>
      <c r="F23" s="27" t="s">
        <v>793</v>
      </c>
      <c r="G23" s="38" t="s">
        <v>794</v>
      </c>
      <c r="H23" s="31" t="s">
        <v>388</v>
      </c>
      <c r="I23" s="31" t="s">
        <v>795</v>
      </c>
      <c r="J23" s="26" t="s">
        <v>59</v>
      </c>
      <c r="K23" s="26" t="s">
        <v>796</v>
      </c>
      <c r="L23" s="26" t="s">
        <v>622</v>
      </c>
      <c r="M23" s="31" t="s">
        <v>797</v>
      </c>
      <c r="N23" s="28" t="s">
        <v>798</v>
      </c>
      <c r="O23" s="31" t="s">
        <v>799</v>
      </c>
      <c r="P23" s="31" t="s">
        <v>623</v>
      </c>
      <c r="Q23" s="31" t="s">
        <v>800</v>
      </c>
      <c r="R23" s="42" t="s">
        <v>785</v>
      </c>
      <c r="S23" s="31" t="s">
        <v>623</v>
      </c>
      <c r="T23" s="31" t="s">
        <v>798</v>
      </c>
      <c r="U23" s="31" t="s">
        <v>801</v>
      </c>
      <c r="V23" s="31" t="s">
        <v>799</v>
      </c>
      <c r="W23" s="31" t="s">
        <v>626</v>
      </c>
      <c r="X23" s="31" t="s">
        <v>802</v>
      </c>
      <c r="Y23" s="31" t="s">
        <v>803</v>
      </c>
      <c r="Z23" s="31" t="s">
        <v>330</v>
      </c>
      <c r="AA23" s="31" t="s">
        <v>804</v>
      </c>
    </row>
    <row r="24" spans="1:27" x14ac:dyDescent="0.2">
      <c r="A24" s="30" t="s">
        <v>16</v>
      </c>
      <c r="B24" s="26" t="s">
        <v>805</v>
      </c>
      <c r="C24" s="31" t="s">
        <v>806</v>
      </c>
      <c r="D24" s="31" t="s">
        <v>807</v>
      </c>
      <c r="E24" s="31" t="s">
        <v>808</v>
      </c>
      <c r="F24" s="27" t="s">
        <v>809</v>
      </c>
      <c r="G24" s="38" t="s">
        <v>810</v>
      </c>
      <c r="H24" s="31" t="s">
        <v>811</v>
      </c>
      <c r="I24" s="31" t="s">
        <v>812</v>
      </c>
      <c r="J24" s="26" t="s">
        <v>813</v>
      </c>
      <c r="K24" s="26" t="s">
        <v>814</v>
      </c>
      <c r="L24" s="26" t="s">
        <v>815</v>
      </c>
      <c r="M24" s="31" t="s">
        <v>816</v>
      </c>
      <c r="N24" s="28" t="s">
        <v>817</v>
      </c>
      <c r="O24" s="31" t="s">
        <v>818</v>
      </c>
      <c r="P24" s="31" t="s">
        <v>819</v>
      </c>
      <c r="Q24" s="31" t="s">
        <v>820</v>
      </c>
      <c r="R24" s="42" t="s">
        <v>821</v>
      </c>
      <c r="S24" s="31" t="s">
        <v>822</v>
      </c>
      <c r="T24" s="31" t="s">
        <v>823</v>
      </c>
      <c r="U24" s="31" t="s">
        <v>824</v>
      </c>
      <c r="V24" s="31" t="s">
        <v>825</v>
      </c>
      <c r="W24" s="31" t="s">
        <v>826</v>
      </c>
      <c r="X24" s="31" t="s">
        <v>827</v>
      </c>
      <c r="Y24" s="31" t="s">
        <v>828</v>
      </c>
      <c r="Z24" s="31" t="s">
        <v>829</v>
      </c>
      <c r="AA24" s="31" t="s">
        <v>830</v>
      </c>
    </row>
    <row r="25" spans="1:27" x14ac:dyDescent="0.2">
      <c r="A25" s="30" t="s">
        <v>78</v>
      </c>
      <c r="B25" s="26" t="s">
        <v>831</v>
      </c>
      <c r="C25" s="31" t="s">
        <v>832</v>
      </c>
      <c r="D25" s="31" t="s">
        <v>833</v>
      </c>
      <c r="E25" s="31" t="s">
        <v>834</v>
      </c>
      <c r="F25" s="27" t="s">
        <v>835</v>
      </c>
      <c r="G25" s="38" t="s">
        <v>836</v>
      </c>
      <c r="H25" s="31" t="s">
        <v>837</v>
      </c>
      <c r="I25" s="31" t="s">
        <v>838</v>
      </c>
      <c r="J25" s="26" t="s">
        <v>839</v>
      </c>
      <c r="K25" s="26" t="s">
        <v>840</v>
      </c>
      <c r="L25" s="26" t="s">
        <v>841</v>
      </c>
      <c r="M25" s="31" t="s">
        <v>842</v>
      </c>
      <c r="N25" s="28" t="s">
        <v>843</v>
      </c>
      <c r="O25" s="31" t="s">
        <v>844</v>
      </c>
      <c r="P25" s="31" t="s">
        <v>845</v>
      </c>
      <c r="Q25" s="31" t="s">
        <v>846</v>
      </c>
      <c r="R25" s="42" t="s">
        <v>847</v>
      </c>
      <c r="S25" s="31" t="s">
        <v>848</v>
      </c>
      <c r="T25" s="31" t="s">
        <v>849</v>
      </c>
      <c r="U25" s="31" t="s">
        <v>850</v>
      </c>
      <c r="V25" s="31" t="s">
        <v>851</v>
      </c>
      <c r="W25" s="31" t="s">
        <v>852</v>
      </c>
      <c r="X25" s="31" t="s">
        <v>853</v>
      </c>
      <c r="Y25" s="31" t="s">
        <v>854</v>
      </c>
      <c r="Z25" s="31" t="s">
        <v>855</v>
      </c>
      <c r="AA25" s="31" t="s">
        <v>856</v>
      </c>
    </row>
    <row r="26" spans="1:27" x14ac:dyDescent="0.2">
      <c r="A26" s="30" t="s">
        <v>473</v>
      </c>
      <c r="B26" s="26" t="s">
        <v>857</v>
      </c>
      <c r="C26" s="31" t="s">
        <v>407</v>
      </c>
      <c r="D26" s="31" t="s">
        <v>858</v>
      </c>
      <c r="E26" s="31" t="s">
        <v>859</v>
      </c>
      <c r="F26" s="27" t="s">
        <v>860</v>
      </c>
      <c r="G26" s="38" t="s">
        <v>861</v>
      </c>
      <c r="H26" s="31" t="s">
        <v>862</v>
      </c>
      <c r="I26" s="31" t="s">
        <v>863</v>
      </c>
      <c r="J26" s="26" t="s">
        <v>864</v>
      </c>
      <c r="K26" s="26" t="s">
        <v>865</v>
      </c>
      <c r="L26" s="26" t="s">
        <v>866</v>
      </c>
      <c r="M26" s="31" t="s">
        <v>867</v>
      </c>
      <c r="N26" s="28" t="s">
        <v>868</v>
      </c>
      <c r="O26" s="31" t="s">
        <v>869</v>
      </c>
      <c r="P26" s="31" t="s">
        <v>870</v>
      </c>
      <c r="Q26" s="31" t="s">
        <v>871</v>
      </c>
      <c r="R26" s="42" t="s">
        <v>872</v>
      </c>
      <c r="S26" s="31" t="s">
        <v>394</v>
      </c>
      <c r="T26" s="31" t="s">
        <v>873</v>
      </c>
      <c r="U26" s="31" t="s">
        <v>874</v>
      </c>
      <c r="V26" s="31" t="s">
        <v>875</v>
      </c>
      <c r="W26" s="31" t="s">
        <v>876</v>
      </c>
      <c r="X26" s="31" t="s">
        <v>877</v>
      </c>
      <c r="Y26" s="31" t="s">
        <v>878</v>
      </c>
      <c r="Z26" s="31" t="s">
        <v>66</v>
      </c>
      <c r="AA26" s="31" t="s">
        <v>879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2F2CA-DC80-8641-85CC-AE8B73EADE45}">
  <dimension ref="A1:F34"/>
  <sheetViews>
    <sheetView workbookViewId="0">
      <selection sqref="A1:A2"/>
    </sheetView>
  </sheetViews>
  <sheetFormatPr baseColWidth="10" defaultRowHeight="16" x14ac:dyDescent="0.2"/>
  <cols>
    <col min="1" max="1" width="14.83203125" customWidth="1"/>
    <col min="2" max="2" width="25.6640625" bestFit="1" customWidth="1"/>
    <col min="3" max="3" width="22.83203125" bestFit="1" customWidth="1"/>
    <col min="4" max="4" width="25.5" bestFit="1" customWidth="1"/>
    <col min="5" max="6" width="21.5" bestFit="1" customWidth="1"/>
    <col min="7" max="7" width="13.1640625" bestFit="1" customWidth="1"/>
    <col min="8" max="8" width="14.83203125" bestFit="1" customWidth="1"/>
  </cols>
  <sheetData>
    <row r="1" spans="1:6" x14ac:dyDescent="0.2">
      <c r="A1" t="s">
        <v>881</v>
      </c>
    </row>
    <row r="2" spans="1:6" x14ac:dyDescent="0.2">
      <c r="A2" t="s">
        <v>882</v>
      </c>
    </row>
    <row r="3" spans="1:6" x14ac:dyDescent="0.2">
      <c r="A3" s="13" t="s">
        <v>121</v>
      </c>
    </row>
    <row r="4" spans="1:6" x14ac:dyDescent="0.2">
      <c r="A4" s="6" t="s">
        <v>22</v>
      </c>
      <c r="B4" s="5">
        <v>1711</v>
      </c>
      <c r="C4" s="5">
        <v>1663</v>
      </c>
      <c r="D4" s="5">
        <v>1795</v>
      </c>
      <c r="E4" s="6" t="s">
        <v>23</v>
      </c>
      <c r="F4" s="6" t="s">
        <v>23</v>
      </c>
    </row>
    <row r="5" spans="1:6" ht="18" x14ac:dyDescent="0.2">
      <c r="A5" s="6" t="s">
        <v>24</v>
      </c>
      <c r="B5" s="6" t="s">
        <v>25</v>
      </c>
      <c r="C5" s="6" t="s">
        <v>25</v>
      </c>
      <c r="D5" s="6" t="s">
        <v>25</v>
      </c>
      <c r="E5" s="6" t="s">
        <v>26</v>
      </c>
      <c r="F5" s="6" t="s">
        <v>27</v>
      </c>
    </row>
    <row r="6" spans="1:6" x14ac:dyDescent="0.2">
      <c r="A6" s="6" t="s">
        <v>28</v>
      </c>
      <c r="B6" s="6">
        <v>4</v>
      </c>
      <c r="C6" s="6">
        <v>2</v>
      </c>
      <c r="D6" s="6">
        <v>2</v>
      </c>
      <c r="E6" s="6">
        <v>5</v>
      </c>
      <c r="F6" s="6">
        <v>5</v>
      </c>
    </row>
    <row r="7" spans="1:6" x14ac:dyDescent="0.2">
      <c r="A7" s="6" t="s">
        <v>29</v>
      </c>
      <c r="B7" s="6" t="s">
        <v>30</v>
      </c>
      <c r="C7" s="6" t="s">
        <v>30</v>
      </c>
      <c r="D7" s="6" t="s">
        <v>30</v>
      </c>
      <c r="E7" s="6" t="s">
        <v>31</v>
      </c>
      <c r="F7" s="6" t="s">
        <v>31</v>
      </c>
    </row>
    <row r="9" spans="1:6" x14ac:dyDescent="0.2">
      <c r="A9" s="14" t="s">
        <v>32</v>
      </c>
      <c r="B9" s="6" t="s">
        <v>33</v>
      </c>
      <c r="C9" s="6" t="s">
        <v>34</v>
      </c>
      <c r="D9" s="6" t="s">
        <v>35</v>
      </c>
      <c r="E9" s="6" t="s">
        <v>36</v>
      </c>
      <c r="F9" s="6" t="s">
        <v>37</v>
      </c>
    </row>
    <row r="10" spans="1:6" x14ac:dyDescent="0.2">
      <c r="A10" s="14" t="s">
        <v>38</v>
      </c>
      <c r="B10" s="6" t="s">
        <v>39</v>
      </c>
      <c r="C10" s="6" t="s">
        <v>40</v>
      </c>
      <c r="D10" s="6" t="s">
        <v>41</v>
      </c>
      <c r="E10" s="6" t="s">
        <v>42</v>
      </c>
      <c r="F10" s="6" t="s">
        <v>43</v>
      </c>
    </row>
    <row r="11" spans="1:6" x14ac:dyDescent="0.2">
      <c r="A11" s="6" t="s">
        <v>44</v>
      </c>
      <c r="B11" s="6" t="s">
        <v>20</v>
      </c>
      <c r="C11" s="6" t="s">
        <v>20</v>
      </c>
      <c r="D11" s="6" t="s">
        <v>20</v>
      </c>
      <c r="E11" s="6" t="s">
        <v>45</v>
      </c>
      <c r="F11" s="6" t="s">
        <v>46</v>
      </c>
    </row>
    <row r="12" spans="1:6" x14ac:dyDescent="0.2">
      <c r="A12" s="14" t="s">
        <v>47</v>
      </c>
      <c r="B12" s="6" t="s">
        <v>48</v>
      </c>
      <c r="C12" s="6" t="s">
        <v>49</v>
      </c>
      <c r="D12" s="6" t="s">
        <v>50</v>
      </c>
      <c r="E12" s="6" t="s">
        <v>51</v>
      </c>
      <c r="F12" s="6" t="s">
        <v>52</v>
      </c>
    </row>
    <row r="13" spans="1:6" x14ac:dyDescent="0.2">
      <c r="A13" s="14" t="s">
        <v>53</v>
      </c>
      <c r="B13" s="6" t="s">
        <v>54</v>
      </c>
      <c r="C13" s="6" t="s">
        <v>55</v>
      </c>
      <c r="D13" s="6" t="s">
        <v>20</v>
      </c>
      <c r="E13" s="6" t="s">
        <v>56</v>
      </c>
      <c r="F13" s="6" t="s">
        <v>57</v>
      </c>
    </row>
    <row r="14" spans="1:6" x14ac:dyDescent="0.2">
      <c r="A14" s="14" t="s">
        <v>7</v>
      </c>
      <c r="B14" s="6" t="s">
        <v>58</v>
      </c>
      <c r="C14" s="6" t="s">
        <v>59</v>
      </c>
      <c r="D14" s="6" t="s">
        <v>20</v>
      </c>
      <c r="E14" s="6" t="s">
        <v>20</v>
      </c>
      <c r="F14" s="6" t="s">
        <v>20</v>
      </c>
    </row>
    <row r="15" spans="1:6" x14ac:dyDescent="0.2">
      <c r="A15" s="14" t="s">
        <v>8</v>
      </c>
      <c r="B15" s="6" t="s">
        <v>60</v>
      </c>
      <c r="C15" s="6" t="s">
        <v>61</v>
      </c>
      <c r="D15" s="6" t="s">
        <v>62</v>
      </c>
      <c r="E15" s="6" t="s">
        <v>63</v>
      </c>
      <c r="F15" s="6" t="s">
        <v>64</v>
      </c>
    </row>
    <row r="16" spans="1:6" x14ac:dyDescent="0.2">
      <c r="A16" s="14" t="s">
        <v>9</v>
      </c>
      <c r="B16" s="6" t="s">
        <v>65</v>
      </c>
      <c r="C16" s="6" t="s">
        <v>66</v>
      </c>
      <c r="D16" s="6" t="s">
        <v>67</v>
      </c>
      <c r="E16" s="6" t="s">
        <v>68</v>
      </c>
      <c r="F16" s="6" t="s">
        <v>69</v>
      </c>
    </row>
    <row r="17" spans="1:6" x14ac:dyDescent="0.2">
      <c r="A17" s="14" t="s">
        <v>70</v>
      </c>
      <c r="B17" s="6" t="s">
        <v>20</v>
      </c>
      <c r="D17" s="6" t="s">
        <v>20</v>
      </c>
      <c r="E17" s="6" t="s">
        <v>71</v>
      </c>
      <c r="F17" s="6" t="s">
        <v>72</v>
      </c>
    </row>
    <row r="18" spans="1:6" x14ac:dyDescent="0.2">
      <c r="A18" s="15" t="s">
        <v>16</v>
      </c>
      <c r="B18" s="6" t="s">
        <v>73</v>
      </c>
      <c r="C18" s="6" t="s">
        <v>74</v>
      </c>
      <c r="D18" s="6" t="s">
        <v>75</v>
      </c>
      <c r="E18" s="6" t="s">
        <v>76</v>
      </c>
      <c r="F18" s="6" t="s">
        <v>77</v>
      </c>
    </row>
    <row r="20" spans="1:6" x14ac:dyDescent="0.2">
      <c r="A20" s="15" t="s">
        <v>78</v>
      </c>
      <c r="B20" s="6" t="s">
        <v>79</v>
      </c>
      <c r="C20" s="6" t="s">
        <v>80</v>
      </c>
      <c r="D20" s="6" t="s">
        <v>81</v>
      </c>
      <c r="E20" s="6" t="s">
        <v>82</v>
      </c>
      <c r="F20" s="6" t="s">
        <v>83</v>
      </c>
    </row>
    <row r="22" spans="1:6" x14ac:dyDescent="0.2">
      <c r="A22" s="16" t="s">
        <v>84</v>
      </c>
      <c r="B22" s="16"/>
      <c r="E22" s="16" t="s">
        <v>85</v>
      </c>
      <c r="F22" s="16"/>
    </row>
    <row r="23" spans="1:6" x14ac:dyDescent="0.2">
      <c r="A23" s="14" t="s">
        <v>86</v>
      </c>
      <c r="B23" s="6">
        <v>0.99</v>
      </c>
      <c r="C23" s="6">
        <v>0.99</v>
      </c>
      <c r="D23" s="6">
        <v>0.98</v>
      </c>
      <c r="E23" s="6">
        <v>1.98</v>
      </c>
      <c r="F23" s="6">
        <v>1.97</v>
      </c>
    </row>
    <row r="24" spans="1:6" x14ac:dyDescent="0.2">
      <c r="A24" s="14" t="s">
        <v>87</v>
      </c>
      <c r="B24" s="6" t="s">
        <v>20</v>
      </c>
      <c r="C24" s="6" t="s">
        <v>20</v>
      </c>
      <c r="D24" s="6" t="s">
        <v>20</v>
      </c>
      <c r="E24" s="6">
        <v>0.02</v>
      </c>
      <c r="F24" s="6">
        <v>0.01</v>
      </c>
    </row>
    <row r="25" spans="1:6" x14ac:dyDescent="0.2">
      <c r="A25" s="14" t="s">
        <v>88</v>
      </c>
      <c r="B25" s="6" t="s">
        <v>20</v>
      </c>
      <c r="C25" s="6" t="s">
        <v>20</v>
      </c>
      <c r="D25" s="6" t="s">
        <v>20</v>
      </c>
      <c r="E25" s="6">
        <v>0.04</v>
      </c>
      <c r="F25" s="6">
        <v>0.02</v>
      </c>
    </row>
    <row r="26" spans="1:6" x14ac:dyDescent="0.2">
      <c r="A26" s="14" t="s">
        <v>89</v>
      </c>
      <c r="B26" s="6">
        <v>0.23</v>
      </c>
      <c r="C26" s="6">
        <v>0.18</v>
      </c>
      <c r="D26" s="6">
        <v>0.28000000000000003</v>
      </c>
      <c r="E26" s="6">
        <v>7.0000000000000007E-2</v>
      </c>
      <c r="F26" s="6">
        <v>0.08</v>
      </c>
    </row>
    <row r="27" spans="1:6" x14ac:dyDescent="0.2">
      <c r="A27" s="14" t="s">
        <v>90</v>
      </c>
      <c r="B27" s="6" t="s">
        <v>20</v>
      </c>
      <c r="C27" s="6" t="s">
        <v>20</v>
      </c>
      <c r="D27" s="6" t="s">
        <v>20</v>
      </c>
      <c r="E27" s="6" t="s">
        <v>20</v>
      </c>
      <c r="F27" s="6" t="s">
        <v>20</v>
      </c>
    </row>
    <row r="28" spans="1:6" x14ac:dyDescent="0.2">
      <c r="A28" s="14" t="s">
        <v>91</v>
      </c>
      <c r="B28" s="6">
        <v>0.01</v>
      </c>
      <c r="C28" s="6">
        <v>0.01</v>
      </c>
      <c r="D28" s="6" t="s">
        <v>20</v>
      </c>
      <c r="E28" s="6" t="s">
        <v>20</v>
      </c>
      <c r="F28" s="6" t="s">
        <v>20</v>
      </c>
    </row>
    <row r="29" spans="1:6" x14ac:dyDescent="0.2">
      <c r="A29" s="14" t="s">
        <v>92</v>
      </c>
      <c r="B29" s="6">
        <v>1.77</v>
      </c>
      <c r="C29" s="6">
        <v>1.82</v>
      </c>
      <c r="D29" s="6">
        <v>1.74</v>
      </c>
      <c r="E29" s="6">
        <v>1.01</v>
      </c>
      <c r="F29" s="6">
        <v>1</v>
      </c>
    </row>
    <row r="30" spans="1:6" x14ac:dyDescent="0.2">
      <c r="A30" s="14" t="s">
        <v>93</v>
      </c>
      <c r="B30" s="6" t="s">
        <v>20</v>
      </c>
      <c r="C30" s="6" t="s">
        <v>20</v>
      </c>
      <c r="D30" s="6" t="s">
        <v>20</v>
      </c>
      <c r="E30" s="6">
        <v>0.86</v>
      </c>
      <c r="F30" s="6">
        <v>0.89</v>
      </c>
    </row>
    <row r="31" spans="1:6" x14ac:dyDescent="0.2">
      <c r="A31" s="14" t="s">
        <v>94</v>
      </c>
      <c r="B31" s="6" t="s">
        <v>20</v>
      </c>
      <c r="C31" s="6" t="s">
        <v>20</v>
      </c>
      <c r="D31" s="6" t="s">
        <v>20</v>
      </c>
      <c r="E31" s="6">
        <v>0.02</v>
      </c>
      <c r="F31" s="6">
        <v>0.02</v>
      </c>
    </row>
    <row r="33" spans="1:6" x14ac:dyDescent="0.2">
      <c r="A33" s="15" t="s">
        <v>95</v>
      </c>
      <c r="B33" s="6">
        <v>3</v>
      </c>
      <c r="C33" s="6">
        <v>3</v>
      </c>
      <c r="D33" s="6">
        <v>3</v>
      </c>
      <c r="E33" s="6">
        <v>4</v>
      </c>
      <c r="F33" s="6">
        <v>3.99</v>
      </c>
    </row>
    <row r="34" spans="1:6" x14ac:dyDescent="0.2">
      <c r="A34" s="13" t="s">
        <v>96</v>
      </c>
    </row>
  </sheetData>
  <mergeCells count="2">
    <mergeCell ref="A22:B22"/>
    <mergeCell ref="E22:F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89F70-C621-5943-92A3-8B845DBD3BE9}">
  <dimension ref="A1:H51"/>
  <sheetViews>
    <sheetView workbookViewId="0">
      <selection sqref="A1:A2"/>
    </sheetView>
  </sheetViews>
  <sheetFormatPr baseColWidth="10" defaultRowHeight="16" x14ac:dyDescent="0.2"/>
  <cols>
    <col min="1" max="1" width="20.33203125" customWidth="1"/>
    <col min="2" max="8" width="15.6640625" customWidth="1"/>
  </cols>
  <sheetData>
    <row r="1" spans="1:8" x14ac:dyDescent="0.2">
      <c r="A1" t="s">
        <v>881</v>
      </c>
    </row>
    <row r="2" spans="1:8" x14ac:dyDescent="0.2">
      <c r="A2" t="s">
        <v>882</v>
      </c>
    </row>
    <row r="3" spans="1:8" x14ac:dyDescent="0.2">
      <c r="A3" s="1" t="s">
        <v>122</v>
      </c>
    </row>
    <row r="4" spans="1:8" x14ac:dyDescent="0.2">
      <c r="A4" s="6" t="s">
        <v>97</v>
      </c>
    </row>
    <row r="5" spans="1:8" x14ac:dyDescent="0.2">
      <c r="G5" s="8"/>
      <c r="H5" s="8"/>
    </row>
    <row r="6" spans="1:8" x14ac:dyDescent="0.2">
      <c r="A6" s="1" t="s">
        <v>98</v>
      </c>
      <c r="B6" s="1" t="s">
        <v>99</v>
      </c>
      <c r="C6" s="1" t="s">
        <v>100</v>
      </c>
      <c r="D6" s="1" t="s">
        <v>101</v>
      </c>
      <c r="E6" s="1" t="s">
        <v>102</v>
      </c>
      <c r="F6" s="17" t="s">
        <v>103</v>
      </c>
      <c r="G6" s="17" t="s">
        <v>104</v>
      </c>
      <c r="H6" s="1" t="s">
        <v>105</v>
      </c>
    </row>
    <row r="7" spans="1:8" x14ac:dyDescent="0.2">
      <c r="A7" s="1" t="s">
        <v>106</v>
      </c>
      <c r="F7" s="18">
        <v>4000</v>
      </c>
      <c r="G7" s="18">
        <v>700</v>
      </c>
    </row>
    <row r="8" spans="1:8" x14ac:dyDescent="0.2">
      <c r="A8" s="6" t="s">
        <v>107</v>
      </c>
      <c r="B8" s="5">
        <v>57</v>
      </c>
      <c r="C8" s="5">
        <v>-0.06</v>
      </c>
      <c r="D8" s="5">
        <v>2.5000000000000001E-3</v>
      </c>
      <c r="E8" s="5">
        <v>1E-3</v>
      </c>
      <c r="H8" s="18">
        <v>1</v>
      </c>
    </row>
    <row r="9" spans="1:8" x14ac:dyDescent="0.2">
      <c r="A9" s="6" t="s">
        <v>108</v>
      </c>
      <c r="B9" s="5">
        <v>9</v>
      </c>
      <c r="C9" s="5">
        <v>-0.23</v>
      </c>
      <c r="D9" s="5">
        <v>4.4999999999999998E-2</v>
      </c>
      <c r="E9" s="5">
        <v>1.4E-2</v>
      </c>
      <c r="H9" s="18">
        <v>5</v>
      </c>
    </row>
    <row r="10" spans="1:8" x14ac:dyDescent="0.2">
      <c r="A10" s="6" t="s">
        <v>109</v>
      </c>
      <c r="B10" s="5">
        <v>15</v>
      </c>
      <c r="C10" s="5">
        <v>0.52</v>
      </c>
      <c r="D10" s="5">
        <v>2.7E-2</v>
      </c>
      <c r="E10" s="5">
        <v>2.1999999999999999E-2</v>
      </c>
      <c r="H10" s="18">
        <v>10</v>
      </c>
    </row>
    <row r="11" spans="1:8" x14ac:dyDescent="0.2">
      <c r="A11" s="6" t="s">
        <v>110</v>
      </c>
      <c r="B11" s="5">
        <v>9</v>
      </c>
      <c r="C11" s="5">
        <v>0.18</v>
      </c>
      <c r="D11" s="5">
        <v>1.9E-3</v>
      </c>
      <c r="E11" s="5">
        <v>1.9E-3</v>
      </c>
      <c r="H11" s="18">
        <v>15</v>
      </c>
    </row>
    <row r="12" spans="1:8" x14ac:dyDescent="0.2">
      <c r="A12" s="6" t="s">
        <v>111</v>
      </c>
      <c r="B12" s="5">
        <v>10</v>
      </c>
      <c r="C12" s="5">
        <v>0.49</v>
      </c>
      <c r="D12" s="5">
        <v>1.66</v>
      </c>
      <c r="E12" s="5">
        <v>0.53400000000000003</v>
      </c>
    </row>
    <row r="14" spans="1:8" x14ac:dyDescent="0.2">
      <c r="A14" s="1" t="s">
        <v>112</v>
      </c>
      <c r="F14" s="18">
        <v>4000</v>
      </c>
      <c r="G14" s="18">
        <v>700</v>
      </c>
    </row>
    <row r="15" spans="1:8" x14ac:dyDescent="0.2">
      <c r="A15" s="6" t="s">
        <v>107</v>
      </c>
      <c r="B15" s="5">
        <v>61</v>
      </c>
      <c r="C15" s="5">
        <v>-0.25</v>
      </c>
      <c r="D15" s="5">
        <v>2.5000000000000001E-4</v>
      </c>
      <c r="E15" s="5">
        <v>1E-3</v>
      </c>
      <c r="H15" s="18">
        <v>1</v>
      </c>
    </row>
    <row r="16" spans="1:8" x14ac:dyDescent="0.2">
      <c r="A16" s="6" t="s">
        <v>109</v>
      </c>
      <c r="B16" s="5">
        <v>22</v>
      </c>
      <c r="C16" s="5">
        <v>-0.14000000000000001</v>
      </c>
      <c r="D16" s="5">
        <v>2.7E-2</v>
      </c>
      <c r="E16" s="5">
        <v>3.3000000000000002E-2</v>
      </c>
      <c r="H16" s="18">
        <v>5</v>
      </c>
    </row>
    <row r="17" spans="1:8" x14ac:dyDescent="0.2">
      <c r="A17" s="6" t="s">
        <v>108</v>
      </c>
      <c r="B17" s="5">
        <v>0</v>
      </c>
      <c r="H17" s="18">
        <v>10</v>
      </c>
    </row>
    <row r="18" spans="1:8" x14ac:dyDescent="0.2">
      <c r="A18" s="6" t="s">
        <v>110</v>
      </c>
      <c r="B18" s="5">
        <v>7</v>
      </c>
      <c r="C18" s="5">
        <v>0.46</v>
      </c>
      <c r="D18" s="5">
        <v>1.9E-3</v>
      </c>
      <c r="E18" s="5">
        <v>1.9E-3</v>
      </c>
    </row>
    <row r="19" spans="1:8" x14ac:dyDescent="0.2">
      <c r="A19" s="6" t="s">
        <v>111</v>
      </c>
      <c r="B19" s="5">
        <v>10</v>
      </c>
      <c r="C19" s="5">
        <v>0.93</v>
      </c>
      <c r="D19" s="5">
        <v>1.66</v>
      </c>
      <c r="E19" s="5">
        <v>0.53400000000000003</v>
      </c>
    </row>
    <row r="21" spans="1:8" x14ac:dyDescent="0.2">
      <c r="A21" s="1" t="s">
        <v>113</v>
      </c>
      <c r="F21" s="18">
        <v>5000</v>
      </c>
      <c r="G21" s="18">
        <v>2500</v>
      </c>
    </row>
    <row r="22" spans="1:8" x14ac:dyDescent="0.2">
      <c r="A22" s="6" t="s">
        <v>114</v>
      </c>
      <c r="B22" s="5">
        <v>30</v>
      </c>
      <c r="C22" s="5">
        <v>0.7</v>
      </c>
      <c r="D22" s="5">
        <v>1.36</v>
      </c>
      <c r="E22" s="5">
        <v>0.24299999999999999</v>
      </c>
      <c r="H22" s="18">
        <v>1</v>
      </c>
    </row>
    <row r="23" spans="1:8" x14ac:dyDescent="0.2">
      <c r="A23" s="6" t="s">
        <v>108</v>
      </c>
      <c r="B23" s="5">
        <v>35</v>
      </c>
      <c r="C23" s="5">
        <v>-0.15</v>
      </c>
      <c r="D23" s="5">
        <v>4.4999999999999998E-2</v>
      </c>
      <c r="E23" s="5">
        <v>1.4E-2</v>
      </c>
      <c r="H23" s="18">
        <v>5</v>
      </c>
    </row>
    <row r="24" spans="1:8" x14ac:dyDescent="0.2">
      <c r="A24" s="6" t="s">
        <v>111</v>
      </c>
      <c r="B24" s="5">
        <v>28</v>
      </c>
      <c r="C24" s="5">
        <v>0.4</v>
      </c>
      <c r="D24" s="5">
        <v>1.66</v>
      </c>
      <c r="E24" s="5">
        <v>0.53400000000000003</v>
      </c>
      <c r="H24" s="18">
        <v>10</v>
      </c>
    </row>
    <row r="25" spans="1:8" x14ac:dyDescent="0.2">
      <c r="A25" s="6" t="s">
        <v>110</v>
      </c>
      <c r="B25" s="5">
        <v>7</v>
      </c>
      <c r="C25" s="5">
        <v>0.2</v>
      </c>
      <c r="D25" s="5">
        <v>1.9E-3</v>
      </c>
      <c r="E25" s="5">
        <v>1.9E-3</v>
      </c>
      <c r="H25" s="18">
        <v>15</v>
      </c>
    </row>
    <row r="26" spans="1:8" x14ac:dyDescent="0.2">
      <c r="A26" s="6" t="s">
        <v>107</v>
      </c>
      <c r="B26" s="5">
        <v>0</v>
      </c>
      <c r="C26" s="5">
        <v>-0.15</v>
      </c>
      <c r="D26" s="5">
        <v>2.5000000000000001E-3</v>
      </c>
      <c r="E26" s="5">
        <v>1E-3</v>
      </c>
    </row>
    <row r="27" spans="1:8" x14ac:dyDescent="0.2">
      <c r="A27" s="13"/>
    </row>
    <row r="29" spans="1:8" ht="51" x14ac:dyDescent="0.2">
      <c r="A29" s="1" t="s">
        <v>115</v>
      </c>
      <c r="B29" s="22" t="s">
        <v>116</v>
      </c>
      <c r="C29" s="22" t="s">
        <v>117</v>
      </c>
      <c r="D29" s="22" t="s">
        <v>118</v>
      </c>
      <c r="E29" s="1" t="s">
        <v>119</v>
      </c>
    </row>
    <row r="31" spans="1:8" x14ac:dyDescent="0.2">
      <c r="A31" s="6">
        <v>1</v>
      </c>
      <c r="B31" s="6">
        <v>1E-3</v>
      </c>
      <c r="C31" s="6">
        <v>3983</v>
      </c>
      <c r="D31" s="6">
        <v>64845</v>
      </c>
      <c r="E31" s="6">
        <v>6.0999999999999999E-2</v>
      </c>
    </row>
    <row r="32" spans="1:8" x14ac:dyDescent="0.2">
      <c r="A32" s="6">
        <v>5</v>
      </c>
      <c r="C32" s="6">
        <v>3981</v>
      </c>
      <c r="D32" s="6">
        <v>50700</v>
      </c>
      <c r="E32" s="6">
        <v>7.8E-2</v>
      </c>
    </row>
    <row r="33" spans="1:5" x14ac:dyDescent="0.2">
      <c r="A33" s="6">
        <v>10.1</v>
      </c>
      <c r="C33" s="6">
        <v>3979</v>
      </c>
      <c r="D33" s="6">
        <v>36677</v>
      </c>
      <c r="E33" s="6">
        <v>0.108</v>
      </c>
    </row>
    <row r="34" spans="1:5" x14ac:dyDescent="0.2">
      <c r="A34" s="6">
        <v>15</v>
      </c>
      <c r="C34" s="6">
        <v>3975</v>
      </c>
      <c r="D34" s="6">
        <v>26544</v>
      </c>
      <c r="E34" s="6">
        <v>0.14899999999999999</v>
      </c>
    </row>
    <row r="38" spans="1:5" x14ac:dyDescent="0.2">
      <c r="A38" s="6">
        <v>1</v>
      </c>
      <c r="B38" s="6">
        <v>1E-3</v>
      </c>
      <c r="C38" s="6">
        <v>4097</v>
      </c>
      <c r="D38" s="6">
        <v>65449</v>
      </c>
      <c r="E38" s="6">
        <v>6.2E-2</v>
      </c>
    </row>
    <row r="39" spans="1:5" x14ac:dyDescent="0.2">
      <c r="A39" s="6">
        <v>5</v>
      </c>
      <c r="C39" s="6">
        <v>4432</v>
      </c>
      <c r="D39" s="6">
        <v>53734</v>
      </c>
      <c r="E39" s="6">
        <v>8.2000000000000003E-2</v>
      </c>
    </row>
    <row r="40" spans="1:5" x14ac:dyDescent="0.2">
      <c r="A40" s="6">
        <v>10.1</v>
      </c>
      <c r="C40" s="6">
        <v>5302</v>
      </c>
      <c r="D40" s="6">
        <v>39100</v>
      </c>
      <c r="E40" s="6">
        <v>0.13500000000000001</v>
      </c>
    </row>
    <row r="45" spans="1:5" x14ac:dyDescent="0.2">
      <c r="A45" s="6">
        <v>1</v>
      </c>
      <c r="B45" s="6">
        <v>1E-3</v>
      </c>
      <c r="C45" s="6">
        <v>3038</v>
      </c>
      <c r="D45" s="6">
        <v>21683</v>
      </c>
      <c r="E45" s="6">
        <v>0.14000000000000001</v>
      </c>
    </row>
    <row r="46" spans="1:5" x14ac:dyDescent="0.2">
      <c r="A46" s="6">
        <v>5</v>
      </c>
      <c r="C46" s="6">
        <v>3082</v>
      </c>
      <c r="D46" s="6">
        <v>20512</v>
      </c>
      <c r="E46" s="6">
        <v>0.15</v>
      </c>
    </row>
    <row r="47" spans="1:5" x14ac:dyDescent="0.2">
      <c r="A47" s="6">
        <v>10.1</v>
      </c>
      <c r="C47" s="6">
        <v>3142</v>
      </c>
      <c r="D47" s="6">
        <v>19096</v>
      </c>
      <c r="E47" s="6">
        <v>0.16400000000000001</v>
      </c>
    </row>
    <row r="48" spans="1:5" x14ac:dyDescent="0.2">
      <c r="A48" s="6">
        <v>15</v>
      </c>
      <c r="C48" s="6">
        <v>3209</v>
      </c>
      <c r="D48" s="6">
        <v>17734</v>
      </c>
      <c r="E48" s="6">
        <v>0.18</v>
      </c>
    </row>
    <row r="49" spans="1:1" x14ac:dyDescent="0.2">
      <c r="A49" s="13"/>
    </row>
    <row r="50" spans="1:1" x14ac:dyDescent="0.2">
      <c r="A50" s="13"/>
    </row>
    <row r="51" spans="1:1" x14ac:dyDescent="0.2">
      <c r="A51" s="19" t="s">
        <v>120</v>
      </c>
    </row>
  </sheetData>
  <mergeCells count="1">
    <mergeCell ref="G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TableS1</vt:lpstr>
      <vt:lpstr>TableS2</vt:lpstr>
      <vt:lpstr>TableS3</vt:lpstr>
      <vt:lpstr>TableS4</vt:lpstr>
      <vt:lpstr>TableS5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Elrod</dc:creator>
  <cp:lastModifiedBy>Christine Elrod</cp:lastModifiedBy>
  <dcterms:created xsi:type="dcterms:W3CDTF">2022-08-30T18:59:23Z</dcterms:created>
  <dcterms:modified xsi:type="dcterms:W3CDTF">2022-08-30T19:11:56Z</dcterms:modified>
</cp:coreProperties>
</file>