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17623D8A-1C42-E84E-8EF8-57AD65B2DA54}" xr6:coauthVersionLast="47" xr6:coauthVersionMax="47" xr10:uidLastSave="{00000000-0000-0000-0000-000000000000}"/>
  <bookViews>
    <workbookView xWindow="0" yWindow="500" windowWidth="28940" windowHeight="19860" xr2:uid="{2610653E-430E-874C-BFF2-3C759784EA6B}"/>
  </bookViews>
  <sheets>
    <sheet name="UNIL_WM1" sheetId="1" r:id="rId1"/>
    <sheet name="UNIL_WM2" sheetId="2" r:id="rId2"/>
    <sheet name="UNIL_WM3" sheetId="3" r:id="rId3"/>
    <sheet name="UNIL_WM4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0" i="4" l="1"/>
  <c r="M80" i="4"/>
  <c r="K80" i="4"/>
  <c r="K9" i="4"/>
  <c r="L80" i="4"/>
  <c r="N79" i="4"/>
  <c r="M79" i="4"/>
  <c r="K79" i="4"/>
  <c r="L79" i="4"/>
  <c r="N78" i="4"/>
  <c r="M78" i="4"/>
  <c r="K78" i="4"/>
  <c r="L78" i="4"/>
  <c r="N77" i="4"/>
  <c r="M77" i="4"/>
  <c r="K77" i="4"/>
  <c r="L77" i="4"/>
  <c r="N76" i="4"/>
  <c r="M76" i="4"/>
  <c r="K76" i="4"/>
  <c r="L76" i="4"/>
  <c r="N75" i="4"/>
  <c r="M75" i="4"/>
  <c r="K75" i="4"/>
  <c r="L75" i="4"/>
  <c r="N74" i="4"/>
  <c r="M74" i="4"/>
  <c r="K74" i="4"/>
  <c r="L74" i="4"/>
  <c r="N73" i="4"/>
  <c r="M73" i="4"/>
  <c r="K73" i="4"/>
  <c r="L73" i="4"/>
  <c r="N72" i="4"/>
  <c r="M72" i="4"/>
  <c r="K72" i="4"/>
  <c r="L72" i="4"/>
  <c r="N71" i="4"/>
  <c r="M71" i="4"/>
  <c r="K71" i="4"/>
  <c r="L71" i="4"/>
  <c r="N70" i="4"/>
  <c r="M70" i="4"/>
  <c r="K70" i="4"/>
  <c r="L70" i="4"/>
  <c r="N69" i="4"/>
  <c r="M69" i="4"/>
  <c r="K69" i="4"/>
  <c r="L69" i="4"/>
  <c r="N68" i="4"/>
  <c r="M68" i="4"/>
  <c r="K68" i="4"/>
  <c r="L68" i="4"/>
  <c r="N67" i="4"/>
  <c r="M67" i="4"/>
  <c r="K67" i="4"/>
  <c r="L67" i="4"/>
  <c r="N66" i="4"/>
  <c r="M66" i="4"/>
  <c r="K66" i="4"/>
  <c r="L66" i="4"/>
  <c r="N65" i="4"/>
  <c r="M65" i="4"/>
  <c r="K65" i="4"/>
  <c r="L65" i="4"/>
  <c r="N64" i="4"/>
  <c r="M64" i="4"/>
  <c r="K64" i="4"/>
  <c r="L64" i="4"/>
  <c r="N63" i="4"/>
  <c r="M63" i="4"/>
  <c r="K63" i="4"/>
  <c r="L63" i="4"/>
  <c r="N62" i="4"/>
  <c r="M62" i="4"/>
  <c r="K62" i="4"/>
  <c r="L62" i="4"/>
  <c r="N61" i="4"/>
  <c r="M61" i="4"/>
  <c r="K61" i="4"/>
  <c r="L61" i="4"/>
  <c r="N60" i="4"/>
  <c r="M60" i="4"/>
  <c r="K60" i="4"/>
  <c r="L60" i="4"/>
  <c r="N59" i="4"/>
  <c r="M59" i="4"/>
  <c r="K59" i="4"/>
  <c r="L59" i="4"/>
  <c r="N58" i="4"/>
  <c r="M58" i="4"/>
  <c r="K58" i="4"/>
  <c r="L58" i="4"/>
  <c r="N57" i="4"/>
  <c r="M57" i="4"/>
  <c r="K57" i="4"/>
  <c r="L57" i="4"/>
  <c r="N56" i="4"/>
  <c r="M56" i="4"/>
  <c r="K56" i="4"/>
  <c r="L56" i="4"/>
  <c r="N55" i="4"/>
  <c r="M55" i="4"/>
  <c r="K55" i="4"/>
  <c r="L55" i="4"/>
  <c r="N54" i="4"/>
  <c r="M54" i="4"/>
  <c r="K54" i="4"/>
  <c r="L54" i="4"/>
  <c r="N53" i="4"/>
  <c r="M53" i="4"/>
  <c r="K53" i="4"/>
  <c r="L53" i="4"/>
  <c r="N52" i="4"/>
  <c r="M52" i="4"/>
  <c r="K52" i="4"/>
  <c r="L52" i="4"/>
  <c r="N51" i="4"/>
  <c r="M51" i="4"/>
  <c r="K51" i="4"/>
  <c r="L51" i="4"/>
  <c r="N50" i="4"/>
  <c r="M50" i="4"/>
  <c r="K50" i="4"/>
  <c r="L50" i="4"/>
  <c r="N49" i="4"/>
  <c r="M49" i="4"/>
  <c r="K49" i="4"/>
  <c r="L49" i="4"/>
  <c r="N48" i="4"/>
  <c r="M48" i="4"/>
  <c r="K48" i="4"/>
  <c r="L48" i="4"/>
  <c r="N47" i="4"/>
  <c r="M47" i="4"/>
  <c r="K47" i="4"/>
  <c r="L47" i="4"/>
  <c r="N46" i="4"/>
  <c r="M46" i="4"/>
  <c r="K46" i="4"/>
  <c r="L46" i="4"/>
  <c r="N45" i="4"/>
  <c r="M45" i="4"/>
  <c r="K45" i="4"/>
  <c r="L45" i="4"/>
  <c r="N44" i="4"/>
  <c r="M44" i="4"/>
  <c r="K44" i="4"/>
  <c r="L44" i="4"/>
  <c r="N43" i="4"/>
  <c r="M43" i="4"/>
  <c r="K43" i="4"/>
  <c r="L43" i="4"/>
  <c r="N42" i="4"/>
  <c r="M42" i="4"/>
  <c r="K42" i="4"/>
  <c r="L42" i="4"/>
  <c r="N41" i="4"/>
  <c r="M41" i="4"/>
  <c r="K41" i="4"/>
  <c r="L41" i="4"/>
  <c r="N40" i="4"/>
  <c r="M40" i="4"/>
  <c r="K40" i="4"/>
  <c r="L40" i="4"/>
  <c r="N39" i="4"/>
  <c r="M39" i="4"/>
  <c r="K39" i="4"/>
  <c r="L39" i="4"/>
  <c r="N38" i="4"/>
  <c r="M38" i="4"/>
  <c r="K38" i="4"/>
  <c r="L38" i="4"/>
  <c r="N37" i="4"/>
  <c r="M37" i="4"/>
  <c r="K37" i="4"/>
  <c r="L37" i="4"/>
  <c r="N36" i="4"/>
  <c r="M36" i="4"/>
  <c r="K36" i="4"/>
  <c r="L36" i="4"/>
  <c r="N35" i="4"/>
  <c r="M35" i="4"/>
  <c r="K35" i="4"/>
  <c r="L35" i="4"/>
  <c r="N34" i="4"/>
  <c r="M34" i="4"/>
  <c r="K34" i="4"/>
  <c r="L34" i="4"/>
  <c r="N33" i="4"/>
  <c r="M33" i="4"/>
  <c r="K33" i="4"/>
  <c r="L33" i="4"/>
  <c r="N32" i="4"/>
  <c r="M32" i="4"/>
  <c r="K32" i="4"/>
  <c r="L32" i="4"/>
  <c r="N31" i="4"/>
  <c r="M31" i="4"/>
  <c r="K31" i="4"/>
  <c r="L31" i="4"/>
  <c r="N30" i="4"/>
  <c r="M30" i="4"/>
  <c r="K30" i="4"/>
  <c r="L30" i="4"/>
  <c r="N29" i="4"/>
  <c r="M29" i="4"/>
  <c r="K29" i="4"/>
  <c r="L29" i="4"/>
  <c r="N28" i="4"/>
  <c r="M28" i="4"/>
  <c r="K28" i="4"/>
  <c r="L28" i="4"/>
  <c r="N27" i="4"/>
  <c r="M27" i="4"/>
  <c r="K27" i="4"/>
  <c r="L27" i="4"/>
  <c r="N26" i="4"/>
  <c r="M26" i="4"/>
  <c r="K26" i="4"/>
  <c r="L26" i="4"/>
  <c r="N25" i="4"/>
  <c r="M25" i="4"/>
  <c r="K25" i="4"/>
  <c r="L25" i="4"/>
  <c r="N24" i="4"/>
  <c r="M24" i="4"/>
  <c r="K24" i="4"/>
  <c r="L24" i="4"/>
  <c r="N23" i="4"/>
  <c r="M23" i="4"/>
  <c r="K23" i="4"/>
  <c r="L23" i="4"/>
  <c r="N22" i="4"/>
  <c r="M22" i="4"/>
  <c r="K22" i="4"/>
  <c r="L22" i="4"/>
  <c r="N21" i="4"/>
  <c r="M21" i="4"/>
  <c r="K21" i="4"/>
  <c r="L21" i="4"/>
  <c r="N20" i="4"/>
  <c r="M20" i="4"/>
  <c r="K20" i="4"/>
  <c r="L20" i="4"/>
  <c r="N19" i="4"/>
  <c r="M19" i="4"/>
  <c r="K19" i="4"/>
  <c r="L19" i="4"/>
  <c r="N18" i="4"/>
  <c r="M18" i="4"/>
  <c r="K18" i="4"/>
  <c r="L18" i="4"/>
  <c r="N17" i="4"/>
  <c r="M17" i="4"/>
  <c r="K17" i="4"/>
  <c r="L17" i="4"/>
  <c r="N16" i="4"/>
  <c r="M16" i="4"/>
  <c r="K16" i="4"/>
  <c r="L16" i="4"/>
  <c r="N15" i="4"/>
  <c r="M15" i="4"/>
  <c r="K15" i="4"/>
  <c r="L15" i="4"/>
  <c r="N14" i="4"/>
  <c r="M14" i="4"/>
  <c r="K14" i="4"/>
  <c r="L14" i="4"/>
  <c r="N13" i="4"/>
  <c r="M13" i="4"/>
  <c r="K13" i="4"/>
  <c r="L13" i="4"/>
  <c r="N12" i="4"/>
  <c r="M12" i="4"/>
  <c r="K12" i="4"/>
  <c r="L12" i="4"/>
  <c r="N11" i="4"/>
  <c r="M11" i="4"/>
  <c r="K11" i="4"/>
  <c r="L11" i="4"/>
  <c r="N10" i="4"/>
  <c r="M10" i="4"/>
  <c r="K10" i="4"/>
  <c r="L10" i="4"/>
  <c r="N9" i="4"/>
  <c r="M9" i="4"/>
  <c r="L9" i="4"/>
  <c r="N8" i="4"/>
  <c r="M8" i="4"/>
  <c r="K8" i="4"/>
  <c r="L8" i="4"/>
  <c r="N7" i="4"/>
  <c r="M7" i="4"/>
  <c r="K7" i="4"/>
  <c r="L7" i="4"/>
  <c r="N6" i="4"/>
  <c r="M6" i="4"/>
  <c r="K6" i="4"/>
  <c r="L6" i="4"/>
  <c r="N5" i="4"/>
  <c r="M5" i="4"/>
  <c r="K5" i="4"/>
  <c r="L5" i="4"/>
  <c r="M84" i="3"/>
  <c r="L84" i="3"/>
  <c r="K84" i="3"/>
  <c r="M83" i="3"/>
  <c r="L83" i="3"/>
  <c r="K83" i="3"/>
  <c r="M82" i="3"/>
  <c r="L82" i="3"/>
  <c r="K82" i="3"/>
  <c r="M81" i="3"/>
  <c r="L81" i="3"/>
  <c r="K81" i="3"/>
  <c r="M80" i="3"/>
  <c r="L80" i="3"/>
  <c r="K80" i="3"/>
  <c r="M79" i="3"/>
  <c r="L79" i="3"/>
  <c r="K79" i="3"/>
  <c r="M78" i="3"/>
  <c r="L78" i="3"/>
  <c r="K78" i="3"/>
  <c r="M77" i="3"/>
  <c r="K77" i="3"/>
  <c r="M76" i="3"/>
  <c r="L76" i="3"/>
  <c r="K76" i="3"/>
  <c r="M75" i="3"/>
  <c r="L75" i="3"/>
  <c r="K75" i="3"/>
  <c r="M74" i="3"/>
  <c r="L74" i="3"/>
  <c r="K74" i="3"/>
  <c r="M73" i="3"/>
  <c r="L73" i="3"/>
  <c r="K73" i="3"/>
  <c r="M72" i="3"/>
  <c r="L72" i="3"/>
  <c r="K72" i="3"/>
  <c r="M71" i="3"/>
  <c r="L71" i="3"/>
  <c r="K71" i="3"/>
  <c r="M70" i="3"/>
  <c r="L70" i="3"/>
  <c r="K70" i="3"/>
  <c r="M69" i="3"/>
  <c r="L69" i="3"/>
  <c r="K69" i="3"/>
  <c r="M68" i="3"/>
  <c r="L68" i="3"/>
  <c r="K68" i="3"/>
  <c r="M67" i="3"/>
  <c r="L67" i="3"/>
  <c r="K67" i="3"/>
  <c r="M66" i="3"/>
  <c r="L66" i="3"/>
  <c r="K66" i="3"/>
  <c r="M65" i="3"/>
  <c r="L65" i="3"/>
  <c r="K65" i="3"/>
  <c r="M64" i="3"/>
  <c r="L64" i="3"/>
  <c r="K64" i="3"/>
  <c r="M63" i="3"/>
  <c r="L63" i="3"/>
  <c r="K63" i="3"/>
  <c r="M62" i="3"/>
  <c r="L62" i="3"/>
  <c r="K62" i="3"/>
  <c r="M61" i="3"/>
  <c r="L61" i="3"/>
  <c r="K61" i="3"/>
  <c r="M60" i="3"/>
  <c r="L60" i="3"/>
  <c r="K60" i="3"/>
  <c r="M59" i="3"/>
  <c r="L59" i="3"/>
  <c r="K59" i="3"/>
  <c r="M58" i="3"/>
  <c r="L58" i="3"/>
  <c r="K58" i="3"/>
  <c r="M57" i="3"/>
  <c r="L57" i="3"/>
  <c r="K57" i="3"/>
  <c r="M56" i="3"/>
  <c r="L56" i="3"/>
  <c r="K56" i="3"/>
  <c r="M55" i="3"/>
  <c r="L55" i="3"/>
  <c r="K55" i="3"/>
  <c r="M54" i="3"/>
  <c r="L54" i="3"/>
  <c r="K54" i="3"/>
  <c r="M53" i="3"/>
  <c r="L53" i="3"/>
  <c r="K53" i="3"/>
  <c r="M52" i="3"/>
  <c r="L52" i="3"/>
  <c r="K52" i="3"/>
  <c r="M51" i="3"/>
  <c r="L51" i="3"/>
  <c r="K51" i="3"/>
  <c r="M50" i="3"/>
  <c r="L50" i="3"/>
  <c r="K50" i="3"/>
  <c r="M49" i="3"/>
  <c r="L49" i="3"/>
  <c r="K49" i="3"/>
  <c r="M48" i="3"/>
  <c r="L48" i="3"/>
  <c r="K48" i="3"/>
  <c r="M47" i="3"/>
  <c r="L47" i="3"/>
  <c r="K47" i="3"/>
  <c r="M46" i="3"/>
  <c r="L46" i="3"/>
  <c r="K46" i="3"/>
  <c r="M45" i="3"/>
  <c r="L45" i="3"/>
  <c r="K45" i="3"/>
  <c r="M44" i="3"/>
  <c r="L44" i="3"/>
  <c r="K44" i="3"/>
  <c r="M43" i="3"/>
  <c r="L43" i="3"/>
  <c r="K43" i="3"/>
  <c r="M42" i="3"/>
  <c r="L42" i="3"/>
  <c r="K42" i="3"/>
  <c r="M41" i="3"/>
  <c r="L41" i="3"/>
  <c r="K41" i="3"/>
  <c r="M40" i="3"/>
  <c r="L40" i="3"/>
  <c r="K40" i="3"/>
  <c r="M39" i="3"/>
  <c r="L39" i="3"/>
  <c r="K39" i="3"/>
  <c r="M38" i="3"/>
  <c r="L38" i="3"/>
  <c r="K38" i="3"/>
  <c r="M37" i="3"/>
  <c r="L37" i="3"/>
  <c r="K37" i="3"/>
  <c r="M36" i="3"/>
  <c r="L36" i="3"/>
  <c r="K36" i="3"/>
  <c r="M35" i="3"/>
  <c r="L35" i="3"/>
  <c r="K35" i="3"/>
  <c r="M34" i="3"/>
  <c r="L34" i="3"/>
  <c r="K34" i="3"/>
  <c r="M33" i="3"/>
  <c r="L33" i="3"/>
  <c r="K33" i="3"/>
  <c r="M32" i="3"/>
  <c r="L32" i="3"/>
  <c r="K32" i="3"/>
  <c r="M31" i="3"/>
  <c r="L31" i="3"/>
  <c r="K31" i="3"/>
  <c r="M30" i="3"/>
  <c r="L30" i="3"/>
  <c r="K30" i="3"/>
  <c r="M29" i="3"/>
  <c r="L29" i="3"/>
  <c r="K29" i="3"/>
  <c r="M28" i="3"/>
  <c r="L28" i="3"/>
  <c r="K28" i="3"/>
  <c r="M27" i="3"/>
  <c r="L27" i="3"/>
  <c r="K27" i="3"/>
  <c r="M26" i="3"/>
  <c r="L26" i="3"/>
  <c r="K26" i="3"/>
  <c r="M25" i="3"/>
  <c r="L25" i="3"/>
  <c r="K25" i="3"/>
  <c r="M24" i="3"/>
  <c r="L24" i="3"/>
  <c r="K24" i="3"/>
  <c r="M23" i="3"/>
  <c r="L23" i="3"/>
  <c r="K23" i="3"/>
  <c r="M22" i="3"/>
  <c r="L22" i="3"/>
  <c r="K22" i="3"/>
  <c r="M21" i="3"/>
  <c r="L21" i="3"/>
  <c r="K21" i="3"/>
  <c r="M20" i="3"/>
  <c r="L20" i="3"/>
  <c r="K20" i="3"/>
  <c r="M19" i="3"/>
  <c r="L19" i="3"/>
  <c r="K19" i="3"/>
  <c r="M18" i="3"/>
  <c r="L18" i="3"/>
  <c r="K18" i="3"/>
  <c r="M17" i="3"/>
  <c r="L17" i="3"/>
  <c r="K17" i="3"/>
  <c r="M16" i="3"/>
  <c r="L16" i="3"/>
  <c r="K16" i="3"/>
  <c r="M15" i="3"/>
  <c r="L15" i="3"/>
  <c r="K15" i="3"/>
  <c r="M14" i="3"/>
  <c r="L14" i="3"/>
  <c r="K14" i="3"/>
  <c r="M13" i="3"/>
  <c r="L13" i="3"/>
  <c r="K13" i="3"/>
  <c r="M12" i="3"/>
  <c r="L12" i="3"/>
  <c r="K12" i="3"/>
  <c r="M11" i="3"/>
  <c r="L11" i="3"/>
  <c r="K11" i="3"/>
  <c r="M10" i="3"/>
  <c r="L10" i="3"/>
  <c r="K10" i="3"/>
  <c r="M9" i="3"/>
  <c r="L9" i="3"/>
  <c r="K9" i="3"/>
  <c r="M8" i="3"/>
  <c r="L8" i="3"/>
  <c r="K8" i="3"/>
  <c r="M7" i="3"/>
  <c r="L7" i="3"/>
  <c r="K7" i="3"/>
  <c r="M6" i="3"/>
  <c r="L6" i="3"/>
  <c r="K6" i="3"/>
  <c r="M5" i="3"/>
  <c r="L5" i="3"/>
  <c r="K5" i="3"/>
  <c r="N65" i="2"/>
  <c r="M65" i="2"/>
  <c r="K65" i="2"/>
  <c r="K10" i="2"/>
  <c r="L65" i="2"/>
  <c r="N64" i="2"/>
  <c r="M64" i="2"/>
  <c r="K64" i="2"/>
  <c r="L64" i="2"/>
  <c r="N63" i="2"/>
  <c r="M63" i="2"/>
  <c r="K63" i="2"/>
  <c r="L63" i="2"/>
  <c r="N62" i="2"/>
  <c r="M62" i="2"/>
  <c r="K62" i="2"/>
  <c r="L62" i="2"/>
  <c r="N61" i="2"/>
  <c r="M61" i="2"/>
  <c r="K61" i="2"/>
  <c r="L61" i="2"/>
  <c r="N60" i="2"/>
  <c r="M60" i="2"/>
  <c r="K60" i="2"/>
  <c r="L60" i="2"/>
  <c r="N59" i="2"/>
  <c r="M59" i="2"/>
  <c r="K59" i="2"/>
  <c r="L59" i="2"/>
  <c r="N58" i="2"/>
  <c r="M58" i="2"/>
  <c r="K58" i="2"/>
  <c r="L58" i="2"/>
  <c r="N57" i="2"/>
  <c r="M57" i="2"/>
  <c r="K57" i="2"/>
  <c r="L57" i="2"/>
  <c r="N56" i="2"/>
  <c r="M56" i="2"/>
  <c r="K56" i="2"/>
  <c r="L56" i="2"/>
  <c r="N55" i="2"/>
  <c r="M55" i="2"/>
  <c r="K55" i="2"/>
  <c r="L55" i="2"/>
  <c r="N54" i="2"/>
  <c r="M54" i="2"/>
  <c r="K54" i="2"/>
  <c r="L54" i="2"/>
  <c r="N53" i="2"/>
  <c r="M53" i="2"/>
  <c r="K53" i="2"/>
  <c r="L53" i="2"/>
  <c r="N52" i="2"/>
  <c r="M52" i="2"/>
  <c r="K52" i="2"/>
  <c r="L52" i="2"/>
  <c r="N51" i="2"/>
  <c r="M51" i="2"/>
  <c r="K51" i="2"/>
  <c r="L51" i="2"/>
  <c r="N50" i="2"/>
  <c r="M50" i="2"/>
  <c r="K50" i="2"/>
  <c r="L50" i="2"/>
  <c r="N49" i="2"/>
  <c r="M49" i="2"/>
  <c r="K49" i="2"/>
  <c r="L49" i="2"/>
  <c r="N48" i="2"/>
  <c r="M48" i="2"/>
  <c r="K48" i="2"/>
  <c r="L48" i="2"/>
  <c r="N47" i="2"/>
  <c r="M47" i="2"/>
  <c r="K47" i="2"/>
  <c r="L47" i="2"/>
  <c r="N46" i="2"/>
  <c r="M46" i="2"/>
  <c r="K46" i="2"/>
  <c r="L46" i="2"/>
  <c r="N45" i="2"/>
  <c r="M45" i="2"/>
  <c r="K45" i="2"/>
  <c r="L45" i="2"/>
  <c r="N44" i="2"/>
  <c r="M44" i="2"/>
  <c r="K44" i="2"/>
  <c r="L44" i="2"/>
  <c r="N43" i="2"/>
  <c r="M43" i="2"/>
  <c r="K43" i="2"/>
  <c r="L43" i="2"/>
  <c r="N42" i="2"/>
  <c r="M42" i="2"/>
  <c r="K42" i="2"/>
  <c r="L42" i="2"/>
  <c r="N41" i="2"/>
  <c r="M41" i="2"/>
  <c r="K41" i="2"/>
  <c r="L41" i="2"/>
  <c r="N40" i="2"/>
  <c r="M40" i="2"/>
  <c r="K40" i="2"/>
  <c r="L40" i="2"/>
  <c r="N39" i="2"/>
  <c r="M39" i="2"/>
  <c r="K39" i="2"/>
  <c r="L39" i="2"/>
  <c r="N38" i="2"/>
  <c r="M38" i="2"/>
  <c r="K38" i="2"/>
  <c r="L38" i="2"/>
  <c r="N37" i="2"/>
  <c r="M37" i="2"/>
  <c r="K37" i="2"/>
  <c r="L37" i="2"/>
  <c r="N36" i="2"/>
  <c r="M36" i="2"/>
  <c r="K36" i="2"/>
  <c r="L36" i="2"/>
  <c r="N35" i="2"/>
  <c r="M35" i="2"/>
  <c r="K35" i="2"/>
  <c r="L35" i="2"/>
  <c r="N34" i="2"/>
  <c r="M34" i="2"/>
  <c r="K34" i="2"/>
  <c r="L34" i="2"/>
  <c r="N33" i="2"/>
  <c r="M33" i="2"/>
  <c r="K33" i="2"/>
  <c r="L33" i="2"/>
  <c r="N32" i="2"/>
  <c r="M32" i="2"/>
  <c r="K32" i="2"/>
  <c r="L32" i="2"/>
  <c r="N31" i="2"/>
  <c r="M31" i="2"/>
  <c r="K31" i="2"/>
  <c r="L31" i="2"/>
  <c r="N30" i="2"/>
  <c r="M30" i="2"/>
  <c r="K30" i="2"/>
  <c r="L30" i="2"/>
  <c r="N29" i="2"/>
  <c r="M29" i="2"/>
  <c r="K29" i="2"/>
  <c r="L29" i="2"/>
  <c r="N28" i="2"/>
  <c r="M28" i="2"/>
  <c r="K28" i="2"/>
  <c r="L28" i="2"/>
  <c r="N27" i="2"/>
  <c r="M27" i="2"/>
  <c r="K27" i="2"/>
  <c r="L27" i="2"/>
  <c r="N26" i="2"/>
  <c r="M26" i="2"/>
  <c r="K26" i="2"/>
  <c r="L26" i="2"/>
  <c r="N25" i="2"/>
  <c r="M25" i="2"/>
  <c r="K25" i="2"/>
  <c r="L25" i="2"/>
  <c r="N24" i="2"/>
  <c r="M24" i="2"/>
  <c r="K24" i="2"/>
  <c r="L24" i="2"/>
  <c r="N23" i="2"/>
  <c r="M23" i="2"/>
  <c r="K23" i="2"/>
  <c r="L23" i="2"/>
  <c r="N22" i="2"/>
  <c r="M22" i="2"/>
  <c r="K22" i="2"/>
  <c r="L22" i="2"/>
  <c r="N21" i="2"/>
  <c r="M21" i="2"/>
  <c r="K21" i="2"/>
  <c r="L21" i="2"/>
  <c r="N20" i="2"/>
  <c r="M20" i="2"/>
  <c r="K20" i="2"/>
  <c r="L20" i="2"/>
  <c r="N19" i="2"/>
  <c r="M19" i="2"/>
  <c r="K19" i="2"/>
  <c r="L19" i="2"/>
  <c r="N18" i="2"/>
  <c r="M18" i="2"/>
  <c r="K18" i="2"/>
  <c r="L18" i="2"/>
  <c r="N17" i="2"/>
  <c r="M17" i="2"/>
  <c r="K17" i="2"/>
  <c r="L17" i="2"/>
  <c r="N16" i="2"/>
  <c r="M16" i="2"/>
  <c r="K16" i="2"/>
  <c r="L16" i="2"/>
  <c r="N15" i="2"/>
  <c r="M15" i="2"/>
  <c r="K15" i="2"/>
  <c r="L15" i="2"/>
  <c r="N14" i="2"/>
  <c r="M14" i="2"/>
  <c r="K14" i="2"/>
  <c r="L14" i="2"/>
  <c r="N13" i="2"/>
  <c r="M13" i="2"/>
  <c r="K13" i="2"/>
  <c r="L13" i="2"/>
  <c r="N12" i="2"/>
  <c r="M12" i="2"/>
  <c r="K12" i="2"/>
  <c r="L12" i="2"/>
  <c r="N11" i="2"/>
  <c r="M11" i="2"/>
  <c r="K11" i="2"/>
  <c r="L11" i="2"/>
  <c r="N10" i="2"/>
  <c r="M10" i="2"/>
  <c r="L10" i="2"/>
  <c r="N9" i="2"/>
  <c r="M9" i="2"/>
  <c r="K9" i="2"/>
  <c r="L9" i="2"/>
  <c r="N8" i="2"/>
  <c r="M8" i="2"/>
  <c r="K8" i="2"/>
  <c r="L8" i="2"/>
  <c r="N7" i="2"/>
  <c r="M7" i="2"/>
  <c r="K7" i="2"/>
  <c r="L7" i="2"/>
  <c r="N6" i="2"/>
  <c r="M6" i="2"/>
  <c r="K6" i="2"/>
  <c r="L6" i="2"/>
  <c r="N5" i="2"/>
  <c r="M5" i="2"/>
  <c r="K5" i="2"/>
  <c r="L5" i="2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</calcChain>
</file>

<file path=xl/sharedStrings.xml><?xml version="1.0" encoding="utf-8"?>
<sst xmlns="http://schemas.openxmlformats.org/spreadsheetml/2006/main" count="303" uniqueCount="264">
  <si>
    <t>18O/16O</t>
  </si>
  <si>
    <t>16O/Coeff</t>
  </si>
  <si>
    <t>18O/Coeff</t>
  </si>
  <si>
    <t>H'2/L'2</t>
  </si>
  <si>
    <t>L'2</t>
  </si>
  <si>
    <t>H'2</t>
  </si>
  <si>
    <t>yield</t>
  </si>
  <si>
    <t>d18O</t>
  </si>
  <si>
    <t>2SD int</t>
  </si>
  <si>
    <t>Name</t>
  </si>
  <si>
    <t>current</t>
  </si>
  <si>
    <t>yield %</t>
  </si>
  <si>
    <t>%yield</t>
  </si>
  <si>
    <t>111215_d18O_UNIL_WM1_gr1@1</t>
  </si>
  <si>
    <t>111215_d18O_UNIL_WM1_gr1@2</t>
  </si>
  <si>
    <t>111215_d18O_UNIL_WM1_gr1@3</t>
  </si>
  <si>
    <t>111215_d18O_UNIL_WM1_gr1@4</t>
  </si>
  <si>
    <t>111215_d18O_UNIL_WM1_gr6@1</t>
  </si>
  <si>
    <t>111215_d18O_UNIL_WM1_gr6@2</t>
  </si>
  <si>
    <t>111215_d18O_UNIL_WM1_gr6@3</t>
  </si>
  <si>
    <t>111215_d18O_UNIL_WM1_gr6@4</t>
  </si>
  <si>
    <t>111215_d18O_UNIL_WM1_gr5@1</t>
  </si>
  <si>
    <t>111215_d18O_UNIL_WM1_gr5@2</t>
  </si>
  <si>
    <t>111215_d18O_UNIL_WM1_gr5@3</t>
  </si>
  <si>
    <t>111215_d18O_UNIL_WM1_gr5@4</t>
  </si>
  <si>
    <t>111215_d18O_UNIL_WM1_gr2@1</t>
  </si>
  <si>
    <t>111215_d18O_UNIL_WM1_gr2@2</t>
  </si>
  <si>
    <t>111215_d18O_UNIL_WM1_gr2@3</t>
  </si>
  <si>
    <t>111215_d18O_UNIL_WM1_gr2@4</t>
  </si>
  <si>
    <t>111215_d18O_UNIL_WM1_gr3@1</t>
  </si>
  <si>
    <t>111215_d18O_UNIL_WM1_gr3@2</t>
  </si>
  <si>
    <t>111215_d18O_UNIL_WM1_gr3@3</t>
  </si>
  <si>
    <t>111215_d18O_UNIL_WM1_gr3@4</t>
  </si>
  <si>
    <t>101215_d18O_UNIL_WM2_g1@1</t>
  </si>
  <si>
    <t>101215_d18O_UNIL_WM2_g1@2</t>
  </si>
  <si>
    <t>101215_d18O_UNIL_WM2_g1@3</t>
  </si>
  <si>
    <t>101215_d18O_UNIL_WM2_g1@4</t>
  </si>
  <si>
    <t>101215_d18O_UNIL_WM2_g1@5</t>
  </si>
  <si>
    <t>101215_d18O_UNIL_WM2_g1@6</t>
  </si>
  <si>
    <t>101215_d18O_UNIL_WM2_g2@1</t>
  </si>
  <si>
    <t>101215_d18O_UNIL_WM2_g2@2</t>
  </si>
  <si>
    <t>101215_d18O_UNIL_WM2_g2@3</t>
  </si>
  <si>
    <t>101215_d18O_UNIL_WM2_g2@4</t>
  </si>
  <si>
    <t>101215_d18O_UNIL_WM2_g2@5</t>
  </si>
  <si>
    <t>101215_d18O_UNIL_WM2_g2@6</t>
  </si>
  <si>
    <t>101215_d18O_UNIL_WM2_g3@1</t>
  </si>
  <si>
    <t>101215_d18O_UNIL_WM2_g3@2</t>
  </si>
  <si>
    <t>101215_d18O_UNIL_WM2_g3@3</t>
  </si>
  <si>
    <t>101215_d18O_UNIL_WM2_g3@4</t>
  </si>
  <si>
    <t>101215_d18O_UNIL_WM2_g3@5</t>
  </si>
  <si>
    <t>101215_d18O_UNIL_WM2_g3@6</t>
  </si>
  <si>
    <t>101215_d18O_UNIL_WM2_g4@1</t>
  </si>
  <si>
    <t>101215_d18O_UNIL_WM2_g4@2</t>
  </si>
  <si>
    <t>101215_d18O_UNIL_WM2_g4@3</t>
  </si>
  <si>
    <t>101215_d18O_UNIL_WM2_g4@4</t>
  </si>
  <si>
    <t>101215_d18O_UNIL_WM2_g5@1</t>
  </si>
  <si>
    <t>101215_d18O_UNIL_WM2_g5@2</t>
  </si>
  <si>
    <t>101215_d18O_UNIL_WM2_g5@3</t>
  </si>
  <si>
    <t>101215_d18O_UNIL_WM2_g5@4</t>
  </si>
  <si>
    <t>101215_d18O_UNIL_WM2_g5@5</t>
  </si>
  <si>
    <t>101215_d18O_UNIL_WM2_g6@1</t>
  </si>
  <si>
    <t>101215_d18O_UNIL_WM2_g6@2</t>
  </si>
  <si>
    <t>101215_d18O_UNIL_WM2_g6@3</t>
  </si>
  <si>
    <t>101215_d18O_UNIL_WM2_g6@4</t>
  </si>
  <si>
    <t>101215_d18O_UNIL_WM2_g6@5</t>
  </si>
  <si>
    <t>101215_d18O_UNIL_WM2_g6@6</t>
  </si>
  <si>
    <t>101215_d18O_UNIL_WM2_g7@1</t>
  </si>
  <si>
    <t>101215_d18O_UNIL_WM2_g7@2</t>
  </si>
  <si>
    <t>101215_d18O_UNIL_WM2_g7@3</t>
  </si>
  <si>
    <t>101215_d18O_UNIL_WM2_g7@4</t>
  </si>
  <si>
    <t>101215_d18O_UNIL_WM2_g8@1</t>
  </si>
  <si>
    <t>101215_d18O_UNIL_WM2_g8@2</t>
  </si>
  <si>
    <t>101215_d18O_UNIL_WM2_g8@3</t>
  </si>
  <si>
    <t>101215_d18O_UNIL_WM2_g8@4</t>
  </si>
  <si>
    <t>101215_d18O_UNIL_WM2_g8@5</t>
  </si>
  <si>
    <t>101215_d18O_UNIL_WM2_g9@1</t>
  </si>
  <si>
    <t>101215_d18O_UNIL_WM2_g9@2</t>
  </si>
  <si>
    <t>101215_d18O_UNIL_WM2_g9@3</t>
  </si>
  <si>
    <t>101215_d18O_UNIL_WM2_g9@4</t>
  </si>
  <si>
    <t>101215_d18O_UNIL_WM2_g9@5</t>
  </si>
  <si>
    <t>101215_d18O_UNIL_WM2_g9@6</t>
  </si>
  <si>
    <t>101215_d18O_UNIL_WM2_g10@1</t>
  </si>
  <si>
    <t>101215_d18O_UNIL_WM2_g10@2</t>
  </si>
  <si>
    <t>101215_d18O_UNIL_WM2_g10@3</t>
  </si>
  <si>
    <t>d18O_16_10_15_UNIL_WM3_gr1@1</t>
  </si>
  <si>
    <t>d18O_16_10_15_UNIL_WM3_gr1@2</t>
  </si>
  <si>
    <t>d18O_16_10_15_UNIL_WM3_gr1@3</t>
  </si>
  <si>
    <t>d18O_16_10_15_UNIL_WM3_gr2@1</t>
  </si>
  <si>
    <t>d18O_16_10_15_UNIL_WM3_gr2@2</t>
  </si>
  <si>
    <t>d18O_16_10_15_UNIL_WM3_gr2@3</t>
  </si>
  <si>
    <t>d18O_16_10_15_UNIL_WM3_gr3@1</t>
  </si>
  <si>
    <t>d18O_16_10_15_UNIL_WM3_gr3@2</t>
  </si>
  <si>
    <t>d18O_16_10_15_UNIL_WM3_gr3@3</t>
  </si>
  <si>
    <t>d18O_16_10_15_UNIL_WM3_gr4@1</t>
  </si>
  <si>
    <t>d18O_16_10_15_UNIL_WM3_gr4@2</t>
  </si>
  <si>
    <t>d18O_16_10_15_UNIL_WM3_gr4@3</t>
  </si>
  <si>
    <t>d18O_16_10_15_UNIL_WM1_gr1@1</t>
  </si>
  <si>
    <t>d18O_16_10_15_UNIL_WM1_gr1@2</t>
  </si>
  <si>
    <t>d18O_16_10_15_UNIL_WM1_gr1@3</t>
  </si>
  <si>
    <t>d18O_16_10_15_UNIL_WM1_gr2@1</t>
  </si>
  <si>
    <t>d18O_16_10_15_UNIL_WM1_gr2@2</t>
  </si>
  <si>
    <t>d18O_16_10_15_UNIL_WM1_gr2@3</t>
  </si>
  <si>
    <t>d18O_16_10_15_UNIL_WM1_gr3@1</t>
  </si>
  <si>
    <t>d18O_16_10_15_UNIL_WM1_gr3@2</t>
  </si>
  <si>
    <t>d18O_16_10_15_UNIL_WM1_gr3@3</t>
  </si>
  <si>
    <t>d18O_16_10_15_UNIL_WM1_gr4@1</t>
  </si>
  <si>
    <t>d18O_16_10_15_UNIL_WM1_gr4@2</t>
  </si>
  <si>
    <t>d18O_16_10_15_UNIL_WM1_gr4@3</t>
  </si>
  <si>
    <t>d18O_16_10_15_UNIL_WM1_gr5@1</t>
  </si>
  <si>
    <t>d18O_16_10_15_UNIL_WM1_gr5@2</t>
  </si>
  <si>
    <t>d18O_16_10_15_UNIL_WM1_gr5@3</t>
  </si>
  <si>
    <t>d18O_16_10_15_UNIL_WM1_gr6@1</t>
  </si>
  <si>
    <t>d18O_16_10_15_UNIL_WM1_gr6@2</t>
  </si>
  <si>
    <t>d18O_16_10_15_UNIL_WM1_gr6@3</t>
  </si>
  <si>
    <t>d18O_16_10_15_UNIL_WM1_gr7@1</t>
  </si>
  <si>
    <t>d18O_16_10_15_UNIL_WM1_gr7@2</t>
  </si>
  <si>
    <t>d18O_16_10_15_UNIL_WM1_gr7@3</t>
  </si>
  <si>
    <t>d18O_16_10_15_UNIL_WM1_gr8@1</t>
  </si>
  <si>
    <t>d18O_16_10_15_UNIL_WM1_gr8@2</t>
  </si>
  <si>
    <t>d18O_16_10_15_UNIL_WM1_gr8@3</t>
  </si>
  <si>
    <t>d18O_16_10_15_UNIL_WM1_gr9@1</t>
  </si>
  <si>
    <t>d18O_16_10_15_UNIL_WM1_gr9@2</t>
  </si>
  <si>
    <t>d18O_16_10_15_UNIL_WM1_gr9@3</t>
  </si>
  <si>
    <t>d18O_16_10_15_UNIL_WM1_gr10@1</t>
  </si>
  <si>
    <t>d18O_16_10_15_UNIL_WM1_gr10@2</t>
  </si>
  <si>
    <t>d18O_16_10_15_UNIL_WM1_gr10@3</t>
  </si>
  <si>
    <t>BW28_d18O_240316_UNIL_WM4_gr6@1</t>
  </si>
  <si>
    <t>BW28_d18O_240316_UNIL_WM4_gr6@2</t>
  </si>
  <si>
    <t>BW28_d18O_240316_UNIL_WM4_gr6@3</t>
  </si>
  <si>
    <t>BW28_d18O_240316_UNIL_WM4_gr6@4</t>
  </si>
  <si>
    <t>BW28_d18O_240316_UNIL_WM4_gr1@1</t>
  </si>
  <si>
    <t>BW28_d18O_240316_UNIL_WM4_gr1@2</t>
  </si>
  <si>
    <t>BW28_d18O_240316_UNIL_WM4_gr1@3</t>
  </si>
  <si>
    <t>BW28_d18O_240316_UNIL_WM4_gr1@4</t>
  </si>
  <si>
    <t>BW28_d18O_240316_UNIL_WM4_gr1@5</t>
  </si>
  <si>
    <t>BW28_d18O_240316_UNIL_WM4_gr7@1</t>
  </si>
  <si>
    <t>BW28_d18O_240316_UNIL_WM4_gr7@2</t>
  </si>
  <si>
    <t>BW28_d18O_240316_UNIL_WM4_gr7@4</t>
  </si>
  <si>
    <t>BW28_d18O_240316_UNIL_WM4_gr7@5</t>
  </si>
  <si>
    <t>BW28_d18O_240316_UNIL_WM4_gr7@6</t>
  </si>
  <si>
    <t>BW28_d18O_240316_UNIL_WM4_gr8@1</t>
  </si>
  <si>
    <t>BW28_d18O_240316_UNIL_WM4_gr8@2</t>
  </si>
  <si>
    <t>BW28_d18O_240316_UNIL_WM4_gr8@3</t>
  </si>
  <si>
    <t>BW28_d18O_240316_UNIL_WM4_gr8@4</t>
  </si>
  <si>
    <t>BW28_d18O_240316_UNIL_WM4_gr2@1</t>
  </si>
  <si>
    <t>BW28_d18O_240316_UNIL_WM4_gr2@2</t>
  </si>
  <si>
    <t>BW28_d18O_240316_UNIL_WM4_gr2@3</t>
  </si>
  <si>
    <t>BW28_d18O_240316_UNIL_WM4_gr2@4</t>
  </si>
  <si>
    <t>BW28_d18O_240316_UNIL_WM4_gr2@5</t>
  </si>
  <si>
    <t>BW28_d18O_240316_UNIL_WM4_gr2@6</t>
  </si>
  <si>
    <t>BW28_d18O_240316_UNIL_WM4_gr2@7</t>
  </si>
  <si>
    <t>BW28_d18O_240316_UNIL_WM4_gr2@8</t>
  </si>
  <si>
    <t>BW28_d18O_240316_UNIL_WM4_gr2@9</t>
  </si>
  <si>
    <t>BW28_d18O_240316_UNIL_WM4_gr3@1</t>
  </si>
  <si>
    <t>BW28_d18O_240316_UNIL_WM4_gr3@2</t>
  </si>
  <si>
    <t>BW28_d18O_240316_UNIL_WM4_gr3@3</t>
  </si>
  <si>
    <t>BW28_d18O_240316_UNIL_WM4_gr3@4</t>
  </si>
  <si>
    <t>BW28_d18O_240316_UNIL_WM4_gr4@1</t>
  </si>
  <si>
    <t>BW28_d18O_240316_UNIL_WM4_gr4@2</t>
  </si>
  <si>
    <t>BW28_d18O_240316_UNIL_WM4_gr4@3</t>
  </si>
  <si>
    <t>BW28_d18O_240316_UNIL_WM4_gr4@4</t>
  </si>
  <si>
    <t>BW28_d18O_240316_UNIL_WM4_gr4@5</t>
  </si>
  <si>
    <t>BW28_d18O_240316_UNIL_WM4_gr4@6</t>
  </si>
  <si>
    <t>BW28_d18O_240316_UNIL_WM4_gr9@1</t>
  </si>
  <si>
    <t>BW28_d18O_240316_UNIL_WM4_gr9@2</t>
  </si>
  <si>
    <t>BW28_d18O_240316_UNIL_WM4_gr9@3</t>
  </si>
  <si>
    <t>BW28_d18O_240316_UNIL_WM4_gr10@1</t>
  </si>
  <si>
    <t>BW28_d18O_240316_UNIL_WM4_gr10@2</t>
  </si>
  <si>
    <t>BW28_d18O_240316_UNIL_WM4_gr10@3</t>
  </si>
  <si>
    <t>BW28_d18O_240316_UNIL_WM4_gr10@4</t>
  </si>
  <si>
    <t>BW28_d18O_240316_UNIL_WM4_gr10@5</t>
  </si>
  <si>
    <t>BW28_d18O_240316_UNIL_WM4_gr11@1</t>
  </si>
  <si>
    <t>BW28_d18O_240316_UNIL_WM4_gr11@2</t>
  </si>
  <si>
    <t>BW28_d18O_240316_UNIL_WM4_gr11@3</t>
  </si>
  <si>
    <t>BW28_d18O_240316_UNIL_WM4_gr11@4</t>
  </si>
  <si>
    <t>BW28_d18O_240316_UNIL_WM4_gr11@5</t>
  </si>
  <si>
    <t>d18O_16_10_15_UNIL_B2@1</t>
  </si>
  <si>
    <t>d18O_16_10_15_UNIL_B2@2</t>
  </si>
  <si>
    <t>d18O_16_10_15_UNIL_B2@3</t>
  </si>
  <si>
    <t>d18O_16_10_15_UNIL_B2@4</t>
  </si>
  <si>
    <t>d18O_16_10_15_UNIL_B2@5</t>
  </si>
  <si>
    <t>d18O_16_10_15_UNIL_B2@6</t>
  </si>
  <si>
    <t>d18O_16_10_15_UNIL_B2@7</t>
  </si>
  <si>
    <t>d18O_16_10_15_UNIL_B2@8</t>
  </si>
  <si>
    <t>d18O_16_10_15_UNIL_B2@9</t>
  </si>
  <si>
    <t>d18O_16_10_15_UNIL_B2@10</t>
  </si>
  <si>
    <t>d18O_16_10_15_UNIL_B2@11</t>
  </si>
  <si>
    <t>d18O_16_10_15_UNIL_B2@12</t>
  </si>
  <si>
    <t>d18O_16_10_15_UNIL_B2@13</t>
  </si>
  <si>
    <t>d18O_16_10_15_UNIL_B2@14</t>
  </si>
  <si>
    <t>d18O_16_10_15_UNIL_B2@15</t>
  </si>
  <si>
    <t>d18O_16_10_15_UNIL_B2@16</t>
  </si>
  <si>
    <t>d18O_16_10_15_UNIL_B2@17</t>
  </si>
  <si>
    <t>d18O_16_10_15_UNIL_B2@18</t>
  </si>
  <si>
    <t>d18O_16_10_15_UNIL_B2@19</t>
  </si>
  <si>
    <t>d18O_16_10_15_UNIL_B2@20</t>
  </si>
  <si>
    <t>d18O_16_10_15_UNIL_B2@21</t>
  </si>
  <si>
    <t>d18O_16_10_15_UNIL_B2@22</t>
  </si>
  <si>
    <t>d18O_16_10_15_UNIL_B2@23</t>
  </si>
  <si>
    <t>d18O_16_10_15_UNIL_B2@24</t>
  </si>
  <si>
    <t>d18O_16_10_15_UNIL_B2@25</t>
  </si>
  <si>
    <t>d18O_16_10_15_UNIL_B2@26</t>
  </si>
  <si>
    <t>d18O_16_10_15_UNIL_B2@27</t>
  </si>
  <si>
    <t>d18O_16_10_15_UNIL_B2@28</t>
  </si>
  <si>
    <t>d18O_16_10_15_UNIL_B2@29</t>
  </si>
  <si>
    <t>d18O_16_10_15_UNIL_B2@30</t>
  </si>
  <si>
    <t>d18O_16_10_15_UNIL_B2@31</t>
  </si>
  <si>
    <t>d18O_16_10_15_UNIL_B2@32</t>
  </si>
  <si>
    <t>d18O_16_10_15_UNIL_B2@33</t>
  </si>
  <si>
    <t>d18O_16_10_15_UNIL_B2@34</t>
  </si>
  <si>
    <t>d18O_16_10_15_UNIL_B2@35</t>
  </si>
  <si>
    <t>d18O_16_10_15_UNIL_B2@36</t>
  </si>
  <si>
    <t>d18O_16_10_15_UNIL_B2@37</t>
  </si>
  <si>
    <t>d18O_16_10_15_UNIL_B2@38</t>
  </si>
  <si>
    <t>BW28_d18O_240316_UNIL_B2@1</t>
  </si>
  <si>
    <t>BW28_d18O_240316_UNIL_B2@2</t>
  </si>
  <si>
    <t>BW28_d18O_240316_UNIL_B2@3</t>
  </si>
  <si>
    <t>BW28_d18O_240316_UNIL_B2@5</t>
  </si>
  <si>
    <t>BW28_d18O_240316_UNIL_B2@6</t>
  </si>
  <si>
    <t>BW28_d18O_240316_UNIL_B2@7</t>
  </si>
  <si>
    <t>BW28_d18O_240316_UNIL_B2@8</t>
  </si>
  <si>
    <t>BW28_d18O_240316_UNIL_B2@9</t>
  </si>
  <si>
    <t>BW28_d18O_240316_UNIL_B2@10</t>
  </si>
  <si>
    <t>BW28_d18O_240316_UNIL_B2@11</t>
  </si>
  <si>
    <t>BW28_d18O_240316_UNIL_B2@12</t>
  </si>
  <si>
    <t>BW28_d18O_240316_UNIL_B2@13</t>
  </si>
  <si>
    <t>BW28_d18O_240316_UNIL_B2@14</t>
  </si>
  <si>
    <t>BW28_d18O_240316_UNIL_B2@15</t>
  </si>
  <si>
    <t>BW28_d18O_240316_UNIL_B2@16</t>
  </si>
  <si>
    <t>BW28_d18O_240316_UNIL_B2@17</t>
  </si>
  <si>
    <t>BW28_d18O_240316_UNIL_B2@18</t>
  </si>
  <si>
    <t>BW28_d18O_240316_UNIL_B2@19</t>
  </si>
  <si>
    <t>BW28_d18O_240316_UNIL_B2@20</t>
  </si>
  <si>
    <t>BW28_d18O_240316_UNIL_B2@21</t>
  </si>
  <si>
    <t>BW28_d18O_240316_UNIL_B2@22</t>
  </si>
  <si>
    <t>BW28_d18O_240316_UNIL_B2@23</t>
  </si>
  <si>
    <t>BW28_d18O_240316_UNIL_B2@24</t>
  </si>
  <si>
    <t>BW28_d18O_240316_UNIL_B2@26</t>
  </si>
  <si>
    <t>BW28_d18O_240316_UNIL_B2@27</t>
  </si>
  <si>
    <t>BW28_d18O_240316_UNIL_B2@28</t>
  </si>
  <si>
    <t>101215_d18O_UNIL_B2_2@1</t>
  </si>
  <si>
    <t>101215_d18O_UNIL_B2_2@2</t>
  </si>
  <si>
    <t>101215_d18O_UNIL_B2_2@3</t>
  </si>
  <si>
    <t>101215_d18O_UNIL_B2_3@1</t>
  </si>
  <si>
    <t>101215_d18O_UNIL_B2_3@2</t>
  </si>
  <si>
    <t>101215_d18O_UNIL_B2_3@3</t>
  </si>
  <si>
    <t>101215_d18O_UNIL_B2_4@1</t>
  </si>
  <si>
    <t>101215_d18O_UNIL_B2_4@2</t>
  </si>
  <si>
    <t>101215_d18O_UNIL_B2_4@3</t>
  </si>
  <si>
    <t>101215_d18O_UNIL_B2_4@4</t>
  </si>
  <si>
    <t>111215_d18O_UNIL_B2_2@1</t>
  </si>
  <si>
    <t>111215_d18O_UNIL_B2_2@02</t>
  </si>
  <si>
    <t>111215_d18O_UNIL_B2_2@03</t>
  </si>
  <si>
    <t>111215_d18O_UNIL_B2_2@04</t>
  </si>
  <si>
    <t>111215_d18O_UNIL_B2_2@05</t>
  </si>
  <si>
    <t>111215_d18O_UNIL_B2_2@06</t>
  </si>
  <si>
    <t>111215_d18O_UNIL_B2_2@07</t>
  </si>
  <si>
    <t>111215_d18O_UNIL_B2_2@08</t>
  </si>
  <si>
    <t>111215_d18O_UNIL_B2_2@09</t>
  </si>
  <si>
    <t>111215_d18O_UNIL_B2_2@10</t>
  </si>
  <si>
    <t>111215_d18O_UNIL_B2_2@11</t>
  </si>
  <si>
    <t>111215_d18O_UNIL_B2_2@12</t>
  </si>
  <si>
    <t>American Mineralogist: May 2022 Online Materials AM-22-57523  (use tabs to navigate to other tables)</t>
  </si>
  <si>
    <t>LUISIER ET AL.: SIMS 18O/16O MEASUREMENTS OF WHITE MICA IN THE MONTE ROSA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</si>
</sst>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"/>
  </numFmts>
  <fonts count="6" x14ac:knownFonts="1">
    <font>
      <sz val="12"/>
      <color theme="1"/>
      <name val="Calibri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Fill="1" applyBorder="1"/>
    <xf numFmtId="2" fontId="1" fillId="0" borderId="0" xfId="0" applyNumberFormat="1" applyFont="1" applyFill="1" applyBorder="1"/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right"/>
    </xf>
    <xf numFmtId="2" fontId="2" fillId="0" borderId="1" xfId="0" applyNumberFormat="1" applyFont="1" applyFill="1" applyBorder="1" applyAlignment="1" applyProtection="1">
      <alignment horizontal="left"/>
    </xf>
    <xf numFmtId="2" fontId="3" fillId="0" borderId="2" xfId="0" applyNumberFormat="1" applyFont="1" applyFill="1" applyBorder="1" applyAlignment="1" applyProtection="1">
      <alignment horizontal="center"/>
    </xf>
    <xf numFmtId="2" fontId="1" fillId="0" borderId="0" xfId="0" applyNumberFormat="1" applyFont="1" applyFill="1" applyBorder="1" applyAlignment="1">
      <alignment horizontal="right"/>
    </xf>
    <xf numFmtId="2" fontId="0" fillId="0" borderId="0" xfId="0" applyNumberFormat="1"/>
    <xf numFmtId="0" fontId="4" fillId="0" borderId="1" xfId="0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right"/>
    </xf>
    <xf numFmtId="2" fontId="4" fillId="0" borderId="1" xfId="0" applyNumberFormat="1" applyFont="1" applyFill="1" applyBorder="1" applyAlignment="1" applyProtection="1">
      <alignment horizontal="left"/>
    </xf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right"/>
    </xf>
    <xf numFmtId="2" fontId="5" fillId="0" borderId="3" xfId="0" applyNumberFormat="1" applyFont="1" applyFill="1" applyBorder="1" applyAlignment="1" applyProtection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left"/>
    </xf>
    <xf numFmtId="164" fontId="4" fillId="0" borderId="0" xfId="0" applyNumberFormat="1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right"/>
    </xf>
    <xf numFmtId="2" fontId="5" fillId="0" borderId="2" xfId="0" applyNumberFormat="1" applyFont="1" applyFill="1" applyBorder="1" applyAlignment="1" applyProtection="1">
      <alignment horizontal="center"/>
    </xf>
    <xf numFmtId="164" fontId="5" fillId="0" borderId="2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7E802-C8DA-6643-A0F3-E84531A37DA0}">
  <dimension ref="A1:M36"/>
  <sheetViews>
    <sheetView tabSelected="1" workbookViewId="0">
      <selection activeCell="A39" sqref="A39"/>
    </sheetView>
  </sheetViews>
  <sheetFormatPr baseColWidth="10" defaultRowHeight="16" x14ac:dyDescent="0.2"/>
  <cols>
    <col min="4" max="4" width="11" style="12" bestFit="1" customWidth="1"/>
    <col min="5" max="6" width="11" bestFit="1" customWidth="1"/>
    <col min="7" max="7" width="11.1640625" bestFit="1" customWidth="1"/>
    <col min="8" max="13" width="11" bestFit="1" customWidth="1"/>
  </cols>
  <sheetData>
    <row r="1" spans="1:13" x14ac:dyDescent="0.2">
      <c r="A1" t="s">
        <v>262</v>
      </c>
    </row>
    <row r="2" spans="1:13" x14ac:dyDescent="0.2">
      <c r="A2" t="s">
        <v>263</v>
      </c>
    </row>
    <row r="3" spans="1:13" x14ac:dyDescent="0.2">
      <c r="A3" s="5"/>
      <c r="B3" s="5"/>
      <c r="C3" s="6"/>
      <c r="D3" s="9"/>
      <c r="E3" s="5" t="s">
        <v>0</v>
      </c>
      <c r="F3" s="5"/>
      <c r="G3" s="5" t="s">
        <v>1</v>
      </c>
      <c r="H3" s="5"/>
      <c r="I3" s="5" t="s">
        <v>2</v>
      </c>
      <c r="J3" s="5"/>
      <c r="K3" s="5"/>
      <c r="L3" s="5"/>
      <c r="M3" s="5"/>
    </row>
    <row r="4" spans="1:13" x14ac:dyDescent="0.2">
      <c r="A4" s="7" t="s">
        <v>9</v>
      </c>
      <c r="B4" s="7"/>
      <c r="C4" s="8"/>
      <c r="D4" s="10" t="s">
        <v>10</v>
      </c>
      <c r="E4" s="7" t="s">
        <v>3</v>
      </c>
      <c r="F4" s="7"/>
      <c r="G4" s="7" t="s">
        <v>4</v>
      </c>
      <c r="H4" s="7"/>
      <c r="I4" s="7" t="s">
        <v>5</v>
      </c>
      <c r="J4" s="7"/>
      <c r="K4" s="7" t="s">
        <v>6</v>
      </c>
      <c r="L4" s="7" t="s">
        <v>7</v>
      </c>
      <c r="M4" s="7" t="s">
        <v>8</v>
      </c>
    </row>
    <row r="5" spans="1:13" x14ac:dyDescent="0.2">
      <c r="A5" s="1" t="s">
        <v>250</v>
      </c>
      <c r="B5" s="1"/>
      <c r="C5" s="2"/>
      <c r="D5" s="4">
        <v>2.0937239999999999</v>
      </c>
      <c r="E5" s="1">
        <v>2.0293720000000002E-3</v>
      </c>
      <c r="F5" s="1">
        <v>7.6426660000000002E-3</v>
      </c>
      <c r="G5" s="1">
        <v>1796094000</v>
      </c>
      <c r="H5" s="1">
        <v>7.6326110000000003E-2</v>
      </c>
      <c r="I5" s="1">
        <v>3644771</v>
      </c>
      <c r="J5" s="1">
        <v>8.0308340000000006E-2</v>
      </c>
      <c r="K5" s="3">
        <f>G5/D5</f>
        <v>857846592.96067679</v>
      </c>
      <c r="L5" s="4">
        <f>((E5-0.0020052)/0.0020052)*1000</f>
        <v>12.05465788948746</v>
      </c>
      <c r="M5" s="4">
        <f>20*F5</f>
        <v>0.15285332000000001</v>
      </c>
    </row>
    <row r="6" spans="1:13" x14ac:dyDescent="0.2">
      <c r="A6" s="1" t="s">
        <v>251</v>
      </c>
      <c r="B6" s="1"/>
      <c r="C6" s="2"/>
      <c r="D6" s="4">
        <v>2.109448</v>
      </c>
      <c r="E6" s="1">
        <v>2.0292190000000001E-3</v>
      </c>
      <c r="F6" s="1">
        <v>7.5468180000000003E-3</v>
      </c>
      <c r="G6" s="1">
        <v>1794118000</v>
      </c>
      <c r="H6" s="1">
        <v>8.1764069999999994E-2</v>
      </c>
      <c r="I6" s="1">
        <v>3640479</v>
      </c>
      <c r="J6" s="1">
        <v>8.0504580000000006E-2</v>
      </c>
      <c r="K6" s="3">
        <f t="shared" ref="K6:K36" si="0">G6/D6</f>
        <v>850515395.49683142</v>
      </c>
      <c r="L6" s="4">
        <f t="shared" ref="L6:L36" si="1">((E6-0.0020052)/0.0020052)*1000</f>
        <v>11.978356273688473</v>
      </c>
      <c r="M6" s="4">
        <f t="shared" ref="M6:M36" si="2">20*F6</f>
        <v>0.15093635999999999</v>
      </c>
    </row>
    <row r="7" spans="1:13" x14ac:dyDescent="0.2">
      <c r="A7" s="1" t="s">
        <v>252</v>
      </c>
      <c r="B7" s="1"/>
      <c r="C7" s="2"/>
      <c r="D7" s="4">
        <v>2.1146119999999997</v>
      </c>
      <c r="E7" s="1">
        <v>2.0289119999999999E-3</v>
      </c>
      <c r="F7" s="1">
        <v>6.1392829999999997E-3</v>
      </c>
      <c r="G7" s="1">
        <v>1810783000</v>
      </c>
      <c r="H7" s="1">
        <v>0.113042</v>
      </c>
      <c r="I7" s="1">
        <v>3673921</v>
      </c>
      <c r="J7" s="1">
        <v>0.1165535</v>
      </c>
      <c r="K7" s="3">
        <f t="shared" si="0"/>
        <v>856319268.02647495</v>
      </c>
      <c r="L7" s="4">
        <f t="shared" si="1"/>
        <v>11.825254338719306</v>
      </c>
      <c r="M7" s="4">
        <f t="shared" si="2"/>
        <v>0.12278565999999999</v>
      </c>
    </row>
    <row r="8" spans="1:13" x14ac:dyDescent="0.2">
      <c r="A8" s="1" t="s">
        <v>253</v>
      </c>
      <c r="B8" s="1"/>
      <c r="C8" s="2"/>
      <c r="D8" s="4">
        <v>2.1114039999999998</v>
      </c>
      <c r="E8" s="1">
        <v>2.0287389999999999E-3</v>
      </c>
      <c r="F8" s="1">
        <v>7.035711E-3</v>
      </c>
      <c r="G8" s="1">
        <v>1824384000</v>
      </c>
      <c r="H8" s="1">
        <v>0.11031489999999999</v>
      </c>
      <c r="I8" s="1">
        <v>3701050</v>
      </c>
      <c r="J8" s="1">
        <v>0.11226650000000001</v>
      </c>
      <c r="K8" s="3">
        <f t="shared" si="0"/>
        <v>864062017.50115097</v>
      </c>
      <c r="L8" s="4">
        <f t="shared" si="1"/>
        <v>11.73897865549568</v>
      </c>
      <c r="M8" s="4">
        <f t="shared" si="2"/>
        <v>0.14071422</v>
      </c>
    </row>
    <row r="9" spans="1:13" x14ac:dyDescent="0.2">
      <c r="A9" s="1" t="s">
        <v>254</v>
      </c>
      <c r="B9" s="1"/>
      <c r="C9" s="1"/>
      <c r="D9" s="4">
        <v>2.1171929999999999</v>
      </c>
      <c r="E9" s="1">
        <v>2.0287740000000001E-3</v>
      </c>
      <c r="F9" s="1">
        <v>6.0265259999999999E-3</v>
      </c>
      <c r="G9" s="1">
        <v>1790983000</v>
      </c>
      <c r="H9" s="1">
        <v>7.9946669999999997E-2</v>
      </c>
      <c r="I9" s="1">
        <v>3633501</v>
      </c>
      <c r="J9" s="1">
        <v>8.2606979999999997E-2</v>
      </c>
      <c r="K9" s="3">
        <f t="shared" si="0"/>
        <v>845923352.28767526</v>
      </c>
      <c r="L9" s="4">
        <f t="shared" si="1"/>
        <v>11.75643327348901</v>
      </c>
      <c r="M9" s="4">
        <f t="shared" si="2"/>
        <v>0.12053052</v>
      </c>
    </row>
    <row r="10" spans="1:13" x14ac:dyDescent="0.2">
      <c r="A10" s="1" t="s">
        <v>255</v>
      </c>
      <c r="B10" s="1"/>
      <c r="C10" s="2"/>
      <c r="D10" s="4">
        <v>2.1161759999999998</v>
      </c>
      <c r="E10" s="1">
        <v>2.0292560000000001E-3</v>
      </c>
      <c r="F10" s="1">
        <v>7.2796190000000002E-3</v>
      </c>
      <c r="G10" s="1">
        <v>1794689000</v>
      </c>
      <c r="H10" s="1">
        <v>9.3543689999999999E-2</v>
      </c>
      <c r="I10" s="1">
        <v>3642083</v>
      </c>
      <c r="J10" s="1">
        <v>9.6175620000000003E-2</v>
      </c>
      <c r="K10" s="3">
        <f t="shared" si="0"/>
        <v>848081161.49129379</v>
      </c>
      <c r="L10" s="4">
        <f t="shared" si="1"/>
        <v>11.996808298424179</v>
      </c>
      <c r="M10" s="4">
        <f t="shared" si="2"/>
        <v>0.14559237999999999</v>
      </c>
    </row>
    <row r="11" spans="1:13" x14ac:dyDescent="0.2">
      <c r="A11" s="1" t="s">
        <v>13</v>
      </c>
      <c r="B11" s="1"/>
      <c r="C11" s="2"/>
      <c r="D11" s="4">
        <v>2.1171150000000001</v>
      </c>
      <c r="E11" s="1">
        <v>2.0289710000000001E-3</v>
      </c>
      <c r="F11" s="1">
        <v>1.1956390000000001E-2</v>
      </c>
      <c r="G11" s="1">
        <v>1657378000</v>
      </c>
      <c r="H11" s="1">
        <v>6.9290930000000001E-2</v>
      </c>
      <c r="I11" s="1">
        <v>3362505</v>
      </c>
      <c r="J11" s="1">
        <v>7.1661660000000002E-2</v>
      </c>
      <c r="K11" s="3">
        <f t="shared" si="0"/>
        <v>782847412.63464665</v>
      </c>
      <c r="L11" s="4">
        <f t="shared" si="1"/>
        <v>11.854677837622244</v>
      </c>
      <c r="M11" s="4">
        <f t="shared" si="2"/>
        <v>0.2391278</v>
      </c>
    </row>
    <row r="12" spans="1:13" x14ac:dyDescent="0.2">
      <c r="A12" s="1" t="s">
        <v>14</v>
      </c>
      <c r="B12" s="1"/>
      <c r="C12" s="2"/>
      <c r="D12" s="4">
        <v>2.1164110000000003</v>
      </c>
      <c r="E12" s="1">
        <v>2.0296889999999999E-3</v>
      </c>
      <c r="F12" s="1">
        <v>6.6971060000000004E-3</v>
      </c>
      <c r="G12" s="1">
        <v>1659937000</v>
      </c>
      <c r="H12" s="1">
        <v>9.7194929999999999E-2</v>
      </c>
      <c r="I12" s="1">
        <v>3368795</v>
      </c>
      <c r="J12" s="1">
        <v>9.5647499999999996E-2</v>
      </c>
      <c r="K12" s="3">
        <f t="shared" si="0"/>
        <v>784316940.32964289</v>
      </c>
      <c r="L12" s="4">
        <f t="shared" si="1"/>
        <v>12.212746858168728</v>
      </c>
      <c r="M12" s="4">
        <f t="shared" si="2"/>
        <v>0.13394212</v>
      </c>
    </row>
    <row r="13" spans="1:13" x14ac:dyDescent="0.2">
      <c r="A13" s="1" t="s">
        <v>15</v>
      </c>
      <c r="B13" s="1"/>
      <c r="C13" s="2"/>
      <c r="D13" s="4">
        <v>2.1200100000000002</v>
      </c>
      <c r="E13" s="1">
        <v>2.0295019999999999E-3</v>
      </c>
      <c r="F13" s="1">
        <v>8.2645610000000001E-3</v>
      </c>
      <c r="G13" s="1">
        <v>1655248000</v>
      </c>
      <c r="H13" s="1">
        <v>6.5729869999999996E-2</v>
      </c>
      <c r="I13" s="1">
        <v>3358279</v>
      </c>
      <c r="J13" s="1">
        <v>7.416905E-2</v>
      </c>
      <c r="K13" s="3">
        <f t="shared" si="0"/>
        <v>780773675.59586978</v>
      </c>
      <c r="L13" s="4">
        <f t="shared" si="1"/>
        <v>12.119489327747814</v>
      </c>
      <c r="M13" s="4">
        <f t="shared" si="2"/>
        <v>0.16529122000000002</v>
      </c>
    </row>
    <row r="14" spans="1:13" x14ac:dyDescent="0.2">
      <c r="A14" s="1" t="s">
        <v>16</v>
      </c>
      <c r="B14" s="1"/>
      <c r="C14" s="2"/>
      <c r="D14" s="4">
        <v>2.120323</v>
      </c>
      <c r="E14" s="1">
        <v>2.0287119999999998E-3</v>
      </c>
      <c r="F14" s="1">
        <v>7.4262820000000002E-3</v>
      </c>
      <c r="G14" s="1">
        <v>1656624000</v>
      </c>
      <c r="H14" s="1">
        <v>6.9776909999999998E-2</v>
      </c>
      <c r="I14" s="1">
        <v>3359752</v>
      </c>
      <c r="J14" s="1">
        <v>7.8569550000000002E-2</v>
      </c>
      <c r="K14" s="3">
        <f t="shared" si="0"/>
        <v>781307376.28182125</v>
      </c>
      <c r="L14" s="4">
        <f t="shared" si="1"/>
        <v>11.725513664472292</v>
      </c>
      <c r="M14" s="4">
        <f t="shared" si="2"/>
        <v>0.14852564000000001</v>
      </c>
    </row>
    <row r="15" spans="1:13" x14ac:dyDescent="0.2">
      <c r="A15" s="1" t="s">
        <v>17</v>
      </c>
      <c r="B15" s="1"/>
      <c r="C15" s="2"/>
      <c r="D15" s="4">
        <v>2.1162549999999998</v>
      </c>
      <c r="E15" s="1">
        <v>2.029636E-3</v>
      </c>
      <c r="F15" s="1">
        <v>8.1112049999999998E-3</v>
      </c>
      <c r="G15" s="1">
        <v>1643151000</v>
      </c>
      <c r="H15" s="1">
        <v>8.5885879999999998E-2</v>
      </c>
      <c r="I15" s="1">
        <v>3335001</v>
      </c>
      <c r="J15" s="1">
        <v>8.7933830000000004E-2</v>
      </c>
      <c r="K15" s="3">
        <f t="shared" si="0"/>
        <v>776442819.98152399</v>
      </c>
      <c r="L15" s="4">
        <f t="shared" si="1"/>
        <v>12.186315579493355</v>
      </c>
      <c r="M15" s="4">
        <f t="shared" si="2"/>
        <v>0.16222409999999998</v>
      </c>
    </row>
    <row r="16" spans="1:13" x14ac:dyDescent="0.2">
      <c r="A16" s="1" t="s">
        <v>18</v>
      </c>
      <c r="B16" s="1"/>
      <c r="C16" s="2"/>
      <c r="D16" s="4">
        <v>2.12087</v>
      </c>
      <c r="E16" s="1">
        <v>2.0296379999999998E-3</v>
      </c>
      <c r="F16" s="1">
        <v>9.2511009999999994E-3</v>
      </c>
      <c r="G16" s="1">
        <v>1648140000</v>
      </c>
      <c r="H16" s="1">
        <v>7.0252850000000006E-2</v>
      </c>
      <c r="I16" s="1">
        <v>3345162</v>
      </c>
      <c r="J16" s="1">
        <v>7.3614589999999994E-2</v>
      </c>
      <c r="K16" s="3">
        <f t="shared" si="0"/>
        <v>777105621.74956501</v>
      </c>
      <c r="L16" s="4">
        <f t="shared" si="1"/>
        <v>12.187312986235732</v>
      </c>
      <c r="M16" s="4">
        <f t="shared" si="2"/>
        <v>0.18502201999999998</v>
      </c>
    </row>
    <row r="17" spans="1:13" x14ac:dyDescent="0.2">
      <c r="A17" s="1" t="s">
        <v>19</v>
      </c>
      <c r="B17" s="1"/>
      <c r="C17" s="2"/>
      <c r="D17" s="4">
        <v>2.125251</v>
      </c>
      <c r="E17" s="1">
        <v>2.0293099999999999E-3</v>
      </c>
      <c r="F17" s="1">
        <v>7.8445939999999999E-3</v>
      </c>
      <c r="G17" s="1">
        <v>1644049000</v>
      </c>
      <c r="H17" s="1">
        <v>8.2075720000000005E-2</v>
      </c>
      <c r="I17" s="1">
        <v>3336286</v>
      </c>
      <c r="J17" s="1">
        <v>8.4725190000000006E-2</v>
      </c>
      <c r="K17" s="3">
        <f t="shared" si="0"/>
        <v>773578744.34596193</v>
      </c>
      <c r="L17" s="4">
        <f t="shared" si="1"/>
        <v>12.023738280470742</v>
      </c>
      <c r="M17" s="4">
        <f t="shared" si="2"/>
        <v>0.15689187999999998</v>
      </c>
    </row>
    <row r="18" spans="1:13" x14ac:dyDescent="0.2">
      <c r="A18" s="1" t="s">
        <v>20</v>
      </c>
      <c r="B18" s="1"/>
      <c r="C18" s="2"/>
      <c r="D18" s="4">
        <v>2.1272850000000001</v>
      </c>
      <c r="E18" s="1">
        <v>2.029304E-3</v>
      </c>
      <c r="F18" s="1">
        <v>9.5223819999999994E-3</v>
      </c>
      <c r="G18" s="1">
        <v>1645081000</v>
      </c>
      <c r="H18" s="1">
        <v>7.922891E-2</v>
      </c>
      <c r="I18" s="1">
        <v>3338192</v>
      </c>
      <c r="J18" s="1">
        <v>8.2461699999999999E-2</v>
      </c>
      <c r="K18" s="3">
        <f t="shared" si="0"/>
        <v>773324213.72782671</v>
      </c>
      <c r="L18" s="4">
        <f t="shared" si="1"/>
        <v>12.020746060243393</v>
      </c>
      <c r="M18" s="4">
        <f t="shared" si="2"/>
        <v>0.19044763999999997</v>
      </c>
    </row>
    <row r="19" spans="1:13" x14ac:dyDescent="0.2">
      <c r="A19" s="1" t="s">
        <v>21</v>
      </c>
      <c r="B19" s="1"/>
      <c r="C19" s="2"/>
      <c r="D19" s="11">
        <v>2.1249380000000002</v>
      </c>
      <c r="E19" s="2">
        <v>2.0299179999999999E-3</v>
      </c>
      <c r="F19" s="2">
        <v>7.9432530000000008E-3</v>
      </c>
      <c r="G19" s="2">
        <v>1658263000</v>
      </c>
      <c r="H19" s="2">
        <v>0.10186969999999999</v>
      </c>
      <c r="I19" s="2">
        <v>3366077</v>
      </c>
      <c r="J19" s="2">
        <v>0.1023656</v>
      </c>
      <c r="K19" s="3">
        <f t="shared" si="0"/>
        <v>780381827.61097026</v>
      </c>
      <c r="L19" s="4">
        <f t="shared" si="1"/>
        <v>12.32694993018151</v>
      </c>
      <c r="M19" s="4">
        <f t="shared" si="2"/>
        <v>0.15886506</v>
      </c>
    </row>
    <row r="20" spans="1:13" x14ac:dyDescent="0.2">
      <c r="A20" s="1" t="s">
        <v>22</v>
      </c>
      <c r="B20" s="1"/>
      <c r="C20" s="2"/>
      <c r="D20" s="11">
        <v>2.1279109999999997</v>
      </c>
      <c r="E20" s="2">
        <v>2.029618E-3</v>
      </c>
      <c r="F20" s="2">
        <v>7.0718420000000001E-3</v>
      </c>
      <c r="G20" s="2">
        <v>1666280000</v>
      </c>
      <c r="H20" s="2">
        <v>8.4298490000000004E-2</v>
      </c>
      <c r="I20" s="2">
        <v>3381764</v>
      </c>
      <c r="J20" s="2">
        <v>8.2580070000000005E-2</v>
      </c>
      <c r="K20" s="3">
        <f t="shared" si="0"/>
        <v>783059065.91018152</v>
      </c>
      <c r="L20" s="4">
        <f t="shared" si="1"/>
        <v>12.177338918811095</v>
      </c>
      <c r="M20" s="4">
        <f t="shared" si="2"/>
        <v>0.14143684000000001</v>
      </c>
    </row>
    <row r="21" spans="1:13" x14ac:dyDescent="0.2">
      <c r="A21" s="1" t="s">
        <v>23</v>
      </c>
      <c r="B21" s="1"/>
      <c r="C21" s="2"/>
      <c r="D21" s="11">
        <v>2.1286149999999999</v>
      </c>
      <c r="E21" s="2">
        <v>2.0292579999999999E-3</v>
      </c>
      <c r="F21" s="2">
        <v>6.8097909999999999E-3</v>
      </c>
      <c r="G21" s="2">
        <v>1671885000</v>
      </c>
      <c r="H21" s="2">
        <v>9.5040440000000004E-2</v>
      </c>
      <c r="I21" s="2">
        <v>3392551</v>
      </c>
      <c r="J21" s="2">
        <v>9.7262989999999994E-2</v>
      </c>
      <c r="K21" s="3">
        <f t="shared" si="0"/>
        <v>785433251.19854927</v>
      </c>
      <c r="L21" s="4">
        <f t="shared" si="1"/>
        <v>11.997805705166558</v>
      </c>
      <c r="M21" s="4">
        <f t="shared" si="2"/>
        <v>0.13619582</v>
      </c>
    </row>
    <row r="22" spans="1:13" x14ac:dyDescent="0.2">
      <c r="A22" s="1" t="s">
        <v>24</v>
      </c>
      <c r="B22" s="1"/>
      <c r="C22" s="2"/>
      <c r="D22" s="11">
        <v>2.133778</v>
      </c>
      <c r="E22" s="2">
        <v>2.0291630000000001E-3</v>
      </c>
      <c r="F22" s="2">
        <v>7.3857719999999996E-3</v>
      </c>
      <c r="G22" s="2">
        <v>1681153000</v>
      </c>
      <c r="H22" s="2">
        <v>6.9524680000000005E-2</v>
      </c>
      <c r="I22" s="2">
        <v>3410176</v>
      </c>
      <c r="J22" s="2">
        <v>7.5515170000000006E-2</v>
      </c>
      <c r="K22" s="3">
        <f t="shared" si="0"/>
        <v>787876245.79501712</v>
      </c>
      <c r="L22" s="4">
        <f t="shared" si="1"/>
        <v>11.950428884899315</v>
      </c>
      <c r="M22" s="4">
        <f t="shared" si="2"/>
        <v>0.14771544</v>
      </c>
    </row>
    <row r="23" spans="1:13" x14ac:dyDescent="0.2">
      <c r="A23" s="1" t="s">
        <v>256</v>
      </c>
      <c r="B23" s="1"/>
      <c r="C23" s="2"/>
      <c r="D23" s="11">
        <v>2.1297100000000002</v>
      </c>
      <c r="E23" s="2">
        <v>2.0302390000000001E-3</v>
      </c>
      <c r="F23" s="2">
        <v>7.4617240000000003E-3</v>
      </c>
      <c r="G23" s="2">
        <v>1795232000</v>
      </c>
      <c r="H23" s="2">
        <v>8.987726E-2</v>
      </c>
      <c r="I23" s="2">
        <v>3644538</v>
      </c>
      <c r="J23" s="2">
        <v>9.1711219999999996E-2</v>
      </c>
      <c r="K23" s="3">
        <f t="shared" si="0"/>
        <v>842946692.2726568</v>
      </c>
      <c r="L23" s="4">
        <f t="shared" si="1"/>
        <v>12.487033712347966</v>
      </c>
      <c r="M23" s="4">
        <f t="shared" si="2"/>
        <v>0.14923448</v>
      </c>
    </row>
    <row r="24" spans="1:13" x14ac:dyDescent="0.2">
      <c r="A24" s="1" t="s">
        <v>257</v>
      </c>
      <c r="B24" s="1"/>
      <c r="C24" s="2"/>
      <c r="D24" s="11">
        <v>2.1301009999999998</v>
      </c>
      <c r="E24" s="2">
        <v>2.029047E-3</v>
      </c>
      <c r="F24" s="2">
        <v>1.063602E-2</v>
      </c>
      <c r="G24" s="2">
        <v>1803380000</v>
      </c>
      <c r="H24" s="2">
        <v>8.5859379999999999E-2</v>
      </c>
      <c r="I24" s="2">
        <v>3657684</v>
      </c>
      <c r="J24" s="2">
        <v>9.2561790000000005E-2</v>
      </c>
      <c r="K24" s="3">
        <f t="shared" si="0"/>
        <v>846617132.2392695</v>
      </c>
      <c r="L24" s="4">
        <f t="shared" si="1"/>
        <v>11.892579293836036</v>
      </c>
      <c r="M24" s="4">
        <f t="shared" si="2"/>
        <v>0.21272039999999998</v>
      </c>
    </row>
    <row r="25" spans="1:13" x14ac:dyDescent="0.2">
      <c r="A25" s="1" t="s">
        <v>258</v>
      </c>
      <c r="B25" s="1"/>
      <c r="C25" s="2"/>
      <c r="D25" s="11">
        <v>2.1290839999999998</v>
      </c>
      <c r="E25" s="2">
        <v>2.0279209999999998E-3</v>
      </c>
      <c r="F25" s="2">
        <v>7.7398450000000004E-3</v>
      </c>
      <c r="G25" s="2">
        <v>1815948000</v>
      </c>
      <c r="H25" s="2">
        <v>0.10212110000000001</v>
      </c>
      <c r="I25" s="2">
        <v>3682748</v>
      </c>
      <c r="J25" s="2">
        <v>0.10339909999999999</v>
      </c>
      <c r="K25" s="3">
        <f t="shared" si="0"/>
        <v>852924544.07623196</v>
      </c>
      <c r="L25" s="4">
        <f t="shared" si="1"/>
        <v>11.33103929782558</v>
      </c>
      <c r="M25" s="4">
        <f t="shared" si="2"/>
        <v>0.15479690000000002</v>
      </c>
    </row>
    <row r="26" spans="1:13" x14ac:dyDescent="0.2">
      <c r="A26" s="1" t="s">
        <v>25</v>
      </c>
      <c r="B26" s="1"/>
      <c r="C26" s="2"/>
      <c r="D26" s="11">
        <v>2.1234519999999999</v>
      </c>
      <c r="E26" s="2">
        <v>2.029042E-3</v>
      </c>
      <c r="F26" s="2">
        <v>9.1559109999999992E-3</v>
      </c>
      <c r="G26" s="2">
        <v>1659429000</v>
      </c>
      <c r="H26" s="2">
        <v>6.9176290000000001E-2</v>
      </c>
      <c r="I26" s="2">
        <v>3368294</v>
      </c>
      <c r="J26" s="2">
        <v>7.0120929999999998E-2</v>
      </c>
      <c r="K26" s="3">
        <f t="shared" si="0"/>
        <v>781477047.75054967</v>
      </c>
      <c r="L26" s="4">
        <f t="shared" si="1"/>
        <v>11.890085776979877</v>
      </c>
      <c r="M26" s="4">
        <f t="shared" si="2"/>
        <v>0.18311822</v>
      </c>
    </row>
    <row r="27" spans="1:13" x14ac:dyDescent="0.2">
      <c r="A27" s="1" t="s">
        <v>26</v>
      </c>
      <c r="B27" s="1"/>
      <c r="C27" s="2"/>
      <c r="D27" s="11">
        <v>2.1225910000000003</v>
      </c>
      <c r="E27" s="2">
        <v>2.0295949999999999E-3</v>
      </c>
      <c r="F27" s="2">
        <v>8.6430069999999994E-3</v>
      </c>
      <c r="G27" s="2">
        <v>1664246000</v>
      </c>
      <c r="H27" s="2">
        <v>6.4906450000000004E-2</v>
      </c>
      <c r="I27" s="2">
        <v>3376632</v>
      </c>
      <c r="J27" s="2">
        <v>7.0897950000000001E-2</v>
      </c>
      <c r="K27" s="3">
        <f t="shared" si="0"/>
        <v>784063439.44735456</v>
      </c>
      <c r="L27" s="4">
        <f t="shared" si="1"/>
        <v>12.165868741272677</v>
      </c>
      <c r="M27" s="4">
        <f t="shared" si="2"/>
        <v>0.17286014</v>
      </c>
    </row>
    <row r="28" spans="1:13" x14ac:dyDescent="0.2">
      <c r="A28" s="1" t="s">
        <v>27</v>
      </c>
      <c r="B28" s="1"/>
      <c r="C28" s="2"/>
      <c r="D28" s="11">
        <v>2.1286149999999999</v>
      </c>
      <c r="E28" s="2">
        <v>2.0294520000000002E-3</v>
      </c>
      <c r="F28" s="2">
        <v>8.7638270000000001E-3</v>
      </c>
      <c r="G28" s="2">
        <v>1675731000</v>
      </c>
      <c r="H28" s="2">
        <v>6.0177090000000003E-2</v>
      </c>
      <c r="I28" s="2">
        <v>3401849</v>
      </c>
      <c r="J28" s="2">
        <v>5.5353600000000003E-2</v>
      </c>
      <c r="K28" s="3">
        <f t="shared" si="0"/>
        <v>787240059.85112393</v>
      </c>
      <c r="L28" s="4">
        <f t="shared" si="1"/>
        <v>12.094554159186224</v>
      </c>
      <c r="M28" s="4">
        <f t="shared" si="2"/>
        <v>0.17527654000000001</v>
      </c>
    </row>
    <row r="29" spans="1:13" x14ac:dyDescent="0.2">
      <c r="A29" s="1" t="s">
        <v>28</v>
      </c>
      <c r="B29" s="1"/>
      <c r="C29" s="2"/>
      <c r="D29" s="11">
        <v>2.12134</v>
      </c>
      <c r="E29" s="2">
        <v>2.0290909999999998E-3</v>
      </c>
      <c r="F29" s="2">
        <v>1.0983959999999999E-2</v>
      </c>
      <c r="G29" s="2">
        <v>1664784000</v>
      </c>
      <c r="H29" s="2">
        <v>8.0296019999999996E-2</v>
      </c>
      <c r="I29" s="2">
        <v>3378191</v>
      </c>
      <c r="J29" s="2">
        <v>8.3031160000000007E-2</v>
      </c>
      <c r="K29" s="3">
        <f t="shared" si="0"/>
        <v>784779431.86853588</v>
      </c>
      <c r="L29" s="4">
        <f t="shared" si="1"/>
        <v>11.914522242170278</v>
      </c>
      <c r="M29" s="4">
        <f t="shared" si="2"/>
        <v>0.21967919999999999</v>
      </c>
    </row>
    <row r="30" spans="1:13" x14ac:dyDescent="0.2">
      <c r="A30" s="1" t="s">
        <v>29</v>
      </c>
      <c r="B30" s="1"/>
      <c r="C30" s="2"/>
      <c r="D30" s="11">
        <v>2.1219649999999999</v>
      </c>
      <c r="E30" s="2">
        <v>2.0290009999999999E-3</v>
      </c>
      <c r="F30" s="2">
        <v>1.0585509999999999E-2</v>
      </c>
      <c r="G30" s="2">
        <v>1661991000</v>
      </c>
      <c r="H30" s="2">
        <v>6.9229040000000006E-2</v>
      </c>
      <c r="I30" s="2">
        <v>3371952</v>
      </c>
      <c r="J30" s="2">
        <v>7.1226999999999999E-2</v>
      </c>
      <c r="K30" s="3">
        <f t="shared" si="0"/>
        <v>783232051.42403388</v>
      </c>
      <c r="L30" s="4">
        <f t="shared" si="1"/>
        <v>11.869638938759199</v>
      </c>
      <c r="M30" s="4">
        <f t="shared" si="2"/>
        <v>0.21171019999999999</v>
      </c>
    </row>
    <row r="31" spans="1:13" x14ac:dyDescent="0.2">
      <c r="A31" s="1" t="s">
        <v>30</v>
      </c>
      <c r="B31" s="1"/>
      <c r="C31" s="2"/>
      <c r="D31" s="11">
        <v>2.1193060000000004</v>
      </c>
      <c r="E31" s="2">
        <v>2.0297599999999998E-3</v>
      </c>
      <c r="F31" s="2">
        <v>1.1393530000000001E-2</v>
      </c>
      <c r="G31" s="2">
        <v>1667190000</v>
      </c>
      <c r="H31" s="2">
        <v>6.4309350000000001E-2</v>
      </c>
      <c r="I31" s="2">
        <v>3383997</v>
      </c>
      <c r="J31" s="2">
        <v>7.0050009999999996E-2</v>
      </c>
      <c r="K31" s="3">
        <f t="shared" si="0"/>
        <v>786667899.77473748</v>
      </c>
      <c r="L31" s="4">
        <f t="shared" si="1"/>
        <v>12.248154797526361</v>
      </c>
      <c r="M31" s="4">
        <f t="shared" si="2"/>
        <v>0.22787060000000001</v>
      </c>
    </row>
    <row r="32" spans="1:13" x14ac:dyDescent="0.2">
      <c r="A32" s="1" t="s">
        <v>31</v>
      </c>
      <c r="B32" s="1"/>
      <c r="C32" s="2"/>
      <c r="D32" s="4">
        <v>2.1197749999999997</v>
      </c>
      <c r="E32" s="1">
        <v>2.0289399999999999E-3</v>
      </c>
      <c r="F32" s="1">
        <v>7.6857779999999999E-3</v>
      </c>
      <c r="G32" s="1">
        <v>1658784000</v>
      </c>
      <c r="H32" s="1">
        <v>7.4224230000000002E-2</v>
      </c>
      <c r="I32" s="1">
        <v>3366738</v>
      </c>
      <c r="J32" s="1">
        <v>7.0934330000000004E-2</v>
      </c>
      <c r="K32" s="3">
        <f t="shared" si="0"/>
        <v>782528334.37511063</v>
      </c>
      <c r="L32" s="4">
        <f t="shared" si="1"/>
        <v>11.839218033113884</v>
      </c>
      <c r="M32" s="4">
        <f t="shared" si="2"/>
        <v>0.15371556</v>
      </c>
    </row>
    <row r="33" spans="1:13" x14ac:dyDescent="0.2">
      <c r="A33" s="1" t="s">
        <v>32</v>
      </c>
      <c r="B33" s="1"/>
      <c r="C33" s="2"/>
      <c r="D33" s="4">
        <v>2.1175839999999999</v>
      </c>
      <c r="E33" s="1">
        <v>2.0291939999999998E-3</v>
      </c>
      <c r="F33" s="1">
        <v>9.4181620000000008E-3</v>
      </c>
      <c r="G33" s="1">
        <v>1651087000</v>
      </c>
      <c r="H33" s="1">
        <v>7.496804E-2</v>
      </c>
      <c r="I33" s="1">
        <v>3348912</v>
      </c>
      <c r="J33" s="1">
        <v>8.4601919999999997E-2</v>
      </c>
      <c r="K33" s="3">
        <f t="shared" si="0"/>
        <v>779703190.0505482</v>
      </c>
      <c r="L33" s="4">
        <f t="shared" si="1"/>
        <v>11.965888689407461</v>
      </c>
      <c r="M33" s="4">
        <f t="shared" si="2"/>
        <v>0.18836324000000002</v>
      </c>
    </row>
    <row r="34" spans="1:13" x14ac:dyDescent="0.2">
      <c r="A34" s="1" t="s">
        <v>259</v>
      </c>
      <c r="B34" s="1"/>
      <c r="C34" s="2"/>
      <c r="D34" s="4">
        <v>2.1187580000000001</v>
      </c>
      <c r="E34" s="1">
        <v>2.0292109999999999E-3</v>
      </c>
      <c r="F34" s="1">
        <v>7.6921560000000003E-3</v>
      </c>
      <c r="G34" s="1">
        <v>1802984000</v>
      </c>
      <c r="H34" s="1">
        <v>8.4821270000000004E-2</v>
      </c>
      <c r="I34" s="1">
        <v>3658457</v>
      </c>
      <c r="J34" s="1">
        <v>8.3985939999999995E-2</v>
      </c>
      <c r="K34" s="3">
        <f t="shared" si="0"/>
        <v>850962686.63056374</v>
      </c>
      <c r="L34" s="4">
        <f t="shared" si="1"/>
        <v>11.974366646718531</v>
      </c>
      <c r="M34" s="4">
        <f t="shared" si="2"/>
        <v>0.15384312</v>
      </c>
    </row>
    <row r="35" spans="1:13" x14ac:dyDescent="0.2">
      <c r="A35" s="1" t="s">
        <v>260</v>
      </c>
      <c r="B35" s="1"/>
      <c r="C35" s="2"/>
      <c r="D35" s="4">
        <v>2.120714</v>
      </c>
      <c r="E35" s="1">
        <v>2.0288509999999999E-3</v>
      </c>
      <c r="F35" s="1">
        <v>8.1183279999999993E-3</v>
      </c>
      <c r="G35" s="1">
        <v>1806037000</v>
      </c>
      <c r="H35" s="1">
        <v>9.2190430000000004E-2</v>
      </c>
      <c r="I35" s="1">
        <v>3664179</v>
      </c>
      <c r="J35" s="1">
        <v>9.1919970000000004E-2</v>
      </c>
      <c r="K35" s="3">
        <f t="shared" si="0"/>
        <v>851617426.96091974</v>
      </c>
      <c r="L35" s="4">
        <f t="shared" si="1"/>
        <v>11.794833433073991</v>
      </c>
      <c r="M35" s="4">
        <f t="shared" si="2"/>
        <v>0.16236655999999999</v>
      </c>
    </row>
    <row r="36" spans="1:13" x14ac:dyDescent="0.2">
      <c r="A36" s="1" t="s">
        <v>261</v>
      </c>
      <c r="B36" s="1"/>
      <c r="C36" s="2"/>
      <c r="D36" s="4">
        <v>2.120244</v>
      </c>
      <c r="E36" s="1">
        <v>2.0288939999999998E-3</v>
      </c>
      <c r="F36" s="1">
        <v>7.9741689999999997E-3</v>
      </c>
      <c r="G36" s="1">
        <v>1806182000</v>
      </c>
      <c r="H36" s="1">
        <v>9.0992690000000001E-2</v>
      </c>
      <c r="I36" s="1">
        <v>3664725</v>
      </c>
      <c r="J36" s="1">
        <v>9.4817299999999993E-2</v>
      </c>
      <c r="K36" s="3">
        <f t="shared" si="0"/>
        <v>851874595.5654161</v>
      </c>
      <c r="L36" s="4">
        <f t="shared" si="1"/>
        <v>11.816277678037046</v>
      </c>
      <c r="M36" s="4">
        <f t="shared" si="2"/>
        <v>0.15948338000000001</v>
      </c>
    </row>
  </sheetData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55D35-2F30-A442-B8EF-3BFD02B49608}">
  <dimension ref="A1:N65"/>
  <sheetViews>
    <sheetView workbookViewId="0">
      <selection activeCell="A2" sqref="A1:A2"/>
    </sheetView>
  </sheetViews>
  <sheetFormatPr baseColWidth="10" defaultRowHeight="16" x14ac:dyDescent="0.2"/>
  <sheetData>
    <row r="1" spans="1:14" x14ac:dyDescent="0.2">
      <c r="A1" t="s">
        <v>262</v>
      </c>
    </row>
    <row r="2" spans="1:14" ht="17" thickBot="1" x14ac:dyDescent="0.25">
      <c r="A2" t="s">
        <v>263</v>
      </c>
    </row>
    <row r="3" spans="1:14" x14ac:dyDescent="0.2">
      <c r="A3" s="13"/>
      <c r="B3" s="13"/>
      <c r="C3" s="14"/>
      <c r="D3" s="15"/>
      <c r="E3" s="13" t="s">
        <v>0</v>
      </c>
      <c r="F3" s="13"/>
      <c r="G3" s="13" t="s">
        <v>1</v>
      </c>
      <c r="H3" s="13"/>
      <c r="I3" s="13" t="s">
        <v>2</v>
      </c>
      <c r="J3" s="13"/>
      <c r="K3" s="13"/>
      <c r="L3" s="15"/>
      <c r="M3" s="13"/>
      <c r="N3" s="13"/>
    </row>
    <row r="4" spans="1:14" ht="17" thickBot="1" x14ac:dyDescent="0.25">
      <c r="A4" s="16" t="s">
        <v>9</v>
      </c>
      <c r="B4" s="16"/>
      <c r="C4" s="17"/>
      <c r="D4" s="18" t="s">
        <v>10</v>
      </c>
      <c r="E4" s="16" t="s">
        <v>3</v>
      </c>
      <c r="F4" s="16"/>
      <c r="G4" s="16" t="s">
        <v>4</v>
      </c>
      <c r="H4" s="16"/>
      <c r="I4" s="16" t="s">
        <v>5</v>
      </c>
      <c r="J4" s="16"/>
      <c r="K4" s="16" t="s">
        <v>6</v>
      </c>
      <c r="L4" s="18" t="s">
        <v>11</v>
      </c>
      <c r="M4" s="16" t="s">
        <v>7</v>
      </c>
      <c r="N4" s="16" t="s">
        <v>8</v>
      </c>
    </row>
    <row r="5" spans="1:14" x14ac:dyDescent="0.2">
      <c r="A5" s="19" t="s">
        <v>33</v>
      </c>
      <c r="B5" s="19"/>
      <c r="C5" s="20"/>
      <c r="D5" s="21">
        <v>2.118601</v>
      </c>
      <c r="E5" s="19">
        <v>2.0207490000000001E-3</v>
      </c>
      <c r="F5" s="19">
        <v>9.5279479999999996E-3</v>
      </c>
      <c r="G5" s="19">
        <v>1739486000</v>
      </c>
      <c r="H5" s="19">
        <v>8.5025530000000002E-2</v>
      </c>
      <c r="I5" s="19">
        <v>3514878</v>
      </c>
      <c r="J5" s="19">
        <v>8.1413410000000005E-2</v>
      </c>
      <c r="K5" s="3">
        <f t="shared" ref="K5:K65" si="0">G5/D5</f>
        <v>821054082.3873868</v>
      </c>
      <c r="L5" s="4">
        <f>K5/K$10*100</f>
        <v>99.82414992394493</v>
      </c>
      <c r="M5" s="4">
        <f t="shared" ref="M5:M65" si="1">((E5-0.0020052)/0.0020052)*1000</f>
        <v>7.7543387193298017</v>
      </c>
      <c r="N5" s="4">
        <f t="shared" ref="N5:N65" si="2">20*F5</f>
        <v>0.19055896</v>
      </c>
    </row>
    <row r="6" spans="1:14" x14ac:dyDescent="0.2">
      <c r="A6" s="19" t="s">
        <v>34</v>
      </c>
      <c r="B6" s="19"/>
      <c r="C6" s="20"/>
      <c r="D6" s="21">
        <v>2.116098</v>
      </c>
      <c r="E6" s="19">
        <v>2.0196770000000001E-3</v>
      </c>
      <c r="F6" s="19">
        <v>6.1046609999999999E-3</v>
      </c>
      <c r="G6" s="19">
        <v>1738162000</v>
      </c>
      <c r="H6" s="19">
        <v>8.2625439999999994E-2</v>
      </c>
      <c r="I6" s="19">
        <v>3509438</v>
      </c>
      <c r="J6" s="19">
        <v>8.9511839999999995E-2</v>
      </c>
      <c r="K6" s="3">
        <f t="shared" si="0"/>
        <v>821399576.01207507</v>
      </c>
      <c r="L6" s="4">
        <f t="shared" ref="L6:L65" si="3">K6/K$10*100</f>
        <v>99.866155204873991</v>
      </c>
      <c r="M6" s="4">
        <f t="shared" si="1"/>
        <v>7.2197287053661245</v>
      </c>
      <c r="N6" s="4">
        <f t="shared" si="2"/>
        <v>0.12209322</v>
      </c>
    </row>
    <row r="7" spans="1:14" x14ac:dyDescent="0.2">
      <c r="A7" s="19" t="s">
        <v>35</v>
      </c>
      <c r="B7" s="19"/>
      <c r="C7" s="20"/>
      <c r="D7" s="21">
        <v>2.1137510000000002</v>
      </c>
      <c r="E7" s="19">
        <v>2.0204490000000001E-3</v>
      </c>
      <c r="F7" s="19">
        <v>1.130867E-2</v>
      </c>
      <c r="G7" s="19">
        <v>1743177000</v>
      </c>
      <c r="H7" s="19">
        <v>7.9119140000000004E-2</v>
      </c>
      <c r="I7" s="19">
        <v>3522001</v>
      </c>
      <c r="J7" s="19">
        <v>7.9921130000000007E-2</v>
      </c>
      <c r="K7" s="3">
        <f t="shared" si="0"/>
        <v>824684175.19376683</v>
      </c>
      <c r="L7" s="4">
        <f t="shared" si="3"/>
        <v>100.26549835191723</v>
      </c>
      <c r="M7" s="4">
        <f t="shared" si="1"/>
        <v>7.6047277079593885</v>
      </c>
      <c r="N7" s="4">
        <f t="shared" si="2"/>
        <v>0.2261734</v>
      </c>
    </row>
    <row r="8" spans="1:14" x14ac:dyDescent="0.2">
      <c r="A8" s="19" t="s">
        <v>36</v>
      </c>
      <c r="B8" s="19"/>
      <c r="C8" s="20"/>
      <c r="D8" s="21">
        <v>2.1143770000000002</v>
      </c>
      <c r="E8" s="19">
        <v>2.0201279999999999E-3</v>
      </c>
      <c r="F8" s="19">
        <v>8.9475539999999999E-3</v>
      </c>
      <c r="G8" s="19">
        <v>1745653000</v>
      </c>
      <c r="H8" s="19">
        <v>9.1298500000000005E-2</v>
      </c>
      <c r="I8" s="19">
        <v>3526266</v>
      </c>
      <c r="J8" s="19">
        <v>8.9271100000000006E-2</v>
      </c>
      <c r="K8" s="3">
        <f t="shared" si="0"/>
        <v>825611042.87456775</v>
      </c>
      <c r="L8" s="4">
        <f t="shared" si="3"/>
        <v>100.37818736998885</v>
      </c>
      <c r="M8" s="4">
        <f t="shared" si="1"/>
        <v>7.444643925792934</v>
      </c>
      <c r="N8" s="4">
        <f t="shared" si="2"/>
        <v>0.17895107999999998</v>
      </c>
    </row>
    <row r="9" spans="1:14" x14ac:dyDescent="0.2">
      <c r="A9" s="19" t="s">
        <v>37</v>
      </c>
      <c r="B9" s="19"/>
      <c r="C9" s="20"/>
      <c r="D9" s="21">
        <v>2.1132820000000003</v>
      </c>
      <c r="E9" s="19">
        <v>2.019641E-3</v>
      </c>
      <c r="F9" s="19">
        <v>8.9959689999999995E-3</v>
      </c>
      <c r="G9" s="19">
        <v>1753766000</v>
      </c>
      <c r="H9" s="19">
        <v>9.4683660000000003E-2</v>
      </c>
      <c r="I9" s="19">
        <v>3541793</v>
      </c>
      <c r="J9" s="19">
        <v>9.8804989999999995E-2</v>
      </c>
      <c r="K9" s="3">
        <f t="shared" si="0"/>
        <v>829877886.62374437</v>
      </c>
      <c r="L9" s="4">
        <f t="shared" si="3"/>
        <v>100.8969522836001</v>
      </c>
      <c r="M9" s="4">
        <f t="shared" si="1"/>
        <v>7.2017753840016061</v>
      </c>
      <c r="N9" s="4">
        <f t="shared" si="2"/>
        <v>0.17991937999999999</v>
      </c>
    </row>
    <row r="10" spans="1:14" x14ac:dyDescent="0.2">
      <c r="A10" s="19" t="s">
        <v>38</v>
      </c>
      <c r="B10" s="19"/>
      <c r="C10" s="20"/>
      <c r="D10" s="21">
        <v>2.1164110000000003</v>
      </c>
      <c r="E10" s="19">
        <v>2.0193580000000002E-3</v>
      </c>
      <c r="F10" s="19">
        <v>7.5451090000000004E-3</v>
      </c>
      <c r="G10" s="19">
        <v>1740749000</v>
      </c>
      <c r="H10" s="19">
        <v>8.8026259999999995E-2</v>
      </c>
      <c r="I10" s="19">
        <v>3514986</v>
      </c>
      <c r="J10" s="19">
        <v>8.8774420000000007E-2</v>
      </c>
      <c r="K10" s="3">
        <f t="shared" si="0"/>
        <v>822500450.05436075</v>
      </c>
      <c r="L10" s="4">
        <f t="shared" si="3"/>
        <v>100</v>
      </c>
      <c r="M10" s="4">
        <f t="shared" si="1"/>
        <v>7.0606423299422634</v>
      </c>
      <c r="N10" s="4">
        <f t="shared" si="2"/>
        <v>0.15090218</v>
      </c>
    </row>
    <row r="11" spans="1:14" x14ac:dyDescent="0.2">
      <c r="A11" s="19" t="s">
        <v>39</v>
      </c>
      <c r="B11" s="19"/>
      <c r="C11" s="20"/>
      <c r="D11" s="21">
        <v>2.1140639999999999</v>
      </c>
      <c r="E11" s="19">
        <v>2.0206989999999999E-3</v>
      </c>
      <c r="F11" s="19">
        <v>1.063597E-2</v>
      </c>
      <c r="G11" s="19">
        <v>1745507000</v>
      </c>
      <c r="H11" s="19">
        <v>8.3488789999999993E-2</v>
      </c>
      <c r="I11" s="19">
        <v>3525351</v>
      </c>
      <c r="J11" s="19">
        <v>9.2629050000000004E-2</v>
      </c>
      <c r="K11" s="3">
        <f t="shared" si="0"/>
        <v>825664218.3018111</v>
      </c>
      <c r="L11" s="4">
        <f t="shared" si="3"/>
        <v>100.38465246398846</v>
      </c>
      <c r="M11" s="4">
        <f t="shared" si="1"/>
        <v>7.7294035507679935</v>
      </c>
      <c r="N11" s="4">
        <f t="shared" si="2"/>
        <v>0.2127194</v>
      </c>
    </row>
    <row r="12" spans="1:14" x14ac:dyDescent="0.2">
      <c r="A12" s="19" t="s">
        <v>40</v>
      </c>
      <c r="B12" s="19"/>
      <c r="C12" s="20"/>
      <c r="D12" s="21">
        <v>2.115081</v>
      </c>
      <c r="E12" s="19">
        <v>2.0204720000000002E-3</v>
      </c>
      <c r="F12" s="19">
        <v>1.113447E-2</v>
      </c>
      <c r="G12" s="19">
        <v>1739870000</v>
      </c>
      <c r="H12" s="19">
        <v>7.4391769999999996E-2</v>
      </c>
      <c r="I12" s="19">
        <v>3515381</v>
      </c>
      <c r="J12" s="19">
        <v>7.6201790000000005E-2</v>
      </c>
      <c r="K12" s="3">
        <f t="shared" si="0"/>
        <v>822602065.83104861</v>
      </c>
      <c r="L12" s="4">
        <f t="shared" si="3"/>
        <v>100.01235449496487</v>
      </c>
      <c r="M12" s="4">
        <f t="shared" si="1"/>
        <v>7.6161978854978072</v>
      </c>
      <c r="N12" s="4">
        <f t="shared" si="2"/>
        <v>0.22268940000000001</v>
      </c>
    </row>
    <row r="13" spans="1:14" x14ac:dyDescent="0.2">
      <c r="A13" s="19" t="s">
        <v>41</v>
      </c>
      <c r="B13" s="19"/>
      <c r="C13" s="20"/>
      <c r="D13" s="22">
        <v>2.1121859999999999</v>
      </c>
      <c r="E13" s="20">
        <v>2.0201220000000001E-3</v>
      </c>
      <c r="F13" s="20">
        <v>9.1266560000000004E-3</v>
      </c>
      <c r="G13" s="20">
        <v>1742877000</v>
      </c>
      <c r="H13" s="20">
        <v>0.10347870000000001</v>
      </c>
      <c r="I13" s="20">
        <v>3520642</v>
      </c>
      <c r="J13" s="20">
        <v>0.10687049999999999</v>
      </c>
      <c r="K13" s="3">
        <f t="shared" si="0"/>
        <v>825153182.53222024</v>
      </c>
      <c r="L13" s="4">
        <f t="shared" si="3"/>
        <v>100.32252048952486</v>
      </c>
      <c r="M13" s="4">
        <f t="shared" si="1"/>
        <v>7.4416517055655858</v>
      </c>
      <c r="N13" s="4">
        <f t="shared" si="2"/>
        <v>0.18253311999999999</v>
      </c>
    </row>
    <row r="14" spans="1:14" x14ac:dyDescent="0.2">
      <c r="A14" s="19" t="s">
        <v>42</v>
      </c>
      <c r="B14" s="19"/>
      <c r="C14" s="20"/>
      <c r="D14" s="22">
        <v>2.1189140000000002</v>
      </c>
      <c r="E14" s="20">
        <v>2.0207210000000001E-3</v>
      </c>
      <c r="F14" s="20">
        <v>7.9816439999999995E-3</v>
      </c>
      <c r="G14" s="20">
        <v>1742632000</v>
      </c>
      <c r="H14" s="20">
        <v>8.84157E-2</v>
      </c>
      <c r="I14" s="20">
        <v>3523032</v>
      </c>
      <c r="J14" s="20">
        <v>7.8272259999999996E-2</v>
      </c>
      <c r="K14" s="3">
        <f t="shared" si="0"/>
        <v>822417521.42842972</v>
      </c>
      <c r="L14" s="4">
        <f t="shared" si="3"/>
        <v>99.989917497804953</v>
      </c>
      <c r="M14" s="4">
        <f t="shared" si="1"/>
        <v>7.7403750249352239</v>
      </c>
      <c r="N14" s="4">
        <f t="shared" si="2"/>
        <v>0.15963287999999998</v>
      </c>
    </row>
    <row r="15" spans="1:14" x14ac:dyDescent="0.2">
      <c r="A15" s="19" t="s">
        <v>43</v>
      </c>
      <c r="B15" s="19"/>
      <c r="C15" s="20"/>
      <c r="D15" s="22">
        <v>2.1182889999999999</v>
      </c>
      <c r="E15" s="20">
        <v>2.0203209999999998E-3</v>
      </c>
      <c r="F15" s="20">
        <v>6.9694420000000002E-3</v>
      </c>
      <c r="G15" s="20">
        <v>1738052000</v>
      </c>
      <c r="H15" s="20">
        <v>8.64756E-2</v>
      </c>
      <c r="I15" s="20">
        <v>3511576</v>
      </c>
      <c r="J15" s="20">
        <v>8.5206959999999998E-2</v>
      </c>
      <c r="K15" s="3">
        <f t="shared" si="0"/>
        <v>820498052.90968335</v>
      </c>
      <c r="L15" s="4">
        <f t="shared" si="3"/>
        <v>99.756547592825626</v>
      </c>
      <c r="M15" s="4">
        <f t="shared" si="1"/>
        <v>7.5408936764411951</v>
      </c>
      <c r="N15" s="4">
        <f t="shared" si="2"/>
        <v>0.13938884000000001</v>
      </c>
    </row>
    <row r="16" spans="1:14" x14ac:dyDescent="0.2">
      <c r="A16" s="19" t="s">
        <v>44</v>
      </c>
      <c r="B16" s="19"/>
      <c r="C16" s="20"/>
      <c r="D16" s="22">
        <v>2.1164890000000001</v>
      </c>
      <c r="E16" s="20">
        <v>2.020609E-3</v>
      </c>
      <c r="F16" s="20">
        <v>1.6238579999999999E-2</v>
      </c>
      <c r="G16" s="20">
        <v>1736271000</v>
      </c>
      <c r="H16" s="20">
        <v>8.7404590000000004E-2</v>
      </c>
      <c r="I16" s="20">
        <v>3506765</v>
      </c>
      <c r="J16" s="20">
        <v>9.7691230000000004E-2</v>
      </c>
      <c r="K16" s="3">
        <f t="shared" si="0"/>
        <v>820354369.90222955</v>
      </c>
      <c r="L16" s="4">
        <f t="shared" si="3"/>
        <v>99.739078543727317</v>
      </c>
      <c r="M16" s="4">
        <f t="shared" si="1"/>
        <v>7.6845202473569127</v>
      </c>
      <c r="N16" s="4">
        <f t="shared" si="2"/>
        <v>0.32477159999999999</v>
      </c>
    </row>
    <row r="17" spans="1:14" x14ac:dyDescent="0.2">
      <c r="A17" s="19" t="s">
        <v>240</v>
      </c>
      <c r="B17" s="19"/>
      <c r="C17" s="20"/>
      <c r="D17" s="22">
        <v>2.1117950000000003</v>
      </c>
      <c r="E17" s="20">
        <v>2.0301389999999998E-3</v>
      </c>
      <c r="F17" s="20">
        <v>9.1262840000000001E-3</v>
      </c>
      <c r="G17" s="20">
        <v>1810551000</v>
      </c>
      <c r="H17" s="20">
        <v>9.870313E-2</v>
      </c>
      <c r="I17" s="20">
        <v>3675673</v>
      </c>
      <c r="J17" s="20">
        <v>0.1034239</v>
      </c>
      <c r="K17" s="3">
        <f t="shared" si="0"/>
        <v>857351684.23071361</v>
      </c>
      <c r="L17" s="4">
        <f t="shared" si="3"/>
        <v>104.23722980018424</v>
      </c>
      <c r="M17" s="4">
        <f t="shared" si="1"/>
        <v>12.437163375224349</v>
      </c>
      <c r="N17" s="4">
        <f t="shared" si="2"/>
        <v>0.18252568</v>
      </c>
    </row>
    <row r="18" spans="1:14" x14ac:dyDescent="0.2">
      <c r="A18" s="19" t="s">
        <v>241</v>
      </c>
      <c r="B18" s="19"/>
      <c r="C18" s="20"/>
      <c r="D18" s="22">
        <v>2.115081</v>
      </c>
      <c r="E18" s="20">
        <v>2.030699E-3</v>
      </c>
      <c r="F18" s="20">
        <v>8.6465959999999994E-3</v>
      </c>
      <c r="G18" s="20">
        <v>1814188000</v>
      </c>
      <c r="H18" s="20">
        <v>8.7149669999999999E-2</v>
      </c>
      <c r="I18" s="20">
        <v>3684096</v>
      </c>
      <c r="J18" s="20">
        <v>8.7591340000000004E-2</v>
      </c>
      <c r="K18" s="3">
        <f t="shared" si="0"/>
        <v>857739254.43044496</v>
      </c>
      <c r="L18" s="4">
        <f t="shared" si="3"/>
        <v>104.28435077132848</v>
      </c>
      <c r="M18" s="4">
        <f t="shared" si="1"/>
        <v>12.716437263115903</v>
      </c>
      <c r="N18" s="4">
        <f t="shared" si="2"/>
        <v>0.17293191999999999</v>
      </c>
    </row>
    <row r="19" spans="1:14" x14ac:dyDescent="0.2">
      <c r="A19" s="19" t="s">
        <v>242</v>
      </c>
      <c r="B19" s="19"/>
      <c r="C19" s="20"/>
      <c r="D19" s="22">
        <v>2.1161759999999998</v>
      </c>
      <c r="E19" s="20">
        <v>2.0304419999999999E-3</v>
      </c>
      <c r="F19" s="20">
        <v>8.9205540000000007E-3</v>
      </c>
      <c r="G19" s="20">
        <v>1830001000</v>
      </c>
      <c r="H19" s="20">
        <v>0.1050542</v>
      </c>
      <c r="I19" s="20">
        <v>3715536</v>
      </c>
      <c r="J19" s="20">
        <v>0.1045837</v>
      </c>
      <c r="K19" s="3">
        <f t="shared" si="0"/>
        <v>864767864.29862177</v>
      </c>
      <c r="L19" s="4">
        <f t="shared" si="3"/>
        <v>105.13889253695454</v>
      </c>
      <c r="M19" s="4">
        <f t="shared" si="1"/>
        <v>12.588270496708544</v>
      </c>
      <c r="N19" s="4">
        <f t="shared" si="2"/>
        <v>0.17841108</v>
      </c>
    </row>
    <row r="20" spans="1:14" x14ac:dyDescent="0.2">
      <c r="A20" s="19" t="s">
        <v>45</v>
      </c>
      <c r="B20" s="19"/>
      <c r="C20" s="20"/>
      <c r="D20" s="22">
        <v>2.1140639999999999</v>
      </c>
      <c r="E20" s="20">
        <v>2.0206080000000001E-3</v>
      </c>
      <c r="F20" s="20">
        <v>9.4240520000000005E-3</v>
      </c>
      <c r="G20" s="20">
        <v>1742527000</v>
      </c>
      <c r="H20" s="20">
        <v>8.0876190000000001E-2</v>
      </c>
      <c r="I20" s="20">
        <v>3521159</v>
      </c>
      <c r="J20" s="20">
        <v>8.1551609999999997E-2</v>
      </c>
      <c r="K20" s="3">
        <f t="shared" si="0"/>
        <v>824254611.02407503</v>
      </c>
      <c r="L20" s="4">
        <f t="shared" si="3"/>
        <v>100.21327173372347</v>
      </c>
      <c r="M20" s="4">
        <f t="shared" si="1"/>
        <v>7.6840215439857245</v>
      </c>
      <c r="N20" s="4">
        <f t="shared" si="2"/>
        <v>0.18848104000000002</v>
      </c>
    </row>
    <row r="21" spans="1:14" x14ac:dyDescent="0.2">
      <c r="A21" s="19" t="s">
        <v>46</v>
      </c>
      <c r="B21" s="19"/>
      <c r="C21" s="20"/>
      <c r="D21" s="22">
        <v>2.1129690000000001</v>
      </c>
      <c r="E21" s="20">
        <v>2.0193849999999998E-3</v>
      </c>
      <c r="F21" s="20">
        <v>1.010489E-2</v>
      </c>
      <c r="G21" s="20">
        <v>1742251000</v>
      </c>
      <c r="H21" s="20">
        <v>8.2203799999999994E-2</v>
      </c>
      <c r="I21" s="20">
        <v>3518077</v>
      </c>
      <c r="J21" s="20">
        <v>7.5666200000000003E-2</v>
      </c>
      <c r="K21" s="3">
        <f t="shared" si="0"/>
        <v>824551141.0721122</v>
      </c>
      <c r="L21" s="4">
        <f t="shared" si="3"/>
        <v>100.24932399947208</v>
      </c>
      <c r="M21" s="4">
        <f t="shared" si="1"/>
        <v>7.0741073209654362</v>
      </c>
      <c r="N21" s="4">
        <f t="shared" si="2"/>
        <v>0.20209779999999999</v>
      </c>
    </row>
    <row r="22" spans="1:14" x14ac:dyDescent="0.2">
      <c r="A22" s="19" t="s">
        <v>47</v>
      </c>
      <c r="B22" s="19"/>
      <c r="C22" s="20"/>
      <c r="D22" s="22">
        <v>2.110544</v>
      </c>
      <c r="E22" s="20">
        <v>2.0198780000000001E-3</v>
      </c>
      <c r="F22" s="20">
        <v>7.7647690000000004E-3</v>
      </c>
      <c r="G22" s="20">
        <v>1748542000</v>
      </c>
      <c r="H22" s="20">
        <v>9.411709E-2</v>
      </c>
      <c r="I22" s="20">
        <v>3531840</v>
      </c>
      <c r="J22" s="20">
        <v>9.4087370000000004E-2</v>
      </c>
      <c r="K22" s="3">
        <f t="shared" si="0"/>
        <v>828479292.54258621</v>
      </c>
      <c r="L22" s="4">
        <f t="shared" si="3"/>
        <v>100.72691054306782</v>
      </c>
      <c r="M22" s="4">
        <f t="shared" si="1"/>
        <v>7.3199680829843272</v>
      </c>
      <c r="N22" s="4">
        <f t="shared" si="2"/>
        <v>0.15529538000000001</v>
      </c>
    </row>
    <row r="23" spans="1:14" x14ac:dyDescent="0.2">
      <c r="A23" s="19" t="s">
        <v>48</v>
      </c>
      <c r="B23" s="19"/>
      <c r="C23" s="20"/>
      <c r="D23" s="22">
        <v>2.1168020000000003</v>
      </c>
      <c r="E23" s="20">
        <v>2.0202369999999998E-3</v>
      </c>
      <c r="F23" s="20">
        <v>9.1200239999999991E-3</v>
      </c>
      <c r="G23" s="20">
        <v>1745672000</v>
      </c>
      <c r="H23" s="20">
        <v>8.2832169999999997E-2</v>
      </c>
      <c r="I23" s="20">
        <v>3528097</v>
      </c>
      <c r="J23" s="20">
        <v>7.487452E-2</v>
      </c>
      <c r="K23" s="3">
        <f t="shared" si="0"/>
        <v>824674201.93291569</v>
      </c>
      <c r="L23" s="4">
        <f t="shared" si="3"/>
        <v>100.26428579806993</v>
      </c>
      <c r="M23" s="4">
        <f t="shared" si="1"/>
        <v>7.4990025932574627</v>
      </c>
      <c r="N23" s="4">
        <f t="shared" si="2"/>
        <v>0.18240047999999998</v>
      </c>
    </row>
    <row r="24" spans="1:14" x14ac:dyDescent="0.2">
      <c r="A24" s="19" t="s">
        <v>49</v>
      </c>
      <c r="B24" s="19"/>
      <c r="C24" s="20"/>
      <c r="D24" s="22">
        <v>2.1135159999999997</v>
      </c>
      <c r="E24" s="20">
        <v>2.0203360000000002E-3</v>
      </c>
      <c r="F24" s="20">
        <v>8.5722430000000002E-3</v>
      </c>
      <c r="G24" s="20">
        <v>1749546000</v>
      </c>
      <c r="H24" s="20">
        <v>0.1081164</v>
      </c>
      <c r="I24" s="20">
        <v>3534496</v>
      </c>
      <c r="J24" s="20">
        <v>0.1106232</v>
      </c>
      <c r="K24" s="3">
        <f t="shared" si="0"/>
        <v>827789333.0355674</v>
      </c>
      <c r="L24" s="4">
        <f t="shared" si="3"/>
        <v>100.64302493461943</v>
      </c>
      <c r="M24" s="4">
        <f t="shared" si="1"/>
        <v>7.548374227009889</v>
      </c>
      <c r="N24" s="4">
        <f t="shared" si="2"/>
        <v>0.17144486</v>
      </c>
    </row>
    <row r="25" spans="1:14" x14ac:dyDescent="0.2">
      <c r="A25" s="19" t="s">
        <v>50</v>
      </c>
      <c r="B25" s="19"/>
      <c r="C25" s="20"/>
      <c r="D25" s="22">
        <v>2.1188359999999999</v>
      </c>
      <c r="E25" s="20">
        <v>2.0204160000000001E-3</v>
      </c>
      <c r="F25" s="20">
        <v>9.8663799999999992E-3</v>
      </c>
      <c r="G25" s="20">
        <v>1755512000</v>
      </c>
      <c r="H25" s="20">
        <v>8.5737460000000001E-2</v>
      </c>
      <c r="I25" s="20">
        <v>3546866</v>
      </c>
      <c r="J25" s="20">
        <v>8.9382699999999995E-2</v>
      </c>
      <c r="K25" s="3">
        <f t="shared" si="0"/>
        <v>828526606.11769855</v>
      </c>
      <c r="L25" s="4">
        <f t="shared" si="3"/>
        <v>100.73266295026824</v>
      </c>
      <c r="M25" s="4">
        <f t="shared" si="1"/>
        <v>7.5882704967086516</v>
      </c>
      <c r="N25" s="4">
        <f t="shared" si="2"/>
        <v>0.19732759999999999</v>
      </c>
    </row>
    <row r="26" spans="1:14" x14ac:dyDescent="0.2">
      <c r="A26" s="19" t="s">
        <v>51</v>
      </c>
      <c r="B26" s="19"/>
      <c r="C26" s="20"/>
      <c r="D26" s="22">
        <v>2.1179760000000001</v>
      </c>
      <c r="E26" s="20">
        <v>2.0208320000000002E-3</v>
      </c>
      <c r="F26" s="20">
        <v>6.9394310000000002E-3</v>
      </c>
      <c r="G26" s="20">
        <v>1748743000</v>
      </c>
      <c r="H26" s="20">
        <v>8.0445509999999998E-2</v>
      </c>
      <c r="I26" s="20">
        <v>3535418</v>
      </c>
      <c r="J26" s="20">
        <v>7.5700069999999994E-2</v>
      </c>
      <c r="K26" s="3">
        <f t="shared" si="0"/>
        <v>825667051.94015419</v>
      </c>
      <c r="L26" s="4">
        <f t="shared" si="3"/>
        <v>100.38499697910004</v>
      </c>
      <c r="M26" s="4">
        <f t="shared" si="1"/>
        <v>7.7957310991423467</v>
      </c>
      <c r="N26" s="4">
        <f t="shared" si="2"/>
        <v>0.13878862</v>
      </c>
    </row>
    <row r="27" spans="1:14" x14ac:dyDescent="0.2">
      <c r="A27" s="19" t="s">
        <v>52</v>
      </c>
      <c r="B27" s="19"/>
      <c r="C27" s="20"/>
      <c r="D27" s="22">
        <v>2.1151590000000002</v>
      </c>
      <c r="E27" s="20">
        <v>2.020478E-3</v>
      </c>
      <c r="F27" s="20">
        <v>1.148678E-2</v>
      </c>
      <c r="G27" s="20">
        <v>1740795000</v>
      </c>
      <c r="H27" s="20">
        <v>9.3100879999999997E-2</v>
      </c>
      <c r="I27" s="20">
        <v>3517474</v>
      </c>
      <c r="J27" s="20">
        <v>0.10166360000000001</v>
      </c>
      <c r="K27" s="3">
        <f t="shared" si="0"/>
        <v>823009050.38344622</v>
      </c>
      <c r="L27" s="4">
        <f t="shared" si="3"/>
        <v>100.06183587243653</v>
      </c>
      <c r="M27" s="4">
        <f t="shared" si="1"/>
        <v>7.6191901057251545</v>
      </c>
      <c r="N27" s="4">
        <f t="shared" si="2"/>
        <v>0.22973560000000001</v>
      </c>
    </row>
    <row r="28" spans="1:14" x14ac:dyDescent="0.2">
      <c r="A28" s="19" t="s">
        <v>53</v>
      </c>
      <c r="B28" s="19"/>
      <c r="C28" s="20"/>
      <c r="D28" s="22">
        <v>2.1147679999999998</v>
      </c>
      <c r="E28" s="20">
        <v>2.0206270000000001E-3</v>
      </c>
      <c r="F28" s="20">
        <v>9.2497870000000006E-3</v>
      </c>
      <c r="G28" s="20">
        <v>1742446000</v>
      </c>
      <c r="H28" s="20">
        <v>9.3239740000000002E-2</v>
      </c>
      <c r="I28" s="20">
        <v>3521888</v>
      </c>
      <c r="J28" s="20">
        <v>8.9106809999999995E-2</v>
      </c>
      <c r="K28" s="3">
        <f t="shared" si="0"/>
        <v>823941917.03297961</v>
      </c>
      <c r="L28" s="4">
        <f t="shared" si="3"/>
        <v>100.17525424800967</v>
      </c>
      <c r="M28" s="4">
        <f t="shared" si="1"/>
        <v>7.6934969080391724</v>
      </c>
      <c r="N28" s="4">
        <f t="shared" si="2"/>
        <v>0.18499574000000002</v>
      </c>
    </row>
    <row r="29" spans="1:14" x14ac:dyDescent="0.2">
      <c r="A29" s="19" t="s">
        <v>54</v>
      </c>
      <c r="B29" s="19"/>
      <c r="C29" s="20"/>
      <c r="D29" s="22">
        <v>2.1175839999999999</v>
      </c>
      <c r="E29" s="20">
        <v>2.0209809999999998E-3</v>
      </c>
      <c r="F29" s="20">
        <v>1.7370219999999999E-2</v>
      </c>
      <c r="G29" s="20">
        <v>1753096000</v>
      </c>
      <c r="H29" s="20">
        <v>0.1161425</v>
      </c>
      <c r="I29" s="20">
        <v>3541833</v>
      </c>
      <c r="J29" s="20">
        <v>0.1225243</v>
      </c>
      <c r="K29" s="3">
        <f t="shared" si="0"/>
        <v>827875541.18278193</v>
      </c>
      <c r="L29" s="4">
        <f t="shared" si="3"/>
        <v>100.65350616258823</v>
      </c>
      <c r="M29" s="4">
        <f t="shared" si="1"/>
        <v>7.870037901456147</v>
      </c>
      <c r="N29" s="4">
        <f t="shared" si="2"/>
        <v>0.34740439999999995</v>
      </c>
    </row>
    <row r="30" spans="1:14" x14ac:dyDescent="0.2">
      <c r="A30" s="19" t="s">
        <v>55</v>
      </c>
      <c r="B30" s="19"/>
      <c r="C30" s="20"/>
      <c r="D30" s="21">
        <v>2.1221999999999999</v>
      </c>
      <c r="E30" s="19">
        <v>2.0202319999999998E-3</v>
      </c>
      <c r="F30" s="19">
        <v>8.6058750000000007E-3</v>
      </c>
      <c r="G30" s="19">
        <v>1739053000</v>
      </c>
      <c r="H30" s="19">
        <v>8.5373060000000001E-2</v>
      </c>
      <c r="I30" s="19">
        <v>3511997</v>
      </c>
      <c r="J30" s="19">
        <v>9.3355659999999993E-2</v>
      </c>
      <c r="K30" s="3">
        <f t="shared" si="0"/>
        <v>819457638.29987752</v>
      </c>
      <c r="L30" s="4">
        <f t="shared" si="3"/>
        <v>99.630053484556498</v>
      </c>
      <c r="M30" s="4">
        <f t="shared" si="1"/>
        <v>7.4965090764013027</v>
      </c>
      <c r="N30" s="4">
        <f t="shared" si="2"/>
        <v>0.17211750000000001</v>
      </c>
    </row>
    <row r="31" spans="1:14" x14ac:dyDescent="0.2">
      <c r="A31" s="19" t="s">
        <v>56</v>
      </c>
      <c r="B31" s="19"/>
      <c r="C31" s="20"/>
      <c r="D31" s="21">
        <v>2.1211829999999998</v>
      </c>
      <c r="E31" s="19">
        <v>2.0212339999999998E-3</v>
      </c>
      <c r="F31" s="19">
        <v>1.0714889999999999E-2</v>
      </c>
      <c r="G31" s="19">
        <v>1745124000</v>
      </c>
      <c r="H31" s="19">
        <v>9.7355079999999997E-2</v>
      </c>
      <c r="I31" s="19">
        <v>3527068</v>
      </c>
      <c r="J31" s="19">
        <v>0.1022971</v>
      </c>
      <c r="K31" s="3">
        <f t="shared" si="0"/>
        <v>822712608.95453155</v>
      </c>
      <c r="L31" s="4">
        <f t="shared" si="3"/>
        <v>100.02579438104343</v>
      </c>
      <c r="M31" s="4">
        <f t="shared" si="1"/>
        <v>7.9962098543785354</v>
      </c>
      <c r="N31" s="4">
        <f t="shared" si="2"/>
        <v>0.21429779999999998</v>
      </c>
    </row>
    <row r="32" spans="1:14" x14ac:dyDescent="0.2">
      <c r="A32" s="19" t="s">
        <v>57</v>
      </c>
      <c r="B32" s="19"/>
      <c r="C32" s="20"/>
      <c r="D32" s="21">
        <v>2.121105</v>
      </c>
      <c r="E32" s="19">
        <v>2.0207850000000002E-3</v>
      </c>
      <c r="F32" s="19">
        <v>1.1510609999999999E-2</v>
      </c>
      <c r="G32" s="19">
        <v>1753215000</v>
      </c>
      <c r="H32" s="19">
        <v>6.6349050000000007E-2</v>
      </c>
      <c r="I32" s="19">
        <v>3541645</v>
      </c>
      <c r="J32" s="19">
        <v>7.6132870000000005E-2</v>
      </c>
      <c r="K32" s="3">
        <f t="shared" si="0"/>
        <v>826557384.00503516</v>
      </c>
      <c r="L32" s="4">
        <f t="shared" si="3"/>
        <v>100.49324397942958</v>
      </c>
      <c r="M32" s="4">
        <f t="shared" si="1"/>
        <v>7.7722920406943201</v>
      </c>
      <c r="N32" s="4">
        <f t="shared" si="2"/>
        <v>0.23021219999999998</v>
      </c>
    </row>
    <row r="33" spans="1:14" x14ac:dyDescent="0.2">
      <c r="A33" s="19" t="s">
        <v>58</v>
      </c>
      <c r="B33" s="19"/>
      <c r="C33" s="20"/>
      <c r="D33" s="21">
        <v>2.1221220000000001</v>
      </c>
      <c r="E33" s="19">
        <v>2.0201189999999999E-3</v>
      </c>
      <c r="F33" s="19">
        <v>7.5442549999999997E-3</v>
      </c>
      <c r="G33" s="19">
        <v>1749441000</v>
      </c>
      <c r="H33" s="19">
        <v>9.7292370000000003E-2</v>
      </c>
      <c r="I33" s="19">
        <v>3534081</v>
      </c>
      <c r="J33" s="19">
        <v>0.1000781</v>
      </c>
      <c r="K33" s="3">
        <f t="shared" si="0"/>
        <v>824382858.28995693</v>
      </c>
      <c r="L33" s="4">
        <f t="shared" si="3"/>
        <v>100.22886409794327</v>
      </c>
      <c r="M33" s="4">
        <f t="shared" si="1"/>
        <v>7.4401555954518033</v>
      </c>
      <c r="N33" s="4">
        <f t="shared" si="2"/>
        <v>0.15088509999999999</v>
      </c>
    </row>
    <row r="34" spans="1:14" x14ac:dyDescent="0.2">
      <c r="A34" s="19" t="s">
        <v>59</v>
      </c>
      <c r="B34" s="19"/>
      <c r="C34" s="20"/>
      <c r="D34" s="21">
        <v>2.1220439999999998</v>
      </c>
      <c r="E34" s="19">
        <v>2.0213029999999999E-3</v>
      </c>
      <c r="F34" s="19">
        <v>7.1386879999999998E-3</v>
      </c>
      <c r="G34" s="19">
        <v>1751248000</v>
      </c>
      <c r="H34" s="19">
        <v>8.6173990000000006E-2</v>
      </c>
      <c r="I34" s="19">
        <v>3538187</v>
      </c>
      <c r="J34" s="19">
        <v>9.7545850000000003E-2</v>
      </c>
      <c r="K34" s="3">
        <f t="shared" si="0"/>
        <v>825264697.62172699</v>
      </c>
      <c r="L34" s="4">
        <f t="shared" si="3"/>
        <v>100.3360785476997</v>
      </c>
      <c r="M34" s="4">
        <f t="shared" si="1"/>
        <v>8.0306203869937924</v>
      </c>
      <c r="N34" s="4">
        <f t="shared" si="2"/>
        <v>0.14277376</v>
      </c>
    </row>
    <row r="35" spans="1:14" x14ac:dyDescent="0.2">
      <c r="A35" s="19" t="s">
        <v>60</v>
      </c>
      <c r="B35" s="19"/>
      <c r="C35" s="20"/>
      <c r="D35" s="21">
        <v>2.1230609999999999</v>
      </c>
      <c r="E35" s="19">
        <v>2.0199850000000002E-3</v>
      </c>
      <c r="F35" s="19">
        <v>7.3712669999999999E-3</v>
      </c>
      <c r="G35" s="19">
        <v>1744458000</v>
      </c>
      <c r="H35" s="19">
        <v>8.7510619999999997E-2</v>
      </c>
      <c r="I35" s="19">
        <v>3522132</v>
      </c>
      <c r="J35" s="19">
        <v>9.5602119999999999E-2</v>
      </c>
      <c r="K35" s="3">
        <f t="shared" si="0"/>
        <v>821671162.53371906</v>
      </c>
      <c r="L35" s="4">
        <f t="shared" si="3"/>
        <v>99.899174824696217</v>
      </c>
      <c r="M35" s="4">
        <f t="shared" si="1"/>
        <v>7.3733293437064793</v>
      </c>
      <c r="N35" s="4">
        <f t="shared" si="2"/>
        <v>0.14742533999999999</v>
      </c>
    </row>
    <row r="36" spans="1:14" x14ac:dyDescent="0.2">
      <c r="A36" s="19" t="s">
        <v>61</v>
      </c>
      <c r="B36" s="19"/>
      <c r="C36" s="20"/>
      <c r="D36" s="21">
        <v>2.120323</v>
      </c>
      <c r="E36" s="19">
        <v>2.0212630000000001E-3</v>
      </c>
      <c r="F36" s="19">
        <v>8.419602E-3</v>
      </c>
      <c r="G36" s="19">
        <v>1754845000</v>
      </c>
      <c r="H36" s="19">
        <v>0.1016061</v>
      </c>
      <c r="I36" s="19">
        <v>3546991</v>
      </c>
      <c r="J36" s="19">
        <v>0.10076019999999999</v>
      </c>
      <c r="K36" s="3">
        <f t="shared" si="0"/>
        <v>827630978.86501253</v>
      </c>
      <c r="L36" s="4">
        <f t="shared" si="3"/>
        <v>100.62377215846054</v>
      </c>
      <c r="M36" s="4">
        <f t="shared" si="1"/>
        <v>8.0106722521445182</v>
      </c>
      <c r="N36" s="4">
        <f t="shared" si="2"/>
        <v>0.16839203999999999</v>
      </c>
    </row>
    <row r="37" spans="1:14" x14ac:dyDescent="0.2">
      <c r="A37" s="19" t="s">
        <v>62</v>
      </c>
      <c r="B37" s="19"/>
      <c r="C37" s="20"/>
      <c r="D37" s="21">
        <v>2.1230609999999999</v>
      </c>
      <c r="E37" s="19">
        <v>2.020235E-3</v>
      </c>
      <c r="F37" s="19">
        <v>9.4964290000000007E-3</v>
      </c>
      <c r="G37" s="19">
        <v>1739605000</v>
      </c>
      <c r="H37" s="19">
        <v>8.5097240000000005E-2</v>
      </c>
      <c r="I37" s="19">
        <v>3514596</v>
      </c>
      <c r="J37" s="19">
        <v>8.7214920000000001E-2</v>
      </c>
      <c r="K37" s="3">
        <f t="shared" si="0"/>
        <v>819385312.05650711</v>
      </c>
      <c r="L37" s="4">
        <f t="shared" si="3"/>
        <v>99.621260025128521</v>
      </c>
      <c r="M37" s="4">
        <f t="shared" si="1"/>
        <v>7.4980051865150852</v>
      </c>
      <c r="N37" s="4">
        <f t="shared" si="2"/>
        <v>0.18992858000000001</v>
      </c>
    </row>
    <row r="38" spans="1:14" x14ac:dyDescent="0.2">
      <c r="A38" s="19" t="s">
        <v>63</v>
      </c>
      <c r="B38" s="19"/>
      <c r="C38" s="20"/>
      <c r="D38" s="21">
        <v>2.1201660000000002</v>
      </c>
      <c r="E38" s="19">
        <v>2.0207979999999999E-3</v>
      </c>
      <c r="F38" s="19">
        <v>6.3233439999999998E-3</v>
      </c>
      <c r="G38" s="19">
        <v>1741934000</v>
      </c>
      <c r="H38" s="19">
        <v>9.388589E-2</v>
      </c>
      <c r="I38" s="19">
        <v>3520232</v>
      </c>
      <c r="J38" s="19">
        <v>9.6685950000000007E-2</v>
      </c>
      <c r="K38" s="3">
        <f t="shared" si="0"/>
        <v>821602648.09453595</v>
      </c>
      <c r="L38" s="4">
        <f t="shared" si="3"/>
        <v>99.890844806253241</v>
      </c>
      <c r="M38" s="4">
        <f t="shared" si="1"/>
        <v>7.7787751845202049</v>
      </c>
      <c r="N38" s="4">
        <f t="shared" si="2"/>
        <v>0.12646688</v>
      </c>
    </row>
    <row r="39" spans="1:14" x14ac:dyDescent="0.2">
      <c r="A39" s="19" t="s">
        <v>64</v>
      </c>
      <c r="B39" s="19"/>
      <c r="C39" s="20"/>
      <c r="D39" s="21">
        <v>2.121105</v>
      </c>
      <c r="E39" s="19">
        <v>2.0206820000000002E-3</v>
      </c>
      <c r="F39" s="19">
        <v>1.005956E-2</v>
      </c>
      <c r="G39" s="19">
        <v>1744947000</v>
      </c>
      <c r="H39" s="19">
        <v>8.7497320000000003E-2</v>
      </c>
      <c r="I39" s="19">
        <v>3525982</v>
      </c>
      <c r="J39" s="19">
        <v>8.7994039999999996E-2</v>
      </c>
      <c r="K39" s="3">
        <f t="shared" si="0"/>
        <v>822659415.72906578</v>
      </c>
      <c r="L39" s="4">
        <f t="shared" si="3"/>
        <v>100.01932712312735</v>
      </c>
      <c r="M39" s="4">
        <f t="shared" si="1"/>
        <v>7.7209255934571397</v>
      </c>
      <c r="N39" s="4">
        <f t="shared" si="2"/>
        <v>0.20119120000000001</v>
      </c>
    </row>
    <row r="40" spans="1:14" x14ac:dyDescent="0.2">
      <c r="A40" s="19" t="s">
        <v>65</v>
      </c>
      <c r="B40" s="19"/>
      <c r="C40" s="20"/>
      <c r="D40" s="21">
        <v>2.116333</v>
      </c>
      <c r="E40" s="19">
        <v>2.0204960000000001E-3</v>
      </c>
      <c r="F40" s="19">
        <v>7.7187200000000001E-3</v>
      </c>
      <c r="G40" s="19">
        <v>1741084000</v>
      </c>
      <c r="H40" s="19">
        <v>9.413784E-2</v>
      </c>
      <c r="I40" s="19">
        <v>3517713</v>
      </c>
      <c r="J40" s="19">
        <v>9.9296120000000002E-2</v>
      </c>
      <c r="K40" s="3">
        <f t="shared" si="0"/>
        <v>822689056.96787786</v>
      </c>
      <c r="L40" s="4">
        <f t="shared" si="3"/>
        <v>100.0229309191873</v>
      </c>
      <c r="M40" s="4">
        <f t="shared" si="1"/>
        <v>7.6281667664074133</v>
      </c>
      <c r="N40" s="4">
        <f t="shared" si="2"/>
        <v>0.15437439999999999</v>
      </c>
    </row>
    <row r="41" spans="1:14" x14ac:dyDescent="0.2">
      <c r="A41" s="19" t="s">
        <v>243</v>
      </c>
      <c r="B41" s="19"/>
      <c r="C41" s="20"/>
      <c r="D41" s="21">
        <v>2.115942</v>
      </c>
      <c r="E41" s="19">
        <v>2.0298730000000002E-3</v>
      </c>
      <c r="F41" s="19">
        <v>7.574145E-3</v>
      </c>
      <c r="G41" s="19">
        <v>1808018000</v>
      </c>
      <c r="H41" s="19">
        <v>9.229503E-2</v>
      </c>
      <c r="I41" s="19">
        <v>3670219</v>
      </c>
      <c r="J41" s="19">
        <v>9.6143950000000006E-2</v>
      </c>
      <c r="K41" s="3">
        <f t="shared" si="0"/>
        <v>854474271.97909963</v>
      </c>
      <c r="L41" s="4">
        <f t="shared" si="3"/>
        <v>103.8873926357883</v>
      </c>
      <c r="M41" s="4">
        <f t="shared" si="1"/>
        <v>12.304508278476078</v>
      </c>
      <c r="N41" s="4">
        <f t="shared" si="2"/>
        <v>0.1514829</v>
      </c>
    </row>
    <row r="42" spans="1:14" x14ac:dyDescent="0.2">
      <c r="A42" s="19" t="s">
        <v>244</v>
      </c>
      <c r="B42" s="19"/>
      <c r="C42" s="20"/>
      <c r="D42" s="21">
        <v>2.1168020000000003</v>
      </c>
      <c r="E42" s="19">
        <v>2.0303729999999998E-3</v>
      </c>
      <c r="F42" s="19">
        <v>1.012595E-2</v>
      </c>
      <c r="G42" s="19">
        <v>1824607000</v>
      </c>
      <c r="H42" s="19">
        <v>9.7086749999999999E-2</v>
      </c>
      <c r="I42" s="19">
        <v>3704633</v>
      </c>
      <c r="J42" s="19">
        <v>9.8612279999999997E-2</v>
      </c>
      <c r="K42" s="3">
        <f t="shared" si="0"/>
        <v>861963943.72265315</v>
      </c>
      <c r="L42" s="4">
        <f t="shared" si="3"/>
        <v>104.79799052580265</v>
      </c>
      <c r="M42" s="4">
        <f t="shared" si="1"/>
        <v>12.553859964093288</v>
      </c>
      <c r="N42" s="4">
        <f t="shared" si="2"/>
        <v>0.202519</v>
      </c>
    </row>
    <row r="43" spans="1:14" x14ac:dyDescent="0.2">
      <c r="A43" s="19" t="s">
        <v>245</v>
      </c>
      <c r="B43" s="19"/>
      <c r="C43" s="20"/>
      <c r="D43" s="21">
        <v>2.1235300000000001</v>
      </c>
      <c r="E43" s="19">
        <v>2.0304400000000001E-3</v>
      </c>
      <c r="F43" s="19">
        <v>6.837681E-3</v>
      </c>
      <c r="G43" s="19">
        <v>1838728000</v>
      </c>
      <c r="H43" s="19">
        <v>4.7487649999999999E-2</v>
      </c>
      <c r="I43" s="19">
        <v>3731985</v>
      </c>
      <c r="J43" s="19">
        <v>5.5116409999999998E-2</v>
      </c>
      <c r="K43" s="3">
        <f t="shared" si="0"/>
        <v>865882751.83303273</v>
      </c>
      <c r="L43" s="4">
        <f t="shared" si="3"/>
        <v>105.27444109918783</v>
      </c>
      <c r="M43" s="4">
        <f t="shared" si="1"/>
        <v>12.587273089966168</v>
      </c>
      <c r="N43" s="4">
        <f t="shared" si="2"/>
        <v>0.13675361999999999</v>
      </c>
    </row>
    <row r="44" spans="1:14" x14ac:dyDescent="0.2">
      <c r="A44" s="19" t="s">
        <v>66</v>
      </c>
      <c r="B44" s="19"/>
      <c r="C44" s="20"/>
      <c r="D44" s="21">
        <v>2.1179760000000001</v>
      </c>
      <c r="E44" s="19">
        <v>2.0208880000000002E-3</v>
      </c>
      <c r="F44" s="19">
        <v>1.0998010000000001E-2</v>
      </c>
      <c r="G44" s="19">
        <v>1749066000</v>
      </c>
      <c r="H44" s="19">
        <v>9.0988459999999993E-2</v>
      </c>
      <c r="I44" s="19">
        <v>3536562</v>
      </c>
      <c r="J44" s="19">
        <v>8.9008019999999993E-2</v>
      </c>
      <c r="K44" s="3">
        <f t="shared" si="0"/>
        <v>825819556.02896345</v>
      </c>
      <c r="L44" s="4">
        <f t="shared" si="3"/>
        <v>100.40353849950883</v>
      </c>
      <c r="M44" s="4">
        <f t="shared" si="1"/>
        <v>7.8236584879315014</v>
      </c>
      <c r="N44" s="4">
        <f t="shared" si="2"/>
        <v>0.21996020000000002</v>
      </c>
    </row>
    <row r="45" spans="1:14" x14ac:dyDescent="0.2">
      <c r="A45" s="19" t="s">
        <v>67</v>
      </c>
      <c r="B45" s="19"/>
      <c r="C45" s="20"/>
      <c r="D45" s="21">
        <v>2.119853</v>
      </c>
      <c r="E45" s="19">
        <v>2.0208969999999998E-3</v>
      </c>
      <c r="F45" s="19">
        <v>7.2245160000000003E-3</v>
      </c>
      <c r="G45" s="19">
        <v>1743444000</v>
      </c>
      <c r="H45" s="19">
        <v>9.5414799999999994E-2</v>
      </c>
      <c r="I45" s="19">
        <v>3523161</v>
      </c>
      <c r="J45" s="19">
        <v>9.4095609999999996E-2</v>
      </c>
      <c r="K45" s="3">
        <f t="shared" si="0"/>
        <v>822436272.70381486</v>
      </c>
      <c r="L45" s="4">
        <f t="shared" si="3"/>
        <v>99.992197286877882</v>
      </c>
      <c r="M45" s="4">
        <f t="shared" si="1"/>
        <v>7.8281468182724145</v>
      </c>
      <c r="N45" s="4">
        <f t="shared" si="2"/>
        <v>0.14449032000000001</v>
      </c>
    </row>
    <row r="46" spans="1:14" x14ac:dyDescent="0.2">
      <c r="A46" s="19" t="s">
        <v>68</v>
      </c>
      <c r="B46" s="19"/>
      <c r="C46" s="20"/>
      <c r="D46" s="21">
        <v>2.119462</v>
      </c>
      <c r="E46" s="19">
        <v>2.0209490000000002E-3</v>
      </c>
      <c r="F46" s="19">
        <v>7.3209529999999998E-3</v>
      </c>
      <c r="G46" s="19">
        <v>1739504000</v>
      </c>
      <c r="H46" s="19">
        <v>8.8200189999999998E-2</v>
      </c>
      <c r="I46" s="19">
        <v>3515449</v>
      </c>
      <c r="J46" s="19">
        <v>9.0824669999999996E-2</v>
      </c>
      <c r="K46" s="3">
        <f t="shared" si="0"/>
        <v>820729034.06619227</v>
      </c>
      <c r="L46" s="4">
        <f t="shared" si="3"/>
        <v>99.784630392840342</v>
      </c>
      <c r="M46" s="4">
        <f t="shared" si="1"/>
        <v>7.8540793935768169</v>
      </c>
      <c r="N46" s="4">
        <f t="shared" si="2"/>
        <v>0.14641905999999999</v>
      </c>
    </row>
    <row r="47" spans="1:14" x14ac:dyDescent="0.2">
      <c r="A47" s="19" t="s">
        <v>69</v>
      </c>
      <c r="B47" s="19"/>
      <c r="C47" s="20"/>
      <c r="D47" s="21">
        <v>2.1160199999999998</v>
      </c>
      <c r="E47" s="19">
        <v>2.0211980000000001E-3</v>
      </c>
      <c r="F47" s="19">
        <v>9.0380979999999996E-3</v>
      </c>
      <c r="G47" s="19">
        <v>1748072000</v>
      </c>
      <c r="H47" s="19">
        <v>7.0167800000000002E-2</v>
      </c>
      <c r="I47" s="19">
        <v>3533173</v>
      </c>
      <c r="J47" s="19">
        <v>7.1619630000000004E-2</v>
      </c>
      <c r="K47" s="3">
        <f t="shared" si="0"/>
        <v>826113174.73369825</v>
      </c>
      <c r="L47" s="4">
        <f t="shared" si="3"/>
        <v>100.43923680273959</v>
      </c>
      <c r="M47" s="4">
        <f t="shared" si="1"/>
        <v>7.9782565330142328</v>
      </c>
      <c r="N47" s="4">
        <f t="shared" si="2"/>
        <v>0.18076196</v>
      </c>
    </row>
    <row r="48" spans="1:14" x14ac:dyDescent="0.2">
      <c r="A48" s="19" t="s">
        <v>70</v>
      </c>
      <c r="B48" s="19"/>
      <c r="C48" s="20"/>
      <c r="D48" s="21">
        <v>2.114846</v>
      </c>
      <c r="E48" s="19">
        <v>2.0208119999999999E-3</v>
      </c>
      <c r="F48" s="19">
        <v>8.6885539999999994E-3</v>
      </c>
      <c r="G48" s="19">
        <v>1741849000</v>
      </c>
      <c r="H48" s="19">
        <v>8.9880370000000001E-2</v>
      </c>
      <c r="I48" s="19">
        <v>3520135</v>
      </c>
      <c r="J48" s="19">
        <v>9.1956289999999996E-2</v>
      </c>
      <c r="K48" s="3">
        <f t="shared" si="0"/>
        <v>823629238.25186324</v>
      </c>
      <c r="L48" s="4">
        <f t="shared" si="3"/>
        <v>100.13723861153241</v>
      </c>
      <c r="M48" s="4">
        <f t="shared" si="1"/>
        <v>7.7857570317174929</v>
      </c>
      <c r="N48" s="4">
        <f t="shared" si="2"/>
        <v>0.17377107999999999</v>
      </c>
    </row>
    <row r="49" spans="1:14" x14ac:dyDescent="0.2">
      <c r="A49" s="19" t="s">
        <v>71</v>
      </c>
      <c r="B49" s="19"/>
      <c r="C49" s="20"/>
      <c r="D49" s="21">
        <v>2.1139079999999999</v>
      </c>
      <c r="E49" s="19">
        <v>2.02125E-3</v>
      </c>
      <c r="F49" s="19">
        <v>8.6949880000000007E-3</v>
      </c>
      <c r="G49" s="19">
        <v>1790168000</v>
      </c>
      <c r="H49" s="19">
        <v>0.3242621</v>
      </c>
      <c r="I49" s="19">
        <v>3618373</v>
      </c>
      <c r="J49" s="19">
        <v>0.32276850000000001</v>
      </c>
      <c r="K49" s="3">
        <f t="shared" si="0"/>
        <v>846852370.11260664</v>
      </c>
      <c r="L49" s="4">
        <f t="shared" si="3"/>
        <v>102.96071814387899</v>
      </c>
      <c r="M49" s="4">
        <f t="shared" si="1"/>
        <v>8.0041891083184193</v>
      </c>
      <c r="N49" s="4">
        <f t="shared" si="2"/>
        <v>0.17389976000000001</v>
      </c>
    </row>
    <row r="50" spans="1:14" x14ac:dyDescent="0.2">
      <c r="A50" s="19" t="s">
        <v>72</v>
      </c>
      <c r="B50" s="19"/>
      <c r="C50" s="20"/>
      <c r="D50" s="21">
        <v>2.1760229999999998</v>
      </c>
      <c r="E50" s="19">
        <v>2.0202940000000002E-3</v>
      </c>
      <c r="F50" s="19">
        <v>8.4112939999999997E-3</v>
      </c>
      <c r="G50" s="19">
        <v>1758418000</v>
      </c>
      <c r="H50" s="19">
        <v>8.0358070000000004E-2</v>
      </c>
      <c r="I50" s="19">
        <v>3552941</v>
      </c>
      <c r="J50" s="19">
        <v>8.0778359999999994E-2</v>
      </c>
      <c r="K50" s="3">
        <f t="shared" si="0"/>
        <v>808087965.98197722</v>
      </c>
      <c r="L50" s="4">
        <f t="shared" si="3"/>
        <v>98.247723260038228</v>
      </c>
      <c r="M50" s="4">
        <f t="shared" si="1"/>
        <v>7.5274286854180223</v>
      </c>
      <c r="N50" s="4">
        <f t="shared" si="2"/>
        <v>0.16822587999999999</v>
      </c>
    </row>
    <row r="51" spans="1:14" x14ac:dyDescent="0.2">
      <c r="A51" s="19" t="s">
        <v>73</v>
      </c>
      <c r="B51" s="19"/>
      <c r="C51" s="20"/>
      <c r="D51" s="21">
        <v>2.1260330000000001</v>
      </c>
      <c r="E51" s="19">
        <v>2.0213589999999999E-3</v>
      </c>
      <c r="F51" s="19">
        <v>1.095753E-2</v>
      </c>
      <c r="G51" s="19">
        <v>1754702000</v>
      </c>
      <c r="H51" s="19">
        <v>0.1015596</v>
      </c>
      <c r="I51" s="19">
        <v>3546883</v>
      </c>
      <c r="J51" s="19">
        <v>0.1012778</v>
      </c>
      <c r="K51" s="3">
        <f t="shared" si="0"/>
        <v>825340904.86836278</v>
      </c>
      <c r="L51" s="4">
        <f t="shared" si="3"/>
        <v>100.34534386136984</v>
      </c>
      <c r="M51" s="4">
        <f t="shared" si="1"/>
        <v>8.058547775782948</v>
      </c>
      <c r="N51" s="4">
        <f t="shared" si="2"/>
        <v>0.2191506</v>
      </c>
    </row>
    <row r="52" spans="1:14" x14ac:dyDescent="0.2">
      <c r="A52" s="19" t="s">
        <v>74</v>
      </c>
      <c r="B52" s="19"/>
      <c r="C52" s="20"/>
      <c r="D52" s="21">
        <v>2.1303359999999998</v>
      </c>
      <c r="E52" s="19">
        <v>2.0211610000000001E-3</v>
      </c>
      <c r="F52" s="19">
        <v>8.6871810000000004E-3</v>
      </c>
      <c r="G52" s="19">
        <v>1752118000</v>
      </c>
      <c r="H52" s="19">
        <v>7.6959440000000004E-2</v>
      </c>
      <c r="I52" s="19">
        <v>3541122</v>
      </c>
      <c r="J52" s="19">
        <v>7.8029020000000004E-2</v>
      </c>
      <c r="K52" s="3">
        <f t="shared" si="0"/>
        <v>822460870.02238154</v>
      </c>
      <c r="L52" s="4">
        <f t="shared" si="3"/>
        <v>99.995187840690349</v>
      </c>
      <c r="M52" s="4">
        <f t="shared" si="1"/>
        <v>7.959804508278526</v>
      </c>
      <c r="N52" s="4">
        <f t="shared" si="2"/>
        <v>0.17374362000000002</v>
      </c>
    </row>
    <row r="53" spans="1:14" x14ac:dyDescent="0.2">
      <c r="A53" s="19" t="s">
        <v>75</v>
      </c>
      <c r="B53" s="19"/>
      <c r="C53" s="20"/>
      <c r="D53" s="21">
        <v>2.1230609999999999</v>
      </c>
      <c r="E53" s="19">
        <v>2.0206920000000001E-3</v>
      </c>
      <c r="F53" s="19">
        <v>6.743102E-3</v>
      </c>
      <c r="G53" s="19">
        <v>1754726000</v>
      </c>
      <c r="H53" s="19">
        <v>8.3163039999999994E-2</v>
      </c>
      <c r="I53" s="19">
        <v>3546111</v>
      </c>
      <c r="J53" s="19">
        <v>8.7679400000000005E-2</v>
      </c>
      <c r="K53" s="3">
        <f t="shared" si="0"/>
        <v>826507575.61841142</v>
      </c>
      <c r="L53" s="4">
        <f t="shared" si="3"/>
        <v>100.48718825184666</v>
      </c>
      <c r="M53" s="4">
        <f t="shared" si="1"/>
        <v>7.7259126271694578</v>
      </c>
      <c r="N53" s="4">
        <f t="shared" si="2"/>
        <v>0.13486203999999999</v>
      </c>
    </row>
    <row r="54" spans="1:14" x14ac:dyDescent="0.2">
      <c r="A54" s="19" t="s">
        <v>76</v>
      </c>
      <c r="B54" s="19"/>
      <c r="C54" s="20"/>
      <c r="D54" s="21">
        <v>2.1227480000000001</v>
      </c>
      <c r="E54" s="19">
        <v>2.021353E-3</v>
      </c>
      <c r="F54" s="19">
        <v>7.6283169999999999E-3</v>
      </c>
      <c r="G54" s="19">
        <v>1755344000</v>
      </c>
      <c r="H54" s="19">
        <v>7.968314E-2</v>
      </c>
      <c r="I54" s="19">
        <v>3546718</v>
      </c>
      <c r="J54" s="19">
        <v>8.6466860000000006E-2</v>
      </c>
      <c r="K54" s="3">
        <f t="shared" si="0"/>
        <v>826920576.53569806</v>
      </c>
      <c r="L54" s="4">
        <f t="shared" si="3"/>
        <v>100.53740110185292</v>
      </c>
      <c r="M54" s="4">
        <f t="shared" si="1"/>
        <v>8.055555555555598</v>
      </c>
      <c r="N54" s="4">
        <f t="shared" si="2"/>
        <v>0.15256633999999999</v>
      </c>
    </row>
    <row r="55" spans="1:14" x14ac:dyDescent="0.2">
      <c r="A55" s="19" t="s">
        <v>77</v>
      </c>
      <c r="B55" s="19"/>
      <c r="C55" s="20"/>
      <c r="D55" s="21">
        <v>2.1278329999999999</v>
      </c>
      <c r="E55" s="19">
        <v>2.0207250000000001E-3</v>
      </c>
      <c r="F55" s="19">
        <v>6.1224599999999997E-3</v>
      </c>
      <c r="G55" s="19">
        <v>1754620000</v>
      </c>
      <c r="H55" s="19">
        <v>7.7776380000000006E-2</v>
      </c>
      <c r="I55" s="19">
        <v>3545791</v>
      </c>
      <c r="J55" s="19">
        <v>8.0629740000000005E-2</v>
      </c>
      <c r="K55" s="3">
        <f t="shared" si="0"/>
        <v>824604186.51275742</v>
      </c>
      <c r="L55" s="4">
        <f t="shared" si="3"/>
        <v>100.25577328963864</v>
      </c>
      <c r="M55" s="4">
        <f t="shared" si="1"/>
        <v>7.7423698384201947</v>
      </c>
      <c r="N55" s="4">
        <f t="shared" si="2"/>
        <v>0.12244919999999999</v>
      </c>
    </row>
    <row r="56" spans="1:14" x14ac:dyDescent="0.2">
      <c r="A56" s="19" t="s">
        <v>78</v>
      </c>
      <c r="B56" s="19"/>
      <c r="C56" s="20"/>
      <c r="D56" s="21">
        <v>2.1238429999999999</v>
      </c>
      <c r="E56" s="19">
        <v>2.0210179999999999E-3</v>
      </c>
      <c r="F56" s="19">
        <v>7.7762209999999998E-3</v>
      </c>
      <c r="G56" s="19">
        <v>1754218000</v>
      </c>
      <c r="H56" s="19">
        <v>7.4366210000000002E-2</v>
      </c>
      <c r="I56" s="19">
        <v>3545478</v>
      </c>
      <c r="J56" s="19">
        <v>7.8197290000000003E-2</v>
      </c>
      <c r="K56" s="3">
        <f t="shared" si="0"/>
        <v>825964066.08209741</v>
      </c>
      <c r="L56" s="4">
        <f t="shared" si="3"/>
        <v>100.42110810121841</v>
      </c>
      <c r="M56" s="4">
        <f t="shared" si="1"/>
        <v>7.8884899261918564</v>
      </c>
      <c r="N56" s="4">
        <f t="shared" si="2"/>
        <v>0.15552442</v>
      </c>
    </row>
    <row r="57" spans="1:14" x14ac:dyDescent="0.2">
      <c r="A57" s="19" t="s">
        <v>79</v>
      </c>
      <c r="B57" s="19"/>
      <c r="C57" s="20"/>
      <c r="D57" s="21">
        <v>2.124625</v>
      </c>
      <c r="E57" s="19">
        <v>2.0207379999999998E-3</v>
      </c>
      <c r="F57" s="19">
        <v>1.011865E-2</v>
      </c>
      <c r="G57" s="19">
        <v>1749769000</v>
      </c>
      <c r="H57" s="19">
        <v>8.0692319999999998E-2</v>
      </c>
      <c r="I57" s="19">
        <v>3536035</v>
      </c>
      <c r="J57" s="19">
        <v>8.1776509999999997E-2</v>
      </c>
      <c r="K57" s="3">
        <f t="shared" si="0"/>
        <v>823566041.06607044</v>
      </c>
      <c r="L57" s="4">
        <f t="shared" si="3"/>
        <v>100.12955506731203</v>
      </c>
      <c r="M57" s="4">
        <f t="shared" si="1"/>
        <v>7.7488529822460785</v>
      </c>
      <c r="N57" s="4">
        <f t="shared" si="2"/>
        <v>0.202373</v>
      </c>
    </row>
    <row r="58" spans="1:14" x14ac:dyDescent="0.2">
      <c r="A58" s="19" t="s">
        <v>80</v>
      </c>
      <c r="B58" s="19"/>
      <c r="C58" s="20"/>
      <c r="D58" s="21">
        <v>2.1225130000000001</v>
      </c>
      <c r="E58" s="19">
        <v>2.0212239999999999E-3</v>
      </c>
      <c r="F58" s="19">
        <v>7.7649879999999996E-3</v>
      </c>
      <c r="G58" s="19">
        <v>1751096000</v>
      </c>
      <c r="H58" s="19">
        <v>9.668728E-2</v>
      </c>
      <c r="I58" s="19">
        <v>3539171</v>
      </c>
      <c r="J58" s="19">
        <v>0.10095519999999999</v>
      </c>
      <c r="K58" s="3">
        <f t="shared" si="0"/>
        <v>825010730.20518601</v>
      </c>
      <c r="L58" s="4">
        <f t="shared" si="3"/>
        <v>100.3052010671434</v>
      </c>
      <c r="M58" s="4">
        <f t="shared" si="1"/>
        <v>7.9912228206662181</v>
      </c>
      <c r="N58" s="4">
        <f t="shared" si="2"/>
        <v>0.15529975999999998</v>
      </c>
    </row>
    <row r="59" spans="1:14" x14ac:dyDescent="0.2">
      <c r="A59" s="19" t="s">
        <v>81</v>
      </c>
      <c r="B59" s="19"/>
      <c r="C59" s="20"/>
      <c r="D59" s="21">
        <v>2.1193839999999997</v>
      </c>
      <c r="E59" s="19">
        <v>2.0209E-3</v>
      </c>
      <c r="F59" s="19">
        <v>5.5585299999999999E-3</v>
      </c>
      <c r="G59" s="19">
        <v>1748322000</v>
      </c>
      <c r="H59" s="19">
        <v>8.6129369999999997E-2</v>
      </c>
      <c r="I59" s="19">
        <v>3532898</v>
      </c>
      <c r="J59" s="19">
        <v>8.6941229999999994E-2</v>
      </c>
      <c r="K59" s="3">
        <f t="shared" si="0"/>
        <v>824919882.38091838</v>
      </c>
      <c r="L59" s="4">
        <f t="shared" si="3"/>
        <v>100.29415574500872</v>
      </c>
      <c r="M59" s="4">
        <f t="shared" si="1"/>
        <v>7.829642928386197</v>
      </c>
      <c r="N59" s="4">
        <f t="shared" si="2"/>
        <v>0.11117059999999999</v>
      </c>
    </row>
    <row r="60" spans="1:14" x14ac:dyDescent="0.2">
      <c r="A60" s="19" t="s">
        <v>82</v>
      </c>
      <c r="B60" s="19"/>
      <c r="C60" s="20"/>
      <c r="D60" s="21">
        <v>2.1204010000000002</v>
      </c>
      <c r="E60" s="19">
        <v>2.0213499999999999E-3</v>
      </c>
      <c r="F60" s="19">
        <v>9.0535560000000008E-3</v>
      </c>
      <c r="G60" s="19">
        <v>1748453000</v>
      </c>
      <c r="H60" s="19">
        <v>8.3688239999999997E-2</v>
      </c>
      <c r="I60" s="19">
        <v>3534001</v>
      </c>
      <c r="J60" s="19">
        <v>8.516282E-2</v>
      </c>
      <c r="K60" s="3">
        <f t="shared" si="0"/>
        <v>824586009.91038954</v>
      </c>
      <c r="L60" s="4">
        <f t="shared" si="3"/>
        <v>100.25356336958733</v>
      </c>
      <c r="M60" s="4">
        <f t="shared" si="1"/>
        <v>8.0540594454418173</v>
      </c>
      <c r="N60" s="4">
        <f t="shared" si="2"/>
        <v>0.18107112000000003</v>
      </c>
    </row>
    <row r="61" spans="1:14" x14ac:dyDescent="0.2">
      <c r="A61" s="19" t="s">
        <v>83</v>
      </c>
      <c r="B61" s="19"/>
      <c r="C61" s="20"/>
      <c r="D61" s="21">
        <v>2.120244</v>
      </c>
      <c r="E61" s="19">
        <v>2.0212440000000002E-3</v>
      </c>
      <c r="F61" s="19">
        <v>7.9840810000000005E-3</v>
      </c>
      <c r="G61" s="19">
        <v>1749767000</v>
      </c>
      <c r="H61" s="19">
        <v>8.1553600000000004E-2</v>
      </c>
      <c r="I61" s="19">
        <v>3537855</v>
      </c>
      <c r="J61" s="19">
        <v>7.2196999999999997E-2</v>
      </c>
      <c r="K61" s="3">
        <f t="shared" si="0"/>
        <v>825266808.91444564</v>
      </c>
      <c r="L61" s="4">
        <f t="shared" si="3"/>
        <v>100.33633523968311</v>
      </c>
      <c r="M61" s="4">
        <f t="shared" si="1"/>
        <v>8.0011968880910693</v>
      </c>
      <c r="N61" s="4">
        <f t="shared" si="2"/>
        <v>0.15968162000000002</v>
      </c>
    </row>
    <row r="62" spans="1:14" x14ac:dyDescent="0.2">
      <c r="A62" s="19" t="s">
        <v>246</v>
      </c>
      <c r="B62" s="19"/>
      <c r="C62" s="20"/>
      <c r="D62" s="21">
        <v>2.1174279999999999</v>
      </c>
      <c r="E62" s="19">
        <v>2.0305560000000002E-3</v>
      </c>
      <c r="F62" s="19">
        <v>8.1029550000000002E-3</v>
      </c>
      <c r="G62" s="19">
        <v>1828069000</v>
      </c>
      <c r="H62" s="19">
        <v>0.1100946</v>
      </c>
      <c r="I62" s="19">
        <v>3711992</v>
      </c>
      <c r="J62" s="19">
        <v>0.11081920000000001</v>
      </c>
      <c r="K62" s="3">
        <f t="shared" si="0"/>
        <v>863344113.70776248</v>
      </c>
      <c r="L62" s="4">
        <f t="shared" si="3"/>
        <v>104.96579225588295</v>
      </c>
      <c r="M62" s="4">
        <f t="shared" si="1"/>
        <v>12.645122681029449</v>
      </c>
      <c r="N62" s="4">
        <f t="shared" si="2"/>
        <v>0.16205910000000001</v>
      </c>
    </row>
    <row r="63" spans="1:14" x14ac:dyDescent="0.2">
      <c r="A63" s="19" t="s">
        <v>247</v>
      </c>
      <c r="B63" s="19"/>
      <c r="C63" s="20"/>
      <c r="D63" s="21">
        <v>2.119462</v>
      </c>
      <c r="E63" s="19">
        <v>2.0313929999999998E-3</v>
      </c>
      <c r="F63" s="19">
        <v>8.3704690000000002E-3</v>
      </c>
      <c r="G63" s="19">
        <v>1828049000</v>
      </c>
      <c r="H63" s="19">
        <v>9.2724680000000004E-2</v>
      </c>
      <c r="I63" s="19">
        <v>3713704</v>
      </c>
      <c r="J63" s="19">
        <v>9.0932059999999995E-2</v>
      </c>
      <c r="K63" s="3">
        <f t="shared" si="0"/>
        <v>862506145.42747176</v>
      </c>
      <c r="L63" s="4">
        <f t="shared" si="3"/>
        <v>104.86391166964917</v>
      </c>
      <c r="M63" s="4">
        <f t="shared" si="1"/>
        <v>13.062537402752781</v>
      </c>
      <c r="N63" s="4">
        <f t="shared" si="2"/>
        <v>0.16740938</v>
      </c>
    </row>
    <row r="64" spans="1:14" x14ac:dyDescent="0.2">
      <c r="A64" s="19" t="s">
        <v>248</v>
      </c>
      <c r="B64" s="19"/>
      <c r="C64" s="20"/>
      <c r="D64" s="21">
        <v>2.1204010000000002</v>
      </c>
      <c r="E64" s="19">
        <v>2.0309439999999998E-3</v>
      </c>
      <c r="F64" s="19">
        <v>5.1889010000000001E-3</v>
      </c>
      <c r="G64" s="19">
        <v>1823938000</v>
      </c>
      <c r="H64" s="19">
        <v>8.4999110000000003E-2</v>
      </c>
      <c r="I64" s="19">
        <v>3704716</v>
      </c>
      <c r="J64" s="19">
        <v>8.5075910000000005E-2</v>
      </c>
      <c r="K64" s="3">
        <f t="shared" si="0"/>
        <v>860185408.32606649</v>
      </c>
      <c r="L64" s="4">
        <f t="shared" si="3"/>
        <v>104.58175533754603</v>
      </c>
      <c r="M64" s="4">
        <f t="shared" si="1"/>
        <v>12.838619589068349</v>
      </c>
      <c r="N64" s="4">
        <f t="shared" si="2"/>
        <v>0.10377802</v>
      </c>
    </row>
    <row r="65" spans="1:14" x14ac:dyDescent="0.2">
      <c r="A65" s="19" t="s">
        <v>249</v>
      </c>
      <c r="B65" s="19"/>
      <c r="C65" s="20"/>
      <c r="D65" s="21">
        <v>2.1200100000000002</v>
      </c>
      <c r="E65" s="19">
        <v>2.0308079999999998E-3</v>
      </c>
      <c r="F65" s="19">
        <v>9.5953830000000007E-3</v>
      </c>
      <c r="G65" s="19">
        <v>1824034000</v>
      </c>
      <c r="H65" s="19">
        <v>9.2406810000000006E-2</v>
      </c>
      <c r="I65" s="19">
        <v>3702421</v>
      </c>
      <c r="J65" s="19">
        <v>0.1029815</v>
      </c>
      <c r="K65" s="3">
        <f t="shared" si="0"/>
        <v>860389337.78614247</v>
      </c>
      <c r="L65" s="4">
        <f t="shared" si="3"/>
        <v>104.60654917930776</v>
      </c>
      <c r="M65" s="4">
        <f t="shared" si="1"/>
        <v>12.770795930580432</v>
      </c>
      <c r="N65" s="4">
        <f t="shared" si="2"/>
        <v>0.19190766000000001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BC5C5-9A7C-9F49-A408-2CD236D0F019}">
  <dimension ref="A1:M84"/>
  <sheetViews>
    <sheetView workbookViewId="0">
      <selection activeCell="A2" sqref="A1:A2"/>
    </sheetView>
  </sheetViews>
  <sheetFormatPr baseColWidth="10" defaultRowHeight="16" x14ac:dyDescent="0.2"/>
  <sheetData>
    <row r="1" spans="1:13" x14ac:dyDescent="0.2">
      <c r="A1" t="s">
        <v>262</v>
      </c>
    </row>
    <row r="2" spans="1:13" x14ac:dyDescent="0.2">
      <c r="A2" t="s">
        <v>263</v>
      </c>
    </row>
    <row r="3" spans="1:13" x14ac:dyDescent="0.2">
      <c r="A3" s="23"/>
      <c r="B3" s="23"/>
      <c r="C3" s="24"/>
      <c r="D3" s="25"/>
      <c r="E3" s="26" t="s">
        <v>0</v>
      </c>
      <c r="F3" s="26"/>
      <c r="G3" s="26" t="s">
        <v>1</v>
      </c>
      <c r="H3" s="26"/>
      <c r="I3" s="26" t="s">
        <v>2</v>
      </c>
      <c r="J3" s="26"/>
      <c r="K3" s="26"/>
      <c r="L3" s="23"/>
      <c r="M3" s="23"/>
    </row>
    <row r="4" spans="1:13" x14ac:dyDescent="0.2">
      <c r="A4" s="27" t="s">
        <v>9</v>
      </c>
      <c r="B4" s="27"/>
      <c r="C4" s="28"/>
      <c r="D4" s="29" t="s">
        <v>10</v>
      </c>
      <c r="E4" s="30" t="s">
        <v>3</v>
      </c>
      <c r="F4" s="30"/>
      <c r="G4" s="30" t="s">
        <v>4</v>
      </c>
      <c r="H4" s="30"/>
      <c r="I4" s="30" t="s">
        <v>5</v>
      </c>
      <c r="J4" s="30"/>
      <c r="K4" s="30" t="s">
        <v>6</v>
      </c>
      <c r="L4" s="27" t="s">
        <v>7</v>
      </c>
      <c r="M4" s="27" t="s">
        <v>8</v>
      </c>
    </row>
    <row r="5" spans="1:13" x14ac:dyDescent="0.2">
      <c r="A5" s="1" t="s">
        <v>176</v>
      </c>
      <c r="B5" s="1"/>
      <c r="C5" s="2"/>
      <c r="D5" s="4">
        <v>1.648431</v>
      </c>
      <c r="E5" s="3">
        <v>2.0322000000000001E-3</v>
      </c>
      <c r="F5" s="3">
        <v>7.1623549999999996E-3</v>
      </c>
      <c r="G5" s="3">
        <v>1528325000</v>
      </c>
      <c r="H5" s="3">
        <v>5.600045E-2</v>
      </c>
      <c r="I5" s="3">
        <v>3106010</v>
      </c>
      <c r="J5" s="3">
        <v>5.6185239999999997E-2</v>
      </c>
      <c r="K5" s="3">
        <f>G5/D5</f>
        <v>927139200.85220432</v>
      </c>
      <c r="L5" s="4">
        <f>((E5-0.0020052)/0.0020052)*1000</f>
        <v>13.464991023339374</v>
      </c>
      <c r="M5" s="4">
        <f>20*F5</f>
        <v>0.14324709999999999</v>
      </c>
    </row>
    <row r="6" spans="1:13" x14ac:dyDescent="0.2">
      <c r="A6" s="1" t="s">
        <v>177</v>
      </c>
      <c r="B6" s="1"/>
      <c r="C6" s="2"/>
      <c r="D6" s="4">
        <v>1.6570360000000002</v>
      </c>
      <c r="E6" s="3">
        <v>2.032224E-3</v>
      </c>
      <c r="F6" s="3">
        <v>9.3278409999999999E-3</v>
      </c>
      <c r="G6" s="3">
        <v>1532379000</v>
      </c>
      <c r="H6" s="3">
        <v>3.557312E-2</v>
      </c>
      <c r="I6" s="3">
        <v>3114285</v>
      </c>
      <c r="J6" s="3">
        <v>3.4206889999999997E-2</v>
      </c>
      <c r="K6" s="3">
        <f>G6/D6</f>
        <v>924771097.3086884</v>
      </c>
      <c r="L6" s="4">
        <f t="shared" ref="L6:L69" si="0">((E6-0.0020052)/0.0020052)*1000</f>
        <v>13.476959904248982</v>
      </c>
      <c r="M6" s="4">
        <f t="shared" ref="M6:M69" si="1">20*F6</f>
        <v>0.18655682000000001</v>
      </c>
    </row>
    <row r="7" spans="1:13" x14ac:dyDescent="0.2">
      <c r="A7" s="1" t="s">
        <v>178</v>
      </c>
      <c r="B7" s="1"/>
      <c r="C7" s="2"/>
      <c r="D7" s="4">
        <v>1.6546890000000001</v>
      </c>
      <c r="E7" s="3">
        <v>2.0330449999999998E-3</v>
      </c>
      <c r="F7" s="3">
        <v>9.1524020000000005E-3</v>
      </c>
      <c r="G7" s="3">
        <v>1535056000</v>
      </c>
      <c r="H7" s="3">
        <v>5.6101989999999997E-2</v>
      </c>
      <c r="I7" s="3">
        <v>3120638</v>
      </c>
      <c r="J7" s="3">
        <v>6.0701369999999998E-2</v>
      </c>
      <c r="K7" s="3">
        <f t="shared" ref="K7:K70" si="2">G7/D7</f>
        <v>927700613.22701728</v>
      </c>
      <c r="L7" s="4">
        <f t="shared" si="0"/>
        <v>13.886395372032649</v>
      </c>
      <c r="M7" s="4">
        <f t="shared" si="1"/>
        <v>0.18304804000000002</v>
      </c>
    </row>
    <row r="8" spans="1:13" x14ac:dyDescent="0.2">
      <c r="A8" s="1" t="s">
        <v>179</v>
      </c>
      <c r="B8" s="1"/>
      <c r="C8" s="2"/>
      <c r="D8" s="4">
        <v>1.6663459999999999</v>
      </c>
      <c r="E8" s="3">
        <v>2.0327629999999999E-3</v>
      </c>
      <c r="F8" s="3">
        <v>9.9849729999999994E-3</v>
      </c>
      <c r="G8" s="3">
        <v>1543438000</v>
      </c>
      <c r="H8" s="3">
        <v>6.7562940000000002E-2</v>
      </c>
      <c r="I8" s="3">
        <v>3138660</v>
      </c>
      <c r="J8" s="3">
        <v>6.3573030000000003E-2</v>
      </c>
      <c r="K8" s="3">
        <f t="shared" si="2"/>
        <v>926241008.77008748</v>
      </c>
      <c r="L8" s="4">
        <f t="shared" si="0"/>
        <v>13.745761021344494</v>
      </c>
      <c r="M8" s="4">
        <f t="shared" si="1"/>
        <v>0.19969946</v>
      </c>
    </row>
    <row r="9" spans="1:13" x14ac:dyDescent="0.2">
      <c r="A9" s="1" t="s">
        <v>180</v>
      </c>
      <c r="B9" s="1"/>
      <c r="C9" s="1"/>
      <c r="D9" s="4">
        <v>1.6708830000000001</v>
      </c>
      <c r="E9" s="3">
        <v>2.0330719999999999E-3</v>
      </c>
      <c r="F9" s="3">
        <v>9.8959089999999996E-3</v>
      </c>
      <c r="G9" s="3">
        <v>1545664000</v>
      </c>
      <c r="H9" s="3">
        <v>4.1506899999999999E-2</v>
      </c>
      <c r="I9" s="3">
        <v>3142608</v>
      </c>
      <c r="J9" s="3">
        <v>4.0746730000000002E-2</v>
      </c>
      <c r="K9" s="3">
        <f t="shared" si="2"/>
        <v>925058187.79651237</v>
      </c>
      <c r="L9" s="4">
        <f t="shared" si="0"/>
        <v>13.899860363056039</v>
      </c>
      <c r="M9" s="4">
        <f t="shared" si="1"/>
        <v>0.19791818</v>
      </c>
    </row>
    <row r="10" spans="1:13" x14ac:dyDescent="0.2">
      <c r="A10" s="1" t="s">
        <v>181</v>
      </c>
      <c r="B10" s="1"/>
      <c r="C10" s="2"/>
      <c r="D10" s="4">
        <v>1.682383</v>
      </c>
      <c r="E10" s="3">
        <v>2.0332409999999999E-3</v>
      </c>
      <c r="F10" s="3">
        <v>8.4597709999999996E-3</v>
      </c>
      <c r="G10" s="3">
        <v>1550370000</v>
      </c>
      <c r="H10" s="3">
        <v>6.4750329999999995E-2</v>
      </c>
      <c r="I10" s="3">
        <v>3152446</v>
      </c>
      <c r="J10" s="3">
        <v>6.8570099999999995E-2</v>
      </c>
      <c r="K10" s="3">
        <f t="shared" si="2"/>
        <v>921532136.26148152</v>
      </c>
      <c r="L10" s="4">
        <f t="shared" si="0"/>
        <v>13.984141232794691</v>
      </c>
      <c r="M10" s="4">
        <f t="shared" si="1"/>
        <v>0.16919541999999999</v>
      </c>
    </row>
    <row r="11" spans="1:13" x14ac:dyDescent="0.2">
      <c r="A11" s="1" t="s">
        <v>182</v>
      </c>
      <c r="B11" s="1"/>
      <c r="C11" s="2"/>
      <c r="D11" s="4">
        <v>1.694431</v>
      </c>
      <c r="E11" s="3">
        <v>2.0337879999999999E-3</v>
      </c>
      <c r="F11" s="3">
        <v>7.6894390000000002E-3</v>
      </c>
      <c r="G11" s="3">
        <v>1569537000</v>
      </c>
      <c r="H11" s="3">
        <v>4.3895339999999998E-2</v>
      </c>
      <c r="I11" s="3">
        <v>3192670</v>
      </c>
      <c r="J11" s="3">
        <v>4.031038E-2</v>
      </c>
      <c r="K11" s="3">
        <f t="shared" si="2"/>
        <v>926291480.73896194</v>
      </c>
      <c r="L11" s="4">
        <f t="shared" si="0"/>
        <v>14.256931976860145</v>
      </c>
      <c r="M11" s="4">
        <f t="shared" si="1"/>
        <v>0.15378878000000001</v>
      </c>
    </row>
    <row r="12" spans="1:13" x14ac:dyDescent="0.2">
      <c r="A12" s="1" t="s">
        <v>183</v>
      </c>
      <c r="B12" s="1"/>
      <c r="C12" s="2"/>
      <c r="D12" s="4">
        <v>1.7028799999999999</v>
      </c>
      <c r="E12" s="3">
        <v>2.0329039999999999E-3</v>
      </c>
      <c r="F12" s="3">
        <v>1.074395E-2</v>
      </c>
      <c r="G12" s="3">
        <v>1572072000</v>
      </c>
      <c r="H12" s="3">
        <v>5.407348E-2</v>
      </c>
      <c r="I12" s="3">
        <v>3196096</v>
      </c>
      <c r="J12" s="3">
        <v>5.6837859999999997E-2</v>
      </c>
      <c r="K12" s="3">
        <f t="shared" si="2"/>
        <v>923184252.5603683</v>
      </c>
      <c r="L12" s="4">
        <f t="shared" si="0"/>
        <v>13.816078196688572</v>
      </c>
      <c r="M12" s="4">
        <f t="shared" si="1"/>
        <v>0.21487900000000001</v>
      </c>
    </row>
    <row r="13" spans="1:13" x14ac:dyDescent="0.2">
      <c r="A13" s="1" t="s">
        <v>184</v>
      </c>
      <c r="B13" s="1"/>
      <c r="C13" s="2"/>
      <c r="D13" s="4">
        <v>1.7376929999999999</v>
      </c>
      <c r="E13" s="3">
        <v>2.0348509999999998E-3</v>
      </c>
      <c r="F13" s="3">
        <v>6.597388E-3</v>
      </c>
      <c r="G13" s="3">
        <v>1604879000</v>
      </c>
      <c r="H13" s="3">
        <v>4.320032E-2</v>
      </c>
      <c r="I13" s="3">
        <v>3265826</v>
      </c>
      <c r="J13" s="3">
        <v>4.6025190000000001E-2</v>
      </c>
      <c r="K13" s="3">
        <f t="shared" si="2"/>
        <v>923568777.68397534</v>
      </c>
      <c r="L13" s="4">
        <f t="shared" si="0"/>
        <v>14.787053660482695</v>
      </c>
      <c r="M13" s="4">
        <f t="shared" si="1"/>
        <v>0.13194776</v>
      </c>
    </row>
    <row r="14" spans="1:13" x14ac:dyDescent="0.2">
      <c r="A14" s="1" t="s">
        <v>185</v>
      </c>
      <c r="B14" s="1"/>
      <c r="C14" s="2"/>
      <c r="D14" s="4">
        <v>1.749819</v>
      </c>
      <c r="E14" s="3">
        <v>2.034877E-3</v>
      </c>
      <c r="F14" s="3">
        <v>1.0917919999999999E-2</v>
      </c>
      <c r="G14" s="3">
        <v>1611489000</v>
      </c>
      <c r="H14" s="3">
        <v>9.6676929999999994E-2</v>
      </c>
      <c r="I14" s="3">
        <v>3279180</v>
      </c>
      <c r="J14" s="3">
        <v>9.5364989999999997E-2</v>
      </c>
      <c r="K14" s="3">
        <f t="shared" si="2"/>
        <v>920946109.28330302</v>
      </c>
      <c r="L14" s="4">
        <f t="shared" si="0"/>
        <v>14.800019948134894</v>
      </c>
      <c r="M14" s="4">
        <f t="shared" si="1"/>
        <v>0.21835839999999998</v>
      </c>
    </row>
    <row r="15" spans="1:13" x14ac:dyDescent="0.2">
      <c r="A15" s="1" t="s">
        <v>186</v>
      </c>
      <c r="B15" s="1"/>
      <c r="C15" s="2"/>
      <c r="D15" s="4">
        <v>1.7558420000000001</v>
      </c>
      <c r="E15" s="3">
        <v>2.0349040000000001E-3</v>
      </c>
      <c r="F15" s="3">
        <v>6.5886829999999997E-3</v>
      </c>
      <c r="G15" s="3">
        <v>1611647000</v>
      </c>
      <c r="H15" s="3">
        <v>9.1250910000000005E-2</v>
      </c>
      <c r="I15" s="3">
        <v>3279532</v>
      </c>
      <c r="J15" s="3">
        <v>9.0329069999999997E-2</v>
      </c>
      <c r="K15" s="3">
        <f t="shared" si="2"/>
        <v>917877007.15668035</v>
      </c>
      <c r="L15" s="4">
        <f t="shared" si="0"/>
        <v>14.813484939158283</v>
      </c>
      <c r="M15" s="4">
        <f t="shared" si="1"/>
        <v>0.13177365999999999</v>
      </c>
    </row>
    <row r="16" spans="1:13" x14ac:dyDescent="0.2">
      <c r="A16" s="1" t="s">
        <v>187</v>
      </c>
      <c r="B16" s="1"/>
      <c r="C16" s="2"/>
      <c r="D16" s="4">
        <v>1.7550599999999998</v>
      </c>
      <c r="E16" s="3">
        <v>2.0349040000000001E-3</v>
      </c>
      <c r="F16" s="3">
        <v>6.9778380000000001E-3</v>
      </c>
      <c r="G16" s="3">
        <v>1613221000</v>
      </c>
      <c r="H16" s="3">
        <v>9.1962589999999997E-2</v>
      </c>
      <c r="I16" s="3">
        <v>3282933</v>
      </c>
      <c r="J16" s="3">
        <v>9.2436820000000003E-2</v>
      </c>
      <c r="K16" s="3">
        <f t="shared" si="2"/>
        <v>919182819.96057129</v>
      </c>
      <c r="L16" s="4">
        <f t="shared" si="0"/>
        <v>14.813484939158283</v>
      </c>
      <c r="M16" s="4">
        <f t="shared" si="1"/>
        <v>0.13955676</v>
      </c>
    </row>
    <row r="17" spans="1:13" x14ac:dyDescent="0.2">
      <c r="A17" s="1" t="s">
        <v>188</v>
      </c>
      <c r="B17" s="1"/>
      <c r="C17" s="2"/>
      <c r="D17" s="4">
        <v>1.759363</v>
      </c>
      <c r="E17" s="3">
        <v>2.034592E-3</v>
      </c>
      <c r="F17" s="3">
        <v>8.3669139999999996E-3</v>
      </c>
      <c r="G17" s="3">
        <v>1611714000</v>
      </c>
      <c r="H17" s="3">
        <v>9.7461359999999997E-2</v>
      </c>
      <c r="I17" s="3">
        <v>3279322</v>
      </c>
      <c r="J17" s="3">
        <v>9.7879439999999998E-2</v>
      </c>
      <c r="K17" s="3">
        <f t="shared" si="2"/>
        <v>916078148.73906064</v>
      </c>
      <c r="L17" s="4">
        <f t="shared" si="0"/>
        <v>14.657889487332957</v>
      </c>
      <c r="M17" s="4">
        <f t="shared" si="1"/>
        <v>0.16733828000000001</v>
      </c>
    </row>
    <row r="18" spans="1:13" x14ac:dyDescent="0.2">
      <c r="A18" s="1" t="s">
        <v>189</v>
      </c>
      <c r="B18" s="1"/>
      <c r="C18" s="2"/>
      <c r="D18" s="4">
        <v>1.7573290000000001</v>
      </c>
      <c r="E18" s="3">
        <v>2.0355690000000001E-3</v>
      </c>
      <c r="F18" s="3">
        <v>8.3355679999999998E-3</v>
      </c>
      <c r="G18" s="3">
        <v>1616966000</v>
      </c>
      <c r="H18" s="3">
        <v>6.1606950000000001E-2</v>
      </c>
      <c r="I18" s="3">
        <v>3291481</v>
      </c>
      <c r="J18" s="3">
        <v>6.7452399999999996E-2</v>
      </c>
      <c r="K18" s="3">
        <f t="shared" si="2"/>
        <v>920127079.22079468</v>
      </c>
      <c r="L18" s="4">
        <f t="shared" si="0"/>
        <v>15.145122681029395</v>
      </c>
      <c r="M18" s="4">
        <f t="shared" si="1"/>
        <v>0.16671136</v>
      </c>
    </row>
    <row r="19" spans="1:13" x14ac:dyDescent="0.2">
      <c r="A19" s="1" t="s">
        <v>84</v>
      </c>
      <c r="B19" s="1"/>
      <c r="C19" s="2"/>
      <c r="D19" s="11">
        <v>1.7621789999999999</v>
      </c>
      <c r="E19" s="31">
        <v>2.028279E-3</v>
      </c>
      <c r="F19" s="31">
        <v>8.3601620000000008E-3</v>
      </c>
      <c r="G19" s="31">
        <v>1540410000</v>
      </c>
      <c r="H19" s="31">
        <v>6.787195E-2</v>
      </c>
      <c r="I19" s="31">
        <v>3124579</v>
      </c>
      <c r="J19" s="31">
        <v>6.8109740000000002E-2</v>
      </c>
      <c r="K19" s="3">
        <f t="shared" si="2"/>
        <v>874150696.38214958</v>
      </c>
      <c r="L19" s="4">
        <f t="shared" si="0"/>
        <v>11.509575104727741</v>
      </c>
      <c r="M19" s="4">
        <f t="shared" si="1"/>
        <v>0.16720324000000003</v>
      </c>
    </row>
    <row r="20" spans="1:13" x14ac:dyDescent="0.2">
      <c r="A20" s="1" t="s">
        <v>85</v>
      </c>
      <c r="B20" s="1"/>
      <c r="C20" s="2"/>
      <c r="D20" s="11">
        <v>1.7621010000000001</v>
      </c>
      <c r="E20" s="31">
        <v>2.0285709999999998E-3</v>
      </c>
      <c r="F20" s="31">
        <v>7.3306589999999998E-3</v>
      </c>
      <c r="G20" s="31">
        <v>1536093000</v>
      </c>
      <c r="H20" s="31">
        <v>3.6530609999999998E-2</v>
      </c>
      <c r="I20" s="31">
        <v>3115633</v>
      </c>
      <c r="J20" s="31">
        <v>4.252475E-2</v>
      </c>
      <c r="K20" s="3">
        <f t="shared" si="2"/>
        <v>871739474.6385138</v>
      </c>
      <c r="L20" s="4">
        <f t="shared" si="0"/>
        <v>11.655196489128215</v>
      </c>
      <c r="M20" s="4">
        <f t="shared" si="1"/>
        <v>0.14661318000000001</v>
      </c>
    </row>
    <row r="21" spans="1:13" x14ac:dyDescent="0.2">
      <c r="A21" s="1" t="s">
        <v>86</v>
      </c>
      <c r="B21" s="1"/>
      <c r="C21" s="2"/>
      <c r="D21" s="11">
        <v>1.765074</v>
      </c>
      <c r="E21" s="31">
        <v>2.0292000000000001E-3</v>
      </c>
      <c r="F21" s="31">
        <v>7.2735229999999996E-3</v>
      </c>
      <c r="G21" s="31">
        <v>1542515000</v>
      </c>
      <c r="H21" s="31">
        <v>8.9137910000000001E-2</v>
      </c>
      <c r="I21" s="31">
        <v>3129692</v>
      </c>
      <c r="J21" s="31">
        <v>8.6754200000000004E-2</v>
      </c>
      <c r="K21" s="3">
        <f t="shared" si="2"/>
        <v>873909535.80416453</v>
      </c>
      <c r="L21" s="4">
        <f t="shared" si="0"/>
        <v>11.968880909635025</v>
      </c>
      <c r="M21" s="4">
        <f t="shared" si="1"/>
        <v>0.14547046</v>
      </c>
    </row>
    <row r="22" spans="1:13" x14ac:dyDescent="0.2">
      <c r="A22" s="1" t="s">
        <v>87</v>
      </c>
      <c r="B22" s="1"/>
      <c r="C22" s="2"/>
      <c r="D22" s="11">
        <v>1.764996</v>
      </c>
      <c r="E22" s="31">
        <v>2.0284460000000002E-3</v>
      </c>
      <c r="F22" s="31">
        <v>1.017913E-2</v>
      </c>
      <c r="G22" s="31">
        <v>1551211000</v>
      </c>
      <c r="H22" s="31">
        <v>4.0155919999999998E-2</v>
      </c>
      <c r="I22" s="31">
        <v>3145868</v>
      </c>
      <c r="J22" s="31">
        <v>4.1338600000000003E-2</v>
      </c>
      <c r="K22" s="3">
        <f t="shared" si="2"/>
        <v>878875079.60357988</v>
      </c>
      <c r="L22" s="4">
        <f t="shared" si="0"/>
        <v>11.59285856772402</v>
      </c>
      <c r="M22" s="4">
        <f t="shared" si="1"/>
        <v>0.2035826</v>
      </c>
    </row>
    <row r="23" spans="1:13" x14ac:dyDescent="0.2">
      <c r="A23" s="1" t="s">
        <v>88</v>
      </c>
      <c r="B23" s="1"/>
      <c r="C23" s="2"/>
      <c r="D23" s="11">
        <v>1.768985</v>
      </c>
      <c r="E23" s="31">
        <v>2.0280430000000002E-3</v>
      </c>
      <c r="F23" s="31">
        <v>7.9334599999999998E-3</v>
      </c>
      <c r="G23" s="31">
        <v>1545970000</v>
      </c>
      <c r="H23" s="31">
        <v>5.356897E-2</v>
      </c>
      <c r="I23" s="31">
        <v>3135294</v>
      </c>
      <c r="J23" s="31">
        <v>5.3776339999999999E-2</v>
      </c>
      <c r="K23" s="3">
        <f t="shared" si="2"/>
        <v>873930530.7846024</v>
      </c>
      <c r="L23" s="4">
        <f t="shared" si="0"/>
        <v>11.391881109116426</v>
      </c>
      <c r="M23" s="4">
        <f t="shared" si="1"/>
        <v>0.15866920000000001</v>
      </c>
    </row>
    <row r="24" spans="1:13" x14ac:dyDescent="0.2">
      <c r="A24" s="1" t="s">
        <v>89</v>
      </c>
      <c r="B24" s="1"/>
      <c r="C24" s="2"/>
      <c r="D24" s="11">
        <v>1.778138</v>
      </c>
      <c r="E24" s="31">
        <v>2.0287259999999998E-3</v>
      </c>
      <c r="F24" s="31">
        <v>8.1921849999999994E-3</v>
      </c>
      <c r="G24" s="31">
        <v>1560266000</v>
      </c>
      <c r="H24" s="31">
        <v>4.2571489999999997E-2</v>
      </c>
      <c r="I24" s="31">
        <v>3165210</v>
      </c>
      <c r="J24" s="31">
        <v>4.3155199999999998E-2</v>
      </c>
      <c r="K24" s="3">
        <f t="shared" si="2"/>
        <v>877471827.27099919</v>
      </c>
      <c r="L24" s="4">
        <f t="shared" si="0"/>
        <v>11.732495511669581</v>
      </c>
      <c r="M24" s="4">
        <f t="shared" si="1"/>
        <v>0.16384369999999998</v>
      </c>
    </row>
    <row r="25" spans="1:13" x14ac:dyDescent="0.2">
      <c r="A25" s="1" t="s">
        <v>90</v>
      </c>
      <c r="B25" s="1"/>
      <c r="C25" s="2"/>
      <c r="D25" s="11">
        <v>1.7797809999999998</v>
      </c>
      <c r="E25" s="31">
        <v>2.0290310000000002E-3</v>
      </c>
      <c r="F25" s="31">
        <v>9.2428960000000004E-3</v>
      </c>
      <c r="G25" s="31">
        <v>1545942000</v>
      </c>
      <c r="H25" s="31">
        <v>6.2641219999999997E-2</v>
      </c>
      <c r="I25" s="31">
        <v>3136678</v>
      </c>
      <c r="J25" s="31">
        <v>6.3480369999999994E-2</v>
      </c>
      <c r="K25" s="3">
        <f t="shared" si="2"/>
        <v>868613610.32621431</v>
      </c>
      <c r="L25" s="4">
        <f t="shared" si="0"/>
        <v>11.88460003989637</v>
      </c>
      <c r="M25" s="4">
        <f t="shared" si="1"/>
        <v>0.18485792000000001</v>
      </c>
    </row>
    <row r="26" spans="1:13" x14ac:dyDescent="0.2">
      <c r="A26" s="1" t="s">
        <v>91</v>
      </c>
      <c r="B26" s="1"/>
      <c r="C26" s="2"/>
      <c r="D26" s="11">
        <v>1.7758700000000001</v>
      </c>
      <c r="E26" s="31">
        <v>2.0287920000000002E-3</v>
      </c>
      <c r="F26" s="31">
        <v>1.1058E-2</v>
      </c>
      <c r="G26" s="31">
        <v>1542745000</v>
      </c>
      <c r="H26" s="31">
        <v>5.5045900000000002E-2</v>
      </c>
      <c r="I26" s="31">
        <v>3129908</v>
      </c>
      <c r="J26" s="31">
        <v>5.1981859999999998E-2</v>
      </c>
      <c r="K26" s="3">
        <f t="shared" si="2"/>
        <v>868726314.42616856</v>
      </c>
      <c r="L26" s="4">
        <f t="shared" si="0"/>
        <v>11.76540993417127</v>
      </c>
      <c r="M26" s="4">
        <f t="shared" si="1"/>
        <v>0.22116</v>
      </c>
    </row>
    <row r="27" spans="1:13" x14ac:dyDescent="0.2">
      <c r="A27" s="1" t="s">
        <v>92</v>
      </c>
      <c r="B27" s="1"/>
      <c r="C27" s="2"/>
      <c r="D27" s="11">
        <v>1.7757910000000001</v>
      </c>
      <c r="E27" s="31">
        <v>2.0287980000000001E-3</v>
      </c>
      <c r="F27" s="31">
        <v>7.4816029999999999E-3</v>
      </c>
      <c r="G27" s="31">
        <v>1543897000</v>
      </c>
      <c r="H27" s="31">
        <v>7.1390800000000004E-2</v>
      </c>
      <c r="I27" s="31">
        <v>3132257</v>
      </c>
      <c r="J27" s="31">
        <v>7.2747430000000002E-2</v>
      </c>
      <c r="K27" s="3">
        <f t="shared" si="2"/>
        <v>869413686.63316786</v>
      </c>
      <c r="L27" s="4">
        <f t="shared" si="0"/>
        <v>11.768402154398618</v>
      </c>
      <c r="M27" s="4">
        <f t="shared" si="1"/>
        <v>0.14963206000000001</v>
      </c>
    </row>
    <row r="28" spans="1:13" x14ac:dyDescent="0.2">
      <c r="A28" s="1" t="s">
        <v>93</v>
      </c>
      <c r="B28" s="1"/>
      <c r="C28" s="2"/>
      <c r="D28" s="11">
        <v>1.7763389999999999</v>
      </c>
      <c r="E28" s="31">
        <v>2.0293020000000002E-3</v>
      </c>
      <c r="F28" s="31">
        <v>1.105926E-2</v>
      </c>
      <c r="G28" s="31">
        <v>1540267000</v>
      </c>
      <c r="H28" s="31">
        <v>4.785122E-2</v>
      </c>
      <c r="I28" s="31">
        <v>3125520</v>
      </c>
      <c r="J28" s="31">
        <v>4.6387270000000001E-2</v>
      </c>
      <c r="K28" s="3">
        <f t="shared" si="2"/>
        <v>867101943.94200659</v>
      </c>
      <c r="L28" s="4">
        <f t="shared" si="0"/>
        <v>12.019748653501015</v>
      </c>
      <c r="M28" s="4">
        <f t="shared" si="1"/>
        <v>0.2211852</v>
      </c>
    </row>
    <row r="29" spans="1:13" x14ac:dyDescent="0.2">
      <c r="A29" s="1" t="s">
        <v>94</v>
      </c>
      <c r="B29" s="1"/>
      <c r="C29" s="2"/>
      <c r="D29" s="11">
        <v>1.783223</v>
      </c>
      <c r="E29" s="31">
        <v>2.0285199999999998E-3</v>
      </c>
      <c r="F29" s="31">
        <v>9.3893229999999998E-3</v>
      </c>
      <c r="G29" s="31">
        <v>1540726000</v>
      </c>
      <c r="H29" s="31">
        <v>5.3811169999999998E-2</v>
      </c>
      <c r="I29" s="31">
        <v>3125552</v>
      </c>
      <c r="J29" s="31">
        <v>5.5751830000000002E-2</v>
      </c>
      <c r="K29" s="3">
        <f t="shared" si="2"/>
        <v>864011960.36614597</v>
      </c>
      <c r="L29" s="4">
        <f t="shared" si="0"/>
        <v>11.629762617195219</v>
      </c>
      <c r="M29" s="4">
        <f t="shared" si="1"/>
        <v>0.18778645999999999</v>
      </c>
    </row>
    <row r="30" spans="1:13" x14ac:dyDescent="0.2">
      <c r="A30" s="1" t="s">
        <v>95</v>
      </c>
      <c r="B30" s="1"/>
      <c r="C30" s="2"/>
      <c r="D30" s="11">
        <v>1.788543</v>
      </c>
      <c r="E30" s="31">
        <v>2.0292019999999999E-3</v>
      </c>
      <c r="F30" s="31">
        <v>7.1627749999999997E-3</v>
      </c>
      <c r="G30" s="31">
        <v>1557775000</v>
      </c>
      <c r="H30" s="31">
        <v>6.6843949999999999E-2</v>
      </c>
      <c r="I30" s="31">
        <v>3161341</v>
      </c>
      <c r="J30" s="31">
        <v>6.9353769999999995E-2</v>
      </c>
      <c r="K30" s="3">
        <f t="shared" si="2"/>
        <v>870974307.01973617</v>
      </c>
      <c r="L30" s="4">
        <f t="shared" si="0"/>
        <v>11.969878316377402</v>
      </c>
      <c r="M30" s="4">
        <f t="shared" si="1"/>
        <v>0.14325549999999998</v>
      </c>
    </row>
    <row r="31" spans="1:13" x14ac:dyDescent="0.2">
      <c r="A31" s="1" t="s">
        <v>190</v>
      </c>
      <c r="B31" s="1"/>
      <c r="C31" s="2"/>
      <c r="D31" s="11">
        <v>1.7908900000000001</v>
      </c>
      <c r="E31" s="31">
        <v>2.0352949999999999E-3</v>
      </c>
      <c r="F31" s="31">
        <v>8.6329549999999994E-3</v>
      </c>
      <c r="G31" s="31">
        <v>1629732000</v>
      </c>
      <c r="H31" s="31">
        <v>6.8987960000000001E-2</v>
      </c>
      <c r="I31" s="31">
        <v>3315699</v>
      </c>
      <c r="J31" s="31">
        <v>6.4641909999999997E-2</v>
      </c>
      <c r="K31" s="3">
        <f t="shared" si="2"/>
        <v>910012340.23306847</v>
      </c>
      <c r="L31" s="4">
        <f t="shared" si="0"/>
        <v>15.008477957310966</v>
      </c>
      <c r="M31" s="4">
        <f t="shared" si="1"/>
        <v>0.17265909999999998</v>
      </c>
    </row>
    <row r="32" spans="1:13" x14ac:dyDescent="0.2">
      <c r="A32" s="1" t="s">
        <v>191</v>
      </c>
      <c r="B32" s="1"/>
      <c r="C32" s="2"/>
      <c r="D32" s="11">
        <v>1.795741</v>
      </c>
      <c r="E32" s="31">
        <v>2.035411E-3</v>
      </c>
      <c r="F32" s="31">
        <v>7.2657520000000003E-3</v>
      </c>
      <c r="G32" s="31">
        <v>1635252000</v>
      </c>
      <c r="H32" s="31">
        <v>3.763238E-2</v>
      </c>
      <c r="I32" s="31">
        <v>3327762</v>
      </c>
      <c r="J32" s="31">
        <v>3.6738340000000001E-2</v>
      </c>
      <c r="K32" s="3">
        <f t="shared" si="2"/>
        <v>910627980.31564689</v>
      </c>
      <c r="L32" s="4">
        <f t="shared" si="0"/>
        <v>15.066327548374248</v>
      </c>
      <c r="M32" s="4">
        <f t="shared" si="1"/>
        <v>0.14531504000000001</v>
      </c>
    </row>
    <row r="33" spans="1:13" x14ac:dyDescent="0.2">
      <c r="A33" s="1" t="s">
        <v>192</v>
      </c>
      <c r="B33" s="1"/>
      <c r="C33" s="2"/>
      <c r="D33" s="11">
        <v>1.794098</v>
      </c>
      <c r="E33" s="31">
        <v>2.0354010000000001E-3</v>
      </c>
      <c r="F33" s="31">
        <v>1.100433E-2</v>
      </c>
      <c r="G33" s="31">
        <v>1623045000</v>
      </c>
      <c r="H33" s="31">
        <v>6.1284579999999998E-2</v>
      </c>
      <c r="I33" s="31">
        <v>3304828</v>
      </c>
      <c r="J33" s="31">
        <v>6.832059E-2</v>
      </c>
      <c r="K33" s="3">
        <f t="shared" si="2"/>
        <v>904657939.53284609</v>
      </c>
      <c r="L33" s="4">
        <f t="shared" si="0"/>
        <v>15.061340514661929</v>
      </c>
      <c r="M33" s="4">
        <f t="shared" si="1"/>
        <v>0.22008659999999999</v>
      </c>
    </row>
    <row r="34" spans="1:13" x14ac:dyDescent="0.2">
      <c r="A34" s="1" t="s">
        <v>193</v>
      </c>
      <c r="B34" s="1"/>
      <c r="C34" s="2"/>
      <c r="D34" s="11">
        <v>1.7868999999999999</v>
      </c>
      <c r="E34" s="31">
        <v>2.0354459999999998E-3</v>
      </c>
      <c r="F34" s="31">
        <v>1.0075779999999999E-2</v>
      </c>
      <c r="G34" s="31">
        <v>1616953000</v>
      </c>
      <c r="H34" s="31">
        <v>5.6750259999999997E-2</v>
      </c>
      <c r="I34" s="31">
        <v>3291220</v>
      </c>
      <c r="J34" s="31">
        <v>5.7235340000000003E-2</v>
      </c>
      <c r="K34" s="3">
        <f t="shared" si="2"/>
        <v>904892831.16010976</v>
      </c>
      <c r="L34" s="4">
        <f t="shared" si="0"/>
        <v>15.083782166367362</v>
      </c>
      <c r="M34" s="4">
        <f t="shared" si="1"/>
        <v>0.20151559999999999</v>
      </c>
    </row>
    <row r="35" spans="1:13" x14ac:dyDescent="0.2">
      <c r="A35" s="1" t="s">
        <v>194</v>
      </c>
      <c r="B35" s="1"/>
      <c r="C35" s="2"/>
      <c r="D35" s="11">
        <v>2.144183</v>
      </c>
      <c r="E35" s="31">
        <v>2.0345839999999999E-3</v>
      </c>
      <c r="F35" s="31">
        <v>1.1736160000000001E-2</v>
      </c>
      <c r="G35" s="31">
        <v>1882569000</v>
      </c>
      <c r="H35" s="31">
        <v>3.5497470000000003E-2</v>
      </c>
      <c r="I35" s="31">
        <v>3830246</v>
      </c>
      <c r="J35" s="31">
        <v>3.8531019999999999E-2</v>
      </c>
      <c r="K35" s="3">
        <f t="shared" si="2"/>
        <v>877988958.96478987</v>
      </c>
      <c r="L35" s="4">
        <f t="shared" si="0"/>
        <v>14.653899860363017</v>
      </c>
      <c r="M35" s="4">
        <f t="shared" si="1"/>
        <v>0.23472320000000002</v>
      </c>
    </row>
    <row r="36" spans="1:13" x14ac:dyDescent="0.2">
      <c r="A36" s="1" t="s">
        <v>195</v>
      </c>
      <c r="B36" s="1"/>
      <c r="C36" s="2"/>
      <c r="D36" s="4">
        <v>2.1534930000000001</v>
      </c>
      <c r="E36" s="3">
        <v>2.034924E-3</v>
      </c>
      <c r="F36" s="3">
        <v>7.8963430000000001E-3</v>
      </c>
      <c r="G36" s="3">
        <v>1900867000</v>
      </c>
      <c r="H36" s="3">
        <v>5.1813819999999997E-2</v>
      </c>
      <c r="I36" s="3">
        <v>3868140</v>
      </c>
      <c r="J36" s="3">
        <v>5.0966270000000001E-2</v>
      </c>
      <c r="K36" s="3">
        <f t="shared" si="2"/>
        <v>882690122.51258767</v>
      </c>
      <c r="L36" s="4">
        <f t="shared" si="0"/>
        <v>14.823459006582919</v>
      </c>
      <c r="M36" s="4">
        <f t="shared" si="1"/>
        <v>0.15792686</v>
      </c>
    </row>
    <row r="37" spans="1:13" x14ac:dyDescent="0.2">
      <c r="A37" s="1" t="s">
        <v>196</v>
      </c>
      <c r="B37" s="1"/>
      <c r="C37" s="2"/>
      <c r="D37" s="4">
        <v>2.1574040000000001</v>
      </c>
      <c r="E37" s="3">
        <v>2.0352429999999999E-3</v>
      </c>
      <c r="F37" s="3">
        <v>6.5962570000000003E-3</v>
      </c>
      <c r="G37" s="3">
        <v>1905992000</v>
      </c>
      <c r="H37" s="3">
        <v>2.8772349999999999E-2</v>
      </c>
      <c r="I37" s="3">
        <v>3879785</v>
      </c>
      <c r="J37" s="3">
        <v>2.5031649999999999E-2</v>
      </c>
      <c r="K37" s="3">
        <f t="shared" si="2"/>
        <v>883465498.34894156</v>
      </c>
      <c r="L37" s="4">
        <f t="shared" si="0"/>
        <v>14.98254538200678</v>
      </c>
      <c r="M37" s="4">
        <f t="shared" si="1"/>
        <v>0.13192514</v>
      </c>
    </row>
    <row r="38" spans="1:13" x14ac:dyDescent="0.2">
      <c r="A38" s="1" t="s">
        <v>197</v>
      </c>
      <c r="B38" s="1"/>
      <c r="C38" s="2"/>
      <c r="D38" s="4">
        <v>2.1588910000000001</v>
      </c>
      <c r="E38" s="3">
        <v>2.0348179999999999E-3</v>
      </c>
      <c r="F38" s="3">
        <v>7.3579520000000001E-3</v>
      </c>
      <c r="G38" s="3">
        <v>1911894000</v>
      </c>
      <c r="H38" s="3">
        <v>1.93563E-2</v>
      </c>
      <c r="I38" s="3">
        <v>3891150</v>
      </c>
      <c r="J38" s="3">
        <v>2.183618E-2</v>
      </c>
      <c r="K38" s="3">
        <f t="shared" si="2"/>
        <v>885590796.38573694</v>
      </c>
      <c r="L38" s="4">
        <f t="shared" si="0"/>
        <v>14.770596449231956</v>
      </c>
      <c r="M38" s="4">
        <f t="shared" si="1"/>
        <v>0.14715903999999999</v>
      </c>
    </row>
    <row r="39" spans="1:13" x14ac:dyDescent="0.2">
      <c r="A39" s="1" t="s">
        <v>198</v>
      </c>
      <c r="B39" s="1"/>
      <c r="C39" s="2"/>
      <c r="D39" s="4">
        <v>2.1609249999999998</v>
      </c>
      <c r="E39" s="3">
        <v>2.0353020000000001E-3</v>
      </c>
      <c r="F39" s="3">
        <v>9.2614350000000002E-3</v>
      </c>
      <c r="G39" s="3">
        <v>1899588000</v>
      </c>
      <c r="H39" s="3">
        <v>1.41187E-2</v>
      </c>
      <c r="I39" s="3">
        <v>3866202</v>
      </c>
      <c r="J39" s="3">
        <v>1.374148E-2</v>
      </c>
      <c r="K39" s="3">
        <f t="shared" si="2"/>
        <v>879062438.53905165</v>
      </c>
      <c r="L39" s="4">
        <f t="shared" si="0"/>
        <v>15.01196888090972</v>
      </c>
      <c r="M39" s="4">
        <f t="shared" si="1"/>
        <v>0.1852287</v>
      </c>
    </row>
    <row r="40" spans="1:13" x14ac:dyDescent="0.2">
      <c r="A40" s="1" t="s">
        <v>199</v>
      </c>
      <c r="B40" s="1"/>
      <c r="C40" s="2"/>
      <c r="D40" s="4">
        <v>2.1602990000000002</v>
      </c>
      <c r="E40" s="3">
        <v>2.0356839999999998E-3</v>
      </c>
      <c r="F40" s="3">
        <v>8.5605319999999992E-3</v>
      </c>
      <c r="G40" s="3">
        <v>1902844000</v>
      </c>
      <c r="H40" s="3">
        <v>2.1310369999999999E-2</v>
      </c>
      <c r="I40" s="3">
        <v>3873451</v>
      </c>
      <c r="J40" s="3">
        <v>2.0716129999999999E-2</v>
      </c>
      <c r="K40" s="3">
        <f t="shared" si="2"/>
        <v>880824367.36766529</v>
      </c>
      <c r="L40" s="4">
        <f t="shared" si="0"/>
        <v>15.20247356872127</v>
      </c>
      <c r="M40" s="4">
        <f t="shared" si="1"/>
        <v>0.17121063999999997</v>
      </c>
    </row>
    <row r="41" spans="1:13" x14ac:dyDescent="0.2">
      <c r="A41" s="1" t="s">
        <v>200</v>
      </c>
      <c r="B41" s="1"/>
      <c r="C41" s="2"/>
      <c r="D41" s="4">
        <v>2.1630370000000001</v>
      </c>
      <c r="E41" s="3">
        <v>2.035069E-3</v>
      </c>
      <c r="F41" s="3">
        <v>8.6104270000000004E-3</v>
      </c>
      <c r="G41" s="3">
        <v>1894627000</v>
      </c>
      <c r="H41" s="3">
        <v>5.0805389999999999E-2</v>
      </c>
      <c r="I41" s="3">
        <v>3855889</v>
      </c>
      <c r="J41" s="3">
        <v>4.9869190000000001E-2</v>
      </c>
      <c r="K41" s="3">
        <f t="shared" si="2"/>
        <v>875910583.12918365</v>
      </c>
      <c r="L41" s="4">
        <f t="shared" si="0"/>
        <v>14.895770995411967</v>
      </c>
      <c r="M41" s="4">
        <f t="shared" si="1"/>
        <v>0.17220854000000002</v>
      </c>
    </row>
    <row r="42" spans="1:13" x14ac:dyDescent="0.2">
      <c r="A42" s="1" t="s">
        <v>201</v>
      </c>
      <c r="B42" s="1"/>
      <c r="C42" s="2"/>
      <c r="D42" s="4">
        <v>2.1624890000000003</v>
      </c>
      <c r="E42" s="3">
        <v>2.0353979999999999E-3</v>
      </c>
      <c r="F42" s="3">
        <v>8.6116890000000005E-3</v>
      </c>
      <c r="G42" s="3">
        <v>1902301000</v>
      </c>
      <c r="H42" s="3">
        <v>7.3277819999999994E-2</v>
      </c>
      <c r="I42" s="3">
        <v>3871939</v>
      </c>
      <c r="J42" s="3">
        <v>7.095311E-2</v>
      </c>
      <c r="K42" s="3">
        <f t="shared" si="2"/>
        <v>879681237.68490827</v>
      </c>
      <c r="L42" s="4">
        <f t="shared" si="0"/>
        <v>15.059844404548148</v>
      </c>
      <c r="M42" s="4">
        <f t="shared" si="1"/>
        <v>0.17223378</v>
      </c>
    </row>
    <row r="43" spans="1:13" x14ac:dyDescent="0.2">
      <c r="A43" s="1" t="s">
        <v>202</v>
      </c>
      <c r="B43" s="1"/>
      <c r="C43" s="2"/>
      <c r="D43" s="4">
        <v>2.1510669999999998</v>
      </c>
      <c r="E43" s="3">
        <v>2.0357980000000001E-3</v>
      </c>
      <c r="F43" s="3">
        <v>8.9220759999999993E-3</v>
      </c>
      <c r="G43" s="3">
        <v>1906944000</v>
      </c>
      <c r="H43" s="3">
        <v>2.2492410000000001E-2</v>
      </c>
      <c r="I43" s="3">
        <v>3882153</v>
      </c>
      <c r="J43" s="3">
        <v>2.474958E-2</v>
      </c>
      <c r="K43" s="3">
        <f t="shared" si="2"/>
        <v>886510740.94856191</v>
      </c>
      <c r="L43" s="4">
        <f t="shared" si="0"/>
        <v>15.259325753042177</v>
      </c>
      <c r="M43" s="4">
        <f t="shared" si="1"/>
        <v>0.17844151999999999</v>
      </c>
    </row>
    <row r="44" spans="1:13" x14ac:dyDescent="0.2">
      <c r="A44" s="1" t="s">
        <v>203</v>
      </c>
      <c r="B44" s="1"/>
      <c r="C44" s="2"/>
      <c r="D44" s="4">
        <v>2.1624110000000001</v>
      </c>
      <c r="E44" s="3">
        <v>2.0359670000000001E-3</v>
      </c>
      <c r="F44" s="3">
        <v>9.3402829999999996E-3</v>
      </c>
      <c r="G44" s="3">
        <v>1897055000</v>
      </c>
      <c r="H44" s="3">
        <v>2.2562019999999999E-2</v>
      </c>
      <c r="I44" s="3">
        <v>3862094</v>
      </c>
      <c r="J44" s="3">
        <v>2.5252790000000001E-2</v>
      </c>
      <c r="K44" s="3">
        <f t="shared" si="2"/>
        <v>877286972.73552525</v>
      </c>
      <c r="L44" s="4">
        <f t="shared" si="0"/>
        <v>15.343606622780831</v>
      </c>
      <c r="M44" s="4">
        <f t="shared" si="1"/>
        <v>0.18680565999999998</v>
      </c>
    </row>
    <row r="45" spans="1:13" x14ac:dyDescent="0.2">
      <c r="A45" s="1" t="s">
        <v>204</v>
      </c>
      <c r="B45" s="1"/>
      <c r="C45" s="2"/>
      <c r="D45" s="4">
        <v>2.1664789999999998</v>
      </c>
      <c r="E45" s="3">
        <v>2.0356189999999998E-3</v>
      </c>
      <c r="F45" s="3">
        <v>7.8901240000000001E-3</v>
      </c>
      <c r="G45" s="3">
        <v>1905486000</v>
      </c>
      <c r="H45" s="3">
        <v>4.4811030000000002E-2</v>
      </c>
      <c r="I45" s="3">
        <v>3878827</v>
      </c>
      <c r="J45" s="3">
        <v>4.2055750000000003E-2</v>
      </c>
      <c r="K45" s="3">
        <f t="shared" si="2"/>
        <v>879531257.86125791</v>
      </c>
      <c r="L45" s="4">
        <f t="shared" si="0"/>
        <v>15.170057849590986</v>
      </c>
      <c r="M45" s="4">
        <f t="shared" si="1"/>
        <v>0.15780247999999999</v>
      </c>
    </row>
    <row r="46" spans="1:13" x14ac:dyDescent="0.2">
      <c r="A46" s="1" t="s">
        <v>205</v>
      </c>
      <c r="B46" s="1"/>
      <c r="C46" s="2"/>
      <c r="D46" s="4">
        <v>2.1688259999999997</v>
      </c>
      <c r="E46" s="3">
        <v>2.0358939999999999E-3</v>
      </c>
      <c r="F46" s="3">
        <v>7.6423710000000002E-3</v>
      </c>
      <c r="G46" s="3">
        <v>1907364000</v>
      </c>
      <c r="H46" s="3">
        <v>4.3901389999999998E-2</v>
      </c>
      <c r="I46" s="3">
        <v>3883347</v>
      </c>
      <c r="J46" s="3">
        <v>4.4794979999999998E-2</v>
      </c>
      <c r="K46" s="3">
        <f t="shared" si="2"/>
        <v>879445377.36083961</v>
      </c>
      <c r="L46" s="4">
        <f t="shared" si="0"/>
        <v>15.307201276680605</v>
      </c>
      <c r="M46" s="4">
        <f t="shared" si="1"/>
        <v>0.15284742000000001</v>
      </c>
    </row>
    <row r="47" spans="1:13" x14ac:dyDescent="0.2">
      <c r="A47" s="1" t="s">
        <v>96</v>
      </c>
      <c r="B47" s="1"/>
      <c r="C47" s="2"/>
      <c r="D47" s="4">
        <v>2.1702339999999998</v>
      </c>
      <c r="E47" s="3">
        <v>2.0352030000000002E-3</v>
      </c>
      <c r="F47" s="3">
        <v>1.092153E-2</v>
      </c>
      <c r="G47" s="3">
        <v>1739063000</v>
      </c>
      <c r="H47" s="3">
        <v>8.0752539999999998E-2</v>
      </c>
      <c r="I47" s="3">
        <v>3539346</v>
      </c>
      <c r="J47" s="3">
        <v>8.176928E-2</v>
      </c>
      <c r="K47" s="3">
        <f t="shared" si="2"/>
        <v>801325110.56411433</v>
      </c>
      <c r="L47" s="4">
        <f t="shared" si="0"/>
        <v>14.962597247157507</v>
      </c>
      <c r="M47" s="4">
        <f t="shared" si="1"/>
        <v>0.2184306</v>
      </c>
    </row>
    <row r="48" spans="1:13" x14ac:dyDescent="0.2">
      <c r="A48" s="1" t="s">
        <v>97</v>
      </c>
      <c r="B48" s="1"/>
      <c r="C48" s="2"/>
      <c r="D48" s="4">
        <v>2.171017</v>
      </c>
      <c r="E48" s="3">
        <v>2.034891E-3</v>
      </c>
      <c r="F48" s="3">
        <v>9.2458090000000007E-3</v>
      </c>
      <c r="G48" s="3">
        <v>1774555000</v>
      </c>
      <c r="H48" s="3">
        <v>6.7813369999999998E-2</v>
      </c>
      <c r="I48" s="3">
        <v>3611204</v>
      </c>
      <c r="J48" s="3">
        <v>6.6643049999999995E-2</v>
      </c>
      <c r="K48" s="3">
        <f t="shared" si="2"/>
        <v>817384202.88740253</v>
      </c>
      <c r="L48" s="4">
        <f t="shared" si="0"/>
        <v>14.807001795332182</v>
      </c>
      <c r="M48" s="4">
        <f t="shared" si="1"/>
        <v>0.18491618000000001</v>
      </c>
    </row>
    <row r="49" spans="1:13" x14ac:dyDescent="0.2">
      <c r="A49" s="1" t="s">
        <v>98</v>
      </c>
      <c r="B49" s="1"/>
      <c r="C49" s="2"/>
      <c r="D49" s="4">
        <v>2.1734420000000001</v>
      </c>
      <c r="E49" s="3">
        <v>2.0353089999999999E-3</v>
      </c>
      <c r="F49" s="3">
        <v>8.0972449999999994E-3</v>
      </c>
      <c r="G49" s="3">
        <v>1741672000</v>
      </c>
      <c r="H49" s="3">
        <v>8.4773609999999999E-2</v>
      </c>
      <c r="I49" s="3">
        <v>3544686</v>
      </c>
      <c r="J49" s="3">
        <v>7.9949160000000005E-2</v>
      </c>
      <c r="K49" s="3">
        <f t="shared" si="2"/>
        <v>801342754.94814217</v>
      </c>
      <c r="L49" s="4">
        <f t="shared" si="0"/>
        <v>15.015459804508255</v>
      </c>
      <c r="M49" s="4">
        <f t="shared" si="1"/>
        <v>0.1619449</v>
      </c>
    </row>
    <row r="50" spans="1:13" x14ac:dyDescent="0.2">
      <c r="A50" s="1" t="s">
        <v>99</v>
      </c>
      <c r="B50" s="1"/>
      <c r="C50" s="2"/>
      <c r="D50" s="4">
        <v>2.1712509999999998</v>
      </c>
      <c r="E50" s="3">
        <v>2.0347310000000001E-3</v>
      </c>
      <c r="F50" s="3">
        <v>9.9490240000000008E-3</v>
      </c>
      <c r="G50" s="3">
        <v>1749381000</v>
      </c>
      <c r="H50" s="3">
        <v>8.1267229999999996E-2</v>
      </c>
      <c r="I50" s="3">
        <v>3559740</v>
      </c>
      <c r="J50" s="3">
        <v>7.7567460000000005E-2</v>
      </c>
      <c r="K50" s="3">
        <f t="shared" si="2"/>
        <v>805701874.17299986</v>
      </c>
      <c r="L50" s="4">
        <f t="shared" si="0"/>
        <v>14.727209255934659</v>
      </c>
      <c r="M50" s="4">
        <f t="shared" si="1"/>
        <v>0.19898048000000002</v>
      </c>
    </row>
    <row r="51" spans="1:13" x14ac:dyDescent="0.2">
      <c r="A51" s="1" t="s">
        <v>100</v>
      </c>
      <c r="B51" s="1"/>
      <c r="C51" s="2"/>
      <c r="D51" s="4">
        <v>2.1750849999999997</v>
      </c>
      <c r="E51" s="3">
        <v>2.0351119999999999E-3</v>
      </c>
      <c r="F51" s="3">
        <v>9.9555000000000008E-3</v>
      </c>
      <c r="G51" s="3">
        <v>1756557000</v>
      </c>
      <c r="H51" s="3">
        <v>7.3968240000000005E-2</v>
      </c>
      <c r="I51" s="3">
        <v>3574789</v>
      </c>
      <c r="J51" s="3">
        <v>7.2258429999999998E-2</v>
      </c>
      <c r="K51" s="3">
        <f t="shared" si="2"/>
        <v>807580853.1620605</v>
      </c>
      <c r="L51" s="4">
        <f t="shared" si="0"/>
        <v>14.917215240375024</v>
      </c>
      <c r="M51" s="4">
        <f t="shared" si="1"/>
        <v>0.19911000000000001</v>
      </c>
    </row>
    <row r="52" spans="1:13" x14ac:dyDescent="0.2">
      <c r="A52" s="1" t="s">
        <v>101</v>
      </c>
      <c r="B52" s="1"/>
      <c r="C52" s="2"/>
      <c r="D52" s="4">
        <v>2.1735200000000003</v>
      </c>
      <c r="E52" s="3">
        <v>2.035579E-3</v>
      </c>
      <c r="F52" s="3">
        <v>1.0627670000000001E-2</v>
      </c>
      <c r="G52" s="3">
        <v>1740687000</v>
      </c>
      <c r="H52" s="3">
        <v>6.8078819999999998E-2</v>
      </c>
      <c r="I52" s="3">
        <v>3543304</v>
      </c>
      <c r="J52" s="3">
        <v>6.5978759999999997E-2</v>
      </c>
      <c r="K52" s="3">
        <f t="shared" si="2"/>
        <v>800860815.63546681</v>
      </c>
      <c r="L52" s="4">
        <f t="shared" si="0"/>
        <v>15.150109714741713</v>
      </c>
      <c r="M52" s="4">
        <f t="shared" si="1"/>
        <v>0.2125534</v>
      </c>
    </row>
    <row r="53" spans="1:13" x14ac:dyDescent="0.2">
      <c r="A53" s="1" t="s">
        <v>102</v>
      </c>
      <c r="B53" s="1"/>
      <c r="C53" s="2"/>
      <c r="D53" s="4">
        <v>2.1750849999999997</v>
      </c>
      <c r="E53" s="3">
        <v>2.0350910000000002E-3</v>
      </c>
      <c r="F53" s="3">
        <v>1.12198E-2</v>
      </c>
      <c r="G53" s="3">
        <v>1759660000</v>
      </c>
      <c r="H53" s="3">
        <v>8.1410609999999994E-2</v>
      </c>
      <c r="I53" s="3">
        <v>3581067</v>
      </c>
      <c r="J53" s="3">
        <v>8.0770289999999995E-2</v>
      </c>
      <c r="K53" s="3">
        <f t="shared" si="2"/>
        <v>809007464.07611668</v>
      </c>
      <c r="L53" s="4">
        <f t="shared" si="0"/>
        <v>14.906742469579198</v>
      </c>
      <c r="M53" s="4">
        <f t="shared" si="1"/>
        <v>0.22439600000000001</v>
      </c>
    </row>
    <row r="54" spans="1:13" x14ac:dyDescent="0.2">
      <c r="A54" s="1" t="s">
        <v>103</v>
      </c>
      <c r="B54" s="1"/>
      <c r="C54" s="2"/>
      <c r="D54" s="4">
        <v>2.175945</v>
      </c>
      <c r="E54" s="3">
        <v>2.0350199999999998E-3</v>
      </c>
      <c r="F54" s="3">
        <v>1.096564E-2</v>
      </c>
      <c r="G54" s="3">
        <v>1778080000</v>
      </c>
      <c r="H54" s="3">
        <v>7.3573280000000005E-2</v>
      </c>
      <c r="I54" s="3">
        <v>3618426</v>
      </c>
      <c r="J54" s="3">
        <v>7.1459330000000001E-2</v>
      </c>
      <c r="K54" s="3">
        <f t="shared" si="2"/>
        <v>817153007.08427835</v>
      </c>
      <c r="L54" s="4">
        <f t="shared" si="0"/>
        <v>14.871334530221347</v>
      </c>
      <c r="M54" s="4">
        <f t="shared" si="1"/>
        <v>0.2193128</v>
      </c>
    </row>
    <row r="55" spans="1:13" x14ac:dyDescent="0.2">
      <c r="A55" s="1" t="s">
        <v>104</v>
      </c>
      <c r="B55" s="1"/>
      <c r="C55" s="2"/>
      <c r="D55" s="4">
        <v>2.1777440000000001</v>
      </c>
      <c r="E55" s="3">
        <v>2.035266E-3</v>
      </c>
      <c r="F55" s="3">
        <v>8.5916039999999992E-3</v>
      </c>
      <c r="G55" s="3">
        <v>1765989000</v>
      </c>
      <c r="H55" s="3">
        <v>7.4805659999999996E-2</v>
      </c>
      <c r="I55" s="3">
        <v>3594097</v>
      </c>
      <c r="J55" s="3">
        <v>7.1840119999999993E-2</v>
      </c>
      <c r="K55" s="3">
        <f t="shared" si="2"/>
        <v>810925893.95264089</v>
      </c>
      <c r="L55" s="4">
        <f t="shared" si="0"/>
        <v>14.994015559545199</v>
      </c>
      <c r="M55" s="4">
        <f t="shared" si="1"/>
        <v>0.17183208</v>
      </c>
    </row>
    <row r="56" spans="1:13" x14ac:dyDescent="0.2">
      <c r="A56" s="1" t="s">
        <v>105</v>
      </c>
      <c r="B56" s="1"/>
      <c r="C56" s="2"/>
      <c r="D56" s="4">
        <v>2.1782920000000003</v>
      </c>
      <c r="E56" s="3">
        <v>2.0350699999999999E-3</v>
      </c>
      <c r="F56" s="3">
        <v>6.6231450000000004E-3</v>
      </c>
      <c r="G56" s="3">
        <v>1745499000</v>
      </c>
      <c r="H56" s="3">
        <v>6.231656E-2</v>
      </c>
      <c r="I56" s="3">
        <v>3550963</v>
      </c>
      <c r="J56" s="3">
        <v>5.807611E-2</v>
      </c>
      <c r="K56" s="3">
        <f t="shared" si="2"/>
        <v>801315434.29439199</v>
      </c>
      <c r="L56" s="4">
        <f t="shared" si="0"/>
        <v>14.896269698783156</v>
      </c>
      <c r="M56" s="4">
        <f t="shared" si="1"/>
        <v>0.13246289999999999</v>
      </c>
    </row>
    <row r="57" spans="1:13" x14ac:dyDescent="0.2">
      <c r="A57" s="1" t="s">
        <v>106</v>
      </c>
      <c r="B57" s="1"/>
      <c r="C57" s="2"/>
      <c r="D57" s="4">
        <v>2.1775880000000001</v>
      </c>
      <c r="E57" s="3">
        <v>2.0348089999999998E-3</v>
      </c>
      <c r="F57" s="3">
        <v>8.6326449999999996E-3</v>
      </c>
      <c r="G57" s="3">
        <v>1762704000</v>
      </c>
      <c r="H57" s="3">
        <v>7.9299610000000006E-2</v>
      </c>
      <c r="I57" s="3">
        <v>3586601</v>
      </c>
      <c r="J57" s="3">
        <v>7.9379779999999997E-2</v>
      </c>
      <c r="K57" s="3">
        <f t="shared" si="2"/>
        <v>809475437.96163464</v>
      </c>
      <c r="L57" s="4">
        <f t="shared" si="0"/>
        <v>14.766108118890827</v>
      </c>
      <c r="M57" s="4">
        <f t="shared" si="1"/>
        <v>0.1726529</v>
      </c>
    </row>
    <row r="58" spans="1:13" x14ac:dyDescent="0.2">
      <c r="A58" s="1" t="s">
        <v>107</v>
      </c>
      <c r="B58" s="1"/>
      <c r="C58" s="2"/>
      <c r="D58" s="4">
        <v>2.1798569999999997</v>
      </c>
      <c r="E58" s="3">
        <v>2.0345089999999999E-3</v>
      </c>
      <c r="F58" s="3">
        <v>6.8841869999999999E-3</v>
      </c>
      <c r="G58" s="3">
        <v>1756784000</v>
      </c>
      <c r="H58" s="3">
        <v>6.9845470000000007E-2</v>
      </c>
      <c r="I58" s="3">
        <v>3574191</v>
      </c>
      <c r="J58" s="3">
        <v>7.040246E-2</v>
      </c>
      <c r="K58" s="3">
        <f t="shared" si="2"/>
        <v>805917085.38679385</v>
      </c>
      <c r="L58" s="4">
        <f t="shared" si="0"/>
        <v>14.616497107520413</v>
      </c>
      <c r="M58" s="4">
        <f t="shared" si="1"/>
        <v>0.13768374</v>
      </c>
    </row>
    <row r="59" spans="1:13" x14ac:dyDescent="0.2">
      <c r="A59" s="1" t="s">
        <v>108</v>
      </c>
      <c r="B59" s="1"/>
      <c r="C59" s="2"/>
      <c r="D59" s="4">
        <v>2.1778230000000001</v>
      </c>
      <c r="E59" s="3">
        <v>2.0344989999999999E-3</v>
      </c>
      <c r="F59" s="3">
        <v>9.0782580000000005E-3</v>
      </c>
      <c r="G59" s="3">
        <v>1751894000</v>
      </c>
      <c r="H59" s="3">
        <v>8.3372070000000006E-2</v>
      </c>
      <c r="I59" s="3">
        <v>3564040</v>
      </c>
      <c r="J59" s="3">
        <v>8.7981989999999996E-2</v>
      </c>
      <c r="K59" s="3">
        <f t="shared" si="2"/>
        <v>804424418.32968056</v>
      </c>
      <c r="L59" s="4">
        <f t="shared" si="0"/>
        <v>14.611510073808095</v>
      </c>
      <c r="M59" s="4">
        <f t="shared" si="1"/>
        <v>0.18156516</v>
      </c>
    </row>
    <row r="60" spans="1:13" x14ac:dyDescent="0.2">
      <c r="A60" s="1" t="s">
        <v>109</v>
      </c>
      <c r="B60" s="1"/>
      <c r="C60" s="2"/>
      <c r="D60" s="4">
        <v>2.181969</v>
      </c>
      <c r="E60" s="3">
        <v>2.0347640000000001E-3</v>
      </c>
      <c r="F60" s="3">
        <v>8.9843790000000007E-3</v>
      </c>
      <c r="G60" s="3">
        <v>1763998000</v>
      </c>
      <c r="H60" s="3">
        <v>6.7058179999999995E-2</v>
      </c>
      <c r="I60" s="3">
        <v>3589319</v>
      </c>
      <c r="J60" s="3">
        <v>6.7469080000000001E-2</v>
      </c>
      <c r="K60" s="3">
        <f t="shared" si="2"/>
        <v>808443199.69715428</v>
      </c>
      <c r="L60" s="4">
        <f t="shared" si="0"/>
        <v>14.743666467185395</v>
      </c>
      <c r="M60" s="4">
        <f t="shared" si="1"/>
        <v>0.17968758000000001</v>
      </c>
    </row>
    <row r="61" spans="1:13" x14ac:dyDescent="0.2">
      <c r="A61" s="1" t="s">
        <v>110</v>
      </c>
      <c r="B61" s="1"/>
      <c r="C61" s="2"/>
      <c r="D61" s="4">
        <v>2.181343</v>
      </c>
      <c r="E61" s="3">
        <v>2.0342989999999998E-3</v>
      </c>
      <c r="F61" s="3">
        <v>6.9052610000000002E-3</v>
      </c>
      <c r="G61" s="3">
        <v>1766707000</v>
      </c>
      <c r="H61" s="3">
        <v>7.6258210000000007E-2</v>
      </c>
      <c r="I61" s="3">
        <v>3594188</v>
      </c>
      <c r="J61" s="3">
        <v>7.2732089999999999E-2</v>
      </c>
      <c r="K61" s="3">
        <f t="shared" si="2"/>
        <v>809917101.52873707</v>
      </c>
      <c r="L61" s="4">
        <f t="shared" si="0"/>
        <v>14.51176939956108</v>
      </c>
      <c r="M61" s="4">
        <f t="shared" si="1"/>
        <v>0.13810522</v>
      </c>
    </row>
    <row r="62" spans="1:13" x14ac:dyDescent="0.2">
      <c r="A62" s="1" t="s">
        <v>206</v>
      </c>
      <c r="B62" s="1"/>
      <c r="C62" s="2"/>
      <c r="D62" s="4">
        <v>2.1830640000000003</v>
      </c>
      <c r="E62" s="3">
        <v>2.036005E-3</v>
      </c>
      <c r="F62" s="3">
        <v>8.9413619999999996E-3</v>
      </c>
      <c r="G62" s="3">
        <v>1892294000</v>
      </c>
      <c r="H62" s="3">
        <v>3.9163129999999997E-2</v>
      </c>
      <c r="I62" s="3">
        <v>3852511</v>
      </c>
      <c r="J62" s="3">
        <v>3.6191979999999999E-2</v>
      </c>
      <c r="K62" s="3">
        <f t="shared" si="2"/>
        <v>866806470.17219818</v>
      </c>
      <c r="L62" s="4">
        <f t="shared" si="0"/>
        <v>15.362557350887725</v>
      </c>
      <c r="M62" s="4">
        <f t="shared" si="1"/>
        <v>0.17882724</v>
      </c>
    </row>
    <row r="63" spans="1:13" x14ac:dyDescent="0.2">
      <c r="A63" s="1" t="s">
        <v>207</v>
      </c>
      <c r="B63" s="1"/>
      <c r="C63" s="2"/>
      <c r="D63" s="4">
        <v>2.1822039999999996</v>
      </c>
      <c r="E63" s="3">
        <v>2.0360869999999998E-3</v>
      </c>
      <c r="F63" s="3">
        <v>7.8766779999999998E-3</v>
      </c>
      <c r="G63" s="3">
        <v>1917290000</v>
      </c>
      <c r="H63" s="3">
        <v>4.2644090000000003E-2</v>
      </c>
      <c r="I63" s="3">
        <v>3903161</v>
      </c>
      <c r="J63" s="3">
        <v>4.8730120000000002E-2</v>
      </c>
      <c r="K63" s="3">
        <f t="shared" si="2"/>
        <v>878602550.44899571</v>
      </c>
      <c r="L63" s="4">
        <f t="shared" si="0"/>
        <v>15.403451027328867</v>
      </c>
      <c r="M63" s="4">
        <f t="shared" si="1"/>
        <v>0.15753355999999999</v>
      </c>
    </row>
    <row r="64" spans="1:13" x14ac:dyDescent="0.2">
      <c r="A64" s="1" t="s">
        <v>208</v>
      </c>
      <c r="B64" s="1"/>
      <c r="C64" s="2"/>
      <c r="D64" s="4">
        <v>2.1839249999999999</v>
      </c>
      <c r="E64" s="3">
        <v>2.0357639999999998E-3</v>
      </c>
      <c r="F64" s="3">
        <v>1.166534E-2</v>
      </c>
      <c r="G64" s="3">
        <v>1921729000</v>
      </c>
      <c r="H64" s="3">
        <v>8.4857970000000005E-2</v>
      </c>
      <c r="I64" s="3">
        <v>3911942</v>
      </c>
      <c r="J64" s="3">
        <v>8.1354250000000003E-2</v>
      </c>
      <c r="K64" s="3">
        <f t="shared" si="2"/>
        <v>879942763.60222995</v>
      </c>
      <c r="L64" s="4">
        <f t="shared" si="0"/>
        <v>15.242369838420034</v>
      </c>
      <c r="M64" s="4">
        <f t="shared" si="1"/>
        <v>0.23330679999999998</v>
      </c>
    </row>
    <row r="65" spans="1:13" x14ac:dyDescent="0.2">
      <c r="A65" s="1" t="s">
        <v>209</v>
      </c>
      <c r="B65" s="1"/>
      <c r="C65" s="2"/>
      <c r="D65" s="4">
        <v>2.1847849999999998</v>
      </c>
      <c r="E65" s="3">
        <v>2.036029E-3</v>
      </c>
      <c r="F65" s="3">
        <v>6.8832110000000002E-3</v>
      </c>
      <c r="G65" s="3">
        <v>1915587000</v>
      </c>
      <c r="H65" s="3">
        <v>3.6224840000000001E-2</v>
      </c>
      <c r="I65" s="3">
        <v>3900265</v>
      </c>
      <c r="J65" s="3">
        <v>3.6862470000000001E-2</v>
      </c>
      <c r="K65" s="3">
        <f t="shared" si="2"/>
        <v>876785129.8869226</v>
      </c>
      <c r="L65" s="4">
        <f t="shared" si="0"/>
        <v>15.374526231797335</v>
      </c>
      <c r="M65" s="4">
        <f t="shared" si="1"/>
        <v>0.13766422</v>
      </c>
    </row>
    <row r="66" spans="1:13" x14ac:dyDescent="0.2">
      <c r="A66" s="1" t="s">
        <v>111</v>
      </c>
      <c r="B66" s="1"/>
      <c r="C66" s="2"/>
      <c r="D66" s="4">
        <v>2.1843159999999999</v>
      </c>
      <c r="E66" s="3">
        <v>2.0350429999999998E-3</v>
      </c>
      <c r="F66" s="3">
        <v>8.3134769999999997E-3</v>
      </c>
      <c r="G66" s="3">
        <v>1768144000</v>
      </c>
      <c r="H66" s="3">
        <v>7.9261860000000003E-2</v>
      </c>
      <c r="I66" s="3">
        <v>3598248</v>
      </c>
      <c r="J66" s="3">
        <v>7.8323160000000003E-2</v>
      </c>
      <c r="K66" s="3">
        <f t="shared" si="2"/>
        <v>809472622.09314036</v>
      </c>
      <c r="L66" s="4">
        <f t="shared" si="0"/>
        <v>14.882804707759767</v>
      </c>
      <c r="M66" s="4">
        <f t="shared" si="1"/>
        <v>0.16626953999999999</v>
      </c>
    </row>
    <row r="67" spans="1:13" x14ac:dyDescent="0.2">
      <c r="A67" s="1" t="s">
        <v>112</v>
      </c>
      <c r="B67" s="1"/>
      <c r="C67" s="2"/>
      <c r="D67" s="4">
        <v>2.185568</v>
      </c>
      <c r="E67" s="3">
        <v>2.0351050000000002E-3</v>
      </c>
      <c r="F67" s="3">
        <v>7.119874E-3</v>
      </c>
      <c r="G67" s="3">
        <v>1774936000</v>
      </c>
      <c r="H67" s="3">
        <v>5.7814869999999997E-2</v>
      </c>
      <c r="I67" s="3">
        <v>3612265</v>
      </c>
      <c r="J67" s="3">
        <v>5.7217450000000003E-2</v>
      </c>
      <c r="K67" s="3">
        <f t="shared" si="2"/>
        <v>812116575.64532423</v>
      </c>
      <c r="L67" s="4">
        <f t="shared" si="0"/>
        <v>14.913724316776486</v>
      </c>
      <c r="M67" s="4">
        <f t="shared" si="1"/>
        <v>0.14239747999999999</v>
      </c>
    </row>
    <row r="68" spans="1:13" x14ac:dyDescent="0.2">
      <c r="A68" s="1" t="s">
        <v>113</v>
      </c>
      <c r="B68" s="1"/>
      <c r="C68" s="2"/>
      <c r="D68" s="4">
        <v>2.185098</v>
      </c>
      <c r="E68" s="3">
        <v>2.0350149999999998E-3</v>
      </c>
      <c r="F68" s="3">
        <v>8.1183460000000002E-3</v>
      </c>
      <c r="G68" s="3">
        <v>1761651000</v>
      </c>
      <c r="H68" s="3">
        <v>7.9414529999999997E-2</v>
      </c>
      <c r="I68" s="3">
        <v>3584804</v>
      </c>
      <c r="J68" s="3">
        <v>7.8756430000000002E-2</v>
      </c>
      <c r="K68" s="3">
        <f t="shared" si="2"/>
        <v>806211437.6563431</v>
      </c>
      <c r="L68" s="4">
        <f t="shared" si="0"/>
        <v>14.86884101336519</v>
      </c>
      <c r="M68" s="4">
        <f t="shared" si="1"/>
        <v>0.16236692</v>
      </c>
    </row>
    <row r="69" spans="1:13" x14ac:dyDescent="0.2">
      <c r="A69" s="1" t="s">
        <v>114</v>
      </c>
      <c r="B69" s="1"/>
      <c r="C69" s="2"/>
      <c r="D69" s="4">
        <v>2.1840030000000001</v>
      </c>
      <c r="E69" s="3">
        <v>2.0344170000000002E-3</v>
      </c>
      <c r="F69" s="3">
        <v>7.9238350000000006E-3</v>
      </c>
      <c r="G69" s="3">
        <v>1752311000</v>
      </c>
      <c r="H69" s="3">
        <v>7.5115349999999997E-2</v>
      </c>
      <c r="I69" s="3">
        <v>3565175</v>
      </c>
      <c r="J69" s="3">
        <v>7.2477630000000001E-2</v>
      </c>
      <c r="K69" s="3">
        <f t="shared" si="2"/>
        <v>802339099.35105395</v>
      </c>
      <c r="L69" s="4">
        <f t="shared" si="0"/>
        <v>14.570616397366955</v>
      </c>
      <c r="M69" s="4">
        <f t="shared" si="1"/>
        <v>0.15847670000000003</v>
      </c>
    </row>
    <row r="70" spans="1:13" x14ac:dyDescent="0.2">
      <c r="A70" s="1" t="s">
        <v>115</v>
      </c>
      <c r="B70" s="1"/>
      <c r="C70" s="2"/>
      <c r="D70" s="4">
        <v>2.1845510000000004</v>
      </c>
      <c r="E70" s="3">
        <v>2.0338499999999998E-3</v>
      </c>
      <c r="F70" s="3">
        <v>7.116463E-3</v>
      </c>
      <c r="G70" s="3">
        <v>1808070000</v>
      </c>
      <c r="H70" s="3">
        <v>6.7243049999999999E-2</v>
      </c>
      <c r="I70" s="3">
        <v>3677482</v>
      </c>
      <c r="J70" s="3">
        <v>6.2848589999999996E-2</v>
      </c>
      <c r="K70" s="3">
        <f t="shared" si="2"/>
        <v>827662068.77294219</v>
      </c>
      <c r="L70" s="4">
        <f t="shared" ref="L70:L84" si="3">((E70-0.0020052)/0.0020052)*1000</f>
        <v>14.28785158587665</v>
      </c>
      <c r="M70" s="4">
        <f t="shared" ref="M70:M84" si="4">20*F70</f>
        <v>0.14232926000000001</v>
      </c>
    </row>
    <row r="71" spans="1:13" x14ac:dyDescent="0.2">
      <c r="A71" s="1" t="s">
        <v>116</v>
      </c>
      <c r="B71" s="1"/>
      <c r="C71" s="2"/>
      <c r="D71" s="4">
        <v>2.1868969999999996</v>
      </c>
      <c r="E71" s="3">
        <v>2.0347149999999999E-3</v>
      </c>
      <c r="F71" s="3">
        <v>1.0631150000000001E-2</v>
      </c>
      <c r="G71" s="3">
        <v>1747494000</v>
      </c>
      <c r="H71" s="3">
        <v>6.857692E-2</v>
      </c>
      <c r="I71" s="3">
        <v>3555429</v>
      </c>
      <c r="J71" s="3">
        <v>6.9482600000000005E-2</v>
      </c>
      <c r="K71" s="3">
        <f t="shared" ref="K71:K84" si="5">G71/D71</f>
        <v>799074670.64063847</v>
      </c>
      <c r="L71" s="4">
        <f t="shared" si="3"/>
        <v>14.719230001994775</v>
      </c>
      <c r="M71" s="4">
        <f t="shared" si="4"/>
        <v>0.21262300000000001</v>
      </c>
    </row>
    <row r="72" spans="1:13" x14ac:dyDescent="0.2">
      <c r="A72" s="1" t="s">
        <v>117</v>
      </c>
      <c r="B72" s="1"/>
      <c r="C72" s="2"/>
      <c r="D72" s="4">
        <v>2.1834549999999999</v>
      </c>
      <c r="E72" s="3">
        <v>2.0351029999999999E-3</v>
      </c>
      <c r="F72" s="3">
        <v>7.5198019999999999E-3</v>
      </c>
      <c r="G72" s="3">
        <v>1768017000</v>
      </c>
      <c r="H72" s="3">
        <v>7.8118010000000002E-2</v>
      </c>
      <c r="I72" s="3">
        <v>3598237</v>
      </c>
      <c r="J72" s="3">
        <v>7.7070410000000006E-2</v>
      </c>
      <c r="K72" s="3">
        <f t="shared" si="5"/>
        <v>809733656.0634408</v>
      </c>
      <c r="L72" s="4">
        <f t="shared" si="3"/>
        <v>14.912726910033893</v>
      </c>
      <c r="M72" s="4">
        <f t="shared" si="4"/>
        <v>0.15039604000000001</v>
      </c>
    </row>
    <row r="73" spans="1:13" x14ac:dyDescent="0.2">
      <c r="A73" s="1" t="s">
        <v>118</v>
      </c>
      <c r="B73" s="1"/>
      <c r="C73" s="2"/>
      <c r="D73" s="4">
        <v>2.1886190000000001</v>
      </c>
      <c r="E73" s="3">
        <v>2.0350680000000001E-3</v>
      </c>
      <c r="F73" s="3">
        <v>8.5589429999999994E-3</v>
      </c>
      <c r="G73" s="3">
        <v>1770884000</v>
      </c>
      <c r="H73" s="3">
        <v>7.1301630000000005E-2</v>
      </c>
      <c r="I73" s="3">
        <v>3603867</v>
      </c>
      <c r="J73" s="3">
        <v>6.8152260000000006E-2</v>
      </c>
      <c r="K73" s="3">
        <f t="shared" si="5"/>
        <v>809133065.18859601</v>
      </c>
      <c r="L73" s="4">
        <f t="shared" si="3"/>
        <v>14.895272292040778</v>
      </c>
      <c r="M73" s="4">
        <f t="shared" si="4"/>
        <v>0.17117885999999999</v>
      </c>
    </row>
    <row r="74" spans="1:13" x14ac:dyDescent="0.2">
      <c r="A74" s="1" t="s">
        <v>119</v>
      </c>
      <c r="B74" s="1"/>
      <c r="C74" s="2"/>
      <c r="D74" s="4">
        <v>2.1878360000000003</v>
      </c>
      <c r="E74" s="3">
        <v>2.0350329999999999E-3</v>
      </c>
      <c r="F74" s="3">
        <v>1.133523E-2</v>
      </c>
      <c r="G74" s="3">
        <v>1777172000</v>
      </c>
      <c r="H74" s="3">
        <v>8.3939410000000006E-2</v>
      </c>
      <c r="I74" s="3">
        <v>3616601</v>
      </c>
      <c r="J74" s="3">
        <v>8.0301579999999997E-2</v>
      </c>
      <c r="K74" s="3">
        <f t="shared" si="5"/>
        <v>812296716.93856382</v>
      </c>
      <c r="L74" s="4">
        <f t="shared" si="3"/>
        <v>14.877817674047447</v>
      </c>
      <c r="M74" s="4">
        <f t="shared" si="4"/>
        <v>0.22670460000000001</v>
      </c>
    </row>
    <row r="75" spans="1:13" x14ac:dyDescent="0.2">
      <c r="A75" s="1" t="s">
        <v>120</v>
      </c>
      <c r="B75" s="1"/>
      <c r="C75" s="2"/>
      <c r="D75" s="4">
        <v>2.189479</v>
      </c>
      <c r="E75" s="3">
        <v>2.0347439999999998E-3</v>
      </c>
      <c r="F75" s="3">
        <v>8.8723480000000004E-3</v>
      </c>
      <c r="G75" s="3">
        <v>1786446000</v>
      </c>
      <c r="H75" s="3">
        <v>6.3725530000000002E-2</v>
      </c>
      <c r="I75" s="3">
        <v>3634959</v>
      </c>
      <c r="J75" s="3">
        <v>6.3325599999999996E-2</v>
      </c>
      <c r="K75" s="3">
        <f t="shared" si="5"/>
        <v>815922874.80263567</v>
      </c>
      <c r="L75" s="4">
        <f t="shared" si="3"/>
        <v>14.733692399760542</v>
      </c>
      <c r="M75" s="4">
        <f t="shared" si="4"/>
        <v>0.17744696000000001</v>
      </c>
    </row>
    <row r="76" spans="1:13" x14ac:dyDescent="0.2">
      <c r="A76" s="1" t="s">
        <v>121</v>
      </c>
      <c r="B76" s="1"/>
      <c r="C76" s="2"/>
      <c r="D76" s="4">
        <v>2.1877580000000001</v>
      </c>
      <c r="E76" s="3">
        <v>2.035107E-3</v>
      </c>
      <c r="F76" s="3">
        <v>7.8286499999999995E-3</v>
      </c>
      <c r="G76" s="3">
        <v>1758087000</v>
      </c>
      <c r="H76" s="3">
        <v>0.2118411</v>
      </c>
      <c r="I76" s="3">
        <v>3577746</v>
      </c>
      <c r="J76" s="3">
        <v>0.21107899999999999</v>
      </c>
      <c r="K76" s="3">
        <f t="shared" si="5"/>
        <v>803602135.15388811</v>
      </c>
      <c r="L76" s="4">
        <f t="shared" si="3"/>
        <v>14.914721723518863</v>
      </c>
      <c r="M76" s="4">
        <f t="shared" si="4"/>
        <v>0.15657299999999999</v>
      </c>
    </row>
    <row r="77" spans="1:13" x14ac:dyDescent="0.2">
      <c r="A77" s="1" t="s">
        <v>122</v>
      </c>
      <c r="B77" s="1"/>
      <c r="C77" s="2"/>
      <c r="D77" s="4">
        <v>2.190496</v>
      </c>
      <c r="E77" s="3">
        <v>2.0310089999999999E-3</v>
      </c>
      <c r="F77" s="3">
        <v>1.087407E-2</v>
      </c>
      <c r="G77" s="3">
        <v>1788854000</v>
      </c>
      <c r="H77" s="3">
        <v>0.54799359999999997</v>
      </c>
      <c r="I77" s="3">
        <v>3632957</v>
      </c>
      <c r="J77" s="3">
        <v>0.54629019999999995</v>
      </c>
      <c r="K77" s="3">
        <f t="shared" si="5"/>
        <v>816643353.83401752</v>
      </c>
      <c r="L77" s="1"/>
      <c r="M77" s="4">
        <f t="shared" si="4"/>
        <v>0.21748139999999999</v>
      </c>
    </row>
    <row r="78" spans="1:13" x14ac:dyDescent="0.2">
      <c r="A78" s="1" t="s">
        <v>123</v>
      </c>
      <c r="B78" s="1"/>
      <c r="C78" s="2"/>
      <c r="D78" s="4">
        <v>2.1889310000000002</v>
      </c>
      <c r="E78" s="3">
        <v>2.034639E-3</v>
      </c>
      <c r="F78" s="3">
        <v>6.5236310000000002E-3</v>
      </c>
      <c r="G78" s="3">
        <v>1790879000</v>
      </c>
      <c r="H78" s="3">
        <v>8.4232139999999997E-2</v>
      </c>
      <c r="I78" s="3">
        <v>3643928</v>
      </c>
      <c r="J78" s="3">
        <v>8.3978510000000006E-2</v>
      </c>
      <c r="K78" s="3">
        <f t="shared" si="5"/>
        <v>818152330.9779979</v>
      </c>
      <c r="L78" s="4">
        <f t="shared" si="3"/>
        <v>14.681328545780984</v>
      </c>
      <c r="M78" s="4">
        <f t="shared" si="4"/>
        <v>0.13047262000000001</v>
      </c>
    </row>
    <row r="79" spans="1:13" x14ac:dyDescent="0.2">
      <c r="A79" s="1" t="s">
        <v>124</v>
      </c>
      <c r="B79" s="1"/>
      <c r="C79" s="2"/>
      <c r="D79" s="4">
        <v>2.1928430000000003</v>
      </c>
      <c r="E79" s="3">
        <v>2.0353979999999999E-3</v>
      </c>
      <c r="F79" s="3">
        <v>9.4925549999999997E-3</v>
      </c>
      <c r="G79" s="3">
        <v>1750621000</v>
      </c>
      <c r="H79" s="3">
        <v>8.2876270000000002E-2</v>
      </c>
      <c r="I79" s="3">
        <v>3563403</v>
      </c>
      <c r="J79" s="3">
        <v>8.477527E-2</v>
      </c>
      <c r="K79" s="3">
        <f t="shared" si="5"/>
        <v>798333943.65214455</v>
      </c>
      <c r="L79" s="4">
        <f t="shared" si="3"/>
        <v>15.059844404548148</v>
      </c>
      <c r="M79" s="4">
        <f t="shared" si="4"/>
        <v>0.18985109999999999</v>
      </c>
    </row>
    <row r="80" spans="1:13" x14ac:dyDescent="0.2">
      <c r="A80" s="1" t="s">
        <v>125</v>
      </c>
      <c r="B80" s="1"/>
      <c r="C80" s="2"/>
      <c r="D80" s="4">
        <v>2.1924519999999998</v>
      </c>
      <c r="E80" s="3">
        <v>2.0351219999999999E-3</v>
      </c>
      <c r="F80" s="3">
        <v>8.9476250000000007E-3</v>
      </c>
      <c r="G80" s="3">
        <v>1762900000</v>
      </c>
      <c r="H80" s="3">
        <v>6.4892270000000002E-2</v>
      </c>
      <c r="I80" s="3">
        <v>3587716</v>
      </c>
      <c r="J80" s="3">
        <v>6.5731830000000005E-2</v>
      </c>
      <c r="K80" s="3">
        <f t="shared" si="5"/>
        <v>804076896.55235326</v>
      </c>
      <c r="L80" s="4">
        <f t="shared" si="3"/>
        <v>14.92220227408734</v>
      </c>
      <c r="M80" s="4">
        <f t="shared" si="4"/>
        <v>0.17895250000000001</v>
      </c>
    </row>
    <row r="81" spans="1:13" x14ac:dyDescent="0.2">
      <c r="A81" s="1" t="s">
        <v>210</v>
      </c>
      <c r="B81" s="1"/>
      <c r="C81" s="2"/>
      <c r="D81" s="4">
        <v>2.1926080000000003</v>
      </c>
      <c r="E81" s="3">
        <v>2.0362129999999998E-3</v>
      </c>
      <c r="F81" s="3">
        <v>6.0191180000000004E-3</v>
      </c>
      <c r="G81" s="3">
        <v>1923559000</v>
      </c>
      <c r="H81" s="3">
        <v>7.5699909999999995E-2</v>
      </c>
      <c r="I81" s="3">
        <v>3916720</v>
      </c>
      <c r="J81" s="3">
        <v>7.3583209999999996E-2</v>
      </c>
      <c r="K81" s="3">
        <f t="shared" si="5"/>
        <v>877292703.48370516</v>
      </c>
      <c r="L81" s="4">
        <f t="shared" si="3"/>
        <v>15.466287652104466</v>
      </c>
      <c r="M81" s="4">
        <f t="shared" si="4"/>
        <v>0.12038236000000001</v>
      </c>
    </row>
    <row r="82" spans="1:13" x14ac:dyDescent="0.2">
      <c r="A82" s="1" t="s">
        <v>211</v>
      </c>
      <c r="B82" s="1"/>
      <c r="C82" s="2"/>
      <c r="D82" s="4">
        <v>2.1936249999999999</v>
      </c>
      <c r="E82" s="3">
        <v>2.036267E-3</v>
      </c>
      <c r="F82" s="3">
        <v>9.819698E-3</v>
      </c>
      <c r="G82" s="3">
        <v>1947393000</v>
      </c>
      <c r="H82" s="3">
        <v>4.4849460000000001E-2</v>
      </c>
      <c r="I82" s="3">
        <v>3964200</v>
      </c>
      <c r="J82" s="3">
        <v>3.8286929999999997E-2</v>
      </c>
      <c r="K82" s="3">
        <f t="shared" si="5"/>
        <v>887751096.92859995</v>
      </c>
      <c r="L82" s="4">
        <f t="shared" si="3"/>
        <v>15.493217634151243</v>
      </c>
      <c r="M82" s="4">
        <f t="shared" si="4"/>
        <v>0.19639396000000001</v>
      </c>
    </row>
    <row r="83" spans="1:13" x14ac:dyDescent="0.2">
      <c r="A83" s="1" t="s">
        <v>212</v>
      </c>
      <c r="B83" s="1"/>
      <c r="C83" s="2"/>
      <c r="D83" s="4">
        <v>2.195268</v>
      </c>
      <c r="E83" s="3">
        <v>2.035986E-3</v>
      </c>
      <c r="F83" s="3">
        <v>8.0669769999999995E-3</v>
      </c>
      <c r="G83" s="3">
        <v>1941066000</v>
      </c>
      <c r="H83" s="3">
        <v>4.9274970000000001E-2</v>
      </c>
      <c r="I83" s="3">
        <v>3952162</v>
      </c>
      <c r="J83" s="3">
        <v>4.8478920000000002E-2</v>
      </c>
      <c r="K83" s="3">
        <f t="shared" si="5"/>
        <v>884204570.92254794</v>
      </c>
      <c r="L83" s="4">
        <f t="shared" si="3"/>
        <v>15.353081986834278</v>
      </c>
      <c r="M83" s="4">
        <f t="shared" si="4"/>
        <v>0.16133954</v>
      </c>
    </row>
    <row r="84" spans="1:13" x14ac:dyDescent="0.2">
      <c r="A84" s="1" t="s">
        <v>213</v>
      </c>
      <c r="B84" s="1"/>
      <c r="C84" s="2"/>
      <c r="D84" s="4">
        <v>2.1943289999999998</v>
      </c>
      <c r="E84" s="3">
        <v>2.0361899999999998E-3</v>
      </c>
      <c r="F84" s="3">
        <v>1.0406800000000001E-2</v>
      </c>
      <c r="G84" s="3">
        <v>1931488000</v>
      </c>
      <c r="H84" s="3">
        <v>9.1452249999999999E-2</v>
      </c>
      <c r="I84" s="3">
        <v>3932877</v>
      </c>
      <c r="J84" s="3">
        <v>9.0464089999999997E-2</v>
      </c>
      <c r="K84" s="3">
        <f t="shared" si="5"/>
        <v>880218052.9902308</v>
      </c>
      <c r="L84" s="4">
        <f t="shared" si="3"/>
        <v>15.454817474566047</v>
      </c>
      <c r="M84" s="4">
        <f t="shared" si="4"/>
        <v>0.20813600000000002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677E-8652-EA41-A523-BB0EDB46A9B8}">
  <dimension ref="A1:N80"/>
  <sheetViews>
    <sheetView workbookViewId="0">
      <selection activeCell="A2" sqref="A1:A2"/>
    </sheetView>
  </sheetViews>
  <sheetFormatPr baseColWidth="10" defaultRowHeight="16" x14ac:dyDescent="0.2"/>
  <cols>
    <col min="1" max="1" width="14.83203125" customWidth="1"/>
  </cols>
  <sheetData>
    <row r="1" spans="1:14" x14ac:dyDescent="0.2">
      <c r="A1" t="s">
        <v>262</v>
      </c>
    </row>
    <row r="2" spans="1:14" x14ac:dyDescent="0.2">
      <c r="A2" t="s">
        <v>263</v>
      </c>
    </row>
    <row r="3" spans="1:14" x14ac:dyDescent="0.2">
      <c r="A3" s="23"/>
      <c r="B3" s="23"/>
      <c r="C3" s="24"/>
      <c r="D3" s="25"/>
      <c r="E3" s="23" t="s">
        <v>0</v>
      </c>
      <c r="F3" s="23"/>
      <c r="G3" s="23" t="s">
        <v>1</v>
      </c>
      <c r="H3" s="23"/>
      <c r="I3" s="23" t="s">
        <v>2</v>
      </c>
      <c r="J3" s="23"/>
      <c r="K3" s="23"/>
      <c r="L3" s="23"/>
      <c r="M3" s="23"/>
      <c r="N3" s="23"/>
    </row>
    <row r="4" spans="1:14" x14ac:dyDescent="0.2">
      <c r="A4" s="27" t="s">
        <v>9</v>
      </c>
      <c r="B4" s="27"/>
      <c r="C4" s="28"/>
      <c r="D4" s="29" t="s">
        <v>10</v>
      </c>
      <c r="E4" s="27" t="s">
        <v>3</v>
      </c>
      <c r="F4" s="27"/>
      <c r="G4" s="27" t="s">
        <v>4</v>
      </c>
      <c r="H4" s="27"/>
      <c r="I4" s="27" t="s">
        <v>5</v>
      </c>
      <c r="J4" s="27"/>
      <c r="K4" s="30" t="s">
        <v>6</v>
      </c>
      <c r="L4" s="30" t="s">
        <v>12</v>
      </c>
      <c r="M4" s="27" t="s">
        <v>7</v>
      </c>
      <c r="N4" s="27" t="s">
        <v>8</v>
      </c>
    </row>
    <row r="5" spans="1:14" x14ac:dyDescent="0.2">
      <c r="A5" s="1" t="s">
        <v>214</v>
      </c>
      <c r="B5" s="1"/>
      <c r="C5" s="2"/>
      <c r="D5" s="4">
        <v>2.0197950000000002</v>
      </c>
      <c r="E5" s="1">
        <v>2.042037E-3</v>
      </c>
      <c r="F5" s="1">
        <v>7.9168069999999997E-3</v>
      </c>
      <c r="G5" s="1">
        <v>1968421000</v>
      </c>
      <c r="H5" s="1">
        <v>0.21475169999999999</v>
      </c>
      <c r="I5" s="1">
        <v>4019582</v>
      </c>
      <c r="J5" s="1">
        <v>0.21021970000000001</v>
      </c>
      <c r="K5" s="3">
        <f>G5/D5</f>
        <v>974564745.43208587</v>
      </c>
      <c r="L5" s="32">
        <f t="shared" ref="L5:L68" si="0">K5/K$9*100</f>
        <v>106.1896441960768</v>
      </c>
      <c r="M5" s="4">
        <f>((E5-0.0020052)/0.0020052)*1000</f>
        <v>18.370736086175977</v>
      </c>
      <c r="N5" s="4">
        <f>20*F5</f>
        <v>0.15833613999999999</v>
      </c>
    </row>
    <row r="6" spans="1:14" x14ac:dyDescent="0.2">
      <c r="A6" s="1" t="s">
        <v>215</v>
      </c>
      <c r="B6" s="1"/>
      <c r="C6" s="2"/>
      <c r="D6" s="4">
        <v>2.0214380000000003</v>
      </c>
      <c r="E6" s="1">
        <v>2.0416290000000001E-3</v>
      </c>
      <c r="F6" s="1">
        <v>6.6226610000000002E-3</v>
      </c>
      <c r="G6" s="1">
        <v>1967195000</v>
      </c>
      <c r="H6" s="1">
        <v>0.1807289</v>
      </c>
      <c r="I6" s="1">
        <v>4016469</v>
      </c>
      <c r="J6" s="1">
        <v>0.17616490000000001</v>
      </c>
      <c r="K6" s="3">
        <f t="shared" ref="K6:K69" si="1">G6/D6</f>
        <v>973166132.22864103</v>
      </c>
      <c r="L6" s="32">
        <f t="shared" si="0"/>
        <v>106.03724976652467</v>
      </c>
      <c r="M6" s="4">
        <f t="shared" ref="M6:M69" si="2">((E6-0.0020052)/0.0020052)*1000</f>
        <v>18.167265110712222</v>
      </c>
      <c r="N6" s="4">
        <f t="shared" ref="N6:N69" si="3">20*F6</f>
        <v>0.13245322000000001</v>
      </c>
    </row>
    <row r="7" spans="1:14" x14ac:dyDescent="0.2">
      <c r="A7" s="1" t="s">
        <v>216</v>
      </c>
      <c r="B7" s="1"/>
      <c r="C7" s="2"/>
      <c r="D7" s="4">
        <v>2.0230029999999997</v>
      </c>
      <c r="E7" s="1">
        <v>2.0420389999999998E-3</v>
      </c>
      <c r="F7" s="1">
        <v>9.1136410000000004E-3</v>
      </c>
      <c r="G7" s="1">
        <v>1968996000</v>
      </c>
      <c r="H7" s="1">
        <v>0.20504069999999999</v>
      </c>
      <c r="I7" s="1">
        <v>4020765</v>
      </c>
      <c r="J7" s="1">
        <v>0.2034195</v>
      </c>
      <c r="K7" s="3">
        <f t="shared" si="1"/>
        <v>973303549.22854805</v>
      </c>
      <c r="L7" s="32">
        <f t="shared" si="0"/>
        <v>106.05222287364249</v>
      </c>
      <c r="M7" s="4">
        <f t="shared" si="2"/>
        <v>18.371733492918352</v>
      </c>
      <c r="N7" s="4">
        <f t="shared" si="3"/>
        <v>0.18227282</v>
      </c>
    </row>
    <row r="8" spans="1:14" x14ac:dyDescent="0.2">
      <c r="A8" s="1" t="s">
        <v>126</v>
      </c>
      <c r="B8" s="1"/>
      <c r="C8" s="1"/>
      <c r="D8" s="4">
        <v>1.9814620000000001</v>
      </c>
      <c r="E8" s="1">
        <v>2.0329739999999999E-3</v>
      </c>
      <c r="F8" s="1">
        <v>8.3486270000000008E-3</v>
      </c>
      <c r="G8" s="1">
        <v>1815422000</v>
      </c>
      <c r="H8" s="1">
        <v>0.19500909999999999</v>
      </c>
      <c r="I8" s="1">
        <v>3690536</v>
      </c>
      <c r="J8" s="1">
        <v>0.19050300000000001</v>
      </c>
      <c r="K8" s="3">
        <f t="shared" si="1"/>
        <v>916203288.27905858</v>
      </c>
      <c r="L8" s="32">
        <f t="shared" si="0"/>
        <v>99.830515776038524</v>
      </c>
      <c r="M8" s="4">
        <f t="shared" si="2"/>
        <v>13.850987432675016</v>
      </c>
      <c r="N8" s="4">
        <f t="shared" si="3"/>
        <v>0.16697254</v>
      </c>
    </row>
    <row r="9" spans="1:14" x14ac:dyDescent="0.2">
      <c r="A9" s="1" t="s">
        <v>127</v>
      </c>
      <c r="B9" s="1"/>
      <c r="C9" s="2"/>
      <c r="D9" s="4">
        <v>2.025115</v>
      </c>
      <c r="E9" s="1">
        <v>2.0318910000000001E-3</v>
      </c>
      <c r="F9" s="1">
        <v>1.1576100000000001E-2</v>
      </c>
      <c r="G9" s="1">
        <v>1858567000</v>
      </c>
      <c r="H9" s="1">
        <v>0.25547219999999998</v>
      </c>
      <c r="I9" s="1">
        <v>3776432</v>
      </c>
      <c r="J9" s="1">
        <v>0.24718889999999999</v>
      </c>
      <c r="K9" s="3">
        <f t="shared" si="1"/>
        <v>917758744.56512344</v>
      </c>
      <c r="L9" s="32">
        <f t="shared" si="0"/>
        <v>100</v>
      </c>
      <c r="M9" s="4">
        <f t="shared" si="2"/>
        <v>13.310891681627833</v>
      </c>
      <c r="N9" s="4">
        <f t="shared" si="3"/>
        <v>0.23152200000000001</v>
      </c>
    </row>
    <row r="10" spans="1:14" x14ac:dyDescent="0.2">
      <c r="A10" s="1" t="s">
        <v>128</v>
      </c>
      <c r="B10" s="1"/>
      <c r="C10" s="2"/>
      <c r="D10" s="4">
        <v>2.0208119999999998</v>
      </c>
      <c r="E10" s="1">
        <v>2.0314059999999999E-3</v>
      </c>
      <c r="F10" s="1">
        <v>9.1564699999999999E-3</v>
      </c>
      <c r="G10" s="1">
        <v>1871634000</v>
      </c>
      <c r="H10" s="1">
        <v>0.2621037</v>
      </c>
      <c r="I10" s="1">
        <v>3802219</v>
      </c>
      <c r="J10" s="1">
        <v>0.25460250000000001</v>
      </c>
      <c r="K10" s="3">
        <f t="shared" si="1"/>
        <v>926179179.45855439</v>
      </c>
      <c r="L10" s="32">
        <f t="shared" si="0"/>
        <v>100.91749982697478</v>
      </c>
      <c r="M10" s="4">
        <f t="shared" si="2"/>
        <v>13.069020546578882</v>
      </c>
      <c r="N10" s="4">
        <f t="shared" si="3"/>
        <v>0.1831294</v>
      </c>
    </row>
    <row r="11" spans="1:14" x14ac:dyDescent="0.2">
      <c r="A11" s="1" t="s">
        <v>129</v>
      </c>
      <c r="B11" s="1"/>
      <c r="C11" s="2"/>
      <c r="D11" s="4">
        <v>2.0235500000000002</v>
      </c>
      <c r="E11" s="1">
        <v>2.031681E-3</v>
      </c>
      <c r="F11" s="1">
        <v>1.08469E-2</v>
      </c>
      <c r="G11" s="1">
        <v>1856375000</v>
      </c>
      <c r="H11" s="1">
        <v>0.239514</v>
      </c>
      <c r="I11" s="1">
        <v>3771548</v>
      </c>
      <c r="J11" s="1">
        <v>0.2322446</v>
      </c>
      <c r="K11" s="3">
        <f t="shared" si="1"/>
        <v>917385288.23107898</v>
      </c>
      <c r="L11" s="32">
        <f t="shared" si="0"/>
        <v>99.959307787993737</v>
      </c>
      <c r="M11" s="4">
        <f t="shared" si="2"/>
        <v>13.206163973668501</v>
      </c>
      <c r="N11" s="4">
        <f t="shared" si="3"/>
        <v>0.21693799999999999</v>
      </c>
    </row>
    <row r="12" spans="1:14" x14ac:dyDescent="0.2">
      <c r="A12" s="1" t="s">
        <v>130</v>
      </c>
      <c r="B12" s="1"/>
      <c r="C12" s="2"/>
      <c r="D12" s="4">
        <v>2.0197950000000002</v>
      </c>
      <c r="E12" s="1">
        <v>2.0321430000000001E-3</v>
      </c>
      <c r="F12" s="1">
        <v>6.6468969999999997E-3</v>
      </c>
      <c r="G12" s="1">
        <v>1858448000</v>
      </c>
      <c r="H12" s="1">
        <v>0.24404519999999999</v>
      </c>
      <c r="I12" s="1">
        <v>3776623</v>
      </c>
      <c r="J12" s="1">
        <v>0.2397793</v>
      </c>
      <c r="K12" s="3">
        <f t="shared" si="1"/>
        <v>920117140.60090244</v>
      </c>
      <c r="L12" s="32">
        <f t="shared" si="0"/>
        <v>100.25697342027469</v>
      </c>
      <c r="M12" s="4">
        <f t="shared" si="2"/>
        <v>13.436564931179031</v>
      </c>
      <c r="N12" s="4">
        <f t="shared" si="3"/>
        <v>0.13293794</v>
      </c>
    </row>
    <row r="13" spans="1:14" x14ac:dyDescent="0.2">
      <c r="A13" s="1" t="s">
        <v>131</v>
      </c>
      <c r="B13" s="1"/>
      <c r="C13" s="2"/>
      <c r="D13" s="4">
        <v>2.02535</v>
      </c>
      <c r="E13" s="1">
        <v>2.0318879999999999E-3</v>
      </c>
      <c r="F13" s="1">
        <v>9.9924530000000001E-3</v>
      </c>
      <c r="G13" s="1">
        <v>1862709000</v>
      </c>
      <c r="H13" s="1">
        <v>0.25374219999999997</v>
      </c>
      <c r="I13" s="1">
        <v>3784806</v>
      </c>
      <c r="J13" s="1">
        <v>0.24772720000000001</v>
      </c>
      <c r="K13" s="3">
        <f t="shared" si="1"/>
        <v>919697336.26286817</v>
      </c>
      <c r="L13" s="32">
        <f t="shared" si="0"/>
        <v>100.21123107888918</v>
      </c>
      <c r="M13" s="4">
        <f t="shared" si="2"/>
        <v>13.309395571514049</v>
      </c>
      <c r="N13" s="4">
        <f t="shared" si="3"/>
        <v>0.19984906</v>
      </c>
    </row>
    <row r="14" spans="1:14" x14ac:dyDescent="0.2">
      <c r="A14" s="1" t="s">
        <v>217</v>
      </c>
      <c r="B14" s="1"/>
      <c r="C14" s="2"/>
      <c r="D14" s="4">
        <v>2.018465</v>
      </c>
      <c r="E14" s="1">
        <v>2.0419890000000001E-3</v>
      </c>
      <c r="F14" s="1">
        <v>6.186998E-3</v>
      </c>
      <c r="G14" s="1">
        <v>1958587000</v>
      </c>
      <c r="H14" s="1">
        <v>0.17003109999999999</v>
      </c>
      <c r="I14" s="1">
        <v>3999412</v>
      </c>
      <c r="J14" s="1">
        <v>0.16969100000000001</v>
      </c>
      <c r="K14" s="3">
        <f t="shared" si="1"/>
        <v>970334883.19093966</v>
      </c>
      <c r="L14" s="32">
        <f t="shared" si="0"/>
        <v>105.7287537642291</v>
      </c>
      <c r="M14" s="4">
        <f t="shared" si="2"/>
        <v>18.346798324356762</v>
      </c>
      <c r="N14" s="4">
        <f t="shared" si="3"/>
        <v>0.12373996</v>
      </c>
    </row>
    <row r="15" spans="1:14" x14ac:dyDescent="0.2">
      <c r="A15" s="1" t="s">
        <v>218</v>
      </c>
      <c r="B15" s="1"/>
      <c r="C15" s="2"/>
      <c r="D15" s="4">
        <v>2.019873</v>
      </c>
      <c r="E15" s="1">
        <v>2.0418699999999999E-3</v>
      </c>
      <c r="F15" s="1">
        <v>5.8374960000000002E-3</v>
      </c>
      <c r="G15" s="1">
        <v>1964357000</v>
      </c>
      <c r="H15" s="1">
        <v>0.2168109</v>
      </c>
      <c r="I15" s="1">
        <v>4010832</v>
      </c>
      <c r="J15" s="1">
        <v>0.21424380000000001</v>
      </c>
      <c r="K15" s="3">
        <f t="shared" si="1"/>
        <v>972515103.67235959</v>
      </c>
      <c r="L15" s="32">
        <f t="shared" si="0"/>
        <v>105.96631298056248</v>
      </c>
      <c r="M15" s="4">
        <f t="shared" si="2"/>
        <v>18.287452623179696</v>
      </c>
      <c r="N15" s="4">
        <f t="shared" si="3"/>
        <v>0.11674992000000001</v>
      </c>
    </row>
    <row r="16" spans="1:14" x14ac:dyDescent="0.2">
      <c r="A16" s="1" t="s">
        <v>219</v>
      </c>
      <c r="B16" s="1"/>
      <c r="C16" s="2"/>
      <c r="D16" s="4">
        <v>2.0223770000000001</v>
      </c>
      <c r="E16" s="1">
        <v>2.042009E-3</v>
      </c>
      <c r="F16" s="1">
        <v>7.9676250000000007E-3</v>
      </c>
      <c r="G16" s="1">
        <v>1957983000</v>
      </c>
      <c r="H16" s="1">
        <v>0.2070698</v>
      </c>
      <c r="I16" s="1">
        <v>3998029</v>
      </c>
      <c r="J16" s="1">
        <v>0.20184949999999999</v>
      </c>
      <c r="K16" s="3">
        <f t="shared" si="1"/>
        <v>968159250.22881484</v>
      </c>
      <c r="L16" s="32">
        <f t="shared" si="0"/>
        <v>105.49169440903268</v>
      </c>
      <c r="M16" s="4">
        <f t="shared" si="2"/>
        <v>18.356772391781398</v>
      </c>
      <c r="N16" s="4">
        <f t="shared" si="3"/>
        <v>0.15935250000000001</v>
      </c>
    </row>
    <row r="17" spans="1:14" x14ac:dyDescent="0.2">
      <c r="A17" s="1" t="s">
        <v>220</v>
      </c>
      <c r="B17" s="1"/>
      <c r="C17" s="2"/>
      <c r="D17" s="4">
        <v>2.02136</v>
      </c>
      <c r="E17" s="1">
        <v>2.0419180000000002E-3</v>
      </c>
      <c r="F17" s="1">
        <v>6.6924259999999996E-3</v>
      </c>
      <c r="G17" s="1">
        <v>1964185000</v>
      </c>
      <c r="H17" s="1">
        <v>0.23821010000000001</v>
      </c>
      <c r="I17" s="1">
        <v>4010883</v>
      </c>
      <c r="J17" s="1">
        <v>0.23341909999999999</v>
      </c>
      <c r="K17" s="3">
        <f t="shared" si="1"/>
        <v>971714588.1980449</v>
      </c>
      <c r="L17" s="32">
        <f t="shared" si="0"/>
        <v>105.8790879359573</v>
      </c>
      <c r="M17" s="4">
        <f t="shared" si="2"/>
        <v>18.311390384999129</v>
      </c>
      <c r="N17" s="4">
        <f t="shared" si="3"/>
        <v>0.13384852</v>
      </c>
    </row>
    <row r="18" spans="1:14" x14ac:dyDescent="0.2">
      <c r="A18" s="1" t="s">
        <v>132</v>
      </c>
      <c r="B18" s="1"/>
      <c r="C18" s="2"/>
      <c r="D18" s="11">
        <v>2.0212820000000002</v>
      </c>
      <c r="E18" s="2">
        <v>2.031817E-3</v>
      </c>
      <c r="F18" s="2">
        <v>8.8910250000000003E-3</v>
      </c>
      <c r="G18" s="2">
        <v>1874931000</v>
      </c>
      <c r="H18" s="2">
        <v>0.2845201</v>
      </c>
      <c r="I18" s="2">
        <v>3809505</v>
      </c>
      <c r="J18" s="2">
        <v>0.27812530000000002</v>
      </c>
      <c r="K18" s="3">
        <f t="shared" si="1"/>
        <v>927594962.00925934</v>
      </c>
      <c r="L18" s="32">
        <f t="shared" si="0"/>
        <v>101.07176504744683</v>
      </c>
      <c r="M18" s="4">
        <f t="shared" si="2"/>
        <v>13.273987632156416</v>
      </c>
      <c r="N18" s="4">
        <f t="shared" si="3"/>
        <v>0.17782049999999999</v>
      </c>
    </row>
    <row r="19" spans="1:14" x14ac:dyDescent="0.2">
      <c r="A19" s="1" t="s">
        <v>133</v>
      </c>
      <c r="B19" s="1"/>
      <c r="C19" s="2"/>
      <c r="D19" s="11">
        <v>2.0216729999999998</v>
      </c>
      <c r="E19" s="2">
        <v>2.0315379999999998E-3</v>
      </c>
      <c r="F19" s="2">
        <v>9.5979229999999995E-3</v>
      </c>
      <c r="G19" s="2">
        <v>1886890000</v>
      </c>
      <c r="H19" s="2">
        <v>0.2627215</v>
      </c>
      <c r="I19" s="2">
        <v>3833282</v>
      </c>
      <c r="J19" s="2">
        <v>0.25846520000000001</v>
      </c>
      <c r="K19" s="3">
        <f t="shared" si="1"/>
        <v>933330959.06212342</v>
      </c>
      <c r="L19" s="32">
        <f t="shared" si="0"/>
        <v>101.69676558128344</v>
      </c>
      <c r="M19" s="4">
        <f t="shared" si="2"/>
        <v>13.134849391581827</v>
      </c>
      <c r="N19" s="4">
        <f t="shared" si="3"/>
        <v>0.19195846</v>
      </c>
    </row>
    <row r="20" spans="1:14" x14ac:dyDescent="0.2">
      <c r="A20" s="1" t="s">
        <v>134</v>
      </c>
      <c r="B20" s="1"/>
      <c r="C20" s="2"/>
      <c r="D20" s="11">
        <v>2.0225330000000001</v>
      </c>
      <c r="E20" s="2">
        <v>2.031752E-3</v>
      </c>
      <c r="F20" s="2">
        <v>8.5284799999999997E-3</v>
      </c>
      <c r="G20" s="2">
        <v>1870730000</v>
      </c>
      <c r="H20" s="2">
        <v>0.25268170000000001</v>
      </c>
      <c r="I20" s="2">
        <v>3800609</v>
      </c>
      <c r="J20" s="2">
        <v>0.2462608</v>
      </c>
      <c r="K20" s="3">
        <f t="shared" si="1"/>
        <v>924944117.10464048</v>
      </c>
      <c r="L20" s="32">
        <f t="shared" si="0"/>
        <v>100.78292607747603</v>
      </c>
      <c r="M20" s="4">
        <f t="shared" si="2"/>
        <v>13.241571913026133</v>
      </c>
      <c r="N20" s="4">
        <f t="shared" si="3"/>
        <v>0.17056959999999999</v>
      </c>
    </row>
    <row r="21" spans="1:14" x14ac:dyDescent="0.2">
      <c r="A21" s="1" t="s">
        <v>135</v>
      </c>
      <c r="B21" s="1"/>
      <c r="C21" s="2"/>
      <c r="D21" s="11">
        <v>2.0176830000000003</v>
      </c>
      <c r="E21" s="2">
        <v>2.0318530000000001E-3</v>
      </c>
      <c r="F21" s="2">
        <v>1.0567089999999999E-2</v>
      </c>
      <c r="G21" s="2">
        <v>1868635000</v>
      </c>
      <c r="H21" s="2">
        <v>0.26824209999999998</v>
      </c>
      <c r="I21" s="2">
        <v>3796776</v>
      </c>
      <c r="J21" s="2">
        <v>0.25959009999999999</v>
      </c>
      <c r="K21" s="3">
        <f t="shared" si="1"/>
        <v>926129129.30326498</v>
      </c>
      <c r="L21" s="32">
        <f t="shared" si="0"/>
        <v>100.91204630712703</v>
      </c>
      <c r="M21" s="4">
        <f t="shared" si="2"/>
        <v>13.291940953520935</v>
      </c>
      <c r="N21" s="4">
        <f t="shared" si="3"/>
        <v>0.2113418</v>
      </c>
    </row>
    <row r="22" spans="1:14" x14ac:dyDescent="0.2">
      <c r="A22" s="1" t="s">
        <v>136</v>
      </c>
      <c r="B22" s="1"/>
      <c r="C22" s="2"/>
      <c r="D22" s="11">
        <v>2.0162750000000003</v>
      </c>
      <c r="E22" s="2">
        <v>2.0314729999999998E-3</v>
      </c>
      <c r="F22" s="2">
        <v>9.1733279999999997E-3</v>
      </c>
      <c r="G22" s="2">
        <v>1876200000</v>
      </c>
      <c r="H22" s="2">
        <v>0.27522659999999999</v>
      </c>
      <c r="I22" s="2">
        <v>3811415</v>
      </c>
      <c r="J22" s="2">
        <v>0.26815899999999998</v>
      </c>
      <c r="K22" s="3">
        <f t="shared" si="1"/>
        <v>930527829.78512347</v>
      </c>
      <c r="L22" s="32">
        <f t="shared" si="0"/>
        <v>101.39133353897387</v>
      </c>
      <c r="M22" s="4">
        <f t="shared" si="2"/>
        <v>13.102433672451545</v>
      </c>
      <c r="N22" s="4">
        <f t="shared" si="3"/>
        <v>0.18346656</v>
      </c>
    </row>
    <row r="23" spans="1:14" x14ac:dyDescent="0.2">
      <c r="A23" s="1" t="s">
        <v>137</v>
      </c>
      <c r="B23" s="1"/>
      <c r="C23" s="2"/>
      <c r="D23" s="11">
        <v>2.0182309999999997</v>
      </c>
      <c r="E23" s="2">
        <v>2.0323509999999999E-3</v>
      </c>
      <c r="F23" s="2">
        <v>1.1867519999999999E-2</v>
      </c>
      <c r="G23" s="2">
        <v>1861228000</v>
      </c>
      <c r="H23" s="2">
        <v>0.25516509999999998</v>
      </c>
      <c r="I23" s="2">
        <v>3782413</v>
      </c>
      <c r="J23" s="2">
        <v>0.24735499999999999</v>
      </c>
      <c r="K23" s="3">
        <f t="shared" si="1"/>
        <v>922207616.47204924</v>
      </c>
      <c r="L23" s="32">
        <f t="shared" si="0"/>
        <v>100.48475396538268</v>
      </c>
      <c r="M23" s="4">
        <f t="shared" si="2"/>
        <v>13.540295232395771</v>
      </c>
      <c r="N23" s="4">
        <f t="shared" si="3"/>
        <v>0.23735039999999999</v>
      </c>
    </row>
    <row r="24" spans="1:14" x14ac:dyDescent="0.2">
      <c r="A24" s="1" t="s">
        <v>138</v>
      </c>
      <c r="B24" s="1"/>
      <c r="C24" s="2"/>
      <c r="D24" s="11">
        <v>2.0133799999999997</v>
      </c>
      <c r="E24" s="2">
        <v>2.03228E-3</v>
      </c>
      <c r="F24" s="2">
        <v>1.31857E-2</v>
      </c>
      <c r="G24" s="2">
        <v>1858943000</v>
      </c>
      <c r="H24" s="2">
        <v>0.26422580000000001</v>
      </c>
      <c r="I24" s="2">
        <v>3777876</v>
      </c>
      <c r="J24" s="2">
        <v>0.2564726</v>
      </c>
      <c r="K24" s="3">
        <f t="shared" si="1"/>
        <v>923294658.73307586</v>
      </c>
      <c r="L24" s="32">
        <f t="shared" si="0"/>
        <v>100.60319928311614</v>
      </c>
      <c r="M24" s="4">
        <f t="shared" si="2"/>
        <v>13.504887293038138</v>
      </c>
      <c r="N24" s="4">
        <f t="shared" si="3"/>
        <v>0.263714</v>
      </c>
    </row>
    <row r="25" spans="1:14" x14ac:dyDescent="0.2">
      <c r="A25" s="1" t="s">
        <v>139</v>
      </c>
      <c r="B25" s="1"/>
      <c r="C25" s="2"/>
      <c r="D25" s="11">
        <v>2.0176830000000003</v>
      </c>
      <c r="E25" s="2">
        <v>2.0321990000000002E-3</v>
      </c>
      <c r="F25" s="2">
        <v>9.6421479999999997E-3</v>
      </c>
      <c r="G25" s="2">
        <v>1852173000</v>
      </c>
      <c r="H25" s="2">
        <v>0.2447944</v>
      </c>
      <c r="I25" s="2">
        <v>3764160</v>
      </c>
      <c r="J25" s="2">
        <v>0.2382552</v>
      </c>
      <c r="K25" s="3">
        <f t="shared" si="1"/>
        <v>917970265.89409721</v>
      </c>
      <c r="L25" s="32">
        <f t="shared" si="0"/>
        <v>100.02304759613855</v>
      </c>
      <c r="M25" s="4">
        <f t="shared" si="2"/>
        <v>13.464492319968187</v>
      </c>
      <c r="N25" s="4">
        <f t="shared" si="3"/>
        <v>0.19284296000000001</v>
      </c>
    </row>
    <row r="26" spans="1:14" x14ac:dyDescent="0.2">
      <c r="A26" s="1" t="s">
        <v>140</v>
      </c>
      <c r="B26" s="1"/>
      <c r="C26" s="2"/>
      <c r="D26" s="11">
        <v>2.020734</v>
      </c>
      <c r="E26" s="2">
        <v>2.031714E-3</v>
      </c>
      <c r="F26" s="2">
        <v>7.5351039999999999E-3</v>
      </c>
      <c r="G26" s="2">
        <v>1883718000</v>
      </c>
      <c r="H26" s="2">
        <v>0.29714950000000001</v>
      </c>
      <c r="I26" s="2">
        <v>3827560</v>
      </c>
      <c r="J26" s="2">
        <v>0.29064830000000003</v>
      </c>
      <c r="K26" s="3">
        <f t="shared" si="1"/>
        <v>932194935.10773802</v>
      </c>
      <c r="L26" s="32">
        <f t="shared" si="0"/>
        <v>101.57298316448677</v>
      </c>
      <c r="M26" s="4">
        <f t="shared" si="2"/>
        <v>13.222621184919237</v>
      </c>
      <c r="N26" s="4">
        <f t="shared" si="3"/>
        <v>0.15070207999999999</v>
      </c>
    </row>
    <row r="27" spans="1:14" x14ac:dyDescent="0.2">
      <c r="A27" s="1" t="s">
        <v>221</v>
      </c>
      <c r="B27" s="1"/>
      <c r="C27" s="2"/>
      <c r="D27" s="11">
        <v>2.0233940000000001</v>
      </c>
      <c r="E27" s="2">
        <v>2.0417650000000001E-3</v>
      </c>
      <c r="F27" s="2">
        <v>6.1614440000000003E-3</v>
      </c>
      <c r="G27" s="2">
        <v>1974972000</v>
      </c>
      <c r="H27" s="2">
        <v>0.19946469999999999</v>
      </c>
      <c r="I27" s="2">
        <v>4032572</v>
      </c>
      <c r="J27" s="2">
        <v>0.1965644</v>
      </c>
      <c r="K27" s="3">
        <f t="shared" si="1"/>
        <v>976068921.82145441</v>
      </c>
      <c r="L27" s="32">
        <f t="shared" si="0"/>
        <v>106.35354090621725</v>
      </c>
      <c r="M27" s="4">
        <f t="shared" si="2"/>
        <v>18.235088769200139</v>
      </c>
      <c r="N27" s="4">
        <f t="shared" si="3"/>
        <v>0.12322888000000001</v>
      </c>
    </row>
    <row r="28" spans="1:14" x14ac:dyDescent="0.2">
      <c r="A28" s="1" t="s">
        <v>222</v>
      </c>
      <c r="B28" s="1"/>
      <c r="C28" s="2"/>
      <c r="D28" s="11">
        <v>2.018856</v>
      </c>
      <c r="E28" s="2">
        <v>2.0418699999999999E-3</v>
      </c>
      <c r="F28" s="2">
        <v>7.0559480000000003E-3</v>
      </c>
      <c r="G28" s="2">
        <v>1973062000</v>
      </c>
      <c r="H28" s="2">
        <v>0.23312289999999999</v>
      </c>
      <c r="I28" s="2">
        <v>4028881</v>
      </c>
      <c r="J28" s="2">
        <v>0.2311317</v>
      </c>
      <c r="K28" s="3">
        <f t="shared" si="1"/>
        <v>977316856.67526555</v>
      </c>
      <c r="L28" s="32">
        <f t="shared" si="0"/>
        <v>106.4895172574317</v>
      </c>
      <c r="M28" s="4">
        <f t="shared" si="2"/>
        <v>18.287452623179696</v>
      </c>
      <c r="N28" s="4">
        <f t="shared" si="3"/>
        <v>0.14111896000000002</v>
      </c>
    </row>
    <row r="29" spans="1:14" x14ac:dyDescent="0.2">
      <c r="A29" s="1" t="s">
        <v>223</v>
      </c>
      <c r="B29" s="1"/>
      <c r="C29" s="2"/>
      <c r="D29" s="11">
        <v>2.0229239999999997</v>
      </c>
      <c r="E29" s="2">
        <v>2.041948E-3</v>
      </c>
      <c r="F29" s="2">
        <v>8.0295560000000002E-3</v>
      </c>
      <c r="G29" s="2">
        <v>1970695000</v>
      </c>
      <c r="H29" s="2">
        <v>0.1993935</v>
      </c>
      <c r="I29" s="2">
        <v>4024050</v>
      </c>
      <c r="J29" s="2">
        <v>0.19465470000000001</v>
      </c>
      <c r="K29" s="3">
        <f t="shared" si="1"/>
        <v>974181432.42158389</v>
      </c>
      <c r="L29" s="32">
        <f t="shared" si="0"/>
        <v>106.14787798978654</v>
      </c>
      <c r="M29" s="4">
        <f t="shared" si="2"/>
        <v>18.326351486136083</v>
      </c>
      <c r="N29" s="4">
        <f t="shared" si="3"/>
        <v>0.16059112</v>
      </c>
    </row>
    <row r="30" spans="1:14" x14ac:dyDescent="0.2">
      <c r="A30" s="1" t="s">
        <v>224</v>
      </c>
      <c r="B30" s="1"/>
      <c r="C30" s="2"/>
      <c r="D30" s="11">
        <v>2.0189349999999999</v>
      </c>
      <c r="E30" s="2">
        <v>2.0417170000000002E-3</v>
      </c>
      <c r="F30" s="2">
        <v>5.1952470000000001E-3</v>
      </c>
      <c r="G30" s="2">
        <v>1965854000</v>
      </c>
      <c r="H30" s="2">
        <v>0.2193533</v>
      </c>
      <c r="I30" s="2">
        <v>4013826</v>
      </c>
      <c r="J30" s="2">
        <v>0.21670800000000001</v>
      </c>
      <c r="K30" s="3">
        <f t="shared" si="1"/>
        <v>973708415.57553864</v>
      </c>
      <c r="L30" s="32">
        <f t="shared" si="0"/>
        <v>106.09633755513022</v>
      </c>
      <c r="M30" s="4">
        <f t="shared" si="2"/>
        <v>18.211151007380927</v>
      </c>
      <c r="N30" s="4">
        <f t="shared" si="3"/>
        <v>0.10390494</v>
      </c>
    </row>
    <row r="31" spans="1:14" x14ac:dyDescent="0.2">
      <c r="A31" s="1" t="s">
        <v>141</v>
      </c>
      <c r="B31" s="1"/>
      <c r="C31" s="2"/>
      <c r="D31" s="11">
        <v>2.0177610000000001</v>
      </c>
      <c r="E31" s="2">
        <v>2.0318649999999999E-3</v>
      </c>
      <c r="F31" s="2">
        <v>1.049164E-2</v>
      </c>
      <c r="G31" s="2">
        <v>1877531000</v>
      </c>
      <c r="H31" s="2">
        <v>0.2186688</v>
      </c>
      <c r="I31" s="2">
        <v>3811009</v>
      </c>
      <c r="J31" s="2">
        <v>0.19820599999999999</v>
      </c>
      <c r="K31" s="3">
        <f t="shared" si="1"/>
        <v>930502175.43108416</v>
      </c>
      <c r="L31" s="32">
        <f t="shared" si="0"/>
        <v>101.38853821240343</v>
      </c>
      <c r="M31" s="4">
        <f t="shared" si="2"/>
        <v>13.297925393975632</v>
      </c>
      <c r="N31" s="4">
        <f t="shared" si="3"/>
        <v>0.20983279999999999</v>
      </c>
    </row>
    <row r="32" spans="1:14" x14ac:dyDescent="0.2">
      <c r="A32" s="1" t="s">
        <v>142</v>
      </c>
      <c r="B32" s="1"/>
      <c r="C32" s="2"/>
      <c r="D32" s="11">
        <v>2.0168219999999999</v>
      </c>
      <c r="E32" s="2">
        <v>2.0316620000000001E-3</v>
      </c>
      <c r="F32" s="2">
        <v>1.125747E-2</v>
      </c>
      <c r="G32" s="2">
        <v>1875874000</v>
      </c>
      <c r="H32" s="2">
        <v>0.24596460000000001</v>
      </c>
      <c r="I32" s="2">
        <v>3811127</v>
      </c>
      <c r="J32" s="2">
        <v>0.23741470000000001</v>
      </c>
      <c r="K32" s="3">
        <f t="shared" si="1"/>
        <v>930113812.72120202</v>
      </c>
      <c r="L32" s="32">
        <f t="shared" si="0"/>
        <v>101.34622178532693</v>
      </c>
      <c r="M32" s="4">
        <f t="shared" si="2"/>
        <v>13.196688609615052</v>
      </c>
      <c r="N32" s="4">
        <f t="shared" si="3"/>
        <v>0.2251494</v>
      </c>
    </row>
    <row r="33" spans="1:14" x14ac:dyDescent="0.2">
      <c r="A33" s="1" t="s">
        <v>143</v>
      </c>
      <c r="B33" s="1"/>
      <c r="C33" s="2"/>
      <c r="D33" s="11">
        <v>2.0172919999999999</v>
      </c>
      <c r="E33" s="2">
        <v>2.031939E-3</v>
      </c>
      <c r="F33" s="2">
        <v>7.7275119999999997E-3</v>
      </c>
      <c r="G33" s="2">
        <v>1862376000</v>
      </c>
      <c r="H33" s="2">
        <v>0.22416230000000001</v>
      </c>
      <c r="I33" s="2">
        <v>3784051</v>
      </c>
      <c r="J33" s="2">
        <v>0.21789310000000001</v>
      </c>
      <c r="K33" s="3">
        <f t="shared" si="1"/>
        <v>923205961.25895512</v>
      </c>
      <c r="L33" s="32">
        <f t="shared" si="0"/>
        <v>100.59353470899511</v>
      </c>
      <c r="M33" s="4">
        <f t="shared" si="2"/>
        <v>13.334829443447045</v>
      </c>
      <c r="N33" s="4">
        <f t="shared" si="3"/>
        <v>0.15455024000000001</v>
      </c>
    </row>
    <row r="34" spans="1:14" x14ac:dyDescent="0.2">
      <c r="A34" s="1" t="s">
        <v>144</v>
      </c>
      <c r="B34" s="1"/>
      <c r="C34" s="2"/>
      <c r="D34" s="4">
        <v>2.0177610000000001</v>
      </c>
      <c r="E34" s="1">
        <v>2.0316679999999999E-3</v>
      </c>
      <c r="F34" s="1">
        <v>8.3616760000000002E-3</v>
      </c>
      <c r="G34" s="1">
        <v>1876818000</v>
      </c>
      <c r="H34" s="1">
        <v>0.28722370000000003</v>
      </c>
      <c r="I34" s="1">
        <v>3812897</v>
      </c>
      <c r="J34" s="1">
        <v>0.28133999999999998</v>
      </c>
      <c r="K34" s="3">
        <f t="shared" si="1"/>
        <v>930148813.4620502</v>
      </c>
      <c r="L34" s="32">
        <f t="shared" si="0"/>
        <v>101.35003550446122</v>
      </c>
      <c r="M34" s="4">
        <f t="shared" si="2"/>
        <v>13.1996808298424</v>
      </c>
      <c r="N34" s="4">
        <f t="shared" si="3"/>
        <v>0.16723352</v>
      </c>
    </row>
    <row r="35" spans="1:14" x14ac:dyDescent="0.2">
      <c r="A35" s="1" t="s">
        <v>145</v>
      </c>
      <c r="B35" s="1"/>
      <c r="C35" s="2"/>
      <c r="D35" s="4">
        <v>2.015962</v>
      </c>
      <c r="E35" s="1">
        <v>2.0318319999999999E-3</v>
      </c>
      <c r="F35" s="1">
        <v>7.8956270000000005E-3</v>
      </c>
      <c r="G35" s="1">
        <v>1858543000</v>
      </c>
      <c r="H35" s="1">
        <v>0.22165099999999999</v>
      </c>
      <c r="I35" s="1">
        <v>3776226</v>
      </c>
      <c r="J35" s="1">
        <v>0.2169584</v>
      </c>
      <c r="K35" s="3">
        <f t="shared" si="1"/>
        <v>921913706.70677328</v>
      </c>
      <c r="L35" s="32">
        <f t="shared" si="0"/>
        <v>100.45272923480763</v>
      </c>
      <c r="M35" s="4">
        <f t="shared" si="2"/>
        <v>13.281468182724893</v>
      </c>
      <c r="N35" s="4">
        <f t="shared" si="3"/>
        <v>0.15791254000000002</v>
      </c>
    </row>
    <row r="36" spans="1:14" x14ac:dyDescent="0.2">
      <c r="A36" s="1" t="s">
        <v>146</v>
      </c>
      <c r="B36" s="1"/>
      <c r="C36" s="2"/>
      <c r="D36" s="4">
        <v>2.0114240000000003</v>
      </c>
      <c r="E36" s="1">
        <v>2.0315379999999998E-3</v>
      </c>
      <c r="F36" s="1">
        <v>1.094055E-2</v>
      </c>
      <c r="G36" s="1">
        <v>1863123000</v>
      </c>
      <c r="H36" s="1">
        <v>0.26410080000000002</v>
      </c>
      <c r="I36" s="1">
        <v>3785202</v>
      </c>
      <c r="J36" s="1">
        <v>0.25604549999999998</v>
      </c>
      <c r="K36" s="3">
        <f t="shared" si="1"/>
        <v>926270642.09236825</v>
      </c>
      <c r="L36" s="32">
        <f t="shared" si="0"/>
        <v>100.92746569593058</v>
      </c>
      <c r="M36" s="4">
        <f t="shared" si="2"/>
        <v>13.134849391581827</v>
      </c>
      <c r="N36" s="4">
        <f t="shared" si="3"/>
        <v>0.21881100000000001</v>
      </c>
    </row>
    <row r="37" spans="1:14" x14ac:dyDescent="0.2">
      <c r="A37" s="1" t="s">
        <v>147</v>
      </c>
      <c r="B37" s="1"/>
      <c r="C37" s="2"/>
      <c r="D37" s="4">
        <v>2.014554</v>
      </c>
      <c r="E37" s="1">
        <v>2.0312139999999999E-3</v>
      </c>
      <c r="F37" s="1">
        <v>9.338051E-3</v>
      </c>
      <c r="G37" s="1">
        <v>1877289000</v>
      </c>
      <c r="H37" s="1">
        <v>0.25209219999999999</v>
      </c>
      <c r="I37" s="1">
        <v>3813169</v>
      </c>
      <c r="J37" s="1">
        <v>0.2483909</v>
      </c>
      <c r="K37" s="3">
        <f t="shared" si="1"/>
        <v>931863330.54363394</v>
      </c>
      <c r="L37" s="32">
        <f t="shared" si="0"/>
        <v>101.53685116726334</v>
      </c>
      <c r="M37" s="4">
        <f t="shared" si="2"/>
        <v>12.973269499301807</v>
      </c>
      <c r="N37" s="4">
        <f t="shared" si="3"/>
        <v>0.18676102</v>
      </c>
    </row>
    <row r="38" spans="1:14" x14ac:dyDescent="0.2">
      <c r="A38" s="1" t="s">
        <v>148</v>
      </c>
      <c r="B38" s="1"/>
      <c r="C38" s="2"/>
      <c r="D38" s="4">
        <v>2.0143969999999998</v>
      </c>
      <c r="E38" s="1">
        <v>2.0313839999999998E-3</v>
      </c>
      <c r="F38" s="1">
        <v>1.0655009999999999E-2</v>
      </c>
      <c r="G38" s="1">
        <v>1874157000</v>
      </c>
      <c r="H38" s="1">
        <v>0.27069690000000002</v>
      </c>
      <c r="I38" s="1">
        <v>3807357</v>
      </c>
      <c r="J38" s="1">
        <v>0.26165129999999998</v>
      </c>
      <c r="K38" s="3">
        <f t="shared" si="1"/>
        <v>930381151.28249311</v>
      </c>
      <c r="L38" s="32">
        <f t="shared" si="0"/>
        <v>101.37535128835529</v>
      </c>
      <c r="M38" s="4">
        <f t="shared" si="2"/>
        <v>13.058049072411652</v>
      </c>
      <c r="N38" s="4">
        <f t="shared" si="3"/>
        <v>0.21310019999999999</v>
      </c>
    </row>
    <row r="39" spans="1:14" x14ac:dyDescent="0.2">
      <c r="A39" s="1" t="s">
        <v>149</v>
      </c>
      <c r="B39" s="1"/>
      <c r="C39" s="2"/>
      <c r="D39" s="4">
        <v>2.0174479999999999</v>
      </c>
      <c r="E39" s="1">
        <v>2.0315419999999999E-3</v>
      </c>
      <c r="F39" s="1">
        <v>6.0326119999999997E-3</v>
      </c>
      <c r="G39" s="1">
        <v>1866602000</v>
      </c>
      <c r="H39" s="1">
        <v>0.2235116</v>
      </c>
      <c r="I39" s="1">
        <v>3792239</v>
      </c>
      <c r="J39" s="1">
        <v>0.2194412</v>
      </c>
      <c r="K39" s="3">
        <f t="shared" si="1"/>
        <v>925229299.59037364</v>
      </c>
      <c r="L39" s="32">
        <f t="shared" si="0"/>
        <v>100.81399987409436</v>
      </c>
      <c r="M39" s="4">
        <f t="shared" si="2"/>
        <v>13.136844205066799</v>
      </c>
      <c r="N39" s="4">
        <f t="shared" si="3"/>
        <v>0.12065223999999999</v>
      </c>
    </row>
    <row r="40" spans="1:14" x14ac:dyDescent="0.2">
      <c r="A40" s="1" t="s">
        <v>150</v>
      </c>
      <c r="B40" s="1"/>
      <c r="C40" s="2"/>
      <c r="D40" s="4">
        <v>2.0176830000000003</v>
      </c>
      <c r="E40" s="1">
        <v>2.0318210000000001E-3</v>
      </c>
      <c r="F40" s="1">
        <v>7.1183729999999999E-3</v>
      </c>
      <c r="G40" s="1">
        <v>1877470000</v>
      </c>
      <c r="H40" s="1">
        <v>0.25965349999999998</v>
      </c>
      <c r="I40" s="1">
        <v>3814870</v>
      </c>
      <c r="J40" s="1">
        <v>0.25490289999999999</v>
      </c>
      <c r="K40" s="3">
        <f t="shared" si="1"/>
        <v>930507914.27592921</v>
      </c>
      <c r="L40" s="32">
        <f t="shared" si="0"/>
        <v>101.38916352323584</v>
      </c>
      <c r="M40" s="4">
        <f t="shared" si="2"/>
        <v>13.275982445641388</v>
      </c>
      <c r="N40" s="4">
        <f t="shared" si="3"/>
        <v>0.14236746</v>
      </c>
    </row>
    <row r="41" spans="1:14" x14ac:dyDescent="0.2">
      <c r="A41" s="1" t="s">
        <v>225</v>
      </c>
      <c r="B41" s="1"/>
      <c r="C41" s="2"/>
      <c r="D41" s="4">
        <v>2.016588</v>
      </c>
      <c r="E41" s="1">
        <v>2.0417209999999998E-3</v>
      </c>
      <c r="F41" s="1">
        <v>8.7621179999999993E-3</v>
      </c>
      <c r="G41" s="1">
        <v>1970049000</v>
      </c>
      <c r="H41" s="1">
        <v>0.2213627</v>
      </c>
      <c r="I41" s="1">
        <v>4022536</v>
      </c>
      <c r="J41" s="1">
        <v>0.21414520000000001</v>
      </c>
      <c r="K41" s="3">
        <f t="shared" si="1"/>
        <v>976921909.6811049</v>
      </c>
      <c r="L41" s="32">
        <f t="shared" si="0"/>
        <v>106.44648339951431</v>
      </c>
      <c r="M41" s="4">
        <f t="shared" si="2"/>
        <v>18.21314582086568</v>
      </c>
      <c r="N41" s="4">
        <f t="shared" si="3"/>
        <v>0.17524235999999999</v>
      </c>
    </row>
    <row r="42" spans="1:14" x14ac:dyDescent="0.2">
      <c r="A42" s="1" t="s">
        <v>226</v>
      </c>
      <c r="B42" s="1"/>
      <c r="C42" s="2"/>
      <c r="D42" s="4">
        <v>2.0104860000000002</v>
      </c>
      <c r="E42" s="1">
        <v>2.0420719999999998E-3</v>
      </c>
      <c r="F42" s="1">
        <v>9.9747329999999995E-3</v>
      </c>
      <c r="G42" s="1">
        <v>1958590000</v>
      </c>
      <c r="H42" s="1">
        <v>0.20257939999999999</v>
      </c>
      <c r="I42" s="1">
        <v>3999761</v>
      </c>
      <c r="J42" s="1">
        <v>0.19824420000000001</v>
      </c>
      <c r="K42" s="3">
        <f t="shared" si="1"/>
        <v>974187335.79840887</v>
      </c>
      <c r="L42" s="32">
        <f t="shared" si="0"/>
        <v>106.14852122820405</v>
      </c>
      <c r="M42" s="4">
        <f t="shared" si="2"/>
        <v>18.388190704169091</v>
      </c>
      <c r="N42" s="4">
        <f t="shared" si="3"/>
        <v>0.19949465999999999</v>
      </c>
    </row>
    <row r="43" spans="1:14" x14ac:dyDescent="0.2">
      <c r="A43" s="1" t="s">
        <v>227</v>
      </c>
      <c r="B43" s="1"/>
      <c r="C43" s="2"/>
      <c r="D43" s="4">
        <v>2.014319</v>
      </c>
      <c r="E43" s="1">
        <v>2.0418519999999998E-3</v>
      </c>
      <c r="F43" s="1">
        <v>9.3926440000000003E-3</v>
      </c>
      <c r="G43" s="1">
        <v>1962817000</v>
      </c>
      <c r="H43" s="1">
        <v>0.2103804</v>
      </c>
      <c r="I43" s="1">
        <v>4007770</v>
      </c>
      <c r="J43" s="1">
        <v>0.20335510000000001</v>
      </c>
      <c r="K43" s="3">
        <f t="shared" si="1"/>
        <v>974432053.71145284</v>
      </c>
      <c r="L43" s="32">
        <f t="shared" si="0"/>
        <v>106.1751859605744</v>
      </c>
      <c r="M43" s="4">
        <f t="shared" si="2"/>
        <v>18.278475962497438</v>
      </c>
      <c r="N43" s="4">
        <f t="shared" si="3"/>
        <v>0.18785288</v>
      </c>
    </row>
    <row r="44" spans="1:14" x14ac:dyDescent="0.2">
      <c r="A44" s="1" t="s">
        <v>228</v>
      </c>
      <c r="B44" s="1"/>
      <c r="C44" s="2"/>
      <c r="D44" s="4">
        <v>2.008921</v>
      </c>
      <c r="E44" s="1">
        <v>2.0420130000000001E-3</v>
      </c>
      <c r="F44" s="1">
        <v>8.1041659999999995E-3</v>
      </c>
      <c r="G44" s="1">
        <v>1967931000</v>
      </c>
      <c r="H44" s="1">
        <v>0.18730430000000001</v>
      </c>
      <c r="I44" s="1">
        <v>4018538</v>
      </c>
      <c r="J44" s="1">
        <v>0.18527009999999999</v>
      </c>
      <c r="K44" s="3">
        <f t="shared" si="1"/>
        <v>979596011.98852515</v>
      </c>
      <c r="L44" s="32">
        <f t="shared" si="0"/>
        <v>106.73785652161811</v>
      </c>
      <c r="M44" s="4">
        <f t="shared" si="2"/>
        <v>18.358767205266368</v>
      </c>
      <c r="N44" s="4">
        <f t="shared" si="3"/>
        <v>0.16208331999999998</v>
      </c>
    </row>
    <row r="45" spans="1:14" x14ac:dyDescent="0.2">
      <c r="A45" s="1" t="s">
        <v>151</v>
      </c>
      <c r="B45" s="1"/>
      <c r="C45" s="2"/>
      <c r="D45" s="4">
        <v>2.0096249999999998</v>
      </c>
      <c r="E45" s="1">
        <v>2.03177E-3</v>
      </c>
      <c r="F45" s="1">
        <v>1.09178E-2</v>
      </c>
      <c r="G45" s="1">
        <v>1865354000</v>
      </c>
      <c r="H45" s="1">
        <v>0.24711369999999999</v>
      </c>
      <c r="I45" s="1">
        <v>3789960</v>
      </c>
      <c r="J45" s="1">
        <v>0.24107780000000001</v>
      </c>
      <c r="K45" s="3">
        <f t="shared" si="1"/>
        <v>928209989.42588806</v>
      </c>
      <c r="L45" s="32">
        <f t="shared" si="0"/>
        <v>101.1387791097231</v>
      </c>
      <c r="M45" s="4">
        <f t="shared" si="2"/>
        <v>13.250548573708391</v>
      </c>
      <c r="N45" s="4">
        <f t="shared" si="3"/>
        <v>0.21835599999999999</v>
      </c>
    </row>
    <row r="46" spans="1:14" x14ac:dyDescent="0.2">
      <c r="A46" s="1" t="s">
        <v>152</v>
      </c>
      <c r="B46" s="1"/>
      <c r="C46" s="2"/>
      <c r="D46" s="4">
        <v>2.0072779999999999</v>
      </c>
      <c r="E46" s="1">
        <v>2.0313319999999998E-3</v>
      </c>
      <c r="F46" s="1">
        <v>8.6970769999999992E-3</v>
      </c>
      <c r="G46" s="1">
        <v>1883584000</v>
      </c>
      <c r="H46" s="1">
        <v>0.27748420000000001</v>
      </c>
      <c r="I46" s="1">
        <v>3826392</v>
      </c>
      <c r="J46" s="1">
        <v>0.27000879999999999</v>
      </c>
      <c r="K46" s="3">
        <f t="shared" si="1"/>
        <v>938377245.20470011</v>
      </c>
      <c r="L46" s="32">
        <f t="shared" si="0"/>
        <v>102.2466144574135</v>
      </c>
      <c r="M46" s="4">
        <f t="shared" si="2"/>
        <v>13.032116497107467</v>
      </c>
      <c r="N46" s="4">
        <f t="shared" si="3"/>
        <v>0.17394153999999998</v>
      </c>
    </row>
    <row r="47" spans="1:14" x14ac:dyDescent="0.2">
      <c r="A47" s="1" t="s">
        <v>153</v>
      </c>
      <c r="B47" s="1"/>
      <c r="C47" s="2"/>
      <c r="D47" s="4">
        <v>2.013693</v>
      </c>
      <c r="E47" s="1">
        <v>2.0329189999999998E-3</v>
      </c>
      <c r="F47" s="1">
        <v>9.8646419999999999E-3</v>
      </c>
      <c r="G47" s="1">
        <v>1829980000</v>
      </c>
      <c r="H47" s="1">
        <v>0.25600410000000001</v>
      </c>
      <c r="I47" s="1">
        <v>3720122</v>
      </c>
      <c r="J47" s="1">
        <v>0.24819740000000001</v>
      </c>
      <c r="K47" s="3">
        <f t="shared" si="1"/>
        <v>908768119.07276833</v>
      </c>
      <c r="L47" s="32">
        <f t="shared" si="0"/>
        <v>99.020371579612103</v>
      </c>
      <c r="M47" s="4">
        <f t="shared" si="2"/>
        <v>13.823558747257049</v>
      </c>
      <c r="N47" s="4">
        <f t="shared" si="3"/>
        <v>0.19729284</v>
      </c>
    </row>
    <row r="48" spans="1:14" x14ac:dyDescent="0.2">
      <c r="A48" s="1" t="s">
        <v>154</v>
      </c>
      <c r="B48" s="1"/>
      <c r="C48" s="2"/>
      <c r="D48" s="4">
        <v>2.0068090000000001</v>
      </c>
      <c r="E48" s="1">
        <v>2.0325719999999999E-3</v>
      </c>
      <c r="F48" s="1">
        <v>8.4171230000000003E-3</v>
      </c>
      <c r="G48" s="1">
        <v>1850417000</v>
      </c>
      <c r="H48" s="1">
        <v>0.26952599999999999</v>
      </c>
      <c r="I48" s="1">
        <v>3761098</v>
      </c>
      <c r="J48" s="1">
        <v>0.26500839999999998</v>
      </c>
      <c r="K48" s="3">
        <f t="shared" si="1"/>
        <v>922069315.01702452</v>
      </c>
      <c r="L48" s="32">
        <f t="shared" si="0"/>
        <v>100.4696844870646</v>
      </c>
      <c r="M48" s="4">
        <f t="shared" si="2"/>
        <v>13.650508677438609</v>
      </c>
      <c r="N48" s="4">
        <f t="shared" si="3"/>
        <v>0.16834246</v>
      </c>
    </row>
    <row r="49" spans="1:14" x14ac:dyDescent="0.2">
      <c r="A49" s="1" t="s">
        <v>155</v>
      </c>
      <c r="B49" s="1"/>
      <c r="C49" s="2"/>
      <c r="D49" s="4">
        <v>2.010564</v>
      </c>
      <c r="E49" s="1">
        <v>2.032126E-3</v>
      </c>
      <c r="F49" s="1">
        <v>9.0473329999999994E-3</v>
      </c>
      <c r="G49" s="1">
        <v>1857116000</v>
      </c>
      <c r="H49" s="1">
        <v>0.2445272</v>
      </c>
      <c r="I49" s="1">
        <v>3773884</v>
      </c>
      <c r="J49" s="1">
        <v>0.23957229999999999</v>
      </c>
      <c r="K49" s="3">
        <f t="shared" si="1"/>
        <v>923679126.85196793</v>
      </c>
      <c r="L49" s="32">
        <f t="shared" si="0"/>
        <v>100.64509135128425</v>
      </c>
      <c r="M49" s="4">
        <f t="shared" si="2"/>
        <v>13.428086973867961</v>
      </c>
      <c r="N49" s="4">
        <f t="shared" si="3"/>
        <v>0.18094665999999998</v>
      </c>
    </row>
    <row r="50" spans="1:14" x14ac:dyDescent="0.2">
      <c r="A50" s="1" t="s">
        <v>156</v>
      </c>
      <c r="B50" s="1"/>
      <c r="C50" s="2"/>
      <c r="D50" s="4">
        <v>2.0127540000000002</v>
      </c>
      <c r="E50" s="1">
        <v>2.032425E-3</v>
      </c>
      <c r="F50" s="1">
        <v>7.9557210000000007E-3</v>
      </c>
      <c r="G50" s="1">
        <v>1844040000</v>
      </c>
      <c r="H50" s="1">
        <v>0.2356743</v>
      </c>
      <c r="I50" s="1">
        <v>3747874</v>
      </c>
      <c r="J50" s="1">
        <v>0.22838349999999999</v>
      </c>
      <c r="K50" s="3">
        <f t="shared" si="1"/>
        <v>916177535.8538599</v>
      </c>
      <c r="L50" s="32">
        <f t="shared" si="0"/>
        <v>99.827709763526926</v>
      </c>
      <c r="M50" s="4">
        <f t="shared" si="2"/>
        <v>13.577199281867186</v>
      </c>
      <c r="N50" s="4">
        <f t="shared" si="3"/>
        <v>0.15911442000000001</v>
      </c>
    </row>
    <row r="51" spans="1:14" x14ac:dyDescent="0.2">
      <c r="A51" s="1" t="s">
        <v>157</v>
      </c>
      <c r="B51" s="1"/>
      <c r="C51" s="2"/>
      <c r="D51" s="4">
        <v>2.0124409999999999</v>
      </c>
      <c r="E51" s="1">
        <v>2.0316790000000002E-3</v>
      </c>
      <c r="F51" s="1">
        <v>9.4422340000000007E-3</v>
      </c>
      <c r="G51" s="1">
        <v>1863326000</v>
      </c>
      <c r="H51" s="1">
        <v>0.26819399999999999</v>
      </c>
      <c r="I51" s="1">
        <v>3785667</v>
      </c>
      <c r="J51" s="1">
        <v>0.26147579999999998</v>
      </c>
      <c r="K51" s="3">
        <f t="shared" si="1"/>
        <v>925903417.78963959</v>
      </c>
      <c r="L51" s="32">
        <f t="shared" si="0"/>
        <v>100.88745253289584</v>
      </c>
      <c r="M51" s="4">
        <f t="shared" si="2"/>
        <v>13.205166566926122</v>
      </c>
      <c r="N51" s="4">
        <f t="shared" si="3"/>
        <v>0.18884468000000001</v>
      </c>
    </row>
    <row r="52" spans="1:14" x14ac:dyDescent="0.2">
      <c r="A52" s="1" t="s">
        <v>158</v>
      </c>
      <c r="B52" s="1"/>
      <c r="C52" s="2"/>
      <c r="D52" s="4">
        <v>2.0074350000000001</v>
      </c>
      <c r="E52" s="1">
        <v>2.031349E-3</v>
      </c>
      <c r="F52" s="1">
        <v>9.6119650000000001E-3</v>
      </c>
      <c r="G52" s="1">
        <v>1879882000</v>
      </c>
      <c r="H52" s="1">
        <v>0.29914200000000002</v>
      </c>
      <c r="I52" s="1">
        <v>3818995</v>
      </c>
      <c r="J52" s="1">
        <v>0.2955277</v>
      </c>
      <c r="K52" s="3">
        <f t="shared" si="1"/>
        <v>936459711.0242672</v>
      </c>
      <c r="L52" s="32">
        <f t="shared" si="0"/>
        <v>102.03767782872013</v>
      </c>
      <c r="M52" s="4">
        <f t="shared" si="2"/>
        <v>13.040594454418537</v>
      </c>
      <c r="N52" s="4">
        <f t="shared" si="3"/>
        <v>0.1922393</v>
      </c>
    </row>
    <row r="53" spans="1:14" x14ac:dyDescent="0.2">
      <c r="A53" s="1" t="s">
        <v>159</v>
      </c>
      <c r="B53" s="1"/>
      <c r="C53" s="2"/>
      <c r="D53" s="4">
        <v>2.015727</v>
      </c>
      <c r="E53" s="1">
        <v>2.0317970000000001E-3</v>
      </c>
      <c r="F53" s="1">
        <v>7.7711339999999999E-3</v>
      </c>
      <c r="G53" s="1">
        <v>1865225000</v>
      </c>
      <c r="H53" s="1">
        <v>0.24504799999999999</v>
      </c>
      <c r="I53" s="1">
        <v>3789750</v>
      </c>
      <c r="J53" s="1">
        <v>0.23961840000000001</v>
      </c>
      <c r="K53" s="3">
        <f t="shared" si="1"/>
        <v>925336119.4249022</v>
      </c>
      <c r="L53" s="32">
        <f t="shared" si="0"/>
        <v>100.82563908049377</v>
      </c>
      <c r="M53" s="4">
        <f t="shared" si="2"/>
        <v>13.26401356473178</v>
      </c>
      <c r="N53" s="4">
        <f t="shared" si="3"/>
        <v>0.15542268000000001</v>
      </c>
    </row>
    <row r="54" spans="1:14" x14ac:dyDescent="0.2">
      <c r="A54" s="1" t="s">
        <v>160</v>
      </c>
      <c r="B54" s="1"/>
      <c r="C54" s="2"/>
      <c r="D54" s="4">
        <v>2.014319</v>
      </c>
      <c r="E54" s="1">
        <v>2.0317099999999999E-3</v>
      </c>
      <c r="F54" s="1">
        <v>1.0112909999999999E-2</v>
      </c>
      <c r="G54" s="1">
        <v>1861712000</v>
      </c>
      <c r="H54" s="1">
        <v>0.26172879999999998</v>
      </c>
      <c r="I54" s="1">
        <v>3782447</v>
      </c>
      <c r="J54" s="1">
        <v>0.25530750000000002</v>
      </c>
      <c r="K54" s="3">
        <f t="shared" si="1"/>
        <v>924238911.51302254</v>
      </c>
      <c r="L54" s="32">
        <f t="shared" si="0"/>
        <v>100.70608610228713</v>
      </c>
      <c r="M54" s="4">
        <f t="shared" si="2"/>
        <v>13.220626371434266</v>
      </c>
      <c r="N54" s="4">
        <f t="shared" si="3"/>
        <v>0.2022582</v>
      </c>
    </row>
    <row r="55" spans="1:14" x14ac:dyDescent="0.2">
      <c r="A55" s="1" t="s">
        <v>229</v>
      </c>
      <c r="B55" s="1"/>
      <c r="C55" s="2"/>
      <c r="D55" s="4">
        <v>2.010799</v>
      </c>
      <c r="E55" s="1">
        <v>2.0419190000000001E-3</v>
      </c>
      <c r="F55" s="1">
        <v>7.1436299999999998E-3</v>
      </c>
      <c r="G55" s="1">
        <v>1967604000</v>
      </c>
      <c r="H55" s="1">
        <v>0.208096</v>
      </c>
      <c r="I55" s="1">
        <v>4017858</v>
      </c>
      <c r="J55" s="1">
        <v>0.20370279999999999</v>
      </c>
      <c r="K55" s="3">
        <f t="shared" si="1"/>
        <v>978518489.41639614</v>
      </c>
      <c r="L55" s="32">
        <f t="shared" si="0"/>
        <v>106.62044847963432</v>
      </c>
      <c r="M55" s="4">
        <f t="shared" si="2"/>
        <v>18.311889088370318</v>
      </c>
      <c r="N55" s="4">
        <f t="shared" si="3"/>
        <v>0.14287259999999999</v>
      </c>
    </row>
    <row r="56" spans="1:14" x14ac:dyDescent="0.2">
      <c r="A56" s="1" t="s">
        <v>230</v>
      </c>
      <c r="B56" s="1"/>
      <c r="C56" s="2"/>
      <c r="D56" s="4">
        <v>2.0096249999999998</v>
      </c>
      <c r="E56" s="1">
        <v>2.0418929999999999E-3</v>
      </c>
      <c r="F56" s="1">
        <v>9.0568569999999998E-3</v>
      </c>
      <c r="G56" s="1">
        <v>1967394000</v>
      </c>
      <c r="H56" s="1">
        <v>0.21359539999999999</v>
      </c>
      <c r="I56" s="1">
        <v>4017200</v>
      </c>
      <c r="J56" s="1">
        <v>0.2093496</v>
      </c>
      <c r="K56" s="3">
        <f t="shared" si="1"/>
        <v>978985631.64769554</v>
      </c>
      <c r="L56" s="32">
        <f t="shared" si="0"/>
        <v>106.67134880982086</v>
      </c>
      <c r="M56" s="4">
        <f t="shared" si="2"/>
        <v>18.29892280071812</v>
      </c>
      <c r="N56" s="4">
        <f t="shared" si="3"/>
        <v>0.18113714</v>
      </c>
    </row>
    <row r="57" spans="1:14" x14ac:dyDescent="0.2">
      <c r="A57" s="1" t="s">
        <v>231</v>
      </c>
      <c r="B57" s="1"/>
      <c r="C57" s="2"/>
      <c r="D57" s="4">
        <v>2.0114240000000003</v>
      </c>
      <c r="E57" s="1">
        <v>2.0422029999999998E-3</v>
      </c>
      <c r="F57" s="1">
        <v>9.4509859999999998E-3</v>
      </c>
      <c r="G57" s="1">
        <v>1963543000</v>
      </c>
      <c r="H57" s="1">
        <v>0.21560299999999999</v>
      </c>
      <c r="I57" s="1">
        <v>4009948</v>
      </c>
      <c r="J57" s="1">
        <v>0.2113362</v>
      </c>
      <c r="K57" s="3">
        <f t="shared" si="1"/>
        <v>976195471.46698046</v>
      </c>
      <c r="L57" s="32">
        <f t="shared" si="0"/>
        <v>106.36732989447538</v>
      </c>
      <c r="M57" s="4">
        <f t="shared" si="2"/>
        <v>18.453520845800849</v>
      </c>
      <c r="N57" s="4">
        <f t="shared" si="3"/>
        <v>0.18901972</v>
      </c>
    </row>
    <row r="58" spans="1:14" x14ac:dyDescent="0.2">
      <c r="A58" s="1" t="s">
        <v>232</v>
      </c>
      <c r="B58" s="1"/>
      <c r="C58" s="2"/>
      <c r="D58" s="4">
        <v>2.0072779999999999</v>
      </c>
      <c r="E58" s="1">
        <v>2.042014E-3</v>
      </c>
      <c r="F58" s="1">
        <v>5.8293579999999998E-3</v>
      </c>
      <c r="G58" s="1">
        <v>1962321000</v>
      </c>
      <c r="H58" s="1">
        <v>0.23078689999999999</v>
      </c>
      <c r="I58" s="1">
        <v>4006954</v>
      </c>
      <c r="J58" s="1">
        <v>0.22851289999999999</v>
      </c>
      <c r="K58" s="3">
        <f t="shared" si="1"/>
        <v>977603002.67327201</v>
      </c>
      <c r="L58" s="32">
        <f t="shared" si="0"/>
        <v>106.52069603940473</v>
      </c>
      <c r="M58" s="4">
        <f t="shared" si="2"/>
        <v>18.359265908637557</v>
      </c>
      <c r="N58" s="4">
        <f t="shared" si="3"/>
        <v>0.11658716</v>
      </c>
    </row>
    <row r="59" spans="1:14" x14ac:dyDescent="0.2">
      <c r="A59" s="1" t="s">
        <v>161</v>
      </c>
      <c r="B59" s="1"/>
      <c r="C59" s="2"/>
      <c r="D59" s="4">
        <v>2.0069649999999997</v>
      </c>
      <c r="E59" s="1">
        <v>2.032234E-3</v>
      </c>
      <c r="F59" s="1">
        <v>9.5843509999999996E-3</v>
      </c>
      <c r="G59" s="1">
        <v>1861074000</v>
      </c>
      <c r="H59" s="1">
        <v>0.2454356</v>
      </c>
      <c r="I59" s="1">
        <v>3782129</v>
      </c>
      <c r="J59" s="1">
        <v>0.24112130000000001</v>
      </c>
      <c r="K59" s="3">
        <f t="shared" si="1"/>
        <v>927307651.10502684</v>
      </c>
      <c r="L59" s="32">
        <f t="shared" si="0"/>
        <v>101.04045933601297</v>
      </c>
      <c r="M59" s="4">
        <f t="shared" si="2"/>
        <v>13.4819469379613</v>
      </c>
      <c r="N59" s="4">
        <f t="shared" si="3"/>
        <v>0.19168701999999999</v>
      </c>
    </row>
    <row r="60" spans="1:14" x14ac:dyDescent="0.2">
      <c r="A60" s="1" t="s">
        <v>162</v>
      </c>
      <c r="B60" s="1"/>
      <c r="C60" s="2"/>
      <c r="D60" s="4">
        <v>2.0078260000000001</v>
      </c>
      <c r="E60" s="1">
        <v>2.0319800000000001E-3</v>
      </c>
      <c r="F60" s="1">
        <v>8.3776639999999999E-3</v>
      </c>
      <c r="G60" s="1">
        <v>1866423000</v>
      </c>
      <c r="H60" s="1">
        <v>0.25498480000000001</v>
      </c>
      <c r="I60" s="1">
        <v>3792523</v>
      </c>
      <c r="J60" s="1">
        <v>0.24898709999999999</v>
      </c>
      <c r="K60" s="3">
        <f t="shared" si="1"/>
        <v>929574076.63811505</v>
      </c>
      <c r="L60" s="32">
        <f t="shared" si="0"/>
        <v>101.28741154938167</v>
      </c>
      <c r="M60" s="4">
        <f t="shared" si="2"/>
        <v>13.355276281667726</v>
      </c>
      <c r="N60" s="4">
        <f t="shared" si="3"/>
        <v>0.16755328</v>
      </c>
    </row>
    <row r="61" spans="1:14" x14ac:dyDescent="0.2">
      <c r="A61" s="1" t="s">
        <v>163</v>
      </c>
      <c r="B61" s="1"/>
      <c r="C61" s="2"/>
      <c r="D61" s="4">
        <v>2.0075910000000001</v>
      </c>
      <c r="E61" s="1">
        <v>2.0314880000000001E-3</v>
      </c>
      <c r="F61" s="1">
        <v>6.8061600000000003E-3</v>
      </c>
      <c r="G61" s="1">
        <v>1873824000</v>
      </c>
      <c r="H61" s="1">
        <v>0.26228030000000002</v>
      </c>
      <c r="I61" s="1">
        <v>3806478</v>
      </c>
      <c r="J61" s="1">
        <v>0.2597602</v>
      </c>
      <c r="K61" s="3">
        <f t="shared" si="1"/>
        <v>933369396.45575213</v>
      </c>
      <c r="L61" s="32">
        <f t="shared" si="0"/>
        <v>101.70095376187625</v>
      </c>
      <c r="M61" s="4">
        <f t="shared" si="2"/>
        <v>13.109914223020239</v>
      </c>
      <c r="N61" s="4">
        <f t="shared" si="3"/>
        <v>0.1361232</v>
      </c>
    </row>
    <row r="62" spans="1:14" x14ac:dyDescent="0.2">
      <c r="A62" s="1" t="s">
        <v>164</v>
      </c>
      <c r="B62" s="1"/>
      <c r="C62" s="2"/>
      <c r="D62" s="4">
        <v>2.0050879999999998</v>
      </c>
      <c r="E62" s="1">
        <v>2.0315070000000001E-3</v>
      </c>
      <c r="F62" s="1">
        <v>6.7218529999999999E-3</v>
      </c>
      <c r="G62" s="1">
        <v>1873567000</v>
      </c>
      <c r="H62" s="1">
        <v>0.26619530000000002</v>
      </c>
      <c r="I62" s="1">
        <v>3806478</v>
      </c>
      <c r="J62" s="1">
        <v>0.2607759</v>
      </c>
      <c r="K62" s="3">
        <f t="shared" si="1"/>
        <v>934406370.19422603</v>
      </c>
      <c r="L62" s="32">
        <f t="shared" si="0"/>
        <v>101.81394355844475</v>
      </c>
      <c r="M62" s="4">
        <f t="shared" si="2"/>
        <v>13.119389587073686</v>
      </c>
      <c r="N62" s="4">
        <f t="shared" si="3"/>
        <v>0.13443706</v>
      </c>
    </row>
    <row r="63" spans="1:14" x14ac:dyDescent="0.2">
      <c r="A63" s="1" t="s">
        <v>165</v>
      </c>
      <c r="B63" s="1"/>
      <c r="C63" s="2"/>
      <c r="D63" s="4">
        <v>2.008686</v>
      </c>
      <c r="E63" s="1">
        <v>2.0320080000000001E-3</v>
      </c>
      <c r="F63" s="1">
        <v>6.7932399999999999E-3</v>
      </c>
      <c r="G63" s="1">
        <v>1860659000</v>
      </c>
      <c r="H63" s="1">
        <v>0.25925860000000001</v>
      </c>
      <c r="I63" s="1">
        <v>3780882</v>
      </c>
      <c r="J63" s="1">
        <v>0.25469510000000001</v>
      </c>
      <c r="K63" s="3">
        <f t="shared" si="1"/>
        <v>926306550.65052474</v>
      </c>
      <c r="L63" s="32">
        <f t="shared" si="0"/>
        <v>100.93137833183509</v>
      </c>
      <c r="M63" s="4">
        <f t="shared" si="2"/>
        <v>13.369239976062302</v>
      </c>
      <c r="N63" s="4">
        <f t="shared" si="3"/>
        <v>0.13586480000000001</v>
      </c>
    </row>
    <row r="64" spans="1:14" x14ac:dyDescent="0.2">
      <c r="A64" s="1" t="s">
        <v>166</v>
      </c>
      <c r="B64" s="1"/>
      <c r="C64" s="2"/>
      <c r="D64" s="4">
        <v>2.0096249999999998</v>
      </c>
      <c r="E64" s="1">
        <v>2.0319610000000001E-3</v>
      </c>
      <c r="F64" s="1">
        <v>7.9161309999999999E-3</v>
      </c>
      <c r="G64" s="1">
        <v>1859959000</v>
      </c>
      <c r="H64" s="1">
        <v>0.2559283</v>
      </c>
      <c r="I64" s="1">
        <v>3779277</v>
      </c>
      <c r="J64" s="1">
        <v>0.24863450000000001</v>
      </c>
      <c r="K64" s="3">
        <f t="shared" si="1"/>
        <v>925525408.9693352</v>
      </c>
      <c r="L64" s="32">
        <f t="shared" si="0"/>
        <v>100.84626427699057</v>
      </c>
      <c r="M64" s="4">
        <f t="shared" si="2"/>
        <v>13.345800917614277</v>
      </c>
      <c r="N64" s="4">
        <f t="shared" si="3"/>
        <v>0.15832262</v>
      </c>
    </row>
    <row r="65" spans="1:14" x14ac:dyDescent="0.2">
      <c r="A65" s="1" t="s">
        <v>167</v>
      </c>
      <c r="B65" s="1"/>
      <c r="C65" s="2"/>
      <c r="D65" s="4">
        <v>2.008686</v>
      </c>
      <c r="E65" s="1">
        <v>2.0325439999999998E-3</v>
      </c>
      <c r="F65" s="1">
        <v>6.3026280000000002E-3</v>
      </c>
      <c r="G65" s="1">
        <v>1824342000</v>
      </c>
      <c r="H65" s="1">
        <v>0.36853459999999999</v>
      </c>
      <c r="I65" s="1">
        <v>3708059</v>
      </c>
      <c r="J65" s="1">
        <v>0.36508390000000002</v>
      </c>
      <c r="K65" s="3">
        <f t="shared" si="1"/>
        <v>908226571.99781346</v>
      </c>
      <c r="L65" s="32">
        <f t="shared" si="0"/>
        <v>98.961364016005447</v>
      </c>
      <c r="M65" s="4">
        <f t="shared" si="2"/>
        <v>13.636544983044033</v>
      </c>
      <c r="N65" s="4">
        <f t="shared" si="3"/>
        <v>0.12605256000000001</v>
      </c>
    </row>
    <row r="66" spans="1:14" x14ac:dyDescent="0.2">
      <c r="A66" s="1" t="s">
        <v>168</v>
      </c>
      <c r="B66" s="1"/>
      <c r="C66" s="2"/>
      <c r="D66" s="4">
        <v>2.0060259999999999</v>
      </c>
      <c r="E66" s="1">
        <v>2.0317880000000001E-3</v>
      </c>
      <c r="F66" s="1">
        <v>7.1459660000000001E-3</v>
      </c>
      <c r="G66" s="1">
        <v>1862271000</v>
      </c>
      <c r="H66" s="1">
        <v>0.26379089999999999</v>
      </c>
      <c r="I66" s="1">
        <v>3783728</v>
      </c>
      <c r="J66" s="1">
        <v>0.25835469999999999</v>
      </c>
      <c r="K66" s="3">
        <f t="shared" si="1"/>
        <v>928338416.35153294</v>
      </c>
      <c r="L66" s="32">
        <f t="shared" si="0"/>
        <v>101.15277264848319</v>
      </c>
      <c r="M66" s="4">
        <f t="shared" si="2"/>
        <v>13.259525234390651</v>
      </c>
      <c r="N66" s="4">
        <f t="shared" si="3"/>
        <v>0.14291932000000002</v>
      </c>
    </row>
    <row r="67" spans="1:14" x14ac:dyDescent="0.2">
      <c r="A67" s="1" t="s">
        <v>233</v>
      </c>
      <c r="B67" s="1"/>
      <c r="C67" s="2"/>
      <c r="D67" s="4">
        <v>2.006183</v>
      </c>
      <c r="E67" s="1">
        <v>2.0422230000000001E-3</v>
      </c>
      <c r="F67" s="1">
        <v>8.2169979999999997E-3</v>
      </c>
      <c r="G67" s="1">
        <v>1961241000</v>
      </c>
      <c r="H67" s="1">
        <v>0.20208280000000001</v>
      </c>
      <c r="I67" s="1">
        <v>4005099</v>
      </c>
      <c r="J67" s="1">
        <v>0.19523380000000001</v>
      </c>
      <c r="K67" s="3">
        <f t="shared" si="1"/>
        <v>977598254.99468386</v>
      </c>
      <c r="L67" s="32">
        <f t="shared" si="0"/>
        <v>106.52017872713544</v>
      </c>
      <c r="M67" s="4">
        <f t="shared" si="2"/>
        <v>18.463494913225706</v>
      </c>
      <c r="N67" s="4">
        <f t="shared" si="3"/>
        <v>0.16433996000000001</v>
      </c>
    </row>
    <row r="68" spans="1:14" x14ac:dyDescent="0.2">
      <c r="A68" s="1" t="s">
        <v>234</v>
      </c>
      <c r="B68" s="1"/>
      <c r="C68" s="2"/>
      <c r="D68" s="4">
        <v>2.0005500000000001</v>
      </c>
      <c r="E68" s="1">
        <v>2.04207E-3</v>
      </c>
      <c r="F68" s="1">
        <v>8.5516080000000005E-3</v>
      </c>
      <c r="G68" s="1">
        <v>1963683000</v>
      </c>
      <c r="H68" s="1">
        <v>0.1790572</v>
      </c>
      <c r="I68" s="1">
        <v>4009970</v>
      </c>
      <c r="J68" s="1">
        <v>0.1734858</v>
      </c>
      <c r="K68" s="3">
        <f t="shared" si="1"/>
        <v>981571567.8188498</v>
      </c>
      <c r="L68" s="32">
        <f t="shared" si="0"/>
        <v>106.95311525295941</v>
      </c>
      <c r="M68" s="4">
        <f t="shared" si="2"/>
        <v>18.387193297426716</v>
      </c>
      <c r="N68" s="4">
        <f t="shared" si="3"/>
        <v>0.17103216000000002</v>
      </c>
    </row>
    <row r="69" spans="1:14" x14ac:dyDescent="0.2">
      <c r="A69" s="1" t="s">
        <v>235</v>
      </c>
      <c r="B69" s="1"/>
      <c r="C69" s="2"/>
      <c r="D69" s="4">
        <v>2.0050879999999998</v>
      </c>
      <c r="E69" s="1">
        <v>2.0419739999999998E-3</v>
      </c>
      <c r="F69" s="1">
        <v>7.7763720000000001E-3</v>
      </c>
      <c r="G69" s="1">
        <v>1958478000</v>
      </c>
      <c r="H69" s="1">
        <v>0.22246340000000001</v>
      </c>
      <c r="I69" s="1">
        <v>3999389</v>
      </c>
      <c r="J69" s="1">
        <v>0.21780579999999999</v>
      </c>
      <c r="K69" s="3">
        <f t="shared" si="1"/>
        <v>976754137.47426558</v>
      </c>
      <c r="L69" s="32">
        <f t="shared" ref="L69:L80" si="4">K69/K$9*100</f>
        <v>106.42820275573585</v>
      </c>
      <c r="M69" s="4">
        <f t="shared" si="2"/>
        <v>18.339317773788068</v>
      </c>
      <c r="N69" s="4">
        <f t="shared" si="3"/>
        <v>0.15552744000000002</v>
      </c>
    </row>
    <row r="70" spans="1:14" x14ac:dyDescent="0.2">
      <c r="A70" s="1" t="s">
        <v>236</v>
      </c>
      <c r="B70" s="1"/>
      <c r="C70" s="2"/>
      <c r="D70" s="4">
        <v>2.0042270000000002</v>
      </c>
      <c r="E70" s="1">
        <v>2.041808E-3</v>
      </c>
      <c r="F70" s="1">
        <v>7.6734639999999996E-3</v>
      </c>
      <c r="G70" s="1">
        <v>1967865000</v>
      </c>
      <c r="H70" s="1">
        <v>0.2470811</v>
      </c>
      <c r="I70" s="1">
        <v>4017994</v>
      </c>
      <c r="J70" s="1">
        <v>0.2428612</v>
      </c>
      <c r="K70" s="3">
        <f t="shared" ref="K70:K80" si="5">G70/D70</f>
        <v>981857344.50239408</v>
      </c>
      <c r="L70" s="32">
        <f t="shared" si="4"/>
        <v>106.98425379402335</v>
      </c>
      <c r="M70" s="4">
        <f t="shared" ref="M70:M80" si="6">((E70-0.0020052)/0.0020052)*1000</f>
        <v>18.256533014163196</v>
      </c>
      <c r="N70" s="4">
        <f t="shared" ref="N70:N80" si="7">20*F70</f>
        <v>0.15346927999999999</v>
      </c>
    </row>
    <row r="71" spans="1:14" x14ac:dyDescent="0.2">
      <c r="A71" s="1" t="s">
        <v>169</v>
      </c>
      <c r="B71" s="1"/>
      <c r="C71" s="2"/>
      <c r="D71" s="4">
        <v>2.0046970000000002</v>
      </c>
      <c r="E71" s="1">
        <v>2.0319299999999999E-3</v>
      </c>
      <c r="F71" s="1">
        <v>9.2095679999999996E-3</v>
      </c>
      <c r="G71" s="1">
        <v>1851817000</v>
      </c>
      <c r="H71" s="1">
        <v>0.2676984</v>
      </c>
      <c r="I71" s="1">
        <v>3762748</v>
      </c>
      <c r="J71" s="1">
        <v>0.26064759999999998</v>
      </c>
      <c r="K71" s="3">
        <f t="shared" si="5"/>
        <v>923739098.72664046</v>
      </c>
      <c r="L71" s="32">
        <f t="shared" si="4"/>
        <v>100.65162595256456</v>
      </c>
      <c r="M71" s="4">
        <f t="shared" si="6"/>
        <v>13.330341113105916</v>
      </c>
      <c r="N71" s="4">
        <f t="shared" si="7"/>
        <v>0.18419136</v>
      </c>
    </row>
    <row r="72" spans="1:14" x14ac:dyDescent="0.2">
      <c r="A72" s="1" t="s">
        <v>170</v>
      </c>
      <c r="B72" s="1"/>
      <c r="C72" s="2"/>
      <c r="D72" s="4">
        <v>2.0022709999999999</v>
      </c>
      <c r="E72" s="1">
        <v>2.031798E-3</v>
      </c>
      <c r="F72" s="1">
        <v>8.9242279999999993E-3</v>
      </c>
      <c r="G72" s="1">
        <v>1857672000</v>
      </c>
      <c r="H72" s="1">
        <v>0.28188469999999999</v>
      </c>
      <c r="I72" s="1">
        <v>3774406</v>
      </c>
      <c r="J72" s="1">
        <v>0.27770590000000001</v>
      </c>
      <c r="K72" s="3">
        <f t="shared" si="5"/>
        <v>927782502.96788001</v>
      </c>
      <c r="L72" s="32">
        <f t="shared" si="4"/>
        <v>101.09219971611454</v>
      </c>
      <c r="M72" s="4">
        <f t="shared" si="6"/>
        <v>13.264512268102969</v>
      </c>
      <c r="N72" s="4">
        <f t="shared" si="7"/>
        <v>0.17848455999999999</v>
      </c>
    </row>
    <row r="73" spans="1:14" x14ac:dyDescent="0.2">
      <c r="A73" s="1" t="s">
        <v>171</v>
      </c>
      <c r="B73" s="1"/>
      <c r="C73" s="2"/>
      <c r="D73" s="4">
        <v>2.0061049999999998</v>
      </c>
      <c r="E73" s="1">
        <v>2.0321810000000001E-3</v>
      </c>
      <c r="F73" s="1">
        <v>6.2562019999999998E-3</v>
      </c>
      <c r="G73" s="1">
        <v>1845346000</v>
      </c>
      <c r="H73" s="1">
        <v>0.2335612</v>
      </c>
      <c r="I73" s="1">
        <v>3749927</v>
      </c>
      <c r="J73" s="1">
        <v>0.22890479999999999</v>
      </c>
      <c r="K73" s="3">
        <f t="shared" si="5"/>
        <v>919865111.74639428</v>
      </c>
      <c r="L73" s="32">
        <f t="shared" si="4"/>
        <v>100.22951207969899</v>
      </c>
      <c r="M73" s="4">
        <f t="shared" si="6"/>
        <v>13.455515659285927</v>
      </c>
      <c r="N73" s="4">
        <f t="shared" si="7"/>
        <v>0.12512403999999999</v>
      </c>
    </row>
    <row r="74" spans="1:14" x14ac:dyDescent="0.2">
      <c r="A74" s="1" t="s">
        <v>172</v>
      </c>
      <c r="B74" s="1"/>
      <c r="C74" s="2"/>
      <c r="D74" s="4">
        <v>1.995622</v>
      </c>
      <c r="E74" s="1">
        <v>2.0321950000000001E-3</v>
      </c>
      <c r="F74" s="1">
        <v>1.0201709999999999E-2</v>
      </c>
      <c r="G74" s="1">
        <v>1834702000</v>
      </c>
      <c r="H74" s="1">
        <v>0.2850394</v>
      </c>
      <c r="I74" s="1">
        <v>3728453</v>
      </c>
      <c r="J74" s="1">
        <v>0.27642090000000002</v>
      </c>
      <c r="K74" s="3">
        <f t="shared" si="5"/>
        <v>919363486.67232573</v>
      </c>
      <c r="L74" s="32">
        <f t="shared" si="4"/>
        <v>100.17485446112121</v>
      </c>
      <c r="M74" s="4">
        <f t="shared" si="6"/>
        <v>13.462497506483215</v>
      </c>
      <c r="N74" s="4">
        <f t="shared" si="7"/>
        <v>0.2040342</v>
      </c>
    </row>
    <row r="75" spans="1:14" x14ac:dyDescent="0.2">
      <c r="A75" s="1" t="s">
        <v>173</v>
      </c>
      <c r="B75" s="1"/>
      <c r="C75" s="2"/>
      <c r="D75" s="4">
        <v>2.0046970000000002</v>
      </c>
      <c r="E75" s="1">
        <v>2.032065E-3</v>
      </c>
      <c r="F75" s="1">
        <v>7.0059179999999999E-3</v>
      </c>
      <c r="G75" s="1">
        <v>1854039000</v>
      </c>
      <c r="H75" s="1">
        <v>0.2441101</v>
      </c>
      <c r="I75" s="1">
        <v>3767919</v>
      </c>
      <c r="J75" s="1">
        <v>0.23759159999999999</v>
      </c>
      <c r="K75" s="3">
        <f t="shared" si="5"/>
        <v>924847495.65645075</v>
      </c>
      <c r="L75" s="32">
        <f t="shared" si="4"/>
        <v>100.7723980984443</v>
      </c>
      <c r="M75" s="4">
        <f t="shared" si="6"/>
        <v>13.397666068222644</v>
      </c>
      <c r="N75" s="4">
        <f t="shared" si="7"/>
        <v>0.14011836</v>
      </c>
    </row>
    <row r="76" spans="1:14" x14ac:dyDescent="0.2">
      <c r="A76" s="1" t="s">
        <v>174</v>
      </c>
      <c r="B76" s="1"/>
      <c r="C76" s="2"/>
      <c r="D76" s="4">
        <v>2.000394</v>
      </c>
      <c r="E76" s="1">
        <v>2.0321459999999999E-3</v>
      </c>
      <c r="F76" s="1">
        <v>8.9889919999999995E-3</v>
      </c>
      <c r="G76" s="1">
        <v>1843336000</v>
      </c>
      <c r="H76" s="1">
        <v>0.2581543</v>
      </c>
      <c r="I76" s="1">
        <v>3746100</v>
      </c>
      <c r="J76" s="1">
        <v>0.2521699</v>
      </c>
      <c r="K76" s="3">
        <f t="shared" si="5"/>
        <v>921486467.1659683</v>
      </c>
      <c r="L76" s="32">
        <f t="shared" si="4"/>
        <v>100.40617674556849</v>
      </c>
      <c r="M76" s="4">
        <f t="shared" si="6"/>
        <v>13.438061041292597</v>
      </c>
      <c r="N76" s="4">
        <f t="shared" si="7"/>
        <v>0.17977984</v>
      </c>
    </row>
    <row r="77" spans="1:14" x14ac:dyDescent="0.2">
      <c r="A77" s="1" t="s">
        <v>175</v>
      </c>
      <c r="B77" s="1"/>
      <c r="C77" s="2"/>
      <c r="D77" s="4">
        <v>2.0011760000000001</v>
      </c>
      <c r="E77" s="1">
        <v>2.0322249999999999E-3</v>
      </c>
      <c r="F77" s="1">
        <v>7.8908680000000005E-3</v>
      </c>
      <c r="G77" s="1">
        <v>1845422000</v>
      </c>
      <c r="H77" s="1">
        <v>0.24268609999999999</v>
      </c>
      <c r="I77" s="1">
        <v>3750126</v>
      </c>
      <c r="J77" s="1">
        <v>0.23852870000000001</v>
      </c>
      <c r="K77" s="3">
        <f t="shared" si="5"/>
        <v>922168764.76631737</v>
      </c>
      <c r="L77" s="32">
        <f t="shared" si="4"/>
        <v>100.48052064088844</v>
      </c>
      <c r="M77" s="4">
        <f t="shared" si="6"/>
        <v>13.477458607620171</v>
      </c>
      <c r="N77" s="4">
        <f t="shared" si="7"/>
        <v>0.15781736000000002</v>
      </c>
    </row>
    <row r="78" spans="1:14" x14ac:dyDescent="0.2">
      <c r="A78" s="1" t="s">
        <v>237</v>
      </c>
      <c r="B78" s="1"/>
      <c r="C78" s="2"/>
      <c r="D78" s="4">
        <v>1.9371829999999999</v>
      </c>
      <c r="E78" s="1">
        <v>2.0430719999999999E-3</v>
      </c>
      <c r="F78" s="1">
        <v>8.0381140000000007E-3</v>
      </c>
      <c r="G78" s="1">
        <v>1870086000</v>
      </c>
      <c r="H78" s="1">
        <v>0.13798540000000001</v>
      </c>
      <c r="I78" s="1">
        <v>3820716</v>
      </c>
      <c r="J78" s="1">
        <v>0.1348115</v>
      </c>
      <c r="K78" s="3">
        <f t="shared" si="5"/>
        <v>965363623.36444211</v>
      </c>
      <c r="L78" s="32">
        <f t="shared" si="4"/>
        <v>105.18707983783648</v>
      </c>
      <c r="M78" s="4">
        <f t="shared" si="6"/>
        <v>18.886894075403944</v>
      </c>
      <c r="N78" s="4">
        <f t="shared" si="7"/>
        <v>0.16076228000000001</v>
      </c>
    </row>
    <row r="79" spans="1:14" x14ac:dyDescent="0.2">
      <c r="A79" s="1" t="s">
        <v>238</v>
      </c>
      <c r="B79" s="1"/>
      <c r="C79" s="2"/>
      <c r="D79" s="4">
        <v>1.9981250000000002</v>
      </c>
      <c r="E79" s="1">
        <v>2.0422019999999999E-3</v>
      </c>
      <c r="F79" s="1">
        <v>5.8148710000000001E-3</v>
      </c>
      <c r="G79" s="1">
        <v>1961359000</v>
      </c>
      <c r="H79" s="1">
        <v>0.2513609</v>
      </c>
      <c r="I79" s="1">
        <v>4005343</v>
      </c>
      <c r="J79" s="1">
        <v>0.24845349999999999</v>
      </c>
      <c r="K79" s="3">
        <f t="shared" si="5"/>
        <v>981599749.76540494</v>
      </c>
      <c r="L79" s="32">
        <f t="shared" si="4"/>
        <v>106.95618598878427</v>
      </c>
      <c r="M79" s="4">
        <f t="shared" si="6"/>
        <v>18.45302214242966</v>
      </c>
      <c r="N79" s="4">
        <f t="shared" si="7"/>
        <v>0.11629742</v>
      </c>
    </row>
    <row r="80" spans="1:14" x14ac:dyDescent="0.2">
      <c r="A80" s="1" t="s">
        <v>239</v>
      </c>
      <c r="B80" s="1"/>
      <c r="C80" s="2"/>
      <c r="D80" s="4">
        <v>1.9995330000000002</v>
      </c>
      <c r="E80" s="1">
        <v>2.0416729999999999E-3</v>
      </c>
      <c r="F80" s="1">
        <v>7.5619700000000003E-3</v>
      </c>
      <c r="G80" s="1">
        <v>1958941000</v>
      </c>
      <c r="H80" s="1">
        <v>0.21109700000000001</v>
      </c>
      <c r="I80" s="1">
        <v>3999514</v>
      </c>
      <c r="J80" s="1">
        <v>0.2101953</v>
      </c>
      <c r="K80" s="3">
        <f t="shared" si="5"/>
        <v>979699259.7771579</v>
      </c>
      <c r="L80" s="32">
        <f t="shared" si="4"/>
        <v>106.74910651397657</v>
      </c>
      <c r="M80" s="4">
        <f t="shared" si="6"/>
        <v>18.189208059046468</v>
      </c>
      <c r="N80" s="4">
        <f t="shared" si="7"/>
        <v>0.1512394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UNIL_WM1</vt:lpstr>
      <vt:lpstr>UNIL_WM2</vt:lpstr>
      <vt:lpstr>UNIL_WM3</vt:lpstr>
      <vt:lpstr>UNIL_WM4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Luisier</dc:creator>
  <cp:lastModifiedBy>Christine Elrod</cp:lastModifiedBy>
  <dcterms:created xsi:type="dcterms:W3CDTF">2018-05-17T14:33:36Z</dcterms:created>
  <dcterms:modified xsi:type="dcterms:W3CDTF">2022-02-18T20:56:38Z</dcterms:modified>
</cp:coreProperties>
</file>