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161DB6A6-287E-9F4B-89C7-E9DBAE44DB8B}" xr6:coauthVersionLast="47" xr6:coauthVersionMax="47" xr10:uidLastSave="{00000000-0000-0000-0000-000000000000}"/>
  <bookViews>
    <workbookView xWindow="0" yWindow="500" windowWidth="29040" windowHeight="17640" activeTab="7" xr2:uid="{00000000-000D-0000-FFFF-FFFF00000000}"/>
  </bookViews>
  <sheets>
    <sheet name="7 keV analyses" sheetId="1" r:id="rId1"/>
    <sheet name="Ilm analyses" sheetId="5" r:id="rId2"/>
    <sheet name="Mag analyses" sheetId="8" r:id="rId3"/>
    <sheet name="Plag analyses" sheetId="3" r:id="rId4"/>
    <sheet name="Opx analyses" sheetId="6" r:id="rId5"/>
    <sheet name="Defocused Cpx" sheetId="10" r:id="rId6"/>
    <sheet name="Trns thru Garnet" sheetId="4" r:id="rId7"/>
    <sheet name="Grt analyses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4" i="10" l="1"/>
  <c r="D94" i="10"/>
  <c r="E94" i="10"/>
  <c r="F94" i="10"/>
  <c r="G94" i="10"/>
  <c r="H94" i="10"/>
  <c r="I94" i="10"/>
  <c r="J94" i="10"/>
  <c r="B94" i="10"/>
  <c r="K91" i="10"/>
  <c r="C93" i="10"/>
  <c r="D93" i="10"/>
  <c r="E93" i="10"/>
  <c r="F93" i="10"/>
  <c r="G93" i="10"/>
  <c r="H93" i="10"/>
  <c r="I93" i="10"/>
  <c r="J93" i="10"/>
  <c r="B93" i="10"/>
  <c r="B91" i="10"/>
  <c r="C91" i="10"/>
  <c r="D91" i="10"/>
  <c r="E91" i="10"/>
  <c r="F91" i="10"/>
  <c r="G91" i="10"/>
  <c r="H91" i="10"/>
  <c r="I91" i="10"/>
  <c r="J91" i="10"/>
  <c r="D182" i="4" l="1"/>
  <c r="E182" i="4"/>
  <c r="F182" i="4"/>
  <c r="G182" i="4"/>
  <c r="H182" i="4"/>
  <c r="I182" i="4"/>
  <c r="J182" i="4"/>
  <c r="K182" i="4"/>
  <c r="C182" i="4"/>
  <c r="C183" i="4" s="1"/>
  <c r="C177" i="4"/>
  <c r="C178" i="4"/>
  <c r="B256" i="6"/>
  <c r="C186" i="4"/>
  <c r="C187" i="4" s="1"/>
  <c r="D188" i="4"/>
  <c r="E188" i="4"/>
  <c r="F188" i="4"/>
  <c r="G188" i="4"/>
  <c r="H188" i="4"/>
  <c r="I188" i="4"/>
  <c r="J188" i="4"/>
  <c r="K188" i="4"/>
  <c r="C188" i="4"/>
  <c r="D185" i="4"/>
  <c r="E185" i="4"/>
  <c r="F185" i="4"/>
  <c r="G185" i="4"/>
  <c r="H185" i="4"/>
  <c r="I185" i="4"/>
  <c r="J185" i="4"/>
  <c r="K185" i="4"/>
  <c r="C185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4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15" i="4"/>
  <c r="C316" i="7"/>
  <c r="D316" i="7"/>
  <c r="E316" i="7"/>
  <c r="F316" i="7"/>
  <c r="G316" i="7"/>
  <c r="H316" i="7"/>
  <c r="I316" i="7"/>
  <c r="J316" i="7"/>
  <c r="B316" i="7"/>
  <c r="C43" i="5"/>
  <c r="D43" i="5"/>
  <c r="E43" i="5"/>
  <c r="F43" i="5"/>
  <c r="G43" i="5"/>
  <c r="H43" i="5"/>
  <c r="I43" i="5"/>
  <c r="J43" i="5"/>
  <c r="K43" i="5"/>
  <c r="L43" i="5"/>
  <c r="B43" i="5"/>
  <c r="D183" i="4"/>
  <c r="E183" i="4"/>
  <c r="F183" i="4"/>
  <c r="G183" i="4"/>
  <c r="H183" i="4"/>
  <c r="I183" i="4"/>
  <c r="J183" i="4"/>
  <c r="K183" i="4"/>
  <c r="D178" i="4"/>
  <c r="E178" i="4"/>
  <c r="F178" i="4"/>
  <c r="G178" i="4"/>
  <c r="H178" i="4"/>
  <c r="I178" i="4"/>
  <c r="J178" i="4"/>
  <c r="K178" i="4"/>
  <c r="D177" i="4"/>
  <c r="E177" i="4"/>
  <c r="F177" i="4"/>
  <c r="G177" i="4"/>
  <c r="H177" i="4"/>
  <c r="I177" i="4"/>
  <c r="J177" i="4"/>
  <c r="K177" i="4"/>
  <c r="B254" i="6"/>
  <c r="C180" i="4"/>
  <c r="I187" i="4" l="1"/>
  <c r="H187" i="4"/>
  <c r="J187" i="4"/>
  <c r="K187" i="4"/>
  <c r="G187" i="4"/>
  <c r="F187" i="4"/>
  <c r="E187" i="4"/>
  <c r="D187" i="4"/>
  <c r="L185" i="4"/>
  <c r="D180" i="4"/>
  <c r="E180" i="4"/>
  <c r="F180" i="4"/>
  <c r="G180" i="4"/>
  <c r="H180" i="4"/>
  <c r="I180" i="4"/>
  <c r="J180" i="4"/>
  <c r="K180" i="4"/>
  <c r="L180" i="4"/>
  <c r="B391" i="3" l="1"/>
  <c r="C175" i="4"/>
  <c r="L175" i="4" l="1"/>
  <c r="K175" i="4"/>
  <c r="J175" i="4"/>
  <c r="I175" i="4"/>
  <c r="H175" i="4"/>
  <c r="G175" i="4"/>
  <c r="F175" i="4"/>
  <c r="E175" i="4"/>
  <c r="D175" i="4"/>
  <c r="C257" i="6" l="1"/>
  <c r="D257" i="6"/>
  <c r="E257" i="6"/>
  <c r="F257" i="6"/>
  <c r="G257" i="6"/>
  <c r="H257" i="6"/>
  <c r="I257" i="6"/>
  <c r="J257" i="6"/>
  <c r="K257" i="6"/>
  <c r="L257" i="6"/>
  <c r="B257" i="6"/>
  <c r="C392" i="3"/>
  <c r="D392" i="3"/>
  <c r="E392" i="3"/>
  <c r="F392" i="3"/>
  <c r="G392" i="3"/>
  <c r="H392" i="3"/>
  <c r="I392" i="3"/>
  <c r="J392" i="3"/>
  <c r="B392" i="3"/>
  <c r="C15" i="8"/>
  <c r="D15" i="8"/>
  <c r="E15" i="8"/>
  <c r="F15" i="8"/>
  <c r="G15" i="8"/>
  <c r="H15" i="8"/>
  <c r="I15" i="8"/>
  <c r="J15" i="8"/>
  <c r="K15" i="8"/>
  <c r="L15" i="8"/>
  <c r="B15" i="8"/>
  <c r="H56" i="1"/>
  <c r="G56" i="1"/>
  <c r="F56" i="1"/>
  <c r="E56" i="1"/>
  <c r="C56" i="1"/>
  <c r="D56" i="1"/>
  <c r="B56" i="1"/>
  <c r="B40" i="1"/>
  <c r="B13" i="1"/>
  <c r="D13" i="1"/>
  <c r="C13" i="1"/>
  <c r="E13" i="1"/>
  <c r="F13" i="1"/>
  <c r="G13" i="1"/>
  <c r="H13" i="1"/>
  <c r="D27" i="1"/>
  <c r="C27" i="1"/>
  <c r="E27" i="1"/>
  <c r="F27" i="1"/>
  <c r="G27" i="1"/>
  <c r="H27" i="1"/>
  <c r="B27" i="1"/>
  <c r="H40" i="1"/>
  <c r="D40" i="1"/>
  <c r="C40" i="1"/>
  <c r="E40" i="1"/>
  <c r="F40" i="1"/>
  <c r="G40" i="1"/>
  <c r="D55" i="1" l="1"/>
  <c r="C55" i="1"/>
  <c r="E55" i="1"/>
  <c r="F55" i="1"/>
  <c r="G55" i="1"/>
  <c r="H55" i="1"/>
  <c r="B55" i="1"/>
  <c r="D39" i="1"/>
  <c r="C39" i="1"/>
  <c r="E39" i="1"/>
  <c r="F39" i="1"/>
  <c r="G39" i="1"/>
  <c r="H39" i="1"/>
  <c r="B39" i="1"/>
  <c r="D26" i="1"/>
  <c r="C26" i="1"/>
  <c r="E26" i="1"/>
  <c r="F26" i="1"/>
  <c r="G26" i="1"/>
  <c r="H26" i="1"/>
  <c r="B26" i="1"/>
  <c r="D12" i="1"/>
  <c r="C12" i="1"/>
  <c r="E12" i="1"/>
  <c r="F12" i="1"/>
  <c r="G12" i="1"/>
  <c r="H12" i="1"/>
  <c r="B12" i="1"/>
  <c r="C315" i="7"/>
  <c r="D315" i="7"/>
  <c r="E315" i="7"/>
  <c r="F315" i="7"/>
  <c r="G315" i="7"/>
  <c r="H315" i="7"/>
  <c r="I315" i="7"/>
  <c r="J315" i="7"/>
  <c r="B315" i="7"/>
  <c r="C256" i="6"/>
  <c r="D256" i="6"/>
  <c r="E256" i="6"/>
  <c r="F256" i="6"/>
  <c r="G256" i="6"/>
  <c r="H256" i="6"/>
  <c r="I256" i="6"/>
  <c r="J256" i="6"/>
  <c r="K256" i="6"/>
  <c r="L256" i="6"/>
  <c r="C391" i="3"/>
  <c r="D391" i="3"/>
  <c r="E391" i="3"/>
  <c r="F391" i="3"/>
  <c r="G391" i="3"/>
  <c r="H391" i="3"/>
  <c r="I391" i="3"/>
  <c r="J391" i="3"/>
  <c r="C14" i="8"/>
  <c r="D14" i="8"/>
  <c r="E14" i="8"/>
  <c r="F14" i="8"/>
  <c r="G14" i="8"/>
  <c r="H14" i="8"/>
  <c r="I14" i="8"/>
  <c r="J14" i="8"/>
  <c r="K14" i="8"/>
  <c r="L14" i="8"/>
  <c r="B14" i="8"/>
  <c r="C42" i="5"/>
  <c r="D42" i="5"/>
  <c r="E42" i="5"/>
  <c r="F42" i="5"/>
  <c r="G42" i="5"/>
  <c r="H42" i="5"/>
  <c r="I42" i="5"/>
  <c r="J42" i="5"/>
  <c r="K42" i="5"/>
  <c r="L42" i="5"/>
  <c r="B42" i="5"/>
  <c r="B12" i="8"/>
  <c r="C389" i="3"/>
  <c r="D389" i="3"/>
  <c r="E389" i="3"/>
  <c r="F389" i="3"/>
  <c r="G389" i="3"/>
  <c r="H389" i="3"/>
  <c r="I389" i="3"/>
  <c r="J389" i="3"/>
  <c r="K389" i="3"/>
  <c r="B389" i="3"/>
  <c r="B313" i="7"/>
  <c r="C313" i="7" l="1"/>
  <c r="D313" i="7"/>
  <c r="E313" i="7"/>
  <c r="F313" i="7"/>
  <c r="G313" i="7"/>
  <c r="H313" i="7"/>
  <c r="I313" i="7"/>
  <c r="J313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7" i="7"/>
  <c r="K68" i="7"/>
  <c r="K69" i="7"/>
  <c r="K70" i="7"/>
  <c r="K71" i="7"/>
  <c r="K72" i="7"/>
  <c r="K73" i="7"/>
  <c r="K74" i="7"/>
  <c r="K75" i="7"/>
  <c r="K76" i="7"/>
  <c r="K77" i="7"/>
  <c r="K78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8" i="7"/>
  <c r="K149" i="7"/>
  <c r="K150" i="7"/>
  <c r="K151" i="7"/>
  <c r="K152" i="7"/>
  <c r="K153" i="7"/>
  <c r="K154" i="7"/>
  <c r="K155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6" i="7"/>
  <c r="K5" i="7"/>
  <c r="K313" i="7" l="1"/>
  <c r="C12" i="8" l="1"/>
  <c r="D12" i="8"/>
  <c r="E12" i="8"/>
  <c r="J12" i="8"/>
  <c r="F12" i="8"/>
  <c r="G12" i="8"/>
  <c r="H12" i="8"/>
  <c r="I12" i="8"/>
  <c r="K12" i="8"/>
  <c r="L12" i="8"/>
  <c r="M11" i="8"/>
  <c r="C40" i="5"/>
  <c r="D40" i="5"/>
  <c r="E40" i="5"/>
  <c r="J40" i="5"/>
  <c r="F40" i="5"/>
  <c r="G40" i="5"/>
  <c r="H40" i="5"/>
  <c r="I40" i="5"/>
  <c r="K40" i="5"/>
  <c r="L40" i="5"/>
  <c r="M39" i="5"/>
  <c r="B40" i="5"/>
  <c r="C254" i="6" l="1"/>
  <c r="D254" i="6"/>
  <c r="F254" i="6"/>
  <c r="G254" i="6"/>
  <c r="H254" i="6"/>
  <c r="I254" i="6"/>
  <c r="L254" i="6"/>
  <c r="K254" i="6"/>
  <c r="E254" i="6"/>
  <c r="J254" i="6"/>
  <c r="M254" i="6"/>
</calcChain>
</file>

<file path=xl/sharedStrings.xml><?xml version="1.0" encoding="utf-8"?>
<sst xmlns="http://schemas.openxmlformats.org/spreadsheetml/2006/main" count="554" uniqueCount="77">
  <si>
    <t>MgO</t>
  </si>
  <si>
    <t>CaO</t>
  </si>
  <si>
    <t>MnO</t>
  </si>
  <si>
    <t>FeO</t>
  </si>
  <si>
    <t>NiO</t>
  </si>
  <si>
    <t>Total</t>
  </si>
  <si>
    <t>Magnetite</t>
  </si>
  <si>
    <t>Ilmenite</t>
  </si>
  <si>
    <t>15 keV analyses</t>
  </si>
  <si>
    <t>7keV analyses</t>
  </si>
  <si>
    <t>Opx1</t>
  </si>
  <si>
    <t>Opx2</t>
  </si>
  <si>
    <t>Cpx1</t>
  </si>
  <si>
    <t>Cpx2</t>
  </si>
  <si>
    <t>Distance (µ)</t>
  </si>
  <si>
    <t>transect</t>
  </si>
  <si>
    <t>15 keV</t>
  </si>
  <si>
    <t>analyses</t>
  </si>
  <si>
    <t xml:space="preserve">for bulk </t>
  </si>
  <si>
    <t>comp</t>
  </si>
  <si>
    <r>
      <t>SiO</t>
    </r>
    <r>
      <rPr>
        <vertAlign val="subscript"/>
        <sz val="11"/>
        <color theme="1"/>
        <rFont val="Calibri (Body)"/>
      </rPr>
      <t>2</t>
    </r>
  </si>
  <si>
    <r>
      <t>TiO</t>
    </r>
    <r>
      <rPr>
        <vertAlign val="subscript"/>
        <sz val="11"/>
        <color theme="1"/>
        <rFont val="Calibri (Body)"/>
      </rPr>
      <t>2</t>
    </r>
  </si>
  <si>
    <r>
      <t>Al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 (Body)"/>
      </rPr>
      <t>3</t>
    </r>
  </si>
  <si>
    <r>
      <t>Cr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 (Body)"/>
      </rPr>
      <t>3</t>
    </r>
  </si>
  <si>
    <r>
      <t>Na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</si>
  <si>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O</t>
    </r>
  </si>
  <si>
    <t>Plagioclase</t>
  </si>
  <si>
    <t>Orthopyroxene</t>
  </si>
  <si>
    <t>Garnet</t>
  </si>
  <si>
    <t>Mean</t>
  </si>
  <si>
    <t>n</t>
  </si>
  <si>
    <t>Garnet 1</t>
  </si>
  <si>
    <t>Garnet 2</t>
  </si>
  <si>
    <t>unc. 1 analysis</t>
  </si>
  <si>
    <t>unc. 299 analyses</t>
  </si>
  <si>
    <t>unc. 246 analyses</t>
  </si>
  <si>
    <t>unc. 381 analyses</t>
  </si>
  <si>
    <t>unc. 32 analyses</t>
  </si>
  <si>
    <t>unc. 6 analyses</t>
  </si>
  <si>
    <t>unc. 11 analyses</t>
  </si>
  <si>
    <t>unc. 8 analyses</t>
  </si>
  <si>
    <t>unc. 9 analyses</t>
  </si>
  <si>
    <t>Clinopyroxene</t>
  </si>
  <si>
    <t>SiO2</t>
  </si>
  <si>
    <t>TiO2</t>
  </si>
  <si>
    <t>Al2O3</t>
  </si>
  <si>
    <t>Na2O</t>
  </si>
  <si>
    <t>K2O</t>
  </si>
  <si>
    <t>Standard Dev.</t>
  </si>
  <si>
    <t>unc. 5 analyses</t>
  </si>
  <si>
    <t>Cpx inc.</t>
  </si>
  <si>
    <t>Distance (um)</t>
  </si>
  <si>
    <t>Garnet transect 1</t>
  </si>
  <si>
    <t>used for grnt avg</t>
  </si>
  <si>
    <t>Showing full</t>
  </si>
  <si>
    <t>data from garnet</t>
  </si>
  <si>
    <t>transects including</t>
  </si>
  <si>
    <t>non-garnet analyses</t>
  </si>
  <si>
    <t>The garnet data</t>
  </si>
  <si>
    <t>here is repeated</t>
  </si>
  <si>
    <t>tab</t>
  </si>
  <si>
    <t>in the 'Grnt analyses'</t>
  </si>
  <si>
    <t>repeat data</t>
  </si>
  <si>
    <t>x</t>
  </si>
  <si>
    <t>and bad garnet analyses</t>
  </si>
  <si>
    <t>.</t>
  </si>
  <si>
    <t>Garnet 1 core avg</t>
  </si>
  <si>
    <t>Garnet 2 core avg</t>
  </si>
  <si>
    <t>used for 'cpx 1-grnt pair' avg</t>
  </si>
  <si>
    <t>used for 'cpx 2-grnt pair' avg</t>
  </si>
  <si>
    <t>unc. 20 analyses</t>
  </si>
  <si>
    <t>Cpx rim</t>
  </si>
  <si>
    <t>Garnet Rim Average</t>
  </si>
  <si>
    <t>unc. 28 analyses</t>
  </si>
  <si>
    <t>Cpx Rim Average</t>
  </si>
  <si>
    <t>American Mineralogist: August 2022 Online Materials AM-22-88214 (use tabs to navigate to other tables)</t>
  </si>
  <si>
    <t>GOPON ET AL.: SEEING THROUGH METAMORPHIC OVERPRINTS IN ARCHEAN GRANULITES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</si>
</sst>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 (Body)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1" fontId="0" fillId="0" borderId="0" xfId="0" applyNumberFormat="1"/>
    <xf numFmtId="164" fontId="0" fillId="0" borderId="0" xfId="0" applyNumberFormat="1"/>
    <xf numFmtId="164" fontId="3" fillId="0" borderId="0" xfId="0" applyNumberFormat="1" applyFont="1"/>
    <xf numFmtId="0" fontId="3" fillId="0" borderId="0" xfId="0" applyFont="1"/>
    <xf numFmtId="2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workbookViewId="0">
      <selection sqref="A1:A2"/>
    </sheetView>
  </sheetViews>
  <sheetFormatPr baseColWidth="10" defaultColWidth="8.83203125" defaultRowHeight="15" x14ac:dyDescent="0.2"/>
  <cols>
    <col min="1" max="1" width="15.33203125" bestFit="1" customWidth="1"/>
    <col min="2" max="2" width="9.1640625" bestFit="1" customWidth="1"/>
  </cols>
  <sheetData>
    <row r="1" spans="1:9" x14ac:dyDescent="0.2">
      <c r="A1" t="s">
        <v>75</v>
      </c>
    </row>
    <row r="2" spans="1:9" x14ac:dyDescent="0.2">
      <c r="A2" t="s">
        <v>76</v>
      </c>
    </row>
    <row r="3" spans="1:9" x14ac:dyDescent="0.2">
      <c r="A3" t="s">
        <v>9</v>
      </c>
    </row>
    <row r="4" spans="1:9" ht="17" x14ac:dyDescent="0.25">
      <c r="A4" t="s">
        <v>10</v>
      </c>
      <c r="B4" t="s">
        <v>20</v>
      </c>
      <c r="C4" t="s">
        <v>21</v>
      </c>
      <c r="D4" t="s">
        <v>22</v>
      </c>
      <c r="E4" t="s">
        <v>3</v>
      </c>
      <c r="F4" t="s">
        <v>0</v>
      </c>
      <c r="G4" t="s">
        <v>1</v>
      </c>
      <c r="H4" t="s">
        <v>24</v>
      </c>
      <c r="I4" s="1" t="s">
        <v>5</v>
      </c>
    </row>
    <row r="5" spans="1:9" x14ac:dyDescent="0.2">
      <c r="B5" s="1">
        <v>48.996600000000001</v>
      </c>
      <c r="C5" s="1">
        <v>1.5699999999999999E-2</v>
      </c>
      <c r="D5" s="1">
        <v>3.5495999999999999</v>
      </c>
      <c r="E5" s="1">
        <v>24.113800000000001</v>
      </c>
      <c r="F5" s="1">
        <v>21.1553</v>
      </c>
      <c r="G5" s="1">
        <v>0.43459999999999999</v>
      </c>
      <c r="H5" s="1">
        <v>7.9000000000000008E-3</v>
      </c>
      <c r="I5" s="1">
        <v>98.273499999999999</v>
      </c>
    </row>
    <row r="6" spans="1:9" x14ac:dyDescent="0.2">
      <c r="B6" s="1">
        <v>52.9223</v>
      </c>
      <c r="C6" s="1">
        <v>-0.22950000000000001</v>
      </c>
      <c r="D6" s="1">
        <v>3.5455999999999999</v>
      </c>
      <c r="E6" s="1">
        <v>24.045000000000002</v>
      </c>
      <c r="F6" s="1">
        <v>19.375</v>
      </c>
      <c r="G6" s="1">
        <v>0.38369999999999999</v>
      </c>
      <c r="H6" s="1">
        <v>9.4999999999999998E-3</v>
      </c>
      <c r="I6" s="1">
        <v>100.2811</v>
      </c>
    </row>
    <row r="7" spans="1:9" x14ac:dyDescent="0.2">
      <c r="B7" s="1">
        <v>52.913600000000002</v>
      </c>
      <c r="C7" s="1">
        <v>2.8299999999999999E-2</v>
      </c>
      <c r="D7" s="1">
        <v>3.5634999999999999</v>
      </c>
      <c r="E7" s="1">
        <v>24.189800000000002</v>
      </c>
      <c r="F7" s="1">
        <v>19.576599999999999</v>
      </c>
      <c r="G7" s="1">
        <v>0.53220000000000001</v>
      </c>
      <c r="H7" s="1">
        <v>3.7900000000000003E-2</v>
      </c>
      <c r="I7" s="1">
        <v>100.8419</v>
      </c>
    </row>
    <row r="8" spans="1:9" x14ac:dyDescent="0.2">
      <c r="B8" s="1">
        <v>49.626199999999997</v>
      </c>
      <c r="C8" s="1">
        <v>0.1033</v>
      </c>
      <c r="D8" s="1">
        <v>3.8469000000000002</v>
      </c>
      <c r="E8" s="1">
        <v>24.247599999999998</v>
      </c>
      <c r="F8" s="1">
        <v>20.5291</v>
      </c>
      <c r="G8" s="1">
        <v>0.47810000000000002</v>
      </c>
      <c r="H8" s="1">
        <v>3.9399999999999998E-2</v>
      </c>
      <c r="I8" s="1">
        <v>98.870599999999996</v>
      </c>
    </row>
    <row r="9" spans="1:9" x14ac:dyDescent="0.2">
      <c r="B9" s="1">
        <v>52.961399999999998</v>
      </c>
      <c r="C9" s="1">
        <v>0.10349999999999999</v>
      </c>
      <c r="D9" s="1">
        <v>3.5823999999999998</v>
      </c>
      <c r="E9" s="1">
        <v>23.996099999999998</v>
      </c>
      <c r="F9" s="1">
        <v>19.598099999999999</v>
      </c>
      <c r="G9" s="1">
        <v>0.48599999999999999</v>
      </c>
      <c r="H9" s="1">
        <v>-1.89E-2</v>
      </c>
      <c r="I9" s="1">
        <v>100.72750000000001</v>
      </c>
    </row>
    <row r="10" spans="1:9" x14ac:dyDescent="0.2">
      <c r="B10" s="1">
        <v>50.213900000000002</v>
      </c>
      <c r="C10" s="1">
        <v>1.2500000000000001E-2</v>
      </c>
      <c r="D10" s="1">
        <v>3.9823</v>
      </c>
      <c r="E10" s="1">
        <v>24.7148</v>
      </c>
      <c r="F10" s="1">
        <v>20.347799999999999</v>
      </c>
      <c r="G10" s="1">
        <v>0.51590000000000003</v>
      </c>
      <c r="H10" s="1">
        <v>7.9000000000000008E-3</v>
      </c>
      <c r="I10" s="1">
        <v>99.795100000000005</v>
      </c>
    </row>
    <row r="11" spans="1:9" x14ac:dyDescent="0.2">
      <c r="A11" s="7" t="s">
        <v>33</v>
      </c>
      <c r="B11" s="6">
        <v>5.9729999999999991E-2</v>
      </c>
      <c r="C11" s="6">
        <v>0.17164000000000001</v>
      </c>
      <c r="D11" s="6">
        <v>4.4385000000000001E-2</v>
      </c>
      <c r="E11" s="6">
        <v>0.38106999999999996</v>
      </c>
      <c r="F11" s="6">
        <v>5.8100000000000006E-2</v>
      </c>
      <c r="G11" s="6">
        <v>9.2244999999999994E-2</v>
      </c>
      <c r="H11" s="6">
        <v>5.0960000000000005E-2</v>
      </c>
      <c r="I11" s="1"/>
    </row>
    <row r="12" spans="1:9" x14ac:dyDescent="0.2">
      <c r="A12" s="7" t="s">
        <v>38</v>
      </c>
      <c r="B12" s="6">
        <f>B11/6</f>
        <v>9.9549999999999986E-3</v>
      </c>
      <c r="C12" s="6">
        <f>C11/6</f>
        <v>2.8606666666666669E-2</v>
      </c>
      <c r="D12" s="6">
        <f t="shared" ref="D12:H12" si="0">D11/6</f>
        <v>7.3975000000000004E-3</v>
      </c>
      <c r="E12" s="6">
        <f t="shared" si="0"/>
        <v>6.3511666666666661E-2</v>
      </c>
      <c r="F12" s="6">
        <f t="shared" si="0"/>
        <v>9.6833333333333337E-3</v>
      </c>
      <c r="G12" s="6">
        <f t="shared" si="0"/>
        <v>1.5374166666666666E-2</v>
      </c>
      <c r="H12" s="6">
        <f t="shared" si="0"/>
        <v>8.4933333333333336E-3</v>
      </c>
      <c r="I12" s="1"/>
    </row>
    <row r="13" spans="1:9" x14ac:dyDescent="0.2">
      <c r="A13" s="7" t="s">
        <v>48</v>
      </c>
      <c r="B13" s="6">
        <f>_xlfn.STDEV.S(B5:B10)</f>
        <v>1.8589293022239084</v>
      </c>
      <c r="C13" s="6">
        <f>_xlfn.STDEV.S(C5:C10)</f>
        <v>0.12252886462653062</v>
      </c>
      <c r="D13" s="6">
        <f t="shared" ref="D13:H13" si="1">_xlfn.STDEV.S(D5:D10)</f>
        <v>0.18835644312490799</v>
      </c>
      <c r="E13" s="6">
        <f t="shared" si="1"/>
        <v>0.26019521709670224</v>
      </c>
      <c r="F13" s="6">
        <f t="shared" si="1"/>
        <v>0.69435024423317315</v>
      </c>
      <c r="G13" s="6">
        <f t="shared" si="1"/>
        <v>5.4735244587011851E-2</v>
      </c>
      <c r="H13" s="6">
        <f t="shared" si="1"/>
        <v>2.1878916792199745E-2</v>
      </c>
      <c r="I13" s="1"/>
    </row>
    <row r="14" spans="1:9" x14ac:dyDescent="0.2">
      <c r="A14" s="7"/>
      <c r="B14" s="6"/>
      <c r="C14" s="6"/>
      <c r="D14" s="6"/>
      <c r="E14" s="6"/>
      <c r="F14" s="6"/>
      <c r="G14" s="6"/>
      <c r="H14" s="6"/>
      <c r="I14" s="1"/>
    </row>
    <row r="15" spans="1:9" ht="17" x14ac:dyDescent="0.25">
      <c r="A15" t="s">
        <v>11</v>
      </c>
      <c r="B15" t="s">
        <v>20</v>
      </c>
      <c r="C15" t="s">
        <v>21</v>
      </c>
      <c r="D15" t="s">
        <v>22</v>
      </c>
      <c r="E15" t="s">
        <v>3</v>
      </c>
      <c r="F15" t="s">
        <v>0</v>
      </c>
      <c r="G15" t="s">
        <v>1</v>
      </c>
      <c r="H15" t="s">
        <v>24</v>
      </c>
      <c r="I15" s="1" t="s">
        <v>5</v>
      </c>
    </row>
    <row r="16" spans="1:9" x14ac:dyDescent="0.2">
      <c r="B16" s="1">
        <v>52.889099999999999</v>
      </c>
      <c r="C16" s="1">
        <v>7.7899999999999997E-2</v>
      </c>
      <c r="D16" s="1">
        <v>3.8963000000000001</v>
      </c>
      <c r="E16" s="1">
        <v>24.693200000000001</v>
      </c>
      <c r="F16" s="1">
        <v>18.9132</v>
      </c>
      <c r="G16" s="1">
        <v>0.50960000000000005</v>
      </c>
      <c r="H16" s="1">
        <v>1.41E-2</v>
      </c>
      <c r="I16" s="1">
        <v>100.99339999999999</v>
      </c>
    </row>
    <row r="17" spans="1:9" x14ac:dyDescent="0.2">
      <c r="B17" s="1">
        <v>50.433399999999999</v>
      </c>
      <c r="C17" s="1">
        <v>-4.65E-2</v>
      </c>
      <c r="D17" s="1">
        <v>3.4428999999999998</v>
      </c>
      <c r="E17" s="1">
        <v>25.815799999999999</v>
      </c>
      <c r="F17" s="1">
        <v>19.230799999999999</v>
      </c>
      <c r="G17" s="1">
        <v>0.51729999999999998</v>
      </c>
      <c r="H17" s="1">
        <v>-1.6000000000000001E-3</v>
      </c>
      <c r="I17" s="1">
        <v>99.440200000000004</v>
      </c>
    </row>
    <row r="18" spans="1:9" x14ac:dyDescent="0.2">
      <c r="B18" s="1">
        <v>50.3431</v>
      </c>
      <c r="C18" s="1">
        <v>6.8099999999999994E-2</v>
      </c>
      <c r="D18" s="1">
        <v>3.4068999999999998</v>
      </c>
      <c r="E18" s="1">
        <v>26.124500000000001</v>
      </c>
      <c r="F18" s="1">
        <v>18.603400000000001</v>
      </c>
      <c r="G18" s="1">
        <v>0.48139999999999999</v>
      </c>
      <c r="H18" s="1">
        <v>0</v>
      </c>
      <c r="I18" s="1">
        <v>99.0274</v>
      </c>
    </row>
    <row r="19" spans="1:9" x14ac:dyDescent="0.2">
      <c r="B19" s="1">
        <v>50.648299999999999</v>
      </c>
      <c r="C19" s="1">
        <v>0.09</v>
      </c>
      <c r="D19" s="1">
        <v>3.7686000000000002</v>
      </c>
      <c r="E19" s="1">
        <v>24.9267</v>
      </c>
      <c r="F19" s="1">
        <v>20.148700000000002</v>
      </c>
      <c r="G19" s="1">
        <v>0.4632</v>
      </c>
      <c r="H19" s="1">
        <v>0</v>
      </c>
      <c r="I19" s="1">
        <v>100.0455</v>
      </c>
    </row>
    <row r="20" spans="1:9" x14ac:dyDescent="0.2">
      <c r="B20" s="1">
        <v>51.119900000000001</v>
      </c>
      <c r="C20" s="1">
        <v>0.14599999999999999</v>
      </c>
      <c r="D20" s="1">
        <v>3.7765</v>
      </c>
      <c r="E20" s="1">
        <v>25.168199999999999</v>
      </c>
      <c r="F20" s="1">
        <v>20.042999999999999</v>
      </c>
      <c r="G20" s="1">
        <v>0.48280000000000001</v>
      </c>
      <c r="H20" s="1">
        <v>-1.7299999999999999E-2</v>
      </c>
      <c r="I20" s="1">
        <v>100.7363</v>
      </c>
    </row>
    <row r="21" spans="1:9" x14ac:dyDescent="0.2">
      <c r="B21" s="1">
        <v>50.449199999999998</v>
      </c>
      <c r="C21" s="1">
        <v>8.3699999999999997E-2</v>
      </c>
      <c r="D21" s="1">
        <v>3.8818999999999999</v>
      </c>
      <c r="E21" s="1">
        <v>24.592500000000001</v>
      </c>
      <c r="F21" s="1">
        <v>20.1401</v>
      </c>
      <c r="G21" s="1">
        <v>0.41460000000000002</v>
      </c>
      <c r="H21" s="1">
        <v>1.8800000000000001E-2</v>
      </c>
      <c r="I21" s="1">
        <v>99.580799999999996</v>
      </c>
    </row>
    <row r="22" spans="1:9" x14ac:dyDescent="0.2">
      <c r="B22" s="1">
        <v>49.427500000000002</v>
      </c>
      <c r="C22" s="1">
        <v>0.14219999999999999</v>
      </c>
      <c r="D22" s="1">
        <v>3.8209</v>
      </c>
      <c r="E22" s="1">
        <v>26.4039</v>
      </c>
      <c r="F22" s="1">
        <v>19.118300000000001</v>
      </c>
      <c r="G22" s="1">
        <v>0.39900000000000002</v>
      </c>
      <c r="H22" s="1">
        <v>0</v>
      </c>
      <c r="I22" s="1">
        <v>99.311800000000005</v>
      </c>
    </row>
    <row r="23" spans="1:9" x14ac:dyDescent="0.2">
      <c r="B23" s="1">
        <v>52.734099999999998</v>
      </c>
      <c r="C23" s="1">
        <v>8.0600000000000005E-2</v>
      </c>
      <c r="D23" s="1">
        <v>3.9327000000000001</v>
      </c>
      <c r="E23" s="1">
        <v>25.6966</v>
      </c>
      <c r="F23" s="1">
        <v>17.821000000000002</v>
      </c>
      <c r="G23" s="1">
        <v>0.49009999999999998</v>
      </c>
      <c r="H23" s="1">
        <v>3.4500000000000003E-2</v>
      </c>
      <c r="I23" s="1">
        <v>100.78959999999999</v>
      </c>
    </row>
    <row r="24" spans="1:9" x14ac:dyDescent="0.2">
      <c r="B24" s="1">
        <v>52.450400000000002</v>
      </c>
      <c r="C24" s="1">
        <v>4.9500000000000002E-2</v>
      </c>
      <c r="D24" s="1">
        <v>3.4007000000000001</v>
      </c>
      <c r="E24" s="1">
        <v>26.472000000000001</v>
      </c>
      <c r="F24" s="1">
        <v>17.430099999999999</v>
      </c>
      <c r="G24" s="1">
        <v>0.54039999999999999</v>
      </c>
      <c r="H24" s="1">
        <v>3.3000000000000002E-2</v>
      </c>
      <c r="I24" s="1">
        <v>100.37609999999999</v>
      </c>
    </row>
    <row r="25" spans="1:9" x14ac:dyDescent="0.2">
      <c r="A25" s="7" t="s">
        <v>33</v>
      </c>
      <c r="B25" s="6">
        <v>5.9729999999999991E-2</v>
      </c>
      <c r="C25" s="6">
        <v>0.17164000000000001</v>
      </c>
      <c r="D25" s="6">
        <v>4.4385000000000001E-2</v>
      </c>
      <c r="E25" s="6">
        <v>0.38106999999999996</v>
      </c>
      <c r="F25" s="6">
        <v>5.8100000000000006E-2</v>
      </c>
      <c r="G25" s="6">
        <v>9.2244999999999994E-2</v>
      </c>
      <c r="H25" s="6">
        <v>5.0960000000000005E-2</v>
      </c>
      <c r="I25" s="1"/>
    </row>
    <row r="26" spans="1:9" x14ac:dyDescent="0.2">
      <c r="A26" s="7" t="s">
        <v>41</v>
      </c>
      <c r="B26" s="6">
        <f>B25/9</f>
        <v>6.6366666666666657E-3</v>
      </c>
      <c r="C26" s="6">
        <f>C25/9</f>
        <v>1.9071111111111112E-2</v>
      </c>
      <c r="D26" s="6">
        <f t="shared" ref="D26:H26" si="2">D25/9</f>
        <v>4.9316666666666667E-3</v>
      </c>
      <c r="E26" s="6">
        <f t="shared" si="2"/>
        <v>4.2341111111111107E-2</v>
      </c>
      <c r="F26" s="6">
        <f t="shared" si="2"/>
        <v>6.4555555555555564E-3</v>
      </c>
      <c r="G26" s="6">
        <f t="shared" si="2"/>
        <v>1.0249444444444443E-2</v>
      </c>
      <c r="H26" s="6">
        <f t="shared" si="2"/>
        <v>5.662222222222223E-3</v>
      </c>
      <c r="I26" s="1"/>
    </row>
    <row r="27" spans="1:9" x14ac:dyDescent="0.2">
      <c r="A27" s="7" t="s">
        <v>48</v>
      </c>
      <c r="B27" s="6">
        <f>_xlfn.STDEV.S(B16:B24)</f>
        <v>1.2297298803440984</v>
      </c>
      <c r="C27" s="6">
        <f>_xlfn.STDEV.S(C16:C24)</f>
        <v>5.6266286531101377E-2</v>
      </c>
      <c r="D27" s="6">
        <f t="shared" ref="D27:H27" si="3">_xlfn.STDEV.S(D16:D24)</f>
        <v>0.22148665372382556</v>
      </c>
      <c r="E27" s="6">
        <f t="shared" si="3"/>
        <v>0.72338192962715842</v>
      </c>
      <c r="F27" s="6">
        <f t="shared" si="3"/>
        <v>0.98561813233005091</v>
      </c>
      <c r="G27" s="6">
        <f t="shared" si="3"/>
        <v>4.6227670285230678E-2</v>
      </c>
      <c r="H27" s="6">
        <f t="shared" si="3"/>
        <v>1.7303620366205964E-2</v>
      </c>
      <c r="I27" s="1"/>
    </row>
    <row r="28" spans="1:9" x14ac:dyDescent="0.2">
      <c r="A28" s="7"/>
      <c r="B28" s="6"/>
      <c r="C28" s="6"/>
      <c r="D28" s="6"/>
      <c r="E28" s="6"/>
      <c r="F28" s="6"/>
      <c r="G28" s="6"/>
      <c r="H28" s="6"/>
      <c r="I28" s="1"/>
    </row>
    <row r="29" spans="1:9" ht="17" x14ac:dyDescent="0.25">
      <c r="A29" t="s">
        <v>12</v>
      </c>
      <c r="B29" t="s">
        <v>20</v>
      </c>
      <c r="C29" t="s">
        <v>21</v>
      </c>
      <c r="D29" t="s">
        <v>22</v>
      </c>
      <c r="E29" t="s">
        <v>3</v>
      </c>
      <c r="F29" t="s">
        <v>0</v>
      </c>
      <c r="G29" t="s">
        <v>1</v>
      </c>
      <c r="H29" t="s">
        <v>24</v>
      </c>
      <c r="I29" s="1" t="s">
        <v>5</v>
      </c>
    </row>
    <row r="30" spans="1:9" x14ac:dyDescent="0.2">
      <c r="B30" s="1">
        <v>49.816600000000001</v>
      </c>
      <c r="C30" s="1">
        <v>0.67010000000000003</v>
      </c>
      <c r="D30" s="1">
        <v>6.1958000000000002</v>
      </c>
      <c r="E30" s="1">
        <v>8.0132999999999992</v>
      </c>
      <c r="F30" s="1">
        <v>11.688700000000001</v>
      </c>
      <c r="G30" s="1">
        <v>22.225999999999999</v>
      </c>
      <c r="H30" s="1">
        <v>0.84330000000000005</v>
      </c>
      <c r="I30" s="1">
        <v>99.578500000000005</v>
      </c>
    </row>
    <row r="31" spans="1:9" x14ac:dyDescent="0.2">
      <c r="B31" s="1">
        <v>50.310099999999998</v>
      </c>
      <c r="C31" s="1">
        <v>0.74680000000000002</v>
      </c>
      <c r="D31" s="1">
        <v>5.7084999999999999</v>
      </c>
      <c r="E31" s="1">
        <v>7.7030000000000003</v>
      </c>
      <c r="F31" s="1">
        <v>12.126799999999999</v>
      </c>
      <c r="G31" s="1">
        <v>22.6998</v>
      </c>
      <c r="H31" s="1">
        <v>0.73880000000000001</v>
      </c>
      <c r="I31" s="1">
        <v>100.1802</v>
      </c>
    </row>
    <row r="32" spans="1:9" x14ac:dyDescent="0.2">
      <c r="B32" s="1">
        <v>50.069699999999997</v>
      </c>
      <c r="C32" s="1">
        <v>0.74690000000000001</v>
      </c>
      <c r="D32" s="1">
        <v>5.8322000000000003</v>
      </c>
      <c r="E32" s="1">
        <v>7.6817000000000002</v>
      </c>
      <c r="F32" s="1">
        <v>12.071400000000001</v>
      </c>
      <c r="G32" s="1">
        <v>22.726700000000001</v>
      </c>
      <c r="H32" s="1">
        <v>0.82820000000000005</v>
      </c>
      <c r="I32" s="1">
        <v>100.1349</v>
      </c>
    </row>
    <row r="33" spans="1:9" x14ac:dyDescent="0.2">
      <c r="B33" s="1">
        <v>50.063699999999997</v>
      </c>
      <c r="C33" s="1">
        <v>0.77980000000000005</v>
      </c>
      <c r="D33" s="1">
        <v>5.9161999999999999</v>
      </c>
      <c r="E33" s="1">
        <v>7.6223000000000001</v>
      </c>
      <c r="F33" s="1">
        <v>11.837300000000001</v>
      </c>
      <c r="G33" s="1">
        <v>22.569400000000002</v>
      </c>
      <c r="H33" s="1">
        <v>0.88200000000000001</v>
      </c>
      <c r="I33" s="1">
        <v>99.814899999999994</v>
      </c>
    </row>
    <row r="34" spans="1:9" x14ac:dyDescent="0.2">
      <c r="B34" s="1">
        <v>50.244399999999999</v>
      </c>
      <c r="C34" s="1">
        <v>0.60370000000000001</v>
      </c>
      <c r="D34" s="1">
        <v>5.9440999999999997</v>
      </c>
      <c r="E34" s="1">
        <v>7.9581999999999997</v>
      </c>
      <c r="F34" s="1">
        <v>11.9305</v>
      </c>
      <c r="G34" s="1">
        <v>22.2685</v>
      </c>
      <c r="H34" s="1">
        <v>0.91080000000000005</v>
      </c>
      <c r="I34" s="1">
        <v>99.998999999999995</v>
      </c>
    </row>
    <row r="35" spans="1:9" x14ac:dyDescent="0.2">
      <c r="B35" s="1">
        <v>50.1815</v>
      </c>
      <c r="C35" s="1">
        <v>0.67749999999999999</v>
      </c>
      <c r="D35" s="1">
        <v>6.0335999999999999</v>
      </c>
      <c r="E35" s="1">
        <v>8.0045999999999999</v>
      </c>
      <c r="F35" s="1">
        <v>11.614699999999999</v>
      </c>
      <c r="G35" s="1">
        <v>22.254999999999999</v>
      </c>
      <c r="H35" s="1">
        <v>0.89280000000000004</v>
      </c>
      <c r="I35" s="1">
        <v>99.850300000000004</v>
      </c>
    </row>
    <row r="36" spans="1:9" x14ac:dyDescent="0.2">
      <c r="B36" s="1">
        <v>51.145800000000001</v>
      </c>
      <c r="C36" s="1">
        <v>0.63539999999999996</v>
      </c>
      <c r="D36" s="1">
        <v>5.2477</v>
      </c>
      <c r="E36" s="1">
        <v>7.1919000000000004</v>
      </c>
      <c r="F36" s="1">
        <v>12.439399999999999</v>
      </c>
      <c r="G36" s="1">
        <v>22.121099999999998</v>
      </c>
      <c r="H36" s="1">
        <v>0.89170000000000005</v>
      </c>
      <c r="I36" s="1">
        <v>99.797200000000004</v>
      </c>
    </row>
    <row r="37" spans="1:9" x14ac:dyDescent="0.2">
      <c r="B37" s="1">
        <v>50.158099999999997</v>
      </c>
      <c r="C37" s="1">
        <v>0.73850000000000005</v>
      </c>
      <c r="D37" s="1">
        <v>5.8373999999999997</v>
      </c>
      <c r="E37" s="1">
        <v>7.8773999999999997</v>
      </c>
      <c r="F37" s="1">
        <v>11.916499999999999</v>
      </c>
      <c r="G37" s="1">
        <v>22.265799999999999</v>
      </c>
      <c r="H37" s="1">
        <v>0.84689999999999999</v>
      </c>
      <c r="I37" s="1">
        <v>99.787700000000001</v>
      </c>
    </row>
    <row r="38" spans="1:9" x14ac:dyDescent="0.2">
      <c r="A38" s="7" t="s">
        <v>33</v>
      </c>
      <c r="B38" s="6">
        <v>5.9729999999999991E-2</v>
      </c>
      <c r="C38" s="6">
        <v>0.17164000000000001</v>
      </c>
      <c r="D38" s="6">
        <v>4.4385000000000001E-2</v>
      </c>
      <c r="E38" s="6">
        <v>0.38106999999999996</v>
      </c>
      <c r="F38" s="6">
        <v>5.8100000000000006E-2</v>
      </c>
      <c r="G38" s="6">
        <v>9.2244999999999994E-2</v>
      </c>
      <c r="H38" s="6">
        <v>5.0960000000000005E-2</v>
      </c>
      <c r="I38" s="1"/>
    </row>
    <row r="39" spans="1:9" x14ac:dyDescent="0.2">
      <c r="A39" s="7" t="s">
        <v>40</v>
      </c>
      <c r="B39" s="6">
        <f>B38/8</f>
        <v>7.4662499999999989E-3</v>
      </c>
      <c r="C39" s="6">
        <f>C38/8</f>
        <v>2.1455000000000002E-2</v>
      </c>
      <c r="D39" s="6">
        <f t="shared" ref="D39:H39" si="4">D38/8</f>
        <v>5.5481250000000001E-3</v>
      </c>
      <c r="E39" s="6">
        <f t="shared" si="4"/>
        <v>4.7633749999999996E-2</v>
      </c>
      <c r="F39" s="6">
        <f t="shared" si="4"/>
        <v>7.2625000000000007E-3</v>
      </c>
      <c r="G39" s="6">
        <f t="shared" si="4"/>
        <v>1.1530624999999999E-2</v>
      </c>
      <c r="H39" s="6">
        <f t="shared" si="4"/>
        <v>6.3700000000000007E-3</v>
      </c>
      <c r="I39" s="1"/>
    </row>
    <row r="40" spans="1:9" x14ac:dyDescent="0.2">
      <c r="A40" s="7" t="s">
        <v>48</v>
      </c>
      <c r="B40" s="6">
        <f>_xlfn.STDEV.S(B30:B37)</f>
        <v>0.39175018620653856</v>
      </c>
      <c r="C40" s="6">
        <f>_xlfn.STDEV.S(C30:C37)</f>
        <v>6.2205923868114972E-2</v>
      </c>
      <c r="D40" s="6">
        <f t="shared" ref="D40:G40" si="5">_xlfn.STDEV.S(D30:D37)</f>
        <v>0.28002409558311736</v>
      </c>
      <c r="E40" s="6">
        <f t="shared" si="5"/>
        <v>0.27465292903694161</v>
      </c>
      <c r="F40" s="6">
        <f t="shared" si="5"/>
        <v>0.2619531361440709</v>
      </c>
      <c r="G40" s="6">
        <f t="shared" si="5"/>
        <v>0.23577364409534929</v>
      </c>
      <c r="H40" s="6">
        <f>_xlfn.STDEV.S(H30:H37)</f>
        <v>5.482148790131737E-2</v>
      </c>
      <c r="I40" s="1"/>
    </row>
    <row r="41" spans="1:9" x14ac:dyDescent="0.2">
      <c r="A41" s="7"/>
      <c r="B41" s="6"/>
      <c r="C41" s="6"/>
      <c r="D41" s="6"/>
      <c r="E41" s="6"/>
      <c r="F41" s="6"/>
      <c r="G41" s="6"/>
      <c r="H41" s="6"/>
      <c r="I41" s="1"/>
    </row>
    <row r="42" spans="1:9" ht="17" x14ac:dyDescent="0.25">
      <c r="A42" t="s">
        <v>13</v>
      </c>
      <c r="B42" t="s">
        <v>20</v>
      </c>
      <c r="C42" t="s">
        <v>21</v>
      </c>
      <c r="D42" t="s">
        <v>22</v>
      </c>
      <c r="E42" t="s">
        <v>3</v>
      </c>
      <c r="F42" t="s">
        <v>0</v>
      </c>
      <c r="G42" t="s">
        <v>1</v>
      </c>
      <c r="H42" t="s">
        <v>24</v>
      </c>
      <c r="I42" s="1" t="s">
        <v>5</v>
      </c>
    </row>
    <row r="43" spans="1:9" x14ac:dyDescent="0.2">
      <c r="B43" s="1">
        <v>50.934800000000003</v>
      </c>
      <c r="C43" s="1">
        <v>0.55059999999999998</v>
      </c>
      <c r="D43" s="1">
        <v>4.7594000000000003</v>
      </c>
      <c r="E43" s="1">
        <v>8.3063000000000002</v>
      </c>
      <c r="F43" s="1">
        <v>11.763</v>
      </c>
      <c r="G43" s="1">
        <v>22.2654</v>
      </c>
      <c r="H43" s="1">
        <v>0.77790000000000004</v>
      </c>
      <c r="I43" s="1">
        <v>99.539299999999997</v>
      </c>
    </row>
    <row r="44" spans="1:9" x14ac:dyDescent="0.2">
      <c r="B44" s="1">
        <v>50.687199999999997</v>
      </c>
      <c r="C44" s="1">
        <v>0.52429999999999999</v>
      </c>
      <c r="D44" s="1">
        <v>4.6814</v>
      </c>
      <c r="E44" s="1">
        <v>8.3873999999999995</v>
      </c>
      <c r="F44" s="1">
        <v>11.692500000000001</v>
      </c>
      <c r="G44" s="1">
        <v>22.460100000000001</v>
      </c>
      <c r="H44" s="1">
        <v>0.79979999999999996</v>
      </c>
      <c r="I44" s="1">
        <v>99.4251</v>
      </c>
    </row>
    <row r="45" spans="1:9" x14ac:dyDescent="0.2">
      <c r="B45" s="1">
        <v>50.9131</v>
      </c>
      <c r="C45" s="1">
        <v>0.56120000000000003</v>
      </c>
      <c r="D45" s="1">
        <v>4.7366999999999999</v>
      </c>
      <c r="E45" s="1">
        <v>8.1179000000000006</v>
      </c>
      <c r="F45" s="1">
        <v>11.823</v>
      </c>
      <c r="G45" s="1">
        <v>22.4542</v>
      </c>
      <c r="H45" s="1">
        <v>0.77690000000000003</v>
      </c>
      <c r="I45" s="1">
        <v>99.526899999999998</v>
      </c>
    </row>
    <row r="46" spans="1:9" x14ac:dyDescent="0.2">
      <c r="B46" s="1">
        <v>50.895899999999997</v>
      </c>
      <c r="C46" s="1">
        <v>0.53320000000000001</v>
      </c>
      <c r="D46" s="1">
        <v>4.7034000000000002</v>
      </c>
      <c r="E46" s="1">
        <v>7.9954999999999998</v>
      </c>
      <c r="F46" s="1">
        <v>11.7715</v>
      </c>
      <c r="G46" s="1">
        <v>22.611000000000001</v>
      </c>
      <c r="H46" s="1">
        <v>0.8296</v>
      </c>
      <c r="I46" s="1">
        <v>99.511200000000002</v>
      </c>
    </row>
    <row r="47" spans="1:9" x14ac:dyDescent="0.2">
      <c r="B47" s="1">
        <v>51.0837</v>
      </c>
      <c r="C47" s="1">
        <v>0.53310000000000002</v>
      </c>
      <c r="D47" s="1">
        <v>4.5275999999999996</v>
      </c>
      <c r="E47" s="1">
        <v>8.2995000000000001</v>
      </c>
      <c r="F47" s="1">
        <v>12.0052</v>
      </c>
      <c r="G47" s="1">
        <v>21.731000000000002</v>
      </c>
      <c r="H47" s="1">
        <v>0.79859999999999998</v>
      </c>
      <c r="I47" s="1">
        <v>99.181200000000004</v>
      </c>
    </row>
    <row r="48" spans="1:9" x14ac:dyDescent="0.2">
      <c r="B48" s="1">
        <v>51.003700000000002</v>
      </c>
      <c r="C48" s="1">
        <v>0.52639999999999998</v>
      </c>
      <c r="D48" s="1">
        <v>4.5934999999999997</v>
      </c>
      <c r="E48" s="1">
        <v>8.3855000000000004</v>
      </c>
      <c r="F48" s="1">
        <v>11.8354</v>
      </c>
      <c r="G48" s="1">
        <v>21.914000000000001</v>
      </c>
      <c r="H48" s="1">
        <v>0.7641</v>
      </c>
      <c r="I48" s="1">
        <v>99.200900000000004</v>
      </c>
    </row>
    <row r="49" spans="1:9" x14ac:dyDescent="0.2">
      <c r="B49" s="1">
        <v>50.942500000000003</v>
      </c>
      <c r="C49" s="1">
        <v>0.53700000000000003</v>
      </c>
      <c r="D49" s="1">
        <v>4.7485999999999997</v>
      </c>
      <c r="E49" s="1">
        <v>9.0957000000000008</v>
      </c>
      <c r="F49" s="1">
        <v>11.7873</v>
      </c>
      <c r="G49" s="1">
        <v>22.3367</v>
      </c>
      <c r="H49" s="1">
        <v>0.78969999999999996</v>
      </c>
      <c r="I49" s="1">
        <v>100.3968</v>
      </c>
    </row>
    <row r="50" spans="1:9" x14ac:dyDescent="0.2">
      <c r="B50" s="1">
        <v>50.708199999999998</v>
      </c>
      <c r="C50" s="1">
        <v>0.55459999999999998</v>
      </c>
      <c r="D50" s="1">
        <v>4.6135999999999999</v>
      </c>
      <c r="E50" s="1">
        <v>9.3368000000000002</v>
      </c>
      <c r="F50" s="1">
        <v>11.947800000000001</v>
      </c>
      <c r="G50" s="1">
        <v>22.2117</v>
      </c>
      <c r="H50" s="1">
        <v>0.74329999999999996</v>
      </c>
      <c r="I50" s="1">
        <v>100.3139</v>
      </c>
    </row>
    <row r="51" spans="1:9" x14ac:dyDescent="0.2">
      <c r="B51" s="1">
        <v>50.861600000000003</v>
      </c>
      <c r="C51" s="1">
        <v>0.54759999999999998</v>
      </c>
      <c r="D51" s="1">
        <v>4.6534000000000004</v>
      </c>
      <c r="E51" s="1">
        <v>8.2548999999999992</v>
      </c>
      <c r="F51" s="1">
        <v>11.8904</v>
      </c>
      <c r="G51" s="1">
        <v>22.537299999999998</v>
      </c>
      <c r="H51" s="1">
        <v>0.78749999999999998</v>
      </c>
      <c r="I51" s="1">
        <v>99.708399999999997</v>
      </c>
    </row>
    <row r="52" spans="1:9" x14ac:dyDescent="0.2">
      <c r="B52" s="1">
        <v>50.790100000000002</v>
      </c>
      <c r="C52" s="1">
        <v>0.54610000000000003</v>
      </c>
      <c r="D52" s="1">
        <v>4.8461999999999996</v>
      </c>
      <c r="E52" s="1">
        <v>8.2398000000000007</v>
      </c>
      <c r="F52" s="1">
        <v>11.731199999999999</v>
      </c>
      <c r="G52" s="1">
        <v>22.710599999999999</v>
      </c>
      <c r="H52" s="1">
        <v>0.79069999999999996</v>
      </c>
      <c r="I52" s="1">
        <v>99.875100000000003</v>
      </c>
    </row>
    <row r="53" spans="1:9" x14ac:dyDescent="0.2">
      <c r="B53" s="1">
        <v>50.446399999999997</v>
      </c>
      <c r="C53" s="1">
        <v>0.60229999999999995</v>
      </c>
      <c r="D53" s="1">
        <v>5.0487000000000002</v>
      </c>
      <c r="E53" s="1">
        <v>8.6672999999999991</v>
      </c>
      <c r="F53" s="1">
        <v>11.675000000000001</v>
      </c>
      <c r="G53" s="1">
        <v>22.3139</v>
      </c>
      <c r="H53" s="1">
        <v>0.79410000000000003</v>
      </c>
      <c r="I53" s="1">
        <v>99.740200000000002</v>
      </c>
    </row>
    <row r="54" spans="1:9" x14ac:dyDescent="0.2">
      <c r="A54" s="7" t="s">
        <v>33</v>
      </c>
      <c r="B54" s="6">
        <v>5.9729999999999991E-2</v>
      </c>
      <c r="C54" s="6">
        <v>0.17164000000000001</v>
      </c>
      <c r="D54" s="6">
        <v>4.4385000000000001E-2</v>
      </c>
      <c r="E54" s="6">
        <v>0.38106999999999996</v>
      </c>
      <c r="F54" s="6">
        <v>5.8100000000000006E-2</v>
      </c>
      <c r="G54" s="6">
        <v>9.2244999999999994E-2</v>
      </c>
      <c r="H54" s="6">
        <v>5.0960000000000005E-2</v>
      </c>
      <c r="I54" s="1"/>
    </row>
    <row r="55" spans="1:9" x14ac:dyDescent="0.2">
      <c r="A55" s="7" t="s">
        <v>39</v>
      </c>
      <c r="B55" s="6">
        <f>B54/11</f>
        <v>5.4299999999999991E-3</v>
      </c>
      <c r="C55" s="6">
        <f>C54/11</f>
        <v>1.5603636363636365E-2</v>
      </c>
      <c r="D55" s="6">
        <f t="shared" ref="D55:H55" si="6">D54/11</f>
        <v>4.0350000000000004E-3</v>
      </c>
      <c r="E55" s="6">
        <f t="shared" si="6"/>
        <v>3.4642727272727269E-2</v>
      </c>
      <c r="F55" s="6">
        <f t="shared" si="6"/>
        <v>5.2818181818181827E-3</v>
      </c>
      <c r="G55" s="6">
        <f t="shared" si="6"/>
        <v>8.3859090909090897E-3</v>
      </c>
      <c r="H55" s="6">
        <f t="shared" si="6"/>
        <v>4.6327272727272736E-3</v>
      </c>
    </row>
    <row r="56" spans="1:9" x14ac:dyDescent="0.2">
      <c r="A56" s="7" t="s">
        <v>48</v>
      </c>
      <c r="B56" s="6">
        <f>_xlfn.STDEV.S(B46:B53)</f>
        <v>0.19822386649947213</v>
      </c>
      <c r="C56" s="6">
        <f>_xlfn.STDEV.S(C46:C53)</f>
        <v>2.3972361317626933E-2</v>
      </c>
      <c r="D56" s="6">
        <f t="shared" ref="D56:G56" si="7">_xlfn.STDEV.S(D46:D53)</f>
        <v>0.16637395701079119</v>
      </c>
      <c r="E56" s="6">
        <f t="shared" si="7"/>
        <v>0.46433326932280022</v>
      </c>
      <c r="F56" s="6">
        <f t="shared" si="7"/>
        <v>0.11166235777045536</v>
      </c>
      <c r="G56" s="6">
        <f t="shared" si="7"/>
        <v>0.33881639254490376</v>
      </c>
      <c r="H56" s="6">
        <f>_xlfn.STDEV.S(H46:H53)</f>
        <v>2.5226799808367072E-2</v>
      </c>
    </row>
    <row r="60" spans="1:9" x14ac:dyDescent="0.2">
      <c r="B60" s="5"/>
      <c r="C60" s="5"/>
      <c r="D60" s="5"/>
      <c r="E60" s="5"/>
      <c r="F60" s="5"/>
      <c r="G60" s="5"/>
      <c r="H60" s="5"/>
    </row>
  </sheetData>
  <pageMargins left="0.7" right="0.7" top="0.75" bottom="0.75" header="0.3" footer="0.3"/>
  <pageSetup paperSize="9" orientation="portrait" horizontalDpi="1200" verticalDpi="1200" r:id="rId1"/>
  <ignoredErrors>
    <ignoredError sqref="D27 B13 B27 E27:H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FD627-9D03-48C6-BE1D-54697B16C4A4}">
  <dimension ref="A1:M53"/>
  <sheetViews>
    <sheetView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5" bestFit="1" customWidth="1"/>
  </cols>
  <sheetData>
    <row r="1" spans="1:13" x14ac:dyDescent="0.2">
      <c r="A1" t="s">
        <v>75</v>
      </c>
    </row>
    <row r="2" spans="1:13" x14ac:dyDescent="0.2">
      <c r="A2" t="s">
        <v>76</v>
      </c>
    </row>
    <row r="3" spans="1:13" x14ac:dyDescent="0.2">
      <c r="A3" t="s">
        <v>8</v>
      </c>
    </row>
    <row r="4" spans="1:13" ht="17" x14ac:dyDescent="0.25">
      <c r="A4" t="s">
        <v>7</v>
      </c>
      <c r="B4" t="s">
        <v>20</v>
      </c>
      <c r="C4" t="s">
        <v>21</v>
      </c>
      <c r="D4" t="s">
        <v>22</v>
      </c>
      <c r="E4" t="s">
        <v>23</v>
      </c>
      <c r="F4" t="s">
        <v>3</v>
      </c>
      <c r="G4" t="s">
        <v>2</v>
      </c>
      <c r="H4" t="s">
        <v>0</v>
      </c>
      <c r="I4" t="s">
        <v>1</v>
      </c>
      <c r="J4" t="s">
        <v>4</v>
      </c>
      <c r="K4" t="s">
        <v>24</v>
      </c>
      <c r="L4" t="s">
        <v>25</v>
      </c>
      <c r="M4" t="s">
        <v>5</v>
      </c>
    </row>
    <row r="5" spans="1:13" x14ac:dyDescent="0.2">
      <c r="B5" s="1">
        <v>0.04</v>
      </c>
      <c r="C5" s="1">
        <v>51.52</v>
      </c>
      <c r="D5" s="1">
        <v>-0.01</v>
      </c>
      <c r="E5" s="1">
        <v>0.21</v>
      </c>
      <c r="F5" s="1">
        <v>45.46</v>
      </c>
      <c r="G5" s="1">
        <v>0.38</v>
      </c>
      <c r="H5" s="1">
        <v>1.53</v>
      </c>
      <c r="I5" s="1">
        <v>0.03</v>
      </c>
      <c r="J5" s="1">
        <v>0.04</v>
      </c>
      <c r="K5" s="1">
        <v>0</v>
      </c>
      <c r="L5" s="1">
        <v>0</v>
      </c>
      <c r="M5" s="1">
        <v>99.2</v>
      </c>
    </row>
    <row r="6" spans="1:13" x14ac:dyDescent="0.2">
      <c r="B6" s="1">
        <v>7.0000000000000007E-2</v>
      </c>
      <c r="C6" s="1">
        <v>51.24</v>
      </c>
      <c r="D6" s="1">
        <v>0.02</v>
      </c>
      <c r="E6" s="1">
        <v>0.2</v>
      </c>
      <c r="F6" s="1">
        <v>45.73</v>
      </c>
      <c r="G6" s="1">
        <v>0.46</v>
      </c>
      <c r="H6" s="1">
        <v>1.42</v>
      </c>
      <c r="I6" s="1">
        <v>0.04</v>
      </c>
      <c r="J6" s="1">
        <v>0.04</v>
      </c>
      <c r="K6" s="1">
        <v>-0.03</v>
      </c>
      <c r="L6" s="1">
        <v>0.01</v>
      </c>
      <c r="M6" s="1">
        <v>99.23</v>
      </c>
    </row>
    <row r="7" spans="1:13" x14ac:dyDescent="0.2">
      <c r="B7" s="1">
        <v>0.05</v>
      </c>
      <c r="C7" s="1">
        <v>51.44</v>
      </c>
      <c r="D7" s="1">
        <v>-0.01</v>
      </c>
      <c r="E7" s="1">
        <v>0.18</v>
      </c>
      <c r="F7" s="1">
        <v>45.51</v>
      </c>
      <c r="G7" s="1">
        <v>0.44</v>
      </c>
      <c r="H7" s="1">
        <v>1.44</v>
      </c>
      <c r="I7" s="1">
        <v>0.02</v>
      </c>
      <c r="J7" s="1">
        <v>0.01</v>
      </c>
      <c r="K7" s="1">
        <v>0.05</v>
      </c>
      <c r="L7" s="1">
        <v>0.01</v>
      </c>
      <c r="M7" s="1">
        <v>99.17</v>
      </c>
    </row>
    <row r="8" spans="1:13" x14ac:dyDescent="0.2">
      <c r="B8" s="1">
        <v>7.0000000000000007E-2</v>
      </c>
      <c r="C8" s="1">
        <v>50.12</v>
      </c>
      <c r="D8" s="1">
        <v>-0.02</v>
      </c>
      <c r="E8" s="1">
        <v>0.23</v>
      </c>
      <c r="F8" s="1">
        <v>46.07</v>
      </c>
      <c r="G8" s="1">
        <v>1.77</v>
      </c>
      <c r="H8" s="1">
        <v>0.18</v>
      </c>
      <c r="I8" s="1">
        <v>0.04</v>
      </c>
      <c r="J8" s="1">
        <v>0.03</v>
      </c>
      <c r="K8" s="1">
        <v>0</v>
      </c>
      <c r="L8" s="1">
        <v>0</v>
      </c>
      <c r="M8" s="1">
        <v>98.51</v>
      </c>
    </row>
    <row r="9" spans="1:13" x14ac:dyDescent="0.2">
      <c r="B9" s="1">
        <v>0.03</v>
      </c>
      <c r="C9" s="1">
        <v>50.26</v>
      </c>
      <c r="D9" s="1">
        <v>-0.02</v>
      </c>
      <c r="E9" s="1">
        <v>0.18</v>
      </c>
      <c r="F9" s="1">
        <v>45.92</v>
      </c>
      <c r="G9" s="1">
        <v>1.34</v>
      </c>
      <c r="H9" s="1">
        <v>0.48</v>
      </c>
      <c r="I9" s="1">
        <v>-0.02</v>
      </c>
      <c r="J9" s="1">
        <v>0.02</v>
      </c>
      <c r="K9" s="1">
        <v>0.02</v>
      </c>
      <c r="L9" s="1">
        <v>0</v>
      </c>
      <c r="M9" s="1">
        <v>98.26</v>
      </c>
    </row>
    <row r="10" spans="1:13" x14ac:dyDescent="0.2">
      <c r="B10" s="1">
        <v>0.04</v>
      </c>
      <c r="C10" s="1">
        <v>50.9</v>
      </c>
      <c r="D10" s="1">
        <v>0.03</v>
      </c>
      <c r="E10" s="1">
        <v>0.17</v>
      </c>
      <c r="F10" s="1">
        <v>46.02</v>
      </c>
      <c r="G10" s="1">
        <v>0.28999999999999998</v>
      </c>
      <c r="H10" s="1">
        <v>1.51</v>
      </c>
      <c r="I10" s="1">
        <v>0.01</v>
      </c>
      <c r="J10" s="1">
        <v>0.02</v>
      </c>
      <c r="K10" s="1">
        <v>-0.01</v>
      </c>
      <c r="L10" s="1">
        <v>0.01</v>
      </c>
      <c r="M10" s="1">
        <v>98.99</v>
      </c>
    </row>
    <row r="11" spans="1:13" x14ac:dyDescent="0.2">
      <c r="B11" s="1">
        <v>0.05</v>
      </c>
      <c r="C11" s="1">
        <v>52.2</v>
      </c>
      <c r="D11" s="1">
        <v>0.01</v>
      </c>
      <c r="E11" s="1">
        <v>0.37</v>
      </c>
      <c r="F11" s="1">
        <v>44.24</v>
      </c>
      <c r="G11" s="1">
        <v>0.68</v>
      </c>
      <c r="H11" s="1">
        <v>1.85</v>
      </c>
      <c r="I11" s="1">
        <v>0.03</v>
      </c>
      <c r="J11" s="1">
        <v>0.04</v>
      </c>
      <c r="K11" s="1">
        <v>0</v>
      </c>
      <c r="L11" s="1">
        <v>-0.01</v>
      </c>
      <c r="M11" s="1">
        <v>99.47</v>
      </c>
    </row>
    <row r="12" spans="1:13" x14ac:dyDescent="0.2">
      <c r="B12" s="1">
        <v>0.03</v>
      </c>
      <c r="C12" s="1">
        <v>51.86</v>
      </c>
      <c r="D12" s="1">
        <v>0.02</v>
      </c>
      <c r="E12" s="1">
        <v>0.27</v>
      </c>
      <c r="F12" s="1">
        <v>44.51</v>
      </c>
      <c r="G12" s="1">
        <v>0.92</v>
      </c>
      <c r="H12" s="1">
        <v>1.52</v>
      </c>
      <c r="I12" s="1">
        <v>0.03</v>
      </c>
      <c r="J12" s="1">
        <v>0.05</v>
      </c>
      <c r="K12" s="1">
        <v>0</v>
      </c>
      <c r="L12" s="1">
        <v>0.01</v>
      </c>
      <c r="M12" s="1">
        <v>99.21</v>
      </c>
    </row>
    <row r="13" spans="1:13" x14ac:dyDescent="0.2">
      <c r="B13" s="1">
        <v>0.04</v>
      </c>
      <c r="C13" s="1">
        <v>51.55</v>
      </c>
      <c r="D13" s="1">
        <v>0.01</v>
      </c>
      <c r="E13" s="1">
        <v>0.31</v>
      </c>
      <c r="F13" s="1">
        <v>44.64</v>
      </c>
      <c r="G13" s="1">
        <v>1.83</v>
      </c>
      <c r="H13" s="1">
        <v>0.53</v>
      </c>
      <c r="I13" s="1">
        <v>0.08</v>
      </c>
      <c r="J13" s="1">
        <v>0.01</v>
      </c>
      <c r="K13" s="1">
        <v>-0.01</v>
      </c>
      <c r="L13" s="1">
        <v>0.01</v>
      </c>
      <c r="M13" s="1">
        <v>99</v>
      </c>
    </row>
    <row r="14" spans="1:13" x14ac:dyDescent="0.2">
      <c r="B14" s="1">
        <v>0.53</v>
      </c>
      <c r="C14" s="1">
        <v>50.86</v>
      </c>
      <c r="D14" s="1">
        <v>0.11</v>
      </c>
      <c r="E14" s="1">
        <v>0.16</v>
      </c>
      <c r="F14" s="1">
        <v>44.12</v>
      </c>
      <c r="G14" s="1">
        <v>2.29</v>
      </c>
      <c r="H14" s="1">
        <v>0.31</v>
      </c>
      <c r="I14" s="1">
        <v>0.1</v>
      </c>
      <c r="J14" s="1">
        <v>0.02</v>
      </c>
      <c r="K14" s="1">
        <v>0.01</v>
      </c>
      <c r="L14" s="1">
        <v>0</v>
      </c>
      <c r="M14" s="1">
        <v>98.5</v>
      </c>
    </row>
    <row r="15" spans="1:13" x14ac:dyDescent="0.2">
      <c r="B15" s="1">
        <v>0.04</v>
      </c>
      <c r="C15" s="1">
        <v>52.05</v>
      </c>
      <c r="D15" s="1">
        <v>0</v>
      </c>
      <c r="E15" s="1">
        <v>0.17</v>
      </c>
      <c r="F15" s="1">
        <v>44.58</v>
      </c>
      <c r="G15" s="1">
        <v>2.2000000000000002</v>
      </c>
      <c r="H15" s="1">
        <v>0.09</v>
      </c>
      <c r="I15" s="1">
        <v>0.11</v>
      </c>
      <c r="J15" s="1">
        <v>0.02</v>
      </c>
      <c r="K15" s="1">
        <v>-0.01</v>
      </c>
      <c r="L15" s="1">
        <v>0.02</v>
      </c>
      <c r="M15" s="1">
        <v>99.27</v>
      </c>
    </row>
    <row r="16" spans="1:13" x14ac:dyDescent="0.2">
      <c r="B16" s="1">
        <v>0.04</v>
      </c>
      <c r="C16" s="1">
        <v>51.91</v>
      </c>
      <c r="D16" s="1">
        <v>-0.02</v>
      </c>
      <c r="E16" s="1">
        <v>0.16</v>
      </c>
      <c r="F16" s="1">
        <v>44.7</v>
      </c>
      <c r="G16" s="1">
        <v>2.04</v>
      </c>
      <c r="H16" s="1">
        <v>0.24</v>
      </c>
      <c r="I16" s="1">
        <v>0.06</v>
      </c>
      <c r="J16" s="1">
        <v>0.02</v>
      </c>
      <c r="K16" s="1">
        <v>0.01</v>
      </c>
      <c r="L16" s="1">
        <v>-0.02</v>
      </c>
      <c r="M16" s="1">
        <v>99.18</v>
      </c>
    </row>
    <row r="17" spans="2:13" x14ac:dyDescent="0.2">
      <c r="B17" s="1">
        <v>0.04</v>
      </c>
      <c r="C17" s="1">
        <v>52.38</v>
      </c>
      <c r="D17" s="1">
        <v>-0.01</v>
      </c>
      <c r="E17" s="1">
        <v>0.23</v>
      </c>
      <c r="F17" s="1">
        <v>43.42</v>
      </c>
      <c r="G17" s="1">
        <v>2.48</v>
      </c>
      <c r="H17" s="1">
        <v>0.03</v>
      </c>
      <c r="I17" s="1">
        <v>0.11</v>
      </c>
      <c r="J17" s="1">
        <v>0.02</v>
      </c>
      <c r="K17" s="1">
        <v>0.03</v>
      </c>
      <c r="L17" s="1">
        <v>0.01</v>
      </c>
      <c r="M17" s="1">
        <v>98.73</v>
      </c>
    </row>
    <row r="18" spans="2:13" x14ac:dyDescent="0.2">
      <c r="B18" s="1">
        <v>0.08</v>
      </c>
      <c r="C18" s="1">
        <v>52.11</v>
      </c>
      <c r="D18" s="1">
        <v>0.02</v>
      </c>
      <c r="E18" s="1">
        <v>0.18</v>
      </c>
      <c r="F18" s="1">
        <v>43.33</v>
      </c>
      <c r="G18" s="1">
        <v>2.63</v>
      </c>
      <c r="H18" s="1">
        <v>0.05</v>
      </c>
      <c r="I18" s="1">
        <v>0.1</v>
      </c>
      <c r="J18" s="1">
        <v>0.02</v>
      </c>
      <c r="K18" s="1">
        <v>0.01</v>
      </c>
      <c r="L18" s="1">
        <v>0.02</v>
      </c>
      <c r="M18" s="1">
        <v>98.55</v>
      </c>
    </row>
    <row r="19" spans="2:13" x14ac:dyDescent="0.2">
      <c r="B19" s="1">
        <v>0.05</v>
      </c>
      <c r="C19" s="1">
        <v>52.09</v>
      </c>
      <c r="D19" s="1">
        <v>0.02</v>
      </c>
      <c r="E19" s="1">
        <v>0.18</v>
      </c>
      <c r="F19" s="1">
        <v>43.28</v>
      </c>
      <c r="G19" s="1">
        <v>2.5499999999999998</v>
      </c>
      <c r="H19" s="1">
        <v>0.02</v>
      </c>
      <c r="I19" s="1">
        <v>0.11</v>
      </c>
      <c r="J19" s="1">
        <v>0</v>
      </c>
      <c r="K19" s="1">
        <v>0.02</v>
      </c>
      <c r="L19" s="1">
        <v>0.01</v>
      </c>
      <c r="M19" s="1">
        <v>98.33</v>
      </c>
    </row>
    <row r="20" spans="2:13" x14ac:dyDescent="0.2">
      <c r="B20" s="1">
        <v>0.02</v>
      </c>
      <c r="C20" s="1">
        <v>51.22</v>
      </c>
      <c r="D20" s="1">
        <v>0</v>
      </c>
      <c r="E20" s="1">
        <v>0.12</v>
      </c>
      <c r="F20" s="1">
        <v>45.94</v>
      </c>
      <c r="G20" s="1">
        <v>1.18</v>
      </c>
      <c r="H20" s="1">
        <v>0.42</v>
      </c>
      <c r="I20" s="1">
        <v>0.06</v>
      </c>
      <c r="J20" s="1">
        <v>0.01</v>
      </c>
      <c r="K20" s="1">
        <v>0.03</v>
      </c>
      <c r="L20" s="1">
        <v>-0.01</v>
      </c>
      <c r="M20" s="1">
        <v>99.01</v>
      </c>
    </row>
    <row r="21" spans="2:13" x14ac:dyDescent="0.2">
      <c r="B21" s="1">
        <v>0.03</v>
      </c>
      <c r="C21" s="1">
        <v>51.32</v>
      </c>
      <c r="D21" s="1">
        <v>0</v>
      </c>
      <c r="E21" s="1">
        <v>0.13</v>
      </c>
      <c r="F21" s="1">
        <v>45.61</v>
      </c>
      <c r="G21" s="1">
        <v>1.52</v>
      </c>
      <c r="H21" s="1">
        <v>0.26</v>
      </c>
      <c r="I21" s="1">
        <v>0.08</v>
      </c>
      <c r="J21" s="1">
        <v>0.02</v>
      </c>
      <c r="K21" s="1">
        <v>-0.02</v>
      </c>
      <c r="L21" s="1">
        <v>0.02</v>
      </c>
      <c r="M21" s="1">
        <v>98.99</v>
      </c>
    </row>
    <row r="22" spans="2:13" x14ac:dyDescent="0.2">
      <c r="B22" s="1">
        <v>0.03</v>
      </c>
      <c r="C22" s="1">
        <v>51.11</v>
      </c>
      <c r="D22" s="1">
        <v>0</v>
      </c>
      <c r="E22" s="1">
        <v>0.08</v>
      </c>
      <c r="F22" s="1">
        <v>45.9</v>
      </c>
      <c r="G22" s="1">
        <v>1.34</v>
      </c>
      <c r="H22" s="1">
        <v>0.31</v>
      </c>
      <c r="I22" s="1">
        <v>0.08</v>
      </c>
      <c r="J22" s="1">
        <v>0.04</v>
      </c>
      <c r="K22" s="1">
        <v>0.03</v>
      </c>
      <c r="L22" s="1">
        <v>0.01</v>
      </c>
      <c r="M22" s="1">
        <v>98.93</v>
      </c>
    </row>
    <row r="23" spans="2:13" x14ac:dyDescent="0.2">
      <c r="B23" s="1">
        <v>0.05</v>
      </c>
      <c r="C23" s="1">
        <v>52.41</v>
      </c>
      <c r="D23" s="1">
        <v>0</v>
      </c>
      <c r="E23" s="1">
        <v>0.13</v>
      </c>
      <c r="F23" s="1">
        <v>43.87</v>
      </c>
      <c r="G23" s="1">
        <v>1.96</v>
      </c>
      <c r="H23" s="1">
        <v>0.32</v>
      </c>
      <c r="I23" s="1">
        <v>0.09</v>
      </c>
      <c r="J23" s="1">
        <v>0.01</v>
      </c>
      <c r="K23" s="1">
        <v>0.03</v>
      </c>
      <c r="L23" s="1">
        <v>0.01</v>
      </c>
      <c r="M23" s="1">
        <v>98.88</v>
      </c>
    </row>
    <row r="24" spans="2:13" x14ac:dyDescent="0.2">
      <c r="B24" s="1">
        <v>0.02</v>
      </c>
      <c r="C24" s="1">
        <v>52.6</v>
      </c>
      <c r="D24" s="1">
        <v>0.02</v>
      </c>
      <c r="E24" s="1">
        <v>0.16</v>
      </c>
      <c r="F24" s="1">
        <v>43.94</v>
      </c>
      <c r="G24" s="1">
        <v>1.56</v>
      </c>
      <c r="H24" s="1">
        <v>0.56999999999999995</v>
      </c>
      <c r="I24" s="1">
        <v>0.09</v>
      </c>
      <c r="J24" s="1">
        <v>0.04</v>
      </c>
      <c r="K24" s="1">
        <v>-0.03</v>
      </c>
      <c r="L24" s="1">
        <v>-0.01</v>
      </c>
      <c r="M24" s="1">
        <v>98.99</v>
      </c>
    </row>
    <row r="25" spans="2:13" x14ac:dyDescent="0.2">
      <c r="B25" s="1">
        <v>0.03</v>
      </c>
      <c r="C25" s="1">
        <v>52.85</v>
      </c>
      <c r="D25" s="1">
        <v>0</v>
      </c>
      <c r="E25" s="1">
        <v>0.14000000000000001</v>
      </c>
      <c r="F25" s="1">
        <v>44.02</v>
      </c>
      <c r="G25" s="1">
        <v>1.89</v>
      </c>
      <c r="H25" s="1">
        <v>0.32</v>
      </c>
      <c r="I25" s="1">
        <v>0.08</v>
      </c>
      <c r="J25" s="1">
        <v>0.01</v>
      </c>
      <c r="K25" s="1">
        <v>0</v>
      </c>
      <c r="L25" s="1">
        <v>0</v>
      </c>
      <c r="M25" s="1">
        <v>99.35</v>
      </c>
    </row>
    <row r="26" spans="2:13" x14ac:dyDescent="0.2">
      <c r="B26" s="1">
        <v>7.0000000000000007E-2</v>
      </c>
      <c r="C26" s="1">
        <v>49.97</v>
      </c>
      <c r="D26" s="1">
        <v>0.01</v>
      </c>
      <c r="E26" s="1">
        <v>0.11</v>
      </c>
      <c r="F26" s="1">
        <v>45.64</v>
      </c>
      <c r="G26" s="1">
        <v>1.69</v>
      </c>
      <c r="H26" s="1">
        <v>0.19</v>
      </c>
      <c r="I26" s="1">
        <v>0.33</v>
      </c>
      <c r="J26" s="1">
        <v>0.04</v>
      </c>
      <c r="K26" s="1">
        <v>-0.01</v>
      </c>
      <c r="L26" s="1">
        <v>0.02</v>
      </c>
      <c r="M26" s="1">
        <v>98.07</v>
      </c>
    </row>
    <row r="27" spans="2:13" x14ac:dyDescent="0.2">
      <c r="B27" s="1">
        <v>0.08</v>
      </c>
      <c r="C27" s="1">
        <v>50.23</v>
      </c>
      <c r="D27" s="1">
        <v>0.03</v>
      </c>
      <c r="E27" s="1">
        <v>0.11</v>
      </c>
      <c r="F27" s="1">
        <v>45.79</v>
      </c>
      <c r="G27" s="1">
        <v>1.8</v>
      </c>
      <c r="H27" s="1">
        <v>0.21</v>
      </c>
      <c r="I27" s="1">
        <v>0.28000000000000003</v>
      </c>
      <c r="J27" s="1">
        <v>0.01</v>
      </c>
      <c r="K27" s="1">
        <v>0.02</v>
      </c>
      <c r="L27" s="1">
        <v>0.02</v>
      </c>
      <c r="M27" s="1">
        <v>98.58</v>
      </c>
    </row>
    <row r="28" spans="2:13" x14ac:dyDescent="0.2">
      <c r="B28" s="1">
        <v>0.06</v>
      </c>
      <c r="C28" s="1">
        <v>50.43</v>
      </c>
      <c r="D28" s="1">
        <v>0.01</v>
      </c>
      <c r="E28" s="1">
        <v>7.0000000000000007E-2</v>
      </c>
      <c r="F28" s="1">
        <v>45.98</v>
      </c>
      <c r="G28" s="1">
        <v>1.71</v>
      </c>
      <c r="H28" s="1">
        <v>0.21</v>
      </c>
      <c r="I28" s="1">
        <v>0.23</v>
      </c>
      <c r="J28" s="1">
        <v>0.01</v>
      </c>
      <c r="K28" s="1">
        <v>0.03</v>
      </c>
      <c r="L28" s="1">
        <v>0.01</v>
      </c>
      <c r="M28" s="1">
        <v>98.75</v>
      </c>
    </row>
    <row r="29" spans="2:13" x14ac:dyDescent="0.2">
      <c r="B29" s="1">
        <v>0.05</v>
      </c>
      <c r="C29" s="1">
        <v>51.42</v>
      </c>
      <c r="D29" s="1">
        <v>0.02</v>
      </c>
      <c r="E29" s="1">
        <v>0.21</v>
      </c>
      <c r="F29" s="1">
        <v>45.22</v>
      </c>
      <c r="G29" s="1">
        <v>2.17</v>
      </c>
      <c r="H29" s="1">
        <v>7.0000000000000007E-2</v>
      </c>
      <c r="I29" s="1">
        <v>0.03</v>
      </c>
      <c r="J29" s="1">
        <v>0</v>
      </c>
      <c r="K29" s="1">
        <v>-0.01</v>
      </c>
      <c r="L29" s="1">
        <v>-0.01</v>
      </c>
      <c r="M29" s="1">
        <v>99.2</v>
      </c>
    </row>
    <row r="30" spans="2:13" x14ac:dyDescent="0.2">
      <c r="B30" s="1">
        <v>0.02</v>
      </c>
      <c r="C30" s="1">
        <v>51.37</v>
      </c>
      <c r="D30" s="1">
        <v>-0.01</v>
      </c>
      <c r="E30" s="1">
        <v>0.18</v>
      </c>
      <c r="F30" s="1">
        <v>45.06</v>
      </c>
      <c r="G30" s="1">
        <v>2.1</v>
      </c>
      <c r="H30" s="1">
        <v>0.06</v>
      </c>
      <c r="I30" s="1">
        <v>0.04</v>
      </c>
      <c r="J30" s="1">
        <v>0.02</v>
      </c>
      <c r="K30" s="1">
        <v>0</v>
      </c>
      <c r="L30" s="1">
        <v>0.01</v>
      </c>
      <c r="M30" s="1">
        <v>98.87</v>
      </c>
    </row>
    <row r="31" spans="2:13" x14ac:dyDescent="0.2">
      <c r="B31" s="1">
        <v>0.19</v>
      </c>
      <c r="C31" s="1">
        <v>52.22</v>
      </c>
      <c r="D31" s="1">
        <v>0.16</v>
      </c>
      <c r="E31" s="1">
        <v>0.15</v>
      </c>
      <c r="F31" s="1">
        <v>43.39</v>
      </c>
      <c r="G31" s="1">
        <v>2.66</v>
      </c>
      <c r="H31" s="1">
        <v>0.09</v>
      </c>
      <c r="I31" s="1">
        <v>0.08</v>
      </c>
      <c r="J31" s="1">
        <v>0.01</v>
      </c>
      <c r="K31" s="1">
        <v>0.03</v>
      </c>
      <c r="L31" s="1">
        <v>0.01</v>
      </c>
      <c r="M31" s="1">
        <v>99.01</v>
      </c>
    </row>
    <row r="32" spans="2:13" x14ac:dyDescent="0.2">
      <c r="B32" s="1">
        <v>0.08</v>
      </c>
      <c r="C32" s="1">
        <v>52.68</v>
      </c>
      <c r="D32" s="1">
        <v>0.02</v>
      </c>
      <c r="E32" s="1">
        <v>0.1</v>
      </c>
      <c r="F32" s="1">
        <v>43.38</v>
      </c>
      <c r="G32" s="1">
        <v>2.65</v>
      </c>
      <c r="H32" s="1">
        <v>0.04</v>
      </c>
      <c r="I32" s="1">
        <v>0.09</v>
      </c>
      <c r="J32" s="1">
        <v>0.01</v>
      </c>
      <c r="K32" s="1">
        <v>-0.02</v>
      </c>
      <c r="L32" s="1">
        <v>0</v>
      </c>
      <c r="M32" s="1">
        <v>99.06</v>
      </c>
    </row>
    <row r="33" spans="1:13" x14ac:dyDescent="0.2">
      <c r="B33" s="1">
        <v>0.05</v>
      </c>
      <c r="C33" s="1">
        <v>52.91</v>
      </c>
      <c r="D33" s="1">
        <v>0.01</v>
      </c>
      <c r="E33" s="1">
        <v>0.05</v>
      </c>
      <c r="F33" s="1">
        <v>43.71</v>
      </c>
      <c r="G33" s="1">
        <v>2.29</v>
      </c>
      <c r="H33" s="1">
        <v>0.11</v>
      </c>
      <c r="I33" s="1">
        <v>0.04</v>
      </c>
      <c r="J33" s="1">
        <v>0.02</v>
      </c>
      <c r="K33" s="1">
        <v>-0.02</v>
      </c>
      <c r="L33" s="1">
        <v>0</v>
      </c>
      <c r="M33" s="1">
        <v>99.2</v>
      </c>
    </row>
    <row r="34" spans="1:13" x14ac:dyDescent="0.2">
      <c r="B34" s="1">
        <v>0.02</v>
      </c>
      <c r="C34" s="1">
        <v>52.96</v>
      </c>
      <c r="D34" s="1">
        <v>0.01</v>
      </c>
      <c r="E34" s="1">
        <v>0.05</v>
      </c>
      <c r="F34" s="1">
        <v>43.81</v>
      </c>
      <c r="G34" s="1">
        <v>2.0099999999999998</v>
      </c>
      <c r="H34" s="1">
        <v>0.21</v>
      </c>
      <c r="I34" s="1">
        <v>0.04</v>
      </c>
      <c r="J34" s="1">
        <v>0.03</v>
      </c>
      <c r="K34" s="1">
        <v>0.01</v>
      </c>
      <c r="L34" s="1">
        <v>0</v>
      </c>
      <c r="M34" s="1">
        <v>99.16</v>
      </c>
    </row>
    <row r="35" spans="1:13" x14ac:dyDescent="0.2">
      <c r="B35" s="1">
        <v>0.06</v>
      </c>
      <c r="C35" s="1">
        <v>50.81</v>
      </c>
      <c r="D35" s="1">
        <v>0.04</v>
      </c>
      <c r="E35" s="1">
        <v>0.17</v>
      </c>
      <c r="F35" s="1">
        <v>44.98</v>
      </c>
      <c r="G35" s="1">
        <v>2.36</v>
      </c>
      <c r="H35" s="1">
        <v>0.05</v>
      </c>
      <c r="I35" s="1">
        <v>0.08</v>
      </c>
      <c r="J35" s="1">
        <v>0.02</v>
      </c>
      <c r="K35" s="1">
        <v>-0.01</v>
      </c>
      <c r="L35" s="1">
        <v>0.01</v>
      </c>
      <c r="M35" s="1">
        <v>98.59</v>
      </c>
    </row>
    <row r="36" spans="1:13" x14ac:dyDescent="0.2">
      <c r="B36" s="1">
        <v>0.04</v>
      </c>
      <c r="C36" s="1">
        <v>51.19</v>
      </c>
      <c r="D36" s="1">
        <v>0.02</v>
      </c>
      <c r="E36" s="1">
        <v>0.13</v>
      </c>
      <c r="F36" s="1">
        <v>45.06</v>
      </c>
      <c r="G36" s="1">
        <v>2.41</v>
      </c>
      <c r="H36" s="1">
        <v>0.04</v>
      </c>
      <c r="I36" s="1">
        <v>7.0000000000000007E-2</v>
      </c>
      <c r="J36" s="1">
        <v>-0.01</v>
      </c>
      <c r="K36" s="1">
        <v>0.03</v>
      </c>
      <c r="L36" s="1">
        <v>0.01</v>
      </c>
      <c r="M36" s="1">
        <v>98.99</v>
      </c>
    </row>
    <row r="37" spans="1:13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7" t="s">
        <v>33</v>
      </c>
      <c r="B38" s="6">
        <v>2.5247259259259261E-2</v>
      </c>
      <c r="C38" s="6">
        <v>4.5396148148148151E-2</v>
      </c>
      <c r="D38" s="6">
        <v>2.264474074074074E-2</v>
      </c>
      <c r="E38" s="6">
        <v>3.1147776679841897E-2</v>
      </c>
      <c r="F38" s="6">
        <v>4.3901876543209872E-2</v>
      </c>
      <c r="G38" s="6">
        <v>4.0204150197628456E-2</v>
      </c>
      <c r="H38" s="6">
        <v>1.9418074074074074E-2</v>
      </c>
      <c r="I38" s="6">
        <v>3.576824691358025E-2</v>
      </c>
      <c r="J38" s="6">
        <v>4.6070722057368944E-2</v>
      </c>
      <c r="K38" s="6">
        <v>3.0795256916996052E-2</v>
      </c>
      <c r="L38" s="6">
        <v>3.1140566037735854E-2</v>
      </c>
    </row>
    <row r="39" spans="1:13" x14ac:dyDescent="0.2">
      <c r="M39" s="3">
        <f t="shared" ref="M39" si="0">AVERAGE(M5:M36)</f>
        <v>98.913437500000001</v>
      </c>
    </row>
    <row r="40" spans="1:13" x14ac:dyDescent="0.2">
      <c r="A40" s="2" t="s">
        <v>29</v>
      </c>
      <c r="B40" s="3">
        <f t="shared" ref="B40:L40" si="1">AVERAGE(B5:B36)</f>
        <v>6.5625000000000017E-2</v>
      </c>
      <c r="C40" s="3">
        <f t="shared" si="1"/>
        <v>51.568437500000009</v>
      </c>
      <c r="D40" s="3">
        <f t="shared" si="1"/>
        <v>1.5312500000000001E-2</v>
      </c>
      <c r="E40" s="3">
        <f t="shared" si="1"/>
        <v>0.16531250000000003</v>
      </c>
      <c r="F40" s="3">
        <f t="shared" si="1"/>
        <v>44.775937500000005</v>
      </c>
      <c r="G40" s="3">
        <f t="shared" si="1"/>
        <v>1.7374999999999998</v>
      </c>
      <c r="H40" s="3">
        <f t="shared" si="1"/>
        <v>0.45875000000000005</v>
      </c>
      <c r="I40" s="3">
        <f t="shared" si="1"/>
        <v>8.2500000000000004E-2</v>
      </c>
      <c r="J40" s="3">
        <f t="shared" si="1"/>
        <v>2.0312500000000008E-2</v>
      </c>
      <c r="K40" s="3">
        <f t="shared" si="1"/>
        <v>5.6250000000000007E-3</v>
      </c>
      <c r="L40" s="3">
        <f t="shared" si="1"/>
        <v>5.6250000000000007E-3</v>
      </c>
    </row>
    <row r="41" spans="1:13" x14ac:dyDescent="0.2">
      <c r="A41" t="s">
        <v>30</v>
      </c>
      <c r="B41" s="4">
        <v>32</v>
      </c>
    </row>
    <row r="42" spans="1:13" x14ac:dyDescent="0.2">
      <c r="A42" s="7" t="s">
        <v>37</v>
      </c>
      <c r="B42" s="6">
        <f>B38/$B$41</f>
        <v>7.889768518518519E-4</v>
      </c>
      <c r="C42" s="6">
        <f t="shared" ref="C42:L42" si="2">C38/$B$41</f>
        <v>1.4186296296296297E-3</v>
      </c>
      <c r="D42" s="6">
        <f t="shared" si="2"/>
        <v>7.0764814814814811E-4</v>
      </c>
      <c r="E42" s="6">
        <f t="shared" si="2"/>
        <v>9.7336802124505927E-4</v>
      </c>
      <c r="F42" s="6">
        <f t="shared" si="2"/>
        <v>1.3719336419753085E-3</v>
      </c>
      <c r="G42" s="6">
        <f t="shared" si="2"/>
        <v>1.2563796936758893E-3</v>
      </c>
      <c r="H42" s="6">
        <f t="shared" si="2"/>
        <v>6.068148148148148E-4</v>
      </c>
      <c r="I42" s="6">
        <f t="shared" si="2"/>
        <v>1.1177577160493828E-3</v>
      </c>
      <c r="J42" s="6">
        <f t="shared" si="2"/>
        <v>1.4397100642927795E-3</v>
      </c>
      <c r="K42" s="6">
        <f t="shared" si="2"/>
        <v>9.6235177865612663E-4</v>
      </c>
      <c r="L42" s="6">
        <f t="shared" si="2"/>
        <v>9.7314268867924544E-4</v>
      </c>
    </row>
    <row r="43" spans="1:13" x14ac:dyDescent="0.2">
      <c r="A43" s="7" t="s">
        <v>48</v>
      </c>
      <c r="B43" s="6">
        <f>_xlfn.STDEV.S(B5:B36)</f>
        <v>9.0266183429719371E-2</v>
      </c>
      <c r="C43" s="6">
        <f t="shared" ref="C43:L43" si="3">_xlfn.STDEV.S(C5:C36)</f>
        <v>0.85324469649495915</v>
      </c>
      <c r="D43" s="6">
        <f t="shared" si="3"/>
        <v>3.5467784110054287E-2</v>
      </c>
      <c r="E43" s="6">
        <f t="shared" si="3"/>
        <v>6.9234728140183679E-2</v>
      </c>
      <c r="F43" s="6">
        <f t="shared" si="3"/>
        <v>0.95773543176498577</v>
      </c>
      <c r="G43" s="6">
        <f t="shared" si="3"/>
        <v>0.71109184561716465</v>
      </c>
      <c r="H43" s="6">
        <f t="shared" si="3"/>
        <v>0.55332863710923297</v>
      </c>
      <c r="I43" s="6">
        <f t="shared" si="3"/>
        <v>7.3176763454510754E-2</v>
      </c>
      <c r="J43" s="6">
        <f t="shared" si="3"/>
        <v>1.4024028918138103E-2</v>
      </c>
      <c r="K43" s="6">
        <f t="shared" si="3"/>
        <v>2.0468307524151224E-2</v>
      </c>
      <c r="L43" s="6">
        <f t="shared" si="3"/>
        <v>1.0140146973548326E-2</v>
      </c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50" spans="1:12" x14ac:dyDescent="0.2">
      <c r="A50" s="5"/>
    </row>
    <row r="53" spans="1:12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9DB6F-B605-2348-B729-FF44D568929E}">
  <dimension ref="A1:M18"/>
  <sheetViews>
    <sheetView topLeftCell="G1" workbookViewId="0">
      <selection activeCell="G1" sqref="G1:G2"/>
    </sheetView>
  </sheetViews>
  <sheetFormatPr baseColWidth="10" defaultColWidth="11.33203125" defaultRowHeight="15" x14ac:dyDescent="0.2"/>
  <cols>
    <col min="1" max="1" width="15" bestFit="1" customWidth="1"/>
  </cols>
  <sheetData>
    <row r="1" spans="1:13" x14ac:dyDescent="0.2">
      <c r="G1" t="s">
        <v>75</v>
      </c>
    </row>
    <row r="2" spans="1:13" x14ac:dyDescent="0.2">
      <c r="A2" t="s">
        <v>8</v>
      </c>
      <c r="G2" t="s">
        <v>76</v>
      </c>
    </row>
    <row r="3" spans="1:13" ht="17" x14ac:dyDescent="0.25">
      <c r="A3" t="s">
        <v>6</v>
      </c>
      <c r="B3" t="s">
        <v>20</v>
      </c>
      <c r="C3" t="s">
        <v>21</v>
      </c>
      <c r="D3" t="s">
        <v>22</v>
      </c>
      <c r="E3" t="s">
        <v>23</v>
      </c>
      <c r="F3" t="s">
        <v>3</v>
      </c>
      <c r="G3" t="s">
        <v>2</v>
      </c>
      <c r="H3" t="s">
        <v>0</v>
      </c>
      <c r="I3" t="s">
        <v>1</v>
      </c>
      <c r="J3" t="s">
        <v>4</v>
      </c>
      <c r="K3" t="s">
        <v>24</v>
      </c>
      <c r="L3" t="s">
        <v>25</v>
      </c>
      <c r="M3" t="s">
        <v>5</v>
      </c>
    </row>
    <row r="4" spans="1:13" x14ac:dyDescent="0.2">
      <c r="B4" s="1">
        <v>0.04</v>
      </c>
      <c r="C4" s="1">
        <v>0.08</v>
      </c>
      <c r="D4" s="1">
        <v>0.45</v>
      </c>
      <c r="E4" s="1">
        <v>3.19</v>
      </c>
      <c r="F4" s="1">
        <v>88.22</v>
      </c>
      <c r="G4" s="1">
        <v>0.05</v>
      </c>
      <c r="H4" s="1">
        <v>7.0000000000000007E-2</v>
      </c>
      <c r="I4" s="1">
        <v>0.09</v>
      </c>
      <c r="J4" s="1">
        <v>0.14000000000000001</v>
      </c>
      <c r="K4" s="1">
        <v>0</v>
      </c>
      <c r="L4" s="1">
        <v>0</v>
      </c>
      <c r="M4" s="1">
        <v>92.33</v>
      </c>
    </row>
    <row r="5" spans="1:13" x14ac:dyDescent="0.2">
      <c r="B5" s="1">
        <v>7.0000000000000007E-2</v>
      </c>
      <c r="C5" s="1">
        <v>7.0000000000000007E-2</v>
      </c>
      <c r="D5" s="1">
        <v>0.46</v>
      </c>
      <c r="E5" s="1">
        <v>3.14</v>
      </c>
      <c r="F5" s="1">
        <v>88.07</v>
      </c>
      <c r="G5" s="1">
        <v>0.01</v>
      </c>
      <c r="H5" s="1">
        <v>0.04</v>
      </c>
      <c r="I5" s="1">
        <v>0.08</v>
      </c>
      <c r="J5" s="1">
        <v>0.09</v>
      </c>
      <c r="K5" s="1">
        <v>0</v>
      </c>
      <c r="L5" s="1">
        <v>0</v>
      </c>
      <c r="M5" s="1">
        <v>92.04</v>
      </c>
    </row>
    <row r="6" spans="1:13" x14ac:dyDescent="0.2">
      <c r="B6" s="1">
        <v>0.05</v>
      </c>
      <c r="C6" s="1">
        <v>0.16</v>
      </c>
      <c r="D6" s="1">
        <v>0.45</v>
      </c>
      <c r="E6" s="1">
        <v>3.6</v>
      </c>
      <c r="F6" s="1">
        <v>86.95</v>
      </c>
      <c r="G6" s="1">
        <v>0.04</v>
      </c>
      <c r="H6" s="1">
        <v>0.05</v>
      </c>
      <c r="I6" s="1">
        <v>0.06</v>
      </c>
      <c r="J6" s="1">
        <v>0.13</v>
      </c>
      <c r="K6" s="1">
        <v>0.03</v>
      </c>
      <c r="L6" s="1">
        <v>0</v>
      </c>
      <c r="M6" s="1">
        <v>91.52</v>
      </c>
    </row>
    <row r="7" spans="1:13" x14ac:dyDescent="0.2">
      <c r="B7" s="1">
        <v>0.06</v>
      </c>
      <c r="C7" s="1">
        <v>0.64</v>
      </c>
      <c r="D7" s="1">
        <v>0.36</v>
      </c>
      <c r="E7" s="1">
        <v>2.77</v>
      </c>
      <c r="F7" s="1">
        <v>88.54</v>
      </c>
      <c r="G7" s="1">
        <v>0.03</v>
      </c>
      <c r="H7" s="1">
        <v>0.03</v>
      </c>
      <c r="I7" s="1">
        <v>0.08</v>
      </c>
      <c r="J7" s="1">
        <v>0.12</v>
      </c>
      <c r="K7" s="1">
        <v>-0.02</v>
      </c>
      <c r="L7" s="1">
        <v>0</v>
      </c>
      <c r="M7" s="1">
        <v>92.63</v>
      </c>
    </row>
    <row r="8" spans="1:13" x14ac:dyDescent="0.2">
      <c r="B8" s="1">
        <v>0.06</v>
      </c>
      <c r="C8" s="1">
        <v>0.59</v>
      </c>
      <c r="D8" s="1">
        <v>0.4</v>
      </c>
      <c r="E8" s="1">
        <v>2.81</v>
      </c>
      <c r="F8" s="1">
        <v>88.21</v>
      </c>
      <c r="G8" s="1">
        <v>0.02</v>
      </c>
      <c r="H8" s="1">
        <v>7.0000000000000007E-2</v>
      </c>
      <c r="I8" s="1">
        <v>7.0000000000000007E-2</v>
      </c>
      <c r="J8" s="1">
        <v>0.14000000000000001</v>
      </c>
      <c r="K8" s="1">
        <v>0</v>
      </c>
      <c r="L8" s="1">
        <v>0.02</v>
      </c>
      <c r="M8" s="1">
        <v>92.38</v>
      </c>
    </row>
    <row r="9" spans="1:13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7" t="s">
        <v>33</v>
      </c>
      <c r="B10" s="6">
        <v>2.5247259259259261E-2</v>
      </c>
      <c r="C10" s="6">
        <v>4.5396148148148151E-2</v>
      </c>
      <c r="D10" s="6">
        <v>2.264474074074074E-2</v>
      </c>
      <c r="E10" s="6">
        <v>3.1147776679841897E-2</v>
      </c>
      <c r="F10" s="6">
        <v>4.3901876543209872E-2</v>
      </c>
      <c r="G10" s="6">
        <v>4.0204150197628456E-2</v>
      </c>
      <c r="H10" s="6">
        <v>1.9418074074074074E-2</v>
      </c>
      <c r="I10" s="6">
        <v>3.576824691358025E-2</v>
      </c>
      <c r="J10" s="6">
        <v>4.6070722057368944E-2</v>
      </c>
      <c r="K10" s="6">
        <v>3.0795256916996052E-2</v>
      </c>
      <c r="L10" s="6">
        <v>3.1140566037735854E-2</v>
      </c>
    </row>
    <row r="11" spans="1:13" x14ac:dyDescent="0.2">
      <c r="M11" s="3">
        <f t="shared" ref="M11" si="0">AVERAGE(M4:M8)</f>
        <v>92.179999999999993</v>
      </c>
    </row>
    <row r="12" spans="1:13" x14ac:dyDescent="0.2">
      <c r="A12" s="2" t="s">
        <v>29</v>
      </c>
      <c r="B12" s="3">
        <f t="shared" ref="B12:L12" si="1">AVERAGE(B4:B8)</f>
        <v>5.6000000000000008E-2</v>
      </c>
      <c r="C12" s="3">
        <f t="shared" si="1"/>
        <v>0.308</v>
      </c>
      <c r="D12" s="3">
        <f t="shared" si="1"/>
        <v>0.42400000000000004</v>
      </c>
      <c r="E12" s="3">
        <f t="shared" si="1"/>
        <v>3.1019999999999999</v>
      </c>
      <c r="F12" s="3">
        <f t="shared" si="1"/>
        <v>87.998000000000005</v>
      </c>
      <c r="G12" s="3">
        <f t="shared" si="1"/>
        <v>0.03</v>
      </c>
      <c r="H12" s="3">
        <f t="shared" si="1"/>
        <v>5.2000000000000005E-2</v>
      </c>
      <c r="I12" s="3">
        <f t="shared" si="1"/>
        <v>7.5999999999999998E-2</v>
      </c>
      <c r="J12" s="3">
        <f t="shared" si="1"/>
        <v>0.124</v>
      </c>
      <c r="K12" s="3">
        <f t="shared" si="1"/>
        <v>1.9999999999999996E-3</v>
      </c>
      <c r="L12" s="3">
        <f t="shared" si="1"/>
        <v>4.0000000000000001E-3</v>
      </c>
    </row>
    <row r="13" spans="1:13" x14ac:dyDescent="0.2">
      <c r="A13" t="s">
        <v>30</v>
      </c>
      <c r="B13" s="4">
        <v>5</v>
      </c>
    </row>
    <row r="14" spans="1:13" x14ac:dyDescent="0.2">
      <c r="A14" s="7" t="s">
        <v>49</v>
      </c>
      <c r="B14" s="6">
        <f>B10/$B$13</f>
        <v>5.049451851851852E-3</v>
      </c>
      <c r="C14" s="6">
        <f t="shared" ref="C14:L14" si="2">C10/$B$13</f>
        <v>9.0792296296296308E-3</v>
      </c>
      <c r="D14" s="6">
        <f t="shared" si="2"/>
        <v>4.5289481481481479E-3</v>
      </c>
      <c r="E14" s="6">
        <f t="shared" si="2"/>
        <v>6.2295553359683793E-3</v>
      </c>
      <c r="F14" s="6">
        <f t="shared" si="2"/>
        <v>8.7803753086419748E-3</v>
      </c>
      <c r="G14" s="6">
        <f t="shared" si="2"/>
        <v>8.0408300395256906E-3</v>
      </c>
      <c r="H14" s="6">
        <f t="shared" si="2"/>
        <v>3.8836148148148147E-3</v>
      </c>
      <c r="I14" s="6">
        <f t="shared" si="2"/>
        <v>7.1536493827160496E-3</v>
      </c>
      <c r="J14" s="6">
        <f t="shared" si="2"/>
        <v>9.2141444114737896E-3</v>
      </c>
      <c r="K14" s="6">
        <f t="shared" si="2"/>
        <v>6.1590513833992104E-3</v>
      </c>
      <c r="L14" s="6">
        <f t="shared" si="2"/>
        <v>6.2281132075471708E-3</v>
      </c>
    </row>
    <row r="15" spans="1:13" x14ac:dyDescent="0.2">
      <c r="A15" s="7" t="s">
        <v>48</v>
      </c>
      <c r="B15" s="6">
        <f>_xlfn.STDEV.S(B4:B8)</f>
        <v>1.1401754250991337E-2</v>
      </c>
      <c r="C15" s="6">
        <f t="shared" ref="C15:L15" si="3">_xlfn.STDEV.S(C4:C8)</f>
        <v>0.28296642910423137</v>
      </c>
      <c r="D15" s="6">
        <f t="shared" si="3"/>
        <v>4.2778499272414887E-2</v>
      </c>
      <c r="E15" s="6">
        <f t="shared" si="3"/>
        <v>0.33640749099863998</v>
      </c>
      <c r="F15" s="6">
        <f t="shared" si="3"/>
        <v>0.61063082136426683</v>
      </c>
      <c r="G15" s="6">
        <f t="shared" si="3"/>
        <v>1.5811388300841903E-2</v>
      </c>
      <c r="H15" s="6">
        <f t="shared" si="3"/>
        <v>1.7888543819998316E-2</v>
      </c>
      <c r="I15" s="6">
        <f t="shared" si="3"/>
        <v>1.1401754250991375E-2</v>
      </c>
      <c r="J15" s="6">
        <f t="shared" si="3"/>
        <v>2.0736441353327716E-2</v>
      </c>
      <c r="K15" s="6">
        <f t="shared" si="3"/>
        <v>1.7888543819998316E-2</v>
      </c>
      <c r="L15" s="6">
        <f t="shared" si="3"/>
        <v>8.9442719099991595E-3</v>
      </c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8" spans="2:12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324C4-BBA9-41AB-9E41-E340FF62A733}">
  <dimension ref="A1:O396"/>
  <sheetViews>
    <sheetView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6.33203125" bestFit="1" customWidth="1"/>
    <col min="2" max="2" width="9.5" bestFit="1" customWidth="1"/>
  </cols>
  <sheetData>
    <row r="1" spans="1:15" x14ac:dyDescent="0.2">
      <c r="A1" t="s">
        <v>75</v>
      </c>
    </row>
    <row r="2" spans="1:15" x14ac:dyDescent="0.2">
      <c r="A2" t="s">
        <v>76</v>
      </c>
    </row>
    <row r="3" spans="1:15" x14ac:dyDescent="0.2">
      <c r="A3" t="s">
        <v>8</v>
      </c>
    </row>
    <row r="4" spans="1:15" ht="17" x14ac:dyDescent="0.25">
      <c r="A4" t="s">
        <v>26</v>
      </c>
      <c r="B4" t="s">
        <v>20</v>
      </c>
      <c r="C4" t="s">
        <v>21</v>
      </c>
      <c r="D4" t="s">
        <v>22</v>
      </c>
      <c r="E4" t="s">
        <v>3</v>
      </c>
      <c r="F4" t="s">
        <v>2</v>
      </c>
      <c r="G4" t="s">
        <v>0</v>
      </c>
      <c r="H4" t="s">
        <v>1</v>
      </c>
      <c r="I4" t="s">
        <v>24</v>
      </c>
      <c r="J4" t="s">
        <v>25</v>
      </c>
      <c r="K4" t="s">
        <v>5</v>
      </c>
    </row>
    <row r="5" spans="1:15" x14ac:dyDescent="0.2">
      <c r="A5" t="s">
        <v>17</v>
      </c>
      <c r="B5" s="1">
        <v>53.5291</v>
      </c>
      <c r="C5" s="1">
        <v>-4.0899999999999999E-2</v>
      </c>
      <c r="D5" s="1">
        <v>29.5093</v>
      </c>
      <c r="E5" s="1">
        <v>0.1366</v>
      </c>
      <c r="F5" s="1">
        <v>5.3E-3</v>
      </c>
      <c r="G5" s="1">
        <v>-1.9400000000000001E-2</v>
      </c>
      <c r="H5" s="1">
        <v>12.1646</v>
      </c>
      <c r="I5" s="1">
        <v>4.9992000000000001</v>
      </c>
      <c r="J5" s="1">
        <v>0.13489999999999999</v>
      </c>
      <c r="K5" s="1">
        <v>100.4789</v>
      </c>
      <c r="L5" s="1"/>
    </row>
    <row r="6" spans="1:15" x14ac:dyDescent="0.2">
      <c r="A6" t="s">
        <v>18</v>
      </c>
      <c r="B6" s="1">
        <v>53.347200000000001</v>
      </c>
      <c r="C6" s="1">
        <v>3.2899999999999999E-2</v>
      </c>
      <c r="D6" s="1">
        <v>29.7895</v>
      </c>
      <c r="E6" s="1">
        <v>0.13880000000000001</v>
      </c>
      <c r="F6" s="1">
        <v>1.43E-2</v>
      </c>
      <c r="G6" s="1">
        <v>1.41E-2</v>
      </c>
      <c r="H6" s="1">
        <v>12.3909</v>
      </c>
      <c r="I6" s="1">
        <v>5.0057</v>
      </c>
      <c r="J6" s="1">
        <v>0.124</v>
      </c>
      <c r="K6" s="1">
        <v>100.85720000000001</v>
      </c>
      <c r="L6" s="1"/>
    </row>
    <row r="7" spans="1:15" x14ac:dyDescent="0.2">
      <c r="A7" t="s">
        <v>19</v>
      </c>
      <c r="B7" s="1">
        <v>52.423999999999999</v>
      </c>
      <c r="C7" s="1">
        <v>3.8E-3</v>
      </c>
      <c r="D7" s="1">
        <v>30.160900000000002</v>
      </c>
      <c r="E7" s="1">
        <v>0.27250000000000002</v>
      </c>
      <c r="F7" s="1">
        <v>3.1399999999999997E-2</v>
      </c>
      <c r="G7" s="1">
        <v>-4.4999999999999997E-3</v>
      </c>
      <c r="H7" s="1">
        <v>12.8613</v>
      </c>
      <c r="I7" s="1">
        <v>4.6289999999999996</v>
      </c>
      <c r="J7" s="1">
        <v>0.1153</v>
      </c>
      <c r="K7" s="1">
        <v>100.50320000000001</v>
      </c>
      <c r="L7" s="1"/>
    </row>
    <row r="8" spans="1:15" x14ac:dyDescent="0.2">
      <c r="B8" s="1">
        <v>52.8947</v>
      </c>
      <c r="C8" s="1">
        <v>2.2100000000000002E-2</v>
      </c>
      <c r="D8" s="1">
        <v>30.0763</v>
      </c>
      <c r="E8" s="1">
        <v>0.2903</v>
      </c>
      <c r="F8" s="1">
        <v>-1.8E-3</v>
      </c>
      <c r="G8" s="1">
        <v>-2.8999999999999998E-3</v>
      </c>
      <c r="H8" s="1">
        <v>12.723800000000001</v>
      </c>
      <c r="I8" s="1">
        <v>4.7953999999999999</v>
      </c>
      <c r="J8" s="1">
        <v>0.1298</v>
      </c>
      <c r="K8" s="1">
        <v>100.9327</v>
      </c>
      <c r="L8" s="1"/>
    </row>
    <row r="9" spans="1:15" x14ac:dyDescent="0.2">
      <c r="B9" s="1">
        <v>53.035200000000003</v>
      </c>
      <c r="C9" s="1">
        <v>1.4800000000000001E-2</v>
      </c>
      <c r="D9" s="1">
        <v>29.703800000000001</v>
      </c>
      <c r="E9" s="1">
        <v>0.16170000000000001</v>
      </c>
      <c r="F9" s="1">
        <v>-1.3599999999999999E-2</v>
      </c>
      <c r="G9" s="1">
        <v>-4.3E-3</v>
      </c>
      <c r="H9" s="1">
        <v>12.367599999999999</v>
      </c>
      <c r="I9" s="1">
        <v>4.899</v>
      </c>
      <c r="J9" s="1">
        <v>0.1273</v>
      </c>
      <c r="K9" s="1">
        <v>100.31100000000001</v>
      </c>
      <c r="L9" s="1"/>
    </row>
    <row r="10" spans="1:15" x14ac:dyDescent="0.2">
      <c r="B10" s="1">
        <v>53.604599999999998</v>
      </c>
      <c r="C10" s="1">
        <v>4.0300000000000002E-2</v>
      </c>
      <c r="D10" s="1">
        <v>29.5336</v>
      </c>
      <c r="E10" s="1">
        <v>6.3299999999999995E-2</v>
      </c>
      <c r="F10" s="1">
        <v>-3.5999999999999999E-3</v>
      </c>
      <c r="G10" s="1">
        <v>8.0000000000000002E-3</v>
      </c>
      <c r="H10" s="1">
        <v>11.9498</v>
      </c>
      <c r="I10" s="1">
        <v>5.1117999999999997</v>
      </c>
      <c r="J10" s="1">
        <v>0.1406</v>
      </c>
      <c r="K10" s="1">
        <v>100.471</v>
      </c>
      <c r="L10" s="1"/>
    </row>
    <row r="11" spans="1:15" x14ac:dyDescent="0.2">
      <c r="B11" s="1">
        <v>53.369</v>
      </c>
      <c r="C11" s="1">
        <v>1.3299999999999999E-2</v>
      </c>
      <c r="D11" s="1">
        <v>29.677700000000002</v>
      </c>
      <c r="E11" s="1">
        <v>0.1038</v>
      </c>
      <c r="F11" s="1">
        <v>-6.4999999999999997E-3</v>
      </c>
      <c r="G11" s="1">
        <v>-1.0800000000000001E-2</v>
      </c>
      <c r="H11" s="1">
        <v>11.9932</v>
      </c>
      <c r="I11" s="1">
        <v>5.0171999999999999</v>
      </c>
      <c r="J11" s="1">
        <v>0.14299999999999999</v>
      </c>
      <c r="K11" s="1">
        <v>100.3172</v>
      </c>
      <c r="L11" s="1"/>
    </row>
    <row r="12" spans="1:15" x14ac:dyDescent="0.2">
      <c r="B12" s="1">
        <v>53.179099999999998</v>
      </c>
      <c r="C12" s="1">
        <v>2.4899999999999999E-2</v>
      </c>
      <c r="D12" s="1">
        <v>29.8657</v>
      </c>
      <c r="E12" s="1">
        <v>0.1011</v>
      </c>
      <c r="F12" s="1">
        <v>1.8E-3</v>
      </c>
      <c r="G12" s="1">
        <v>-5.0000000000000001E-3</v>
      </c>
      <c r="H12" s="1">
        <v>12.190899999999999</v>
      </c>
      <c r="I12" s="1">
        <v>4.9809000000000001</v>
      </c>
      <c r="J12" s="1">
        <v>0.1406</v>
      </c>
      <c r="K12" s="1">
        <v>100.5097</v>
      </c>
      <c r="L12" s="1"/>
    </row>
    <row r="13" spans="1:15" x14ac:dyDescent="0.2">
      <c r="B13" s="1">
        <v>53.6892</v>
      </c>
      <c r="C13" s="1">
        <v>3.7000000000000002E-3</v>
      </c>
      <c r="D13" s="1">
        <v>29.790600000000001</v>
      </c>
      <c r="E13" s="1">
        <v>9.2999999999999999E-2</v>
      </c>
      <c r="F13" s="1">
        <v>5.9999999999999995E-4</v>
      </c>
      <c r="G13" s="1">
        <v>1.6199999999999999E-2</v>
      </c>
      <c r="H13" s="1">
        <v>11.922800000000001</v>
      </c>
      <c r="I13" s="1">
        <v>4.9546999999999999</v>
      </c>
      <c r="J13" s="1">
        <v>0.12429999999999999</v>
      </c>
      <c r="K13" s="1">
        <v>100.6084</v>
      </c>
      <c r="L13" s="1"/>
      <c r="O13" s="1"/>
    </row>
    <row r="14" spans="1:15" x14ac:dyDescent="0.2">
      <c r="B14" s="1">
        <v>53.426200000000001</v>
      </c>
      <c r="C14" s="1">
        <v>-1.12E-2</v>
      </c>
      <c r="D14" s="1">
        <v>29.962199999999999</v>
      </c>
      <c r="E14" s="1">
        <v>0.17449999999999999</v>
      </c>
      <c r="F14" s="1">
        <v>-2.01E-2</v>
      </c>
      <c r="G14" s="1">
        <v>-2.01E-2</v>
      </c>
      <c r="H14" s="1">
        <v>12.2707</v>
      </c>
      <c r="I14" s="1">
        <v>5.0038</v>
      </c>
      <c r="J14" s="1">
        <v>0.15190000000000001</v>
      </c>
      <c r="K14" s="1">
        <v>100.9988</v>
      </c>
      <c r="L14" s="1"/>
      <c r="O14" s="1"/>
    </row>
    <row r="15" spans="1:15" x14ac:dyDescent="0.2">
      <c r="B15" s="1">
        <v>53.077100000000002</v>
      </c>
      <c r="C15" s="1">
        <v>2.2800000000000001E-2</v>
      </c>
      <c r="D15" s="1">
        <v>29.840599999999998</v>
      </c>
      <c r="E15" s="1">
        <v>5.9900000000000002E-2</v>
      </c>
      <c r="F15" s="1">
        <v>2.4199999999999999E-2</v>
      </c>
      <c r="G15" s="1">
        <v>-8.9999999999999998E-4</v>
      </c>
      <c r="H15" s="1">
        <v>12.3794</v>
      </c>
      <c r="I15" s="1">
        <v>4.8000999999999996</v>
      </c>
      <c r="J15" s="1">
        <v>0.12759999999999999</v>
      </c>
      <c r="K15" s="1">
        <v>100.3373</v>
      </c>
      <c r="L15" s="1"/>
    </row>
    <row r="16" spans="1:15" x14ac:dyDescent="0.2">
      <c r="B16" s="1">
        <v>52.988799999999998</v>
      </c>
      <c r="C16" s="1">
        <v>-2.9899999999999999E-2</v>
      </c>
      <c r="D16" s="1">
        <v>29.6706</v>
      </c>
      <c r="E16" s="1">
        <v>8.3699999999999997E-2</v>
      </c>
      <c r="F16" s="1">
        <v>-1.2999999999999999E-2</v>
      </c>
      <c r="G16" s="1">
        <v>-4.0000000000000001E-3</v>
      </c>
      <c r="H16" s="1">
        <v>12.4444</v>
      </c>
      <c r="I16" s="1">
        <v>4.9996</v>
      </c>
      <c r="J16" s="1">
        <v>0.13239999999999999</v>
      </c>
      <c r="K16" s="1">
        <v>100.3241</v>
      </c>
      <c r="L16" s="1"/>
    </row>
    <row r="17" spans="2:12" x14ac:dyDescent="0.2">
      <c r="B17" s="1">
        <v>54.562199999999997</v>
      </c>
      <c r="C17" s="1">
        <v>-8.9999999999999998E-4</v>
      </c>
      <c r="D17" s="1">
        <v>28.801300000000001</v>
      </c>
      <c r="E17" s="1">
        <v>6.7000000000000004E-2</v>
      </c>
      <c r="F17" s="1">
        <v>4.1000000000000003E-3</v>
      </c>
      <c r="G17" s="1">
        <v>-8.0000000000000004E-4</v>
      </c>
      <c r="H17" s="1">
        <v>10.6089</v>
      </c>
      <c r="I17" s="1">
        <v>6.0145999999999997</v>
      </c>
      <c r="J17" s="1">
        <v>0.1197</v>
      </c>
      <c r="K17" s="1">
        <v>100.1777</v>
      </c>
      <c r="L17" s="1"/>
    </row>
    <row r="18" spans="2:12" x14ac:dyDescent="0.2">
      <c r="B18" s="1">
        <v>53.615400000000001</v>
      </c>
      <c r="C18" s="1">
        <v>3.61E-2</v>
      </c>
      <c r="D18" s="1">
        <v>29.6402</v>
      </c>
      <c r="E18" s="1">
        <v>7.2900000000000006E-2</v>
      </c>
      <c r="F18" s="1">
        <v>-8.8999999999999999E-3</v>
      </c>
      <c r="G18" s="1">
        <v>6.4000000000000003E-3</v>
      </c>
      <c r="H18" s="1">
        <v>12.1769</v>
      </c>
      <c r="I18" s="1">
        <v>5.1017000000000001</v>
      </c>
      <c r="J18" s="1">
        <v>0.1658</v>
      </c>
      <c r="K18" s="1">
        <v>100.82250000000001</v>
      </c>
      <c r="L18" s="1"/>
    </row>
    <row r="19" spans="2:12" x14ac:dyDescent="0.2">
      <c r="B19" s="1">
        <v>53.356499999999997</v>
      </c>
      <c r="C19" s="1">
        <v>3.8600000000000002E-2</v>
      </c>
      <c r="D19" s="1">
        <v>29.677700000000002</v>
      </c>
      <c r="E19" s="1">
        <v>0.12889999999999999</v>
      </c>
      <c r="F19" s="1">
        <v>1.4200000000000001E-2</v>
      </c>
      <c r="G19" s="1">
        <v>-1.15E-2</v>
      </c>
      <c r="H19" s="1">
        <v>12.4755</v>
      </c>
      <c r="I19" s="1">
        <v>4.9828000000000001</v>
      </c>
      <c r="J19" s="1">
        <v>0.14499999999999999</v>
      </c>
      <c r="K19" s="1">
        <v>100.8331</v>
      </c>
      <c r="L19" s="1"/>
    </row>
    <row r="20" spans="2:12" x14ac:dyDescent="0.2">
      <c r="B20" s="1">
        <v>52.588099999999997</v>
      </c>
      <c r="C20" s="1">
        <v>3.4099999999999998E-2</v>
      </c>
      <c r="D20" s="1">
        <v>29.529299999999999</v>
      </c>
      <c r="E20" s="1">
        <v>0.72150000000000003</v>
      </c>
      <c r="F20" s="1">
        <v>2.07E-2</v>
      </c>
      <c r="G20" s="1">
        <v>0.23749999999999999</v>
      </c>
      <c r="H20" s="1">
        <v>11.964</v>
      </c>
      <c r="I20" s="1">
        <v>4.6167999999999996</v>
      </c>
      <c r="J20" s="1">
        <v>0.1636</v>
      </c>
      <c r="K20" s="1">
        <v>99.893600000000006</v>
      </c>
      <c r="L20" s="1"/>
    </row>
    <row r="21" spans="2:12" x14ac:dyDescent="0.2">
      <c r="B21" s="1">
        <v>53.146500000000003</v>
      </c>
      <c r="C21" s="1">
        <v>-1.66E-2</v>
      </c>
      <c r="D21" s="1">
        <v>29.586500000000001</v>
      </c>
      <c r="E21" s="1">
        <v>0.11599999999999901</v>
      </c>
      <c r="F21" s="1">
        <v>-1.2999999999999999E-2</v>
      </c>
      <c r="G21" s="1">
        <v>-4.5999999999999999E-3</v>
      </c>
      <c r="H21" s="1">
        <v>12.3889</v>
      </c>
      <c r="I21" s="1">
        <v>4.9614000000000003</v>
      </c>
      <c r="J21" s="1">
        <v>0.14810000000000001</v>
      </c>
      <c r="K21" s="1">
        <v>100.34739999999999</v>
      </c>
      <c r="L21" s="1"/>
    </row>
    <row r="22" spans="2:12" x14ac:dyDescent="0.2">
      <c r="B22" s="1">
        <v>53.4176</v>
      </c>
      <c r="C22" s="1">
        <v>4.2000000000000003E-2</v>
      </c>
      <c r="D22" s="1">
        <v>29.403099999999998</v>
      </c>
      <c r="E22" s="1">
        <v>6.0499999999999998E-2</v>
      </c>
      <c r="F22" s="1">
        <v>-1.77E-2</v>
      </c>
      <c r="G22" s="1">
        <v>1E-4</v>
      </c>
      <c r="H22" s="1">
        <v>12.2525</v>
      </c>
      <c r="I22" s="1">
        <v>5.0022000000000002</v>
      </c>
      <c r="J22" s="1">
        <v>0.1343</v>
      </c>
      <c r="K22" s="1">
        <v>100.32689999999999</v>
      </c>
      <c r="L22" s="1"/>
    </row>
    <row r="23" spans="2:12" x14ac:dyDescent="0.2">
      <c r="B23" s="1">
        <v>52.560699999999997</v>
      </c>
      <c r="C23" s="1">
        <v>2.18E-2</v>
      </c>
      <c r="D23" s="1">
        <v>29.980799999999999</v>
      </c>
      <c r="E23" s="1">
        <v>7.1800000000000003E-2</v>
      </c>
      <c r="F23" s="1">
        <v>-2.3999999999999998E-3</v>
      </c>
      <c r="G23" s="1">
        <v>-1.8200000000000001E-2</v>
      </c>
      <c r="H23" s="1">
        <v>12.7859</v>
      </c>
      <c r="I23" s="1">
        <v>4.6692</v>
      </c>
      <c r="J23" s="1">
        <v>0.113</v>
      </c>
      <c r="K23" s="1">
        <v>100.20310000000001</v>
      </c>
      <c r="L23" s="1"/>
    </row>
    <row r="24" spans="2:12" x14ac:dyDescent="0.2">
      <c r="B24" s="1">
        <v>53.332000000000001</v>
      </c>
      <c r="C24" s="1">
        <v>1.06E-2</v>
      </c>
      <c r="D24" s="1">
        <v>29.614599999999999</v>
      </c>
      <c r="E24" s="1">
        <v>7.0300000000000001E-2</v>
      </c>
      <c r="F24" s="1">
        <v>-7.7000000000000002E-3</v>
      </c>
      <c r="G24" s="1">
        <v>1.1000000000000001E-3</v>
      </c>
      <c r="H24" s="1">
        <v>12.163399999999999</v>
      </c>
      <c r="I24" s="1">
        <v>5.0750000000000002</v>
      </c>
      <c r="J24" s="1">
        <v>0.14960000000000001</v>
      </c>
      <c r="K24" s="1">
        <v>100.4196</v>
      </c>
      <c r="L24" s="1"/>
    </row>
    <row r="25" spans="2:12" x14ac:dyDescent="0.2">
      <c r="B25" s="1">
        <v>53.1539</v>
      </c>
      <c r="C25" s="1">
        <v>-6.0000000000000001E-3</v>
      </c>
      <c r="D25" s="1">
        <v>29.572299999999998</v>
      </c>
      <c r="E25" s="1">
        <v>4.58E-2</v>
      </c>
      <c r="F25" s="1">
        <v>5.3E-3</v>
      </c>
      <c r="G25" s="1">
        <v>2E-3</v>
      </c>
      <c r="H25" s="1">
        <v>12.3775</v>
      </c>
      <c r="I25" s="1">
        <v>5.0682999999999998</v>
      </c>
      <c r="J25" s="1">
        <v>0.14019999999999999</v>
      </c>
      <c r="K25" s="1">
        <v>100.37820000000001</v>
      </c>
      <c r="L25" s="1"/>
    </row>
    <row r="26" spans="2:12" x14ac:dyDescent="0.2">
      <c r="B26" s="1">
        <v>53.278199999999998</v>
      </c>
      <c r="C26" s="1">
        <v>-1.9E-2</v>
      </c>
      <c r="D26" s="1">
        <v>29.621300000000002</v>
      </c>
      <c r="E26" s="1">
        <v>5.0200000000000002E-2</v>
      </c>
      <c r="F26" s="1">
        <v>2.01E-2</v>
      </c>
      <c r="G26" s="1">
        <v>-8.3000000000000001E-3</v>
      </c>
      <c r="H26" s="1">
        <v>12.2552</v>
      </c>
      <c r="I26" s="1">
        <v>4.8704000000000001</v>
      </c>
      <c r="J26" s="1">
        <v>0.1391</v>
      </c>
      <c r="K26" s="1">
        <v>100.2346</v>
      </c>
      <c r="L26" s="1"/>
    </row>
    <row r="27" spans="2:12" x14ac:dyDescent="0.2">
      <c r="B27" s="1">
        <v>53.052300000000002</v>
      </c>
      <c r="C27" s="1">
        <v>3.4500000000000003E-2</v>
      </c>
      <c r="D27" s="1">
        <v>29.645499999999998</v>
      </c>
      <c r="E27" s="1">
        <v>0.10249999999999999</v>
      </c>
      <c r="F27" s="1">
        <v>-7.1000000000000004E-3</v>
      </c>
      <c r="G27" s="1">
        <v>-5.1999999999999998E-3</v>
      </c>
      <c r="H27" s="1">
        <v>12.3064</v>
      </c>
      <c r="I27" s="1">
        <v>4.87</v>
      </c>
      <c r="J27" s="1">
        <v>0.1522</v>
      </c>
      <c r="K27" s="1">
        <v>100.1656</v>
      </c>
      <c r="L27" s="1"/>
    </row>
    <row r="28" spans="2:12" x14ac:dyDescent="0.2">
      <c r="B28" s="1">
        <v>53.362699999999997</v>
      </c>
      <c r="C28" s="1">
        <v>8.9999999999999998E-4</v>
      </c>
      <c r="D28" s="1">
        <v>29.582799999999999</v>
      </c>
      <c r="E28" s="1">
        <v>0.17480000000000001</v>
      </c>
      <c r="F28" s="1">
        <v>-3.7199999999999997E-2</v>
      </c>
      <c r="G28" s="1">
        <v>-1.04E-2</v>
      </c>
      <c r="H28" s="1">
        <v>12.0471</v>
      </c>
      <c r="I28" s="1">
        <v>5.0273000000000003</v>
      </c>
      <c r="J28" s="1">
        <v>0.16439999999999999</v>
      </c>
      <c r="K28" s="1">
        <v>100.3892</v>
      </c>
      <c r="L28" s="1"/>
    </row>
    <row r="29" spans="2:12" x14ac:dyDescent="0.2">
      <c r="B29" s="1">
        <v>52.914299999999997</v>
      </c>
      <c r="C29" s="1">
        <v>5.0099999999999999E-2</v>
      </c>
      <c r="D29" s="1">
        <v>29.7286</v>
      </c>
      <c r="E29" s="1">
        <v>0.16889999999999999</v>
      </c>
      <c r="F29" s="1">
        <v>5.3E-3</v>
      </c>
      <c r="G29" s="1">
        <v>-2.8999999999999998E-3</v>
      </c>
      <c r="H29" s="1">
        <v>12.3226</v>
      </c>
      <c r="I29" s="1">
        <v>4.9040999999999997</v>
      </c>
      <c r="J29" s="1">
        <v>0.14680000000000001</v>
      </c>
      <c r="K29" s="1">
        <v>100.2406</v>
      </c>
      <c r="L29" s="1"/>
    </row>
    <row r="30" spans="2:12" x14ac:dyDescent="0.2">
      <c r="B30" s="1">
        <v>52.203800000000001</v>
      </c>
      <c r="C30" s="1">
        <v>-1.6299999999999999E-2</v>
      </c>
      <c r="D30" s="1">
        <v>30.4923</v>
      </c>
      <c r="E30" s="1">
        <v>0.39029999999999998</v>
      </c>
      <c r="F30" s="1">
        <v>1.2999999999999999E-2</v>
      </c>
      <c r="G30" s="1">
        <v>-2.3999999999999998E-3</v>
      </c>
      <c r="H30" s="1">
        <v>13.049899999999999</v>
      </c>
      <c r="I30" s="1">
        <v>4.4211</v>
      </c>
      <c r="J30" s="1">
        <v>0.14050000000000001</v>
      </c>
      <c r="K30" s="1">
        <v>100.71339999999999</v>
      </c>
      <c r="L30" s="1"/>
    </row>
    <row r="31" spans="2:12" x14ac:dyDescent="0.2">
      <c r="B31" s="1">
        <v>53.0595</v>
      </c>
      <c r="C31" s="1">
        <v>2.7000000000000001E-3</v>
      </c>
      <c r="D31" s="1">
        <v>29.705500000000001</v>
      </c>
      <c r="E31" s="1">
        <v>8.9499999999999996E-2</v>
      </c>
      <c r="F31" s="1">
        <v>2.3999999999999998E-3</v>
      </c>
      <c r="G31" s="1">
        <v>-6.1000000000000004E-3</v>
      </c>
      <c r="H31" s="1">
        <v>12.506399999999999</v>
      </c>
      <c r="I31" s="1">
        <v>4.7976000000000001</v>
      </c>
      <c r="J31" s="1">
        <v>0.1479</v>
      </c>
      <c r="K31" s="1">
        <v>100.3121</v>
      </c>
      <c r="L31" s="1"/>
    </row>
    <row r="32" spans="2:12" x14ac:dyDescent="0.2">
      <c r="B32" s="1">
        <v>53.3491</v>
      </c>
      <c r="C32" s="1">
        <v>2.9600000000000001E-2</v>
      </c>
      <c r="D32" s="1">
        <v>29.447199999999999</v>
      </c>
      <c r="E32" s="1">
        <v>6.5199999999999994E-2</v>
      </c>
      <c r="F32" s="1">
        <v>7.7000000000000002E-3</v>
      </c>
      <c r="G32" s="1">
        <v>-2.3E-3</v>
      </c>
      <c r="H32" s="1">
        <v>12.034700000000001</v>
      </c>
      <c r="I32" s="1">
        <v>5.1702000000000004</v>
      </c>
      <c r="J32" s="1">
        <v>0.12809999999999999</v>
      </c>
      <c r="K32" s="1">
        <v>100.247999999999</v>
      </c>
      <c r="L32" s="1"/>
    </row>
    <row r="33" spans="2:12" x14ac:dyDescent="0.2">
      <c r="B33" s="1">
        <v>52.951500000000003</v>
      </c>
      <c r="C33" s="1">
        <v>1.66E-2</v>
      </c>
      <c r="D33" s="1">
        <v>29.758199999999999</v>
      </c>
      <c r="E33" s="1">
        <v>9.4899999999999998E-2</v>
      </c>
      <c r="F33" s="1">
        <v>-1.1999999999999999E-3</v>
      </c>
      <c r="G33" s="1">
        <v>-8.3999999999999995E-3</v>
      </c>
      <c r="H33" s="1">
        <v>12.4148</v>
      </c>
      <c r="I33" s="1">
        <v>4.8743999999999996</v>
      </c>
      <c r="J33" s="1">
        <v>0.16899999999999901</v>
      </c>
      <c r="K33" s="1">
        <v>100.2834</v>
      </c>
      <c r="L33" s="1"/>
    </row>
    <row r="34" spans="2:12" x14ac:dyDescent="0.2">
      <c r="B34" s="1">
        <v>53.078299999999999</v>
      </c>
      <c r="C34" s="1">
        <v>-8.5000000000000006E-3</v>
      </c>
      <c r="D34" s="1">
        <v>29.811299999999999</v>
      </c>
      <c r="E34" s="1">
        <v>3.78E-2</v>
      </c>
      <c r="F34" s="1">
        <v>1.3599999999999999E-2</v>
      </c>
      <c r="G34" s="1">
        <v>-9.1999999999999998E-3</v>
      </c>
      <c r="H34" s="1">
        <v>12.388500000000001</v>
      </c>
      <c r="I34" s="1">
        <v>4.8681000000000001</v>
      </c>
      <c r="J34" s="1">
        <v>0.13469999999999999</v>
      </c>
      <c r="K34" s="1">
        <v>100.3548</v>
      </c>
      <c r="L34" s="1"/>
    </row>
    <row r="35" spans="2:12" x14ac:dyDescent="0.2">
      <c r="B35" s="1">
        <v>52.770499999999998</v>
      </c>
      <c r="C35" s="1">
        <v>2.7400000000000001E-2</v>
      </c>
      <c r="D35" s="1">
        <v>29.873699999999999</v>
      </c>
      <c r="E35" s="1">
        <v>5.3900000000000003E-2</v>
      </c>
      <c r="F35" s="1">
        <v>7.7000000000000002E-3</v>
      </c>
      <c r="G35" s="1">
        <v>-2.8999999999999998E-3</v>
      </c>
      <c r="H35" s="1">
        <v>12.593</v>
      </c>
      <c r="I35" s="1">
        <v>4.7468000000000004</v>
      </c>
      <c r="J35" s="1">
        <v>9.5600000000000004E-2</v>
      </c>
      <c r="K35" s="1">
        <v>100.1735</v>
      </c>
      <c r="L35" s="1"/>
    </row>
    <row r="36" spans="2:12" x14ac:dyDescent="0.2">
      <c r="B36" s="1">
        <v>52.244500000000002</v>
      </c>
      <c r="C36" s="1">
        <v>-1.9E-3</v>
      </c>
      <c r="D36" s="1">
        <v>30.028700000000001</v>
      </c>
      <c r="E36" s="1">
        <v>6.3100000000000003E-2</v>
      </c>
      <c r="F36" s="1">
        <v>8.8999999999999999E-3</v>
      </c>
      <c r="G36" s="1">
        <v>4.1999999999999997E-3</v>
      </c>
      <c r="H36" s="1">
        <v>12.643700000000001</v>
      </c>
      <c r="I36" s="1">
        <v>4.5804</v>
      </c>
      <c r="J36" s="1">
        <v>0.1118</v>
      </c>
      <c r="K36" s="1">
        <v>99.691999999999993</v>
      </c>
      <c r="L36" s="1"/>
    </row>
    <row r="37" spans="2:12" x14ac:dyDescent="0.2">
      <c r="B37" s="1">
        <v>53.667499999999997</v>
      </c>
      <c r="C37" s="1">
        <v>3.8600000000000002E-2</v>
      </c>
      <c r="D37" s="1">
        <v>29.484400000000001</v>
      </c>
      <c r="E37" s="1">
        <v>7.9799999999999996E-2</v>
      </c>
      <c r="F37" s="1">
        <v>-1.1999999999999999E-3</v>
      </c>
      <c r="G37" s="1">
        <v>1.9E-3</v>
      </c>
      <c r="H37" s="1">
        <v>11.950100000000001</v>
      </c>
      <c r="I37" s="1">
        <v>5.1172000000000004</v>
      </c>
      <c r="J37" s="1">
        <v>0.17630000000000001</v>
      </c>
      <c r="K37" s="1">
        <v>100.5256</v>
      </c>
      <c r="L37" s="1"/>
    </row>
    <row r="38" spans="2:12" x14ac:dyDescent="0.2">
      <c r="B38" s="1">
        <v>53.599400000000003</v>
      </c>
      <c r="C38" s="1">
        <v>-1.9599999999999999E-2</v>
      </c>
      <c r="D38" s="1">
        <v>29.392800000000001</v>
      </c>
      <c r="E38" s="1">
        <v>6.7400000000000002E-2</v>
      </c>
      <c r="F38" s="1">
        <v>8.8999999999999999E-3</v>
      </c>
      <c r="G38" s="1">
        <v>-2.0999999999999999E-3</v>
      </c>
      <c r="H38" s="1">
        <v>11.9877</v>
      </c>
      <c r="I38" s="1">
        <v>5.1082000000000001</v>
      </c>
      <c r="J38" s="1">
        <v>0.1744</v>
      </c>
      <c r="K38" s="1">
        <v>100.35769999999999</v>
      </c>
      <c r="L38" s="1"/>
    </row>
    <row r="39" spans="2:12" x14ac:dyDescent="0.2">
      <c r="B39" s="1">
        <v>53.311399999999999</v>
      </c>
      <c r="C39" s="1">
        <v>9.4000000000000004E-3</v>
      </c>
      <c r="D39" s="1">
        <v>29.733699999999999</v>
      </c>
      <c r="E39" s="1">
        <v>0.13420000000000001</v>
      </c>
      <c r="F39" s="1">
        <v>-7.7000000000000002E-3</v>
      </c>
      <c r="G39" s="1">
        <v>-4.1999999999999997E-3</v>
      </c>
      <c r="H39" s="1">
        <v>12.1945</v>
      </c>
      <c r="I39" s="1">
        <v>4.8712</v>
      </c>
      <c r="J39" s="1">
        <v>0.1449</v>
      </c>
      <c r="K39" s="1">
        <v>100.4111</v>
      </c>
      <c r="L39" s="1"/>
    </row>
    <row r="40" spans="2:12" x14ac:dyDescent="0.2">
      <c r="B40" s="1">
        <v>52.772199999999998</v>
      </c>
      <c r="C40" s="1">
        <v>4.3499999999999997E-2</v>
      </c>
      <c r="D40" s="1">
        <v>29.710799999999999</v>
      </c>
      <c r="E40" s="1">
        <v>0.5181</v>
      </c>
      <c r="F40" s="1">
        <v>1.9599999999999999E-2</v>
      </c>
      <c r="G40" s="1">
        <v>-4.1999999999999997E-3</v>
      </c>
      <c r="H40" s="1">
        <v>12.2423</v>
      </c>
      <c r="I40" s="1">
        <v>4.9756</v>
      </c>
      <c r="J40" s="1">
        <v>0.14149999999999999</v>
      </c>
      <c r="K40" s="1">
        <v>100.4235</v>
      </c>
      <c r="L40" s="1"/>
    </row>
    <row r="41" spans="2:12" x14ac:dyDescent="0.2">
      <c r="B41" s="1">
        <v>52.646900000000002</v>
      </c>
      <c r="C41" s="1">
        <v>2.4299999999999999E-2</v>
      </c>
      <c r="D41" s="1">
        <v>29.682099999999998</v>
      </c>
      <c r="E41" s="1">
        <v>0.13450000000000001</v>
      </c>
      <c r="F41" s="1">
        <v>2.3999999999999998E-3</v>
      </c>
      <c r="G41" s="1">
        <v>6.3E-3</v>
      </c>
      <c r="H41" s="1">
        <v>12.467599999999999</v>
      </c>
      <c r="I41" s="1">
        <v>4.7416999999999998</v>
      </c>
      <c r="J41" s="1">
        <v>0.2019</v>
      </c>
      <c r="K41" s="1">
        <v>99.940600000000003</v>
      </c>
      <c r="L41" s="1"/>
    </row>
    <row r="42" spans="2:12" x14ac:dyDescent="0.2">
      <c r="B42" s="1">
        <v>53.073799999999999</v>
      </c>
      <c r="C42" s="1">
        <v>1.8E-3</v>
      </c>
      <c r="D42" s="1">
        <v>29.752099999999999</v>
      </c>
      <c r="E42" s="1">
        <v>0.1464</v>
      </c>
      <c r="F42" s="1">
        <v>-1.49E-2</v>
      </c>
      <c r="G42" s="1">
        <v>-6.1000000000000004E-3</v>
      </c>
      <c r="H42" s="1">
        <v>12.2082</v>
      </c>
      <c r="I42" s="1">
        <v>4.9819000000000004</v>
      </c>
      <c r="J42" s="1">
        <v>0.14760000000000001</v>
      </c>
      <c r="K42" s="1">
        <v>100.3159</v>
      </c>
      <c r="L42" s="1"/>
    </row>
    <row r="43" spans="2:12" x14ac:dyDescent="0.2">
      <c r="B43" s="1">
        <v>53.322200000000002</v>
      </c>
      <c r="C43" s="1">
        <v>2.2700000000000001E-2</v>
      </c>
      <c r="D43" s="1">
        <v>29.717500000000001</v>
      </c>
      <c r="E43" s="1">
        <v>7.3800000000000004E-2</v>
      </c>
      <c r="F43" s="1">
        <v>1.9599999999999999E-2</v>
      </c>
      <c r="G43" s="1">
        <v>-6.8999999999999999E-3</v>
      </c>
      <c r="H43" s="1">
        <v>12.2019</v>
      </c>
      <c r="I43" s="1">
        <v>5.0247999999999999</v>
      </c>
      <c r="J43" s="1">
        <v>0.12889999999999999</v>
      </c>
      <c r="K43" s="1">
        <v>100.52889999999999</v>
      </c>
      <c r="L43" s="1"/>
    </row>
    <row r="44" spans="2:12" x14ac:dyDescent="0.2">
      <c r="B44" s="1">
        <v>53.6614</v>
      </c>
      <c r="C44" s="1">
        <v>-1.37E-2</v>
      </c>
      <c r="D44" s="1">
        <v>29.6355</v>
      </c>
      <c r="E44" s="1">
        <v>9.4200000000000006E-2</v>
      </c>
      <c r="F44" s="1">
        <v>1.01E-2</v>
      </c>
      <c r="G44" s="1">
        <v>-1.15E-2</v>
      </c>
      <c r="H44" s="1">
        <v>12.0853</v>
      </c>
      <c r="I44" s="1">
        <v>5.0167000000000002</v>
      </c>
      <c r="J44" s="1">
        <v>0.13059999999999999</v>
      </c>
      <c r="K44" s="1">
        <v>100.639</v>
      </c>
      <c r="L44" s="1"/>
    </row>
    <row r="45" spans="2:12" x14ac:dyDescent="0.2">
      <c r="B45" s="1">
        <v>53.072899999999997</v>
      </c>
      <c r="C45" s="1">
        <v>4.3E-3</v>
      </c>
      <c r="D45" s="1">
        <v>29.779</v>
      </c>
      <c r="E45" s="1">
        <v>0.14419999999999999</v>
      </c>
      <c r="F45" s="1">
        <v>2.7300000000000001E-2</v>
      </c>
      <c r="G45" s="1">
        <v>-2.7000000000000001E-3</v>
      </c>
      <c r="H45" s="1">
        <v>12.514799999999999</v>
      </c>
      <c r="I45" s="1">
        <v>4.8083</v>
      </c>
      <c r="J45" s="1">
        <v>0.1517</v>
      </c>
      <c r="K45" s="1">
        <v>100.5025</v>
      </c>
      <c r="L45" s="1"/>
    </row>
    <row r="46" spans="2:12" x14ac:dyDescent="0.2">
      <c r="B46" s="1">
        <v>53.269799999999996</v>
      </c>
      <c r="C46" s="1">
        <v>2.7699999999999999E-2</v>
      </c>
      <c r="D46" s="1">
        <v>29.779599999999999</v>
      </c>
      <c r="E46" s="1">
        <v>0.18260000000000001</v>
      </c>
      <c r="F46" s="1">
        <v>-1.78E-2</v>
      </c>
      <c r="G46" s="1">
        <v>-1.21E-2</v>
      </c>
      <c r="H46" s="1">
        <v>12.252000000000001</v>
      </c>
      <c r="I46" s="1">
        <v>4.9298000000000002</v>
      </c>
      <c r="J46" s="1">
        <v>0.16020000000000001</v>
      </c>
      <c r="K46" s="1">
        <v>100.6016</v>
      </c>
      <c r="L46" s="1"/>
    </row>
    <row r="47" spans="2:12" x14ac:dyDescent="0.2">
      <c r="B47" s="1">
        <v>53.796500000000002</v>
      </c>
      <c r="C47" s="1">
        <v>8.9999999999999993E-3</v>
      </c>
      <c r="D47" s="1">
        <v>29.301300000000001</v>
      </c>
      <c r="E47" s="1">
        <v>6.7699999999999996E-2</v>
      </c>
      <c r="F47" s="1">
        <v>-5.3E-3</v>
      </c>
      <c r="G47" s="1">
        <v>-2E-3</v>
      </c>
      <c r="H47" s="1">
        <v>11.824999999999999</v>
      </c>
      <c r="I47" s="1">
        <v>5.2589999999999897</v>
      </c>
      <c r="J47" s="1">
        <v>0.182</v>
      </c>
      <c r="K47" s="1">
        <v>100.4783</v>
      </c>
      <c r="L47" s="1"/>
    </row>
    <row r="48" spans="2:12" x14ac:dyDescent="0.2">
      <c r="B48" s="1">
        <v>53.648200000000003</v>
      </c>
      <c r="C48" s="1">
        <v>4.3E-3</v>
      </c>
      <c r="D48" s="1">
        <v>29.387599999999999</v>
      </c>
      <c r="E48" s="1">
        <v>8.2900000000000001E-2</v>
      </c>
      <c r="F48" s="1">
        <v>-1.72E-2</v>
      </c>
      <c r="G48" s="1">
        <v>-4.1999999999999997E-3</v>
      </c>
      <c r="H48" s="1">
        <v>11.8733</v>
      </c>
      <c r="I48" s="1">
        <v>5.1433999999999997</v>
      </c>
      <c r="J48" s="1">
        <v>0.15</v>
      </c>
      <c r="K48" s="1">
        <v>100.3057</v>
      </c>
      <c r="L48" s="1"/>
    </row>
    <row r="49" spans="2:12" x14ac:dyDescent="0.2">
      <c r="B49" s="1">
        <v>53.178199999999997</v>
      </c>
      <c r="C49" s="1">
        <v>1.37E-2</v>
      </c>
      <c r="D49" s="1">
        <v>29.517399999999999</v>
      </c>
      <c r="E49" s="1">
        <v>8.3400000000000002E-2</v>
      </c>
      <c r="F49" s="1">
        <v>-4.7000000000000002E-3</v>
      </c>
      <c r="G49" s="1">
        <v>-1.0800000000000001E-2</v>
      </c>
      <c r="H49" s="1">
        <v>12.428100000000001</v>
      </c>
      <c r="I49" s="1">
        <v>4.8647</v>
      </c>
      <c r="J49" s="1">
        <v>0.15279999999999999</v>
      </c>
      <c r="K49" s="1">
        <v>100.23820000000001</v>
      </c>
      <c r="L49" s="1"/>
    </row>
    <row r="50" spans="2:12" x14ac:dyDescent="0.2">
      <c r="B50" s="1">
        <v>52.595100000000002</v>
      </c>
      <c r="C50" s="1">
        <v>-1.77E-2</v>
      </c>
      <c r="D50" s="1">
        <v>29.744700000000002</v>
      </c>
      <c r="E50" s="1">
        <v>0.31290000000000001</v>
      </c>
      <c r="F50" s="1">
        <v>1.0699999999999999E-2</v>
      </c>
      <c r="G50" s="1">
        <v>-1.0500000000000001E-2</v>
      </c>
      <c r="H50" s="1">
        <v>12.636699999999999</v>
      </c>
      <c r="I50" s="1">
        <v>4.7535999999999996</v>
      </c>
      <c r="J50" s="1">
        <v>0.15</v>
      </c>
      <c r="K50" s="1">
        <v>100.2037</v>
      </c>
      <c r="L50" s="1"/>
    </row>
    <row r="51" spans="2:12" x14ac:dyDescent="0.2">
      <c r="B51" s="1">
        <v>52.822099999999999</v>
      </c>
      <c r="C51" s="1">
        <v>1.12E-2</v>
      </c>
      <c r="D51" s="1">
        <v>29.267299999999999</v>
      </c>
      <c r="E51" s="1">
        <v>7.3499999999999996E-2</v>
      </c>
      <c r="F51" s="1">
        <v>2.4299999999999999E-2</v>
      </c>
      <c r="G51" s="1">
        <v>-1.11E-2</v>
      </c>
      <c r="H51" s="1">
        <v>12.4076</v>
      </c>
      <c r="I51" s="1">
        <v>4.9602000000000004</v>
      </c>
      <c r="J51" s="1">
        <v>0.15060000000000001</v>
      </c>
      <c r="K51" s="1">
        <v>99.730500000000006</v>
      </c>
      <c r="L51" s="1"/>
    </row>
    <row r="52" spans="2:12" x14ac:dyDescent="0.2">
      <c r="B52" s="1">
        <v>52.993400000000001</v>
      </c>
      <c r="C52" s="1">
        <v>-6.9999999999999999E-4</v>
      </c>
      <c r="D52" s="1">
        <v>29.561299999999999</v>
      </c>
      <c r="E52" s="1">
        <v>5.8900000000000001E-2</v>
      </c>
      <c r="F52" s="1">
        <v>-9.4999999999999998E-3</v>
      </c>
      <c r="G52" s="1">
        <v>-1.9E-3</v>
      </c>
      <c r="H52" s="1">
        <v>12.2913</v>
      </c>
      <c r="I52" s="1">
        <v>4.8418000000000001</v>
      </c>
      <c r="J52" s="1">
        <v>0.1338</v>
      </c>
      <c r="K52" s="1">
        <v>99.898300000000006</v>
      </c>
      <c r="L52" s="1"/>
    </row>
    <row r="53" spans="2:12" x14ac:dyDescent="0.2">
      <c r="B53" s="1">
        <v>52.895699999999998</v>
      </c>
      <c r="C53" s="1">
        <v>-1.54E-2</v>
      </c>
      <c r="D53" s="1">
        <v>29.662099999999999</v>
      </c>
      <c r="E53" s="1">
        <v>0.13980000000000001</v>
      </c>
      <c r="F53" s="1">
        <v>-3.5000000000000001E-3</v>
      </c>
      <c r="G53" s="1">
        <v>4.7000000000000002E-3</v>
      </c>
      <c r="H53" s="1">
        <v>12.241300000000001</v>
      </c>
      <c r="I53" s="1">
        <v>4.9359999999999999</v>
      </c>
      <c r="J53" s="1">
        <v>0.13370000000000001</v>
      </c>
      <c r="K53" s="1">
        <v>100.04040000000001</v>
      </c>
      <c r="L53" s="1"/>
    </row>
    <row r="54" spans="2:12" x14ac:dyDescent="0.2">
      <c r="B54" s="1">
        <v>53.333399999999997</v>
      </c>
      <c r="C54" s="1">
        <v>3.2899999999999999E-2</v>
      </c>
      <c r="D54" s="1">
        <v>29.537600000000001</v>
      </c>
      <c r="E54" s="1">
        <v>6.6400000000000001E-2</v>
      </c>
      <c r="F54" s="1">
        <v>-9.4999999999999998E-3</v>
      </c>
      <c r="G54" s="1">
        <v>-2.63E-2</v>
      </c>
      <c r="H54" s="1">
        <v>12.0543</v>
      </c>
      <c r="I54" s="1">
        <v>5.0654000000000003</v>
      </c>
      <c r="J54" s="1">
        <v>0.1361</v>
      </c>
      <c r="K54" s="1">
        <v>100.22620000000001</v>
      </c>
      <c r="L54" s="1"/>
    </row>
    <row r="55" spans="2:12" x14ac:dyDescent="0.2">
      <c r="B55" s="1">
        <v>53.223500000000001</v>
      </c>
      <c r="C55" s="1">
        <v>2.3900000000000001E-2</v>
      </c>
      <c r="D55" s="1">
        <v>29.489599999999999</v>
      </c>
      <c r="E55" s="1">
        <v>5.62E-2</v>
      </c>
      <c r="F55" s="1">
        <v>-1.66E-2</v>
      </c>
      <c r="G55" s="1">
        <v>1.95E-2</v>
      </c>
      <c r="H55" s="1">
        <v>12.1043</v>
      </c>
      <c r="I55" s="1">
        <v>4.9679000000000002</v>
      </c>
      <c r="J55" s="1">
        <v>0.15429999999999999</v>
      </c>
      <c r="K55" s="1">
        <v>100.0459</v>
      </c>
      <c r="L55" s="1"/>
    </row>
    <row r="56" spans="2:12" x14ac:dyDescent="0.2">
      <c r="B56" s="1">
        <v>53.147799999999997</v>
      </c>
      <c r="C56" s="1">
        <v>-4.1000000000000003E-3</v>
      </c>
      <c r="D56" s="1">
        <v>29.583100000000002</v>
      </c>
      <c r="E56" s="1">
        <v>4.65E-2</v>
      </c>
      <c r="F56" s="1">
        <v>-6.4999999999999997E-3</v>
      </c>
      <c r="G56" s="1">
        <v>-1.9E-3</v>
      </c>
      <c r="H56" s="1">
        <v>12.2921</v>
      </c>
      <c r="I56" s="1">
        <v>4.9146999999999998</v>
      </c>
      <c r="J56" s="1">
        <v>0.13139999999999999</v>
      </c>
      <c r="K56" s="1">
        <v>100.14490000000001</v>
      </c>
      <c r="L56" s="1"/>
    </row>
    <row r="57" spans="2:12" x14ac:dyDescent="0.2">
      <c r="B57" s="1">
        <v>53.210099999999997</v>
      </c>
      <c r="C57" s="1">
        <v>1E-4</v>
      </c>
      <c r="D57" s="1">
        <v>29.5412</v>
      </c>
      <c r="E57" s="1">
        <v>4.4299999999999999E-2</v>
      </c>
      <c r="F57" s="1">
        <v>3.0000000000000001E-3</v>
      </c>
      <c r="G57" s="1">
        <v>9.7000000000000003E-3</v>
      </c>
      <c r="H57" s="1">
        <v>12.1563</v>
      </c>
      <c r="I57" s="1">
        <v>5.0319000000000003</v>
      </c>
      <c r="J57" s="1">
        <v>0.11699999999999899</v>
      </c>
      <c r="K57" s="1">
        <v>100.1307</v>
      </c>
      <c r="L57" s="1"/>
    </row>
    <row r="58" spans="2:12" x14ac:dyDescent="0.2">
      <c r="B58" s="1">
        <v>54.040399999999998</v>
      </c>
      <c r="C58" s="1">
        <v>2.01E-2</v>
      </c>
      <c r="D58" s="1">
        <v>29.3809</v>
      </c>
      <c r="E58" s="1">
        <v>7.7299999999999994E-2</v>
      </c>
      <c r="F58" s="1">
        <v>-5.8999999999999999E-3</v>
      </c>
      <c r="G58" s="1">
        <v>6.9999999999999897E-3</v>
      </c>
      <c r="H58" s="1">
        <v>11.680099999999999</v>
      </c>
      <c r="I58" s="1">
        <v>5.2164999999999999</v>
      </c>
      <c r="J58" s="1">
        <v>0.19670000000000001</v>
      </c>
      <c r="K58" s="1">
        <v>100.6215</v>
      </c>
      <c r="L58" s="1"/>
    </row>
    <row r="59" spans="2:12" x14ac:dyDescent="0.2">
      <c r="B59" s="1">
        <v>53.434600000000003</v>
      </c>
      <c r="C59" s="1">
        <v>4.5600000000000002E-2</v>
      </c>
      <c r="D59" s="1">
        <v>29.615400000000001</v>
      </c>
      <c r="E59" s="1">
        <v>9.35E-2</v>
      </c>
      <c r="F59" s="1">
        <v>5.8999999999999999E-3</v>
      </c>
      <c r="G59" s="1">
        <v>-8.9999999999999998E-4</v>
      </c>
      <c r="H59" s="1">
        <v>12.187200000000001</v>
      </c>
      <c r="I59" s="1">
        <v>4.9439000000000002</v>
      </c>
      <c r="J59" s="1">
        <v>0.15490000000000001</v>
      </c>
      <c r="K59" s="1">
        <v>100.48090000000001</v>
      </c>
      <c r="L59" s="1"/>
    </row>
    <row r="60" spans="2:12" x14ac:dyDescent="0.2">
      <c r="B60" s="1">
        <v>52.382599999999996</v>
      </c>
      <c r="C60" s="1">
        <v>3.5499999999999997E-2</v>
      </c>
      <c r="D60" s="1">
        <v>31.198699999999999</v>
      </c>
      <c r="E60" s="1">
        <v>0.79279999999999995</v>
      </c>
      <c r="F60" s="1">
        <v>1.77E-2</v>
      </c>
      <c r="G60" s="1">
        <v>0.28599999999999998</v>
      </c>
      <c r="H60" s="1">
        <v>13.010899999999999</v>
      </c>
      <c r="I60" s="1">
        <v>3.3260999999999998</v>
      </c>
      <c r="J60" s="1">
        <v>0.1239</v>
      </c>
      <c r="K60" s="1">
        <v>101.22750000000001</v>
      </c>
      <c r="L60" s="1"/>
    </row>
    <row r="61" spans="2:12" x14ac:dyDescent="0.2">
      <c r="B61" s="1">
        <v>53.052100000000003</v>
      </c>
      <c r="C61" s="1">
        <v>9.4000000000000004E-3</v>
      </c>
      <c r="D61" s="1">
        <v>29.7499</v>
      </c>
      <c r="E61" s="1">
        <v>0.35709999999999997</v>
      </c>
      <c r="F61" s="1">
        <v>1.6E-2</v>
      </c>
      <c r="G61" s="1">
        <v>-1.5E-3</v>
      </c>
      <c r="H61" s="1">
        <v>12.2437</v>
      </c>
      <c r="I61" s="1">
        <v>4.9671000000000003</v>
      </c>
      <c r="J61" s="1">
        <v>0.11799999999999999</v>
      </c>
      <c r="K61" s="1">
        <v>100.51990000000001</v>
      </c>
      <c r="L61" s="1"/>
    </row>
    <row r="62" spans="2:12" x14ac:dyDescent="0.2">
      <c r="B62" s="1">
        <v>52.848300000000002</v>
      </c>
      <c r="C62" s="1">
        <v>-1.8599999999999998E-2</v>
      </c>
      <c r="D62" s="1">
        <v>28.703900000000001</v>
      </c>
      <c r="E62" s="1">
        <v>0.76570000000000005</v>
      </c>
      <c r="F62" s="1">
        <v>2.3999999999999998E-3</v>
      </c>
      <c r="G62" s="1">
        <v>0.248</v>
      </c>
      <c r="H62" s="1">
        <v>11.8406</v>
      </c>
      <c r="I62" s="1">
        <v>5.0682999999999998</v>
      </c>
      <c r="J62" s="1">
        <v>0.1527</v>
      </c>
      <c r="K62" s="1">
        <v>99.653099999999995</v>
      </c>
      <c r="L62" s="1"/>
    </row>
    <row r="63" spans="2:12" x14ac:dyDescent="0.2">
      <c r="B63" s="1">
        <v>53.173900000000003</v>
      </c>
      <c r="C63" s="1">
        <v>2.1899999999999999E-2</v>
      </c>
      <c r="D63" s="1">
        <v>29.218</v>
      </c>
      <c r="E63" s="1">
        <v>0.18090000000000001</v>
      </c>
      <c r="F63" s="1">
        <v>1.1299999999999999E-2</v>
      </c>
      <c r="G63" s="1">
        <v>0.01</v>
      </c>
      <c r="H63" s="1">
        <v>11.9186</v>
      </c>
      <c r="I63" s="1">
        <v>5.1405000000000003</v>
      </c>
      <c r="J63" s="1">
        <v>0.1305</v>
      </c>
      <c r="K63" s="1">
        <v>99.821299999999994</v>
      </c>
      <c r="L63" s="1"/>
    </row>
    <row r="64" spans="2:12" x14ac:dyDescent="0.2">
      <c r="B64" s="1">
        <v>53.221200000000003</v>
      </c>
      <c r="C64" s="1">
        <v>-1.2999999999999999E-3</v>
      </c>
      <c r="D64" s="1">
        <v>28.713000000000001</v>
      </c>
      <c r="E64" s="1">
        <v>0.71360000000000001</v>
      </c>
      <c r="F64" s="1">
        <v>1.01E-2</v>
      </c>
      <c r="G64" s="1">
        <v>0.36680000000000001</v>
      </c>
      <c r="H64" s="1">
        <v>11.7301</v>
      </c>
      <c r="I64" s="1">
        <v>5.1116999999999999</v>
      </c>
      <c r="J64" s="1">
        <v>0.14860000000000001</v>
      </c>
      <c r="K64" s="1">
        <v>100.02889999999999</v>
      </c>
      <c r="L64" s="1"/>
    </row>
    <row r="65" spans="2:12" x14ac:dyDescent="0.2">
      <c r="B65" s="1">
        <v>53.075400000000002</v>
      </c>
      <c r="C65" s="1">
        <v>-2.23E-2</v>
      </c>
      <c r="D65" s="1">
        <v>29.424600000000002</v>
      </c>
      <c r="E65" s="1">
        <v>4.82E-2</v>
      </c>
      <c r="F65" s="1">
        <v>9.4999999999999998E-3</v>
      </c>
      <c r="G65" s="1">
        <v>-1.8E-3</v>
      </c>
      <c r="H65" s="1">
        <v>12.3133</v>
      </c>
      <c r="I65" s="1">
        <v>4.9668000000000001</v>
      </c>
      <c r="J65" s="1">
        <v>0.15640000000000001</v>
      </c>
      <c r="K65" s="1">
        <v>99.994100000000003</v>
      </c>
      <c r="L65" s="1"/>
    </row>
    <row r="66" spans="2:12" x14ac:dyDescent="0.2">
      <c r="B66" s="1">
        <v>52.619500000000002</v>
      </c>
      <c r="C66" s="1">
        <v>-1.7299999999999999E-2</v>
      </c>
      <c r="D66" s="1">
        <v>28.552</v>
      </c>
      <c r="E66" s="1">
        <v>1.3204</v>
      </c>
      <c r="F66" s="1">
        <v>-3.0000000000000001E-3</v>
      </c>
      <c r="G66" s="1">
        <v>0.66159999999999997</v>
      </c>
      <c r="H66" s="1">
        <v>11.3003</v>
      </c>
      <c r="I66" s="1">
        <v>4.9020999999999999</v>
      </c>
      <c r="J66" s="1">
        <v>0.13769999999999999</v>
      </c>
      <c r="K66" s="1">
        <v>99.497699999999995</v>
      </c>
      <c r="L66" s="1"/>
    </row>
    <row r="67" spans="2:12" x14ac:dyDescent="0.2">
      <c r="B67" s="1">
        <v>52.955500000000001</v>
      </c>
      <c r="C67" s="1">
        <v>2.6700000000000002E-2</v>
      </c>
      <c r="D67" s="1">
        <v>29.63</v>
      </c>
      <c r="E67" s="1">
        <v>0.1153</v>
      </c>
      <c r="F67" s="1">
        <v>8.8999999999999999E-3</v>
      </c>
      <c r="G67" s="1">
        <v>-6.4999999999999997E-3</v>
      </c>
      <c r="H67" s="1">
        <v>12.2989</v>
      </c>
      <c r="I67" s="1">
        <v>4.8978999999999999</v>
      </c>
      <c r="J67" s="1">
        <v>0.14249999999999999</v>
      </c>
      <c r="K67" s="1">
        <v>100.0829</v>
      </c>
      <c r="L67" s="1"/>
    </row>
    <row r="68" spans="2:12" x14ac:dyDescent="0.2">
      <c r="B68" s="1">
        <v>53.648299999999999</v>
      </c>
      <c r="C68" s="1">
        <v>8.8000000000000005E-3</v>
      </c>
      <c r="D68" s="1">
        <v>28.805099999999999</v>
      </c>
      <c r="E68" s="1">
        <v>0.29220000000000002</v>
      </c>
      <c r="F68" s="1">
        <v>1.54E-2</v>
      </c>
      <c r="G68" s="1">
        <v>0.15690000000000001</v>
      </c>
      <c r="H68" s="1">
        <v>11.200699999999999</v>
      </c>
      <c r="I68" s="1">
        <v>5.2813999999999997</v>
      </c>
      <c r="J68" s="1">
        <v>0.2873</v>
      </c>
      <c r="K68" s="1">
        <v>99.709400000000002</v>
      </c>
      <c r="L68" s="1"/>
    </row>
    <row r="69" spans="2:12" x14ac:dyDescent="0.2">
      <c r="B69" s="1">
        <v>53.709400000000002</v>
      </c>
      <c r="C69" s="1">
        <v>3.6999999999999998E-2</v>
      </c>
      <c r="D69" s="1">
        <v>29.053899999999999</v>
      </c>
      <c r="E69" s="1">
        <v>5.1400000000000001E-2</v>
      </c>
      <c r="F69" s="1">
        <v>1.78E-2</v>
      </c>
      <c r="G69" s="1">
        <v>-6.9999999999999999E-4</v>
      </c>
      <c r="H69" s="1">
        <v>11.456099999999999</v>
      </c>
      <c r="I69" s="1">
        <v>5.3090000000000002</v>
      </c>
      <c r="J69" s="1">
        <v>0.20369999999999999</v>
      </c>
      <c r="K69" s="1">
        <v>99.859899999999996</v>
      </c>
      <c r="L69" s="1"/>
    </row>
    <row r="70" spans="2:12" x14ac:dyDescent="0.2">
      <c r="B70" s="1">
        <v>53.244700000000002</v>
      </c>
      <c r="C70" s="1">
        <v>-1.26E-2</v>
      </c>
      <c r="D70" s="1">
        <v>29.224499999999999</v>
      </c>
      <c r="E70" s="1">
        <v>0.32279999999999998</v>
      </c>
      <c r="F70" s="1">
        <v>1.4200000000000001E-2</v>
      </c>
      <c r="G70" s="1">
        <v>8.7599999999999997E-2</v>
      </c>
      <c r="H70" s="1">
        <v>11.6173</v>
      </c>
      <c r="I70" s="1">
        <v>5.0327000000000002</v>
      </c>
      <c r="J70" s="1">
        <v>0.25600000000000001</v>
      </c>
      <c r="K70" s="1">
        <v>99.811599999999999</v>
      </c>
      <c r="L70" s="1"/>
    </row>
    <row r="71" spans="2:12" x14ac:dyDescent="0.2">
      <c r="B71" s="1">
        <v>53.0807</v>
      </c>
      <c r="C71" s="1">
        <v>3.5999999999999999E-3</v>
      </c>
      <c r="D71" s="1">
        <v>29.644300000000001</v>
      </c>
      <c r="E71" s="1">
        <v>0.1341</v>
      </c>
      <c r="F71" s="1">
        <v>-1.4800000000000001E-2</v>
      </c>
      <c r="G71" s="1">
        <v>1.2E-2</v>
      </c>
      <c r="H71" s="1">
        <v>12.2925</v>
      </c>
      <c r="I71" s="1">
        <v>4.8986000000000001</v>
      </c>
      <c r="J71" s="1">
        <v>0.126</v>
      </c>
      <c r="K71" s="1">
        <v>100.19159999999999</v>
      </c>
      <c r="L71" s="1"/>
    </row>
    <row r="72" spans="2:12" x14ac:dyDescent="0.2">
      <c r="B72" s="1">
        <v>52.8645</v>
      </c>
      <c r="C72" s="1">
        <v>-1.4800000000000001E-2</v>
      </c>
      <c r="D72" s="1">
        <v>29.895</v>
      </c>
      <c r="E72" s="1">
        <v>0.1255</v>
      </c>
      <c r="F72" s="1">
        <v>7.1000000000000004E-3</v>
      </c>
      <c r="G72" s="1">
        <v>-3.5000000000000001E-3</v>
      </c>
      <c r="H72" s="1">
        <v>12.4902</v>
      </c>
      <c r="I72" s="1">
        <v>4.8069999999999897</v>
      </c>
      <c r="J72" s="1">
        <v>0.14360000000000001</v>
      </c>
      <c r="K72" s="1">
        <v>100.3329</v>
      </c>
      <c r="L72" s="1"/>
    </row>
    <row r="73" spans="2:12" x14ac:dyDescent="0.2">
      <c r="B73" s="1">
        <v>52.658299999999997</v>
      </c>
      <c r="C73" s="1">
        <v>-1.3599999999999999E-2</v>
      </c>
      <c r="D73" s="1">
        <v>30.087900000000001</v>
      </c>
      <c r="E73" s="1">
        <v>0.76919999999999999</v>
      </c>
      <c r="F73" s="1">
        <v>6.4999999999999997E-3</v>
      </c>
      <c r="G73" s="1">
        <v>0.13669999999999999</v>
      </c>
      <c r="H73" s="1">
        <v>12.628</v>
      </c>
      <c r="I73" s="1">
        <v>4.7927</v>
      </c>
      <c r="J73" s="1">
        <v>0.13669999999999999</v>
      </c>
      <c r="K73" s="1">
        <v>101.21599999999999</v>
      </c>
      <c r="L73" s="1"/>
    </row>
    <row r="74" spans="2:12" x14ac:dyDescent="0.2">
      <c r="B74" s="1">
        <v>51.949800000000003</v>
      </c>
      <c r="C74" s="1">
        <v>4.0000000000000001E-3</v>
      </c>
      <c r="D74" s="1">
        <v>30.032399999999999</v>
      </c>
      <c r="E74" s="1">
        <v>0.36130000000000001</v>
      </c>
      <c r="F74" s="1">
        <v>-3.5999999999999999E-3</v>
      </c>
      <c r="G74" s="1">
        <v>-1.2999999999999999E-3</v>
      </c>
      <c r="H74" s="1">
        <v>12.908300000000001</v>
      </c>
      <c r="I74" s="1">
        <v>4.5446999999999997</v>
      </c>
      <c r="J74" s="1">
        <v>0.14699999999999999</v>
      </c>
      <c r="K74" s="1">
        <v>99.980999999999995</v>
      </c>
      <c r="L74" s="1"/>
    </row>
    <row r="75" spans="2:12" x14ac:dyDescent="0.2">
      <c r="B75" s="1">
        <v>52.567399999999999</v>
      </c>
      <c r="C75" s="1">
        <v>9.1000000000000004E-3</v>
      </c>
      <c r="D75" s="1">
        <v>29.828900000000001</v>
      </c>
      <c r="E75" s="1">
        <v>0.1148</v>
      </c>
      <c r="F75" s="1">
        <v>-8.3000000000000001E-3</v>
      </c>
      <c r="G75" s="1">
        <v>-4.5999999999999999E-3</v>
      </c>
      <c r="H75" s="1">
        <v>12.5939</v>
      </c>
      <c r="I75" s="1">
        <v>4.7882999999999996</v>
      </c>
      <c r="J75" s="1">
        <v>0.15210000000000001</v>
      </c>
      <c r="K75" s="1">
        <v>100.0703</v>
      </c>
      <c r="L75" s="1"/>
    </row>
    <row r="76" spans="2:12" x14ac:dyDescent="0.2">
      <c r="B76" s="1">
        <v>52.8245</v>
      </c>
      <c r="C76" s="1">
        <v>5.4999999999999997E-3</v>
      </c>
      <c r="D76" s="1">
        <v>29.614000000000001</v>
      </c>
      <c r="E76" s="1">
        <v>7.6899999999999996E-2</v>
      </c>
      <c r="F76" s="1">
        <v>1.78E-2</v>
      </c>
      <c r="G76" s="1">
        <v>-2E-3</v>
      </c>
      <c r="H76" s="1">
        <v>12.56</v>
      </c>
      <c r="I76" s="1">
        <v>4.8022</v>
      </c>
      <c r="J76" s="1">
        <v>0.12189999999999999</v>
      </c>
      <c r="K76" s="1">
        <v>100.0331</v>
      </c>
      <c r="L76" s="1"/>
    </row>
    <row r="77" spans="2:12" x14ac:dyDescent="0.2">
      <c r="B77" s="1">
        <v>53.481499999999997</v>
      </c>
      <c r="C77" s="1">
        <v>3.3999999999999998E-3</v>
      </c>
      <c r="D77" s="1">
        <v>29.2165</v>
      </c>
      <c r="E77" s="1">
        <v>9.8100000000000007E-2</v>
      </c>
      <c r="F77" s="1">
        <v>-1.01E-2</v>
      </c>
      <c r="G77" s="1">
        <v>-2.7000000000000001E-3</v>
      </c>
      <c r="H77" s="1">
        <v>11.831</v>
      </c>
      <c r="I77" s="1">
        <v>5.1463000000000001</v>
      </c>
      <c r="J77" s="1">
        <v>0.13250000000000001</v>
      </c>
      <c r="K77" s="1">
        <v>99.917199999999994</v>
      </c>
      <c r="L77" s="1"/>
    </row>
    <row r="78" spans="2:12" x14ac:dyDescent="0.2">
      <c r="B78" s="1">
        <v>53.6614</v>
      </c>
      <c r="C78" s="1">
        <v>3.5799999999999998E-2</v>
      </c>
      <c r="D78" s="1">
        <v>29.319800000000001</v>
      </c>
      <c r="E78" s="1">
        <v>0.43280000000000002</v>
      </c>
      <c r="F78" s="1">
        <v>1.4800000000000001E-2</v>
      </c>
      <c r="G78" s="1">
        <v>1.1599999999999999E-2</v>
      </c>
      <c r="H78" s="1">
        <v>11.8124</v>
      </c>
      <c r="I78" s="1">
        <v>5.3788999999999998</v>
      </c>
      <c r="J78" s="1">
        <v>0.17480000000000001</v>
      </c>
      <c r="K78" s="1">
        <v>100.8489</v>
      </c>
      <c r="L78" s="1"/>
    </row>
    <row r="79" spans="2:12" x14ac:dyDescent="0.2">
      <c r="B79" s="1">
        <v>53.069899999999997</v>
      </c>
      <c r="C79" s="1">
        <v>-1.24E-2</v>
      </c>
      <c r="D79" s="1">
        <v>29.575399999999998</v>
      </c>
      <c r="E79" s="1">
        <v>0.1885</v>
      </c>
      <c r="F79" s="1">
        <v>1.66E-2</v>
      </c>
      <c r="G79" s="1">
        <v>-5.7999999999999996E-3</v>
      </c>
      <c r="H79" s="1">
        <v>12.0517</v>
      </c>
      <c r="I79" s="1">
        <v>5.0773999999999999</v>
      </c>
      <c r="J79" s="1">
        <v>0.13900000000000001</v>
      </c>
      <c r="K79" s="1">
        <v>100.139</v>
      </c>
      <c r="L79" s="1"/>
    </row>
    <row r="80" spans="2:12" x14ac:dyDescent="0.2">
      <c r="B80" s="1">
        <v>54.352699999999999</v>
      </c>
      <c r="C80" s="1">
        <v>-1.77E-2</v>
      </c>
      <c r="D80" s="1">
        <v>28.601600000000001</v>
      </c>
      <c r="E80" s="1">
        <v>0.37640000000000001</v>
      </c>
      <c r="F80" s="1">
        <v>5.9999999999999995E-4</v>
      </c>
      <c r="G80" s="1">
        <v>0.23350000000000001</v>
      </c>
      <c r="H80" s="1">
        <v>11.288399999999999</v>
      </c>
      <c r="I80" s="1">
        <v>5.3875999999999999</v>
      </c>
      <c r="J80" s="1">
        <v>0.18340000000000001</v>
      </c>
      <c r="K80" s="1">
        <v>100.4408</v>
      </c>
      <c r="L80" s="1"/>
    </row>
    <row r="81" spans="2:12" x14ac:dyDescent="0.2">
      <c r="B81" s="1">
        <v>53.161900000000003</v>
      </c>
      <c r="C81" s="1">
        <v>3.6600000000000001E-2</v>
      </c>
      <c r="D81" s="1">
        <v>29.633900000000001</v>
      </c>
      <c r="E81" s="1">
        <v>5.3100000000000001E-2</v>
      </c>
      <c r="F81" s="1">
        <v>1.4800000000000001E-2</v>
      </c>
      <c r="G81" s="1">
        <v>4.1000000000000003E-3</v>
      </c>
      <c r="H81" s="1">
        <v>12.142200000000001</v>
      </c>
      <c r="I81" s="1">
        <v>5.0251000000000001</v>
      </c>
      <c r="J81" s="1">
        <v>0.14069999999999999</v>
      </c>
      <c r="K81" s="1">
        <v>100.2372</v>
      </c>
      <c r="L81" s="1"/>
    </row>
    <row r="82" spans="2:12" x14ac:dyDescent="0.2">
      <c r="B82" s="1">
        <v>53.246499999999997</v>
      </c>
      <c r="C82" s="1">
        <v>-7.1999999999999998E-3</v>
      </c>
      <c r="D82" s="1">
        <v>29.480699999999999</v>
      </c>
      <c r="E82" s="1">
        <v>7.4700000000000003E-2</v>
      </c>
      <c r="F82" s="1">
        <v>2.3999999999999998E-3</v>
      </c>
      <c r="G82" s="1">
        <v>5.8999999999999999E-3</v>
      </c>
      <c r="H82" s="1">
        <v>12.150399999999999</v>
      </c>
      <c r="I82" s="1">
        <v>4.9999000000000002</v>
      </c>
      <c r="J82" s="1">
        <v>0.13950000000000001</v>
      </c>
      <c r="K82" s="1">
        <v>100.1016</v>
      </c>
      <c r="L82" s="1"/>
    </row>
    <row r="83" spans="2:12" x14ac:dyDescent="0.2">
      <c r="B83" s="1">
        <v>53.188000000000002</v>
      </c>
      <c r="C83" s="1">
        <v>1.9099999999999999E-2</v>
      </c>
      <c r="D83" s="1">
        <v>29.517499999999998</v>
      </c>
      <c r="E83" s="1">
        <v>0.14829999999999999</v>
      </c>
      <c r="F83" s="1">
        <v>1.1900000000000001E-2</v>
      </c>
      <c r="G83" s="1">
        <v>4.8999999999999998E-3</v>
      </c>
      <c r="H83" s="1">
        <v>12.156700000000001</v>
      </c>
      <c r="I83" s="1">
        <v>5.0148000000000001</v>
      </c>
      <c r="J83" s="1">
        <v>0.16</v>
      </c>
      <c r="K83" s="1">
        <v>100.221</v>
      </c>
      <c r="L83" s="1"/>
    </row>
    <row r="84" spans="2:12" x14ac:dyDescent="0.2">
      <c r="B84" s="1">
        <v>53.030700000000003</v>
      </c>
      <c r="C84" s="1">
        <v>-1.43E-2</v>
      </c>
      <c r="D84" s="1">
        <v>29.459900000000001</v>
      </c>
      <c r="E84" s="1">
        <v>6.3899999999999998E-2</v>
      </c>
      <c r="F84" s="1">
        <v>5.9999999999999995E-4</v>
      </c>
      <c r="G84" s="1">
        <v>-1.9E-2</v>
      </c>
      <c r="H84" s="1">
        <v>12.276999999999999</v>
      </c>
      <c r="I84" s="1">
        <v>4.9061000000000003</v>
      </c>
      <c r="J84" s="1">
        <v>0.13289999999999999</v>
      </c>
      <c r="K84" s="1">
        <v>99.871200000000002</v>
      </c>
      <c r="L84" s="1"/>
    </row>
    <row r="85" spans="2:12" x14ac:dyDescent="0.2">
      <c r="B85" s="1">
        <v>53.203899999999997</v>
      </c>
      <c r="C85" s="1">
        <v>-6.4999999999999997E-3</v>
      </c>
      <c r="D85" s="1">
        <v>29.491299999999999</v>
      </c>
      <c r="E85" s="1">
        <v>0.13699999999999901</v>
      </c>
      <c r="F85" s="1">
        <v>4.7500000000000001E-2</v>
      </c>
      <c r="G85" s="1">
        <v>5.7000000000000002E-3</v>
      </c>
      <c r="H85" s="1">
        <v>12.195499999999999</v>
      </c>
      <c r="I85" s="1">
        <v>4.8544999999999998</v>
      </c>
      <c r="J85" s="1">
        <v>0.15409999999999999</v>
      </c>
      <c r="K85" s="1">
        <v>100.10899999999999</v>
      </c>
      <c r="L85" s="1"/>
    </row>
    <row r="86" spans="2:12" x14ac:dyDescent="0.2">
      <c r="B86" s="1">
        <v>53.116</v>
      </c>
      <c r="C86" s="1">
        <v>1.6000000000000001E-3</v>
      </c>
      <c r="D86" s="1">
        <v>29.614999999999998</v>
      </c>
      <c r="E86" s="1">
        <v>0.1056</v>
      </c>
      <c r="F86" s="1">
        <v>-8.3000000000000001E-3</v>
      </c>
      <c r="G86" s="1">
        <v>2.9999999999999997E-4</v>
      </c>
      <c r="H86" s="1">
        <v>12.0153</v>
      </c>
      <c r="I86" s="1">
        <v>4.9089</v>
      </c>
      <c r="J86" s="1">
        <v>0.36499999999999999</v>
      </c>
      <c r="K86" s="1">
        <v>100.16119999999999</v>
      </c>
      <c r="L86" s="1"/>
    </row>
    <row r="87" spans="2:12" x14ac:dyDescent="0.2">
      <c r="B87" s="1">
        <v>53.179400000000001</v>
      </c>
      <c r="C87" s="1">
        <v>-1.6500000000000001E-2</v>
      </c>
      <c r="D87" s="1">
        <v>29.483599999999999</v>
      </c>
      <c r="E87" s="1">
        <v>7.0900000000000005E-2</v>
      </c>
      <c r="F87" s="1">
        <v>6.4999999999999997E-3</v>
      </c>
      <c r="G87" s="1">
        <v>-8.0000000000000002E-3</v>
      </c>
      <c r="H87" s="1">
        <v>12.1595</v>
      </c>
      <c r="I87" s="1">
        <v>5.0042999999999997</v>
      </c>
      <c r="J87" s="1">
        <v>0.12989999999999999</v>
      </c>
      <c r="K87" s="1">
        <v>100.0341</v>
      </c>
      <c r="L87" s="1"/>
    </row>
    <row r="88" spans="2:12" x14ac:dyDescent="0.2">
      <c r="B88" s="1">
        <v>53.571599999999997</v>
      </c>
      <c r="C88" s="1">
        <v>1.9400000000000001E-2</v>
      </c>
      <c r="D88" s="1">
        <v>29.569500000000001</v>
      </c>
      <c r="E88" s="1">
        <v>9.7500000000000003E-2</v>
      </c>
      <c r="F88" s="1">
        <v>-5.3E-3</v>
      </c>
      <c r="G88" s="1">
        <v>-5.8999999999999999E-3</v>
      </c>
      <c r="H88" s="1">
        <v>11.872199999999999</v>
      </c>
      <c r="I88" s="1">
        <v>5.2088000000000001</v>
      </c>
      <c r="J88" s="1">
        <v>0.16450000000000001</v>
      </c>
      <c r="K88" s="1">
        <v>100.52030000000001</v>
      </c>
      <c r="L88" s="1"/>
    </row>
    <row r="89" spans="2:12" x14ac:dyDescent="0.2">
      <c r="B89" s="1">
        <v>53.006300000000003</v>
      </c>
      <c r="C89" s="1">
        <v>8.3000000000000001E-3</v>
      </c>
      <c r="D89" s="1">
        <v>29.616299999999999</v>
      </c>
      <c r="E89" s="1">
        <v>0.14829999999999999</v>
      </c>
      <c r="F89" s="1">
        <v>1.2999999999999999E-2</v>
      </c>
      <c r="G89" s="1">
        <v>2.3999999999999998E-3</v>
      </c>
      <c r="H89" s="1">
        <v>12.384</v>
      </c>
      <c r="I89" s="1">
        <v>4.9701000000000004</v>
      </c>
      <c r="J89" s="1">
        <v>0.1709</v>
      </c>
      <c r="K89" s="1">
        <v>100.3284</v>
      </c>
      <c r="L89" s="1"/>
    </row>
    <row r="90" spans="2:12" x14ac:dyDescent="0.2">
      <c r="B90" s="1">
        <v>52.951799999999999</v>
      </c>
      <c r="C90" s="1">
        <v>1.6899999999999998E-2</v>
      </c>
      <c r="D90" s="1">
        <v>29.434200000000001</v>
      </c>
      <c r="E90" s="1">
        <v>0.14230000000000001</v>
      </c>
      <c r="F90" s="1">
        <v>-1.4800000000000001E-2</v>
      </c>
      <c r="G90" s="1">
        <v>3.7000000000000002E-3</v>
      </c>
      <c r="H90" s="1">
        <v>12.4193</v>
      </c>
      <c r="I90" s="1">
        <v>4.8907999999999996</v>
      </c>
      <c r="J90" s="1">
        <v>0.1249</v>
      </c>
      <c r="K90" s="1">
        <v>99.99</v>
      </c>
      <c r="L90" s="1"/>
    </row>
    <row r="91" spans="2:12" x14ac:dyDescent="0.2">
      <c r="B91" s="1">
        <v>52.917999999999999</v>
      </c>
      <c r="C91" s="1">
        <v>1.8599999999999998E-2</v>
      </c>
      <c r="D91" s="1">
        <v>29.3004</v>
      </c>
      <c r="E91" s="1">
        <v>4.2200000000000001E-2</v>
      </c>
      <c r="F91" s="1">
        <v>5.8999999999999999E-3</v>
      </c>
      <c r="G91" s="1">
        <v>1.2999999999999999E-3</v>
      </c>
      <c r="H91" s="1">
        <v>12.2964</v>
      </c>
      <c r="I91" s="1">
        <v>4.9161999999999999</v>
      </c>
      <c r="J91" s="1">
        <v>0.1454</v>
      </c>
      <c r="K91" s="1">
        <v>99.646000000000001</v>
      </c>
      <c r="L91" s="1"/>
    </row>
    <row r="92" spans="2:12" x14ac:dyDescent="0.2">
      <c r="B92" s="1">
        <v>53.187399999999997</v>
      </c>
      <c r="C92" s="1">
        <v>3.0000000000000001E-3</v>
      </c>
      <c r="D92" s="1">
        <v>29.168099999999999</v>
      </c>
      <c r="E92" s="1">
        <v>0.1201</v>
      </c>
      <c r="F92" s="1">
        <v>2.1899999999999999E-2</v>
      </c>
      <c r="G92" s="1">
        <v>2.5399999999999999E-2</v>
      </c>
      <c r="H92" s="1">
        <v>12.111499999999999</v>
      </c>
      <c r="I92" s="1">
        <v>4.9831000000000003</v>
      </c>
      <c r="J92" s="1">
        <v>0.1401</v>
      </c>
      <c r="K92" s="1">
        <v>99.786299999999997</v>
      </c>
      <c r="L92" s="1"/>
    </row>
    <row r="93" spans="2:12" x14ac:dyDescent="0.2">
      <c r="B93" s="1">
        <v>52.908499999999997</v>
      </c>
      <c r="C93" s="1">
        <v>-2.4799999999999999E-2</v>
      </c>
      <c r="D93" s="1">
        <v>29.721299999999999</v>
      </c>
      <c r="E93" s="1">
        <v>8.2900000000000001E-2</v>
      </c>
      <c r="F93" s="1">
        <v>-1.8E-3</v>
      </c>
      <c r="G93" s="1">
        <v>-2.9999999999999997E-4</v>
      </c>
      <c r="H93" s="1">
        <v>12.4117</v>
      </c>
      <c r="I93" s="1">
        <v>4.9722999999999997</v>
      </c>
      <c r="J93" s="1">
        <v>0.1341</v>
      </c>
      <c r="K93" s="1">
        <v>100.2396</v>
      </c>
      <c r="L93" s="1"/>
    </row>
    <row r="94" spans="2:12" x14ac:dyDescent="0.2">
      <c r="B94" s="1">
        <v>53.227800000000002</v>
      </c>
      <c r="C94" s="1">
        <v>-1.77E-2</v>
      </c>
      <c r="D94" s="1">
        <v>29.627300000000002</v>
      </c>
      <c r="E94" s="1">
        <v>6.1800000000000001E-2</v>
      </c>
      <c r="F94" s="1">
        <v>1.3100000000000001E-2</v>
      </c>
      <c r="G94" s="1">
        <v>2.3E-3</v>
      </c>
      <c r="H94" s="1">
        <v>12.255100000000001</v>
      </c>
      <c r="I94" s="1">
        <v>4.9592000000000001</v>
      </c>
      <c r="J94" s="1">
        <v>0.1608</v>
      </c>
      <c r="K94" s="1">
        <v>100.3146</v>
      </c>
      <c r="L94" s="1"/>
    </row>
    <row r="95" spans="2:12" x14ac:dyDescent="0.2">
      <c r="B95" s="1">
        <v>52.934399999999997</v>
      </c>
      <c r="C95" s="1">
        <v>-2.75E-2</v>
      </c>
      <c r="D95" s="1">
        <v>29.734999999999999</v>
      </c>
      <c r="E95" s="1">
        <v>0.157</v>
      </c>
      <c r="F95" s="1">
        <v>1.9E-2</v>
      </c>
      <c r="G95" s="1">
        <v>1.0200000000000001E-2</v>
      </c>
      <c r="H95" s="1">
        <v>12.4605</v>
      </c>
      <c r="I95" s="1">
        <v>4.9211999999999998</v>
      </c>
      <c r="J95" s="1">
        <v>0.1244</v>
      </c>
      <c r="K95" s="1">
        <v>100.3618</v>
      </c>
      <c r="L95" s="1"/>
    </row>
    <row r="96" spans="2:12" x14ac:dyDescent="0.2">
      <c r="B96" s="1">
        <v>52.984200000000001</v>
      </c>
      <c r="C96" s="1">
        <v>1.41E-2</v>
      </c>
      <c r="D96" s="1">
        <v>29.8003</v>
      </c>
      <c r="E96" s="1">
        <v>0.377999999999999</v>
      </c>
      <c r="F96" s="1">
        <v>0</v>
      </c>
      <c r="G96" s="1">
        <v>9.5999999999999992E-3</v>
      </c>
      <c r="H96" s="1">
        <v>12.456300000000001</v>
      </c>
      <c r="I96" s="1">
        <v>4.8985000000000003</v>
      </c>
      <c r="J96" s="1">
        <v>0.1757</v>
      </c>
      <c r="K96" s="1">
        <v>100.7475</v>
      </c>
      <c r="L96" s="1"/>
    </row>
    <row r="97" spans="2:12" x14ac:dyDescent="0.2">
      <c r="B97" s="1">
        <v>54.647799999999997</v>
      </c>
      <c r="C97" s="1">
        <v>3.3999999999999998E-3</v>
      </c>
      <c r="D97" s="1">
        <v>28.7532</v>
      </c>
      <c r="E97" s="1">
        <v>0.37419999999999998</v>
      </c>
      <c r="F97" s="1">
        <v>1.4800000000000001E-2</v>
      </c>
      <c r="G97" s="1">
        <v>1.4E-3</v>
      </c>
      <c r="H97" s="1">
        <v>11.011699999999999</v>
      </c>
      <c r="I97" s="1">
        <v>5.4923000000000002</v>
      </c>
      <c r="J97" s="1">
        <v>0.14779999999999999</v>
      </c>
      <c r="K97" s="1">
        <v>100.44670000000001</v>
      </c>
      <c r="L97" s="1"/>
    </row>
    <row r="98" spans="2:12" x14ac:dyDescent="0.2">
      <c r="B98" s="1">
        <v>53.098799999999997</v>
      </c>
      <c r="C98" s="1">
        <v>1.37E-2</v>
      </c>
      <c r="D98" s="1">
        <v>29.426600000000001</v>
      </c>
      <c r="E98" s="1">
        <v>0.34329999999999999</v>
      </c>
      <c r="F98" s="1">
        <v>6.4999999999999997E-3</v>
      </c>
      <c r="G98" s="1">
        <v>1.1000000000000001E-3</v>
      </c>
      <c r="H98" s="1">
        <v>12.1502</v>
      </c>
      <c r="I98" s="1">
        <v>4.9554999999999998</v>
      </c>
      <c r="J98" s="1">
        <v>0.1244</v>
      </c>
      <c r="K98" s="1">
        <v>100.1228</v>
      </c>
      <c r="L98" s="1"/>
    </row>
    <row r="99" spans="2:12" x14ac:dyDescent="0.2">
      <c r="B99" s="1">
        <v>52.652799999999999</v>
      </c>
      <c r="C99" s="1">
        <v>1.8E-3</v>
      </c>
      <c r="D99" s="1">
        <v>29.633299999999998</v>
      </c>
      <c r="E99" s="1">
        <v>0.1061</v>
      </c>
      <c r="F99" s="1">
        <v>-1.8E-3</v>
      </c>
      <c r="G99" s="1">
        <v>-8.3999999999999995E-3</v>
      </c>
      <c r="H99" s="1">
        <v>12.6807</v>
      </c>
      <c r="I99" s="1">
        <v>4.7937000000000003</v>
      </c>
      <c r="J99" s="1">
        <v>0.1399</v>
      </c>
      <c r="K99" s="1">
        <v>100.01</v>
      </c>
      <c r="L99" s="1"/>
    </row>
    <row r="100" spans="2:12" x14ac:dyDescent="0.2">
      <c r="B100" s="1">
        <v>52.802100000000003</v>
      </c>
      <c r="C100" s="1">
        <v>1.67E-2</v>
      </c>
      <c r="D100" s="1">
        <v>29.336500000000001</v>
      </c>
      <c r="E100" s="1">
        <v>4.2799999999999998E-2</v>
      </c>
      <c r="F100" s="1">
        <v>-2.0799999999999999E-2</v>
      </c>
      <c r="G100" s="1">
        <v>-2.2000000000000001E-3</v>
      </c>
      <c r="H100" s="1">
        <v>12.1591</v>
      </c>
      <c r="I100" s="1">
        <v>5.0037000000000003</v>
      </c>
      <c r="J100" s="1">
        <v>0.16</v>
      </c>
      <c r="K100" s="1">
        <v>99.524500000000003</v>
      </c>
      <c r="L100" s="1"/>
    </row>
    <row r="101" spans="2:12" x14ac:dyDescent="0.2">
      <c r="B101" s="1">
        <v>52.926900000000003</v>
      </c>
      <c r="C101" s="1">
        <v>4.7000000000000002E-3</v>
      </c>
      <c r="D101" s="1">
        <v>29.521100000000001</v>
      </c>
      <c r="E101" s="1">
        <v>3.1399999999999997E-2</v>
      </c>
      <c r="F101" s="1">
        <v>1.66E-2</v>
      </c>
      <c r="G101" s="1">
        <v>-5.7000000000000002E-3</v>
      </c>
      <c r="H101" s="1">
        <v>12.1815</v>
      </c>
      <c r="I101" s="1">
        <v>4.8837999999999999</v>
      </c>
      <c r="J101" s="1">
        <v>0.1148</v>
      </c>
      <c r="K101" s="1">
        <v>99.694900000000004</v>
      </c>
      <c r="L101" s="1"/>
    </row>
    <row r="102" spans="2:12" x14ac:dyDescent="0.2">
      <c r="B102" s="1">
        <v>53.0276</v>
      </c>
      <c r="C102" s="1">
        <v>-6.7999999999999996E-3</v>
      </c>
      <c r="D102" s="1">
        <v>29.576699999999999</v>
      </c>
      <c r="E102" s="1">
        <v>0.15859999999999999</v>
      </c>
      <c r="F102" s="1">
        <v>2.3999999999999998E-3</v>
      </c>
      <c r="G102" s="1">
        <v>7.9000000000000008E-3</v>
      </c>
      <c r="H102" s="1">
        <v>12.2193</v>
      </c>
      <c r="I102" s="1">
        <v>4.8327</v>
      </c>
      <c r="J102" s="1">
        <v>0.13339999999999999</v>
      </c>
      <c r="K102" s="1">
        <v>99.958500000000001</v>
      </c>
      <c r="L102" s="1"/>
    </row>
    <row r="103" spans="2:12" x14ac:dyDescent="0.2">
      <c r="B103" s="1">
        <v>53.497199999999999</v>
      </c>
      <c r="C103" s="1">
        <v>6.6E-3</v>
      </c>
      <c r="D103" s="1">
        <v>29.367799999999999</v>
      </c>
      <c r="E103" s="1">
        <v>8.2299999999999998E-2</v>
      </c>
      <c r="F103" s="1">
        <v>1.72E-2</v>
      </c>
      <c r="G103" s="1">
        <v>2.8999999999999998E-3</v>
      </c>
      <c r="H103" s="1">
        <v>12.0749</v>
      </c>
      <c r="I103" s="1">
        <v>5.0781000000000001</v>
      </c>
      <c r="J103" s="1">
        <v>0.14149999999999999</v>
      </c>
      <c r="K103" s="1">
        <v>100.2684</v>
      </c>
      <c r="L103" s="1"/>
    </row>
    <row r="104" spans="2:12" x14ac:dyDescent="0.2">
      <c r="B104" s="1">
        <v>53.384900000000002</v>
      </c>
      <c r="C104" s="1">
        <v>1.2E-2</v>
      </c>
      <c r="D104" s="1">
        <v>29.661799999999999</v>
      </c>
      <c r="E104" s="1">
        <v>5.4699999999999999E-2</v>
      </c>
      <c r="F104" s="1">
        <v>-5.8999999999999999E-3</v>
      </c>
      <c r="G104" s="1">
        <v>-6.8999999999999999E-3</v>
      </c>
      <c r="H104" s="1">
        <v>12.2866</v>
      </c>
      <c r="I104" s="1">
        <v>4.9729000000000001</v>
      </c>
      <c r="J104" s="1">
        <v>0.15040000000000001</v>
      </c>
      <c r="K104" s="1">
        <v>100.52509999999999</v>
      </c>
      <c r="L104" s="1"/>
    </row>
    <row r="105" spans="2:12" x14ac:dyDescent="0.2">
      <c r="B105" s="1">
        <v>53.578000000000003</v>
      </c>
      <c r="C105" s="1">
        <v>-1.17E-2</v>
      </c>
      <c r="D105" s="1">
        <v>28.8583</v>
      </c>
      <c r="E105" s="1">
        <v>0.28510000000000002</v>
      </c>
      <c r="F105" s="1">
        <v>5.3E-3</v>
      </c>
      <c r="G105" s="1">
        <v>0.14380000000000001</v>
      </c>
      <c r="H105" s="1">
        <v>11.4718</v>
      </c>
      <c r="I105" s="1">
        <v>5.19</v>
      </c>
      <c r="J105" s="1">
        <v>0.14449999999999999</v>
      </c>
      <c r="K105" s="1">
        <v>99.687100000000001</v>
      </c>
      <c r="L105" s="1"/>
    </row>
    <row r="106" spans="2:12" x14ac:dyDescent="0.2">
      <c r="B106" s="1">
        <v>54.199399999999997</v>
      </c>
      <c r="C106" s="1">
        <v>1.7500000000000002E-2</v>
      </c>
      <c r="D106" s="1">
        <v>29.0002</v>
      </c>
      <c r="E106" s="1">
        <v>8.3400000000000002E-2</v>
      </c>
      <c r="F106" s="1">
        <v>1.1299999999999999E-2</v>
      </c>
      <c r="G106" s="1">
        <v>5.0000000000000001E-4</v>
      </c>
      <c r="H106" s="1">
        <v>11.5527</v>
      </c>
      <c r="I106" s="1">
        <v>5.3319000000000001</v>
      </c>
      <c r="J106" s="1">
        <v>0.1918</v>
      </c>
      <c r="K106" s="1">
        <v>100.3993</v>
      </c>
      <c r="L106" s="1"/>
    </row>
    <row r="107" spans="2:12" x14ac:dyDescent="0.2">
      <c r="B107" s="1">
        <v>53.5199</v>
      </c>
      <c r="C107" s="1">
        <v>3.15E-2</v>
      </c>
      <c r="D107" s="1">
        <v>29.4238</v>
      </c>
      <c r="E107" s="1">
        <v>0.10349999999999999</v>
      </c>
      <c r="F107" s="1">
        <v>1.3599999999999999E-2</v>
      </c>
      <c r="G107" s="1">
        <v>4.4999999999999997E-3</v>
      </c>
      <c r="H107" s="1">
        <v>12.208</v>
      </c>
      <c r="I107" s="1">
        <v>5.1257999999999999</v>
      </c>
      <c r="J107" s="1">
        <v>0.15229999999999999</v>
      </c>
      <c r="K107" s="1">
        <v>100.5827</v>
      </c>
      <c r="L107" s="1"/>
    </row>
    <row r="108" spans="2:12" x14ac:dyDescent="0.2">
      <c r="B108" s="1">
        <v>53.427599999999998</v>
      </c>
      <c r="C108" s="1">
        <v>1.01E-2</v>
      </c>
      <c r="D108" s="1">
        <v>29.690100000000001</v>
      </c>
      <c r="E108" s="1">
        <v>0.16239999999999999</v>
      </c>
      <c r="F108" s="1">
        <v>-1.0699999999999999E-2</v>
      </c>
      <c r="G108" s="1">
        <v>1.1999999999999999E-3</v>
      </c>
      <c r="H108" s="1">
        <v>12.249700000000001</v>
      </c>
      <c r="I108" s="1">
        <v>4.9165999999999999</v>
      </c>
      <c r="J108" s="1">
        <v>0.16969999999999999</v>
      </c>
      <c r="K108" s="1">
        <v>100.64299999999901</v>
      </c>
      <c r="L108" s="1"/>
    </row>
    <row r="109" spans="2:12" x14ac:dyDescent="0.2">
      <c r="B109" s="1">
        <v>53.013500000000001</v>
      </c>
      <c r="C109" s="1">
        <v>-1.0500000000000001E-2</v>
      </c>
      <c r="D109" s="1">
        <v>29.397300000000001</v>
      </c>
      <c r="E109" s="1">
        <v>0.1739</v>
      </c>
      <c r="F109" s="1">
        <v>2.3099999999999999E-2</v>
      </c>
      <c r="G109" s="1">
        <v>-1.77E-2</v>
      </c>
      <c r="H109" s="1">
        <v>12.2807</v>
      </c>
      <c r="I109" s="1">
        <v>4.9135999999999997</v>
      </c>
      <c r="J109" s="1">
        <v>0.12570000000000001</v>
      </c>
      <c r="K109" s="1">
        <v>99.927800000000005</v>
      </c>
      <c r="L109" s="1"/>
    </row>
    <row r="110" spans="2:12" x14ac:dyDescent="0.2">
      <c r="B110" s="1">
        <v>53.422800000000002</v>
      </c>
      <c r="C110" s="1">
        <v>8.6999999999999994E-3</v>
      </c>
      <c r="D110" s="1">
        <v>29.029199999999999</v>
      </c>
      <c r="E110" s="1">
        <v>0.1353</v>
      </c>
      <c r="F110" s="1">
        <v>-8.3000000000000001E-3</v>
      </c>
      <c r="G110" s="1">
        <v>-7.3000000000000001E-3</v>
      </c>
      <c r="H110" s="1">
        <v>11.907</v>
      </c>
      <c r="I110" s="1">
        <v>5.1435000000000004</v>
      </c>
      <c r="J110" s="1">
        <v>0.14380000000000001</v>
      </c>
      <c r="K110" s="1">
        <v>99.800399999999996</v>
      </c>
      <c r="L110" s="1"/>
    </row>
    <row r="111" spans="2:12" x14ac:dyDescent="0.2">
      <c r="B111" s="1">
        <v>53.055300000000003</v>
      </c>
      <c r="C111" s="1">
        <v>-4.7999999999999996E-3</v>
      </c>
      <c r="D111" s="1">
        <v>29.270199999999999</v>
      </c>
      <c r="E111" s="1">
        <v>0.1055</v>
      </c>
      <c r="F111" s="1">
        <v>1.2500000000000001E-2</v>
      </c>
      <c r="G111" s="1">
        <v>4.5999999999999999E-3</v>
      </c>
      <c r="H111" s="1">
        <v>12.1927</v>
      </c>
      <c r="I111" s="1">
        <v>5.1052</v>
      </c>
      <c r="J111" s="1">
        <v>0.1371</v>
      </c>
      <c r="K111" s="1">
        <v>99.8887</v>
      </c>
      <c r="L111" s="1"/>
    </row>
    <row r="112" spans="2:12" x14ac:dyDescent="0.2">
      <c r="B112" s="1">
        <v>52.698300000000003</v>
      </c>
      <c r="C112" s="1">
        <v>-1.38E-2</v>
      </c>
      <c r="D112" s="1">
        <v>29.422699999999999</v>
      </c>
      <c r="E112" s="1">
        <v>7.0400000000000004E-2</v>
      </c>
      <c r="F112" s="1">
        <v>0</v>
      </c>
      <c r="G112" s="1">
        <v>-1.47E-2</v>
      </c>
      <c r="H112" s="1">
        <v>12.2447</v>
      </c>
      <c r="I112" s="1">
        <v>4.8403</v>
      </c>
      <c r="J112" s="1">
        <v>0.1178</v>
      </c>
      <c r="K112" s="1">
        <v>99.394199999999998</v>
      </c>
      <c r="L112" s="1"/>
    </row>
    <row r="113" spans="2:12" x14ac:dyDescent="0.2">
      <c r="B113" s="1">
        <v>52.465000000000003</v>
      </c>
      <c r="C113" s="1">
        <v>4.3E-3</v>
      </c>
      <c r="D113" s="1">
        <v>29.415600000000001</v>
      </c>
      <c r="E113" s="1">
        <v>1.6799999999999999E-2</v>
      </c>
      <c r="F113" s="1">
        <v>1.2999999999999999E-2</v>
      </c>
      <c r="G113" s="1">
        <v>-9.2999999999999992E-3</v>
      </c>
      <c r="H113" s="1">
        <v>12.469099999999999</v>
      </c>
      <c r="I113" s="1">
        <v>4.7912999999999997</v>
      </c>
      <c r="J113" s="1">
        <v>0.1171</v>
      </c>
      <c r="K113" s="1">
        <v>99.321200000000005</v>
      </c>
      <c r="L113" s="1"/>
    </row>
    <row r="114" spans="2:12" x14ac:dyDescent="0.2">
      <c r="B114" s="1">
        <v>52.865400000000001</v>
      </c>
      <c r="C114" s="1">
        <v>-3.3399999999999999E-2</v>
      </c>
      <c r="D114" s="1">
        <v>29.5212</v>
      </c>
      <c r="E114" s="1">
        <v>3.6799999999999999E-2</v>
      </c>
      <c r="F114" s="1">
        <v>0</v>
      </c>
      <c r="G114" s="1">
        <v>2.3999999999999998E-3</v>
      </c>
      <c r="H114" s="1">
        <v>12.614100000000001</v>
      </c>
      <c r="I114" s="1">
        <v>4.9585999999999997</v>
      </c>
      <c r="J114" s="1">
        <v>0.15210000000000001</v>
      </c>
      <c r="K114" s="1">
        <v>100.17619999999999</v>
      </c>
      <c r="L114" s="1"/>
    </row>
    <row r="115" spans="2:12" x14ac:dyDescent="0.2">
      <c r="B115" s="1">
        <v>53.058</v>
      </c>
      <c r="C115" s="1">
        <v>-2.5100000000000001E-2</v>
      </c>
      <c r="D115" s="1">
        <v>29.635200000000001</v>
      </c>
      <c r="E115" s="1">
        <v>0.1537</v>
      </c>
      <c r="F115" s="1">
        <v>1.9E-2</v>
      </c>
      <c r="G115" s="1">
        <v>-1.06E-2</v>
      </c>
      <c r="H115" s="1">
        <v>12.290999999999899</v>
      </c>
      <c r="I115" s="1">
        <v>4.9282000000000004</v>
      </c>
      <c r="J115" s="1">
        <v>0.15090000000000001</v>
      </c>
      <c r="K115" s="1">
        <v>100.24160000000001</v>
      </c>
      <c r="L115" s="1"/>
    </row>
    <row r="116" spans="2:12" x14ac:dyDescent="0.2">
      <c r="B116" s="1">
        <v>52.967100000000002</v>
      </c>
      <c r="C116" s="1">
        <v>-1.6500000000000001E-2</v>
      </c>
      <c r="D116" s="1">
        <v>29.420999999999999</v>
      </c>
      <c r="E116" s="1">
        <v>7.7399999999999997E-2</v>
      </c>
      <c r="F116" s="1">
        <v>1.3599999999999999E-2</v>
      </c>
      <c r="G116" s="1">
        <v>-1.12E-2</v>
      </c>
      <c r="H116" s="1">
        <v>12.1976</v>
      </c>
      <c r="I116" s="1">
        <v>4.9009</v>
      </c>
      <c r="J116" s="1">
        <v>0.15690000000000001</v>
      </c>
      <c r="K116" s="1">
        <v>99.735500000000002</v>
      </c>
      <c r="L116" s="1"/>
    </row>
    <row r="117" spans="2:12" x14ac:dyDescent="0.2">
      <c r="B117" s="1">
        <v>52.921300000000002</v>
      </c>
      <c r="C117" s="1">
        <v>-3.56E-2</v>
      </c>
      <c r="D117" s="1">
        <v>29.581800000000001</v>
      </c>
      <c r="E117" s="1">
        <v>5.74E-2</v>
      </c>
      <c r="F117" s="1">
        <v>9.4999999999999998E-3</v>
      </c>
      <c r="G117" s="1">
        <v>4.0000000000000002E-4</v>
      </c>
      <c r="H117" s="1">
        <v>12.2949</v>
      </c>
      <c r="I117" s="1">
        <v>4.8555999999999999</v>
      </c>
      <c r="J117" s="1">
        <v>0.1389</v>
      </c>
      <c r="K117" s="1">
        <v>99.8767</v>
      </c>
      <c r="L117" s="1"/>
    </row>
    <row r="118" spans="2:12" x14ac:dyDescent="0.2">
      <c r="B118" s="1">
        <v>52.9925</v>
      </c>
      <c r="C118" s="1">
        <v>8.3000000000000001E-3</v>
      </c>
      <c r="D118" s="1">
        <v>29.541799999999999</v>
      </c>
      <c r="E118" s="1">
        <v>0.1087</v>
      </c>
      <c r="F118" s="1">
        <v>1.54E-2</v>
      </c>
      <c r="G118" s="1">
        <v>4.0000000000000001E-3</v>
      </c>
      <c r="H118" s="1">
        <v>11.3505</v>
      </c>
      <c r="I118" s="1">
        <v>4.9177999999999997</v>
      </c>
      <c r="J118" s="1">
        <v>0.65969999999999995</v>
      </c>
      <c r="K118" s="1">
        <v>99.599699999999999</v>
      </c>
      <c r="L118" s="1"/>
    </row>
    <row r="119" spans="2:12" x14ac:dyDescent="0.2">
      <c r="B119" s="1">
        <v>52.777099999999997</v>
      </c>
      <c r="C119" s="1">
        <v>-3.3999999999999998E-3</v>
      </c>
      <c r="D119" s="1">
        <v>29.798300000000001</v>
      </c>
      <c r="E119" s="1">
        <v>5.4699999999999999E-2</v>
      </c>
      <c r="F119" s="1">
        <v>-1.01E-2</v>
      </c>
      <c r="G119" s="1">
        <v>8.0000000000000004E-4</v>
      </c>
      <c r="H119" s="1">
        <v>12.664999999999999</v>
      </c>
      <c r="I119" s="1">
        <v>4.6767000000000003</v>
      </c>
      <c r="J119" s="1">
        <v>0.1449</v>
      </c>
      <c r="K119" s="1">
        <v>100.11750000000001</v>
      </c>
      <c r="L119" s="1"/>
    </row>
    <row r="120" spans="2:12" x14ac:dyDescent="0.2">
      <c r="B120" s="1">
        <v>52.914400000000001</v>
      </c>
      <c r="C120" s="1">
        <v>1.8700000000000001E-2</v>
      </c>
      <c r="D120" s="1">
        <v>29.794799999999999</v>
      </c>
      <c r="E120" s="1">
        <v>5.4699999999999999E-2</v>
      </c>
      <c r="F120" s="1">
        <v>2.1899999999999999E-2</v>
      </c>
      <c r="G120" s="1">
        <v>-8.0000000000000004E-4</v>
      </c>
      <c r="H120" s="1">
        <v>12.457800000000001</v>
      </c>
      <c r="I120" s="1">
        <v>4.8830999999999998</v>
      </c>
      <c r="J120" s="1">
        <v>0.14369999999999999</v>
      </c>
      <c r="K120" s="1">
        <v>100.2949</v>
      </c>
      <c r="L120" s="1"/>
    </row>
    <row r="121" spans="2:12" x14ac:dyDescent="0.2">
      <c r="B121" s="1">
        <v>53.258600000000001</v>
      </c>
      <c r="C121" s="1">
        <v>6.4000000000000003E-3</v>
      </c>
      <c r="D121" s="1">
        <v>29.7852</v>
      </c>
      <c r="E121" s="1">
        <v>0.14940000000000001</v>
      </c>
      <c r="F121" s="1">
        <v>-3.5999999999999999E-3</v>
      </c>
      <c r="G121" s="1">
        <v>-5.4999999999999997E-3</v>
      </c>
      <c r="H121" s="1">
        <v>12.232699999999999</v>
      </c>
      <c r="I121" s="1">
        <v>4.9985999999999997</v>
      </c>
      <c r="J121" s="1">
        <v>0.1341</v>
      </c>
      <c r="K121" s="1">
        <v>100.56489999999999</v>
      </c>
      <c r="L121" s="1"/>
    </row>
    <row r="122" spans="2:12" x14ac:dyDescent="0.2">
      <c r="B122" s="1">
        <v>53.052100000000003</v>
      </c>
      <c r="C122" s="1">
        <v>1.0800000000000001E-2</v>
      </c>
      <c r="D122" s="1">
        <v>29.851600000000001</v>
      </c>
      <c r="E122" s="1">
        <v>0.1744</v>
      </c>
      <c r="F122" s="1">
        <v>-8.8999999999999999E-3</v>
      </c>
      <c r="G122" s="1">
        <v>-9.1000000000000004E-3</v>
      </c>
      <c r="H122" s="1">
        <v>12.776400000000001</v>
      </c>
      <c r="I122" s="1">
        <v>4.79</v>
      </c>
      <c r="J122" s="1">
        <v>0.16300000000000001</v>
      </c>
      <c r="K122" s="1">
        <v>100.82550000000001</v>
      </c>
      <c r="L122" s="1"/>
    </row>
    <row r="123" spans="2:12" x14ac:dyDescent="0.2">
      <c r="B123" s="1">
        <v>52.8626</v>
      </c>
      <c r="C123" s="1">
        <v>-1.9599999999999999E-2</v>
      </c>
      <c r="D123" s="1">
        <v>29.438099999999999</v>
      </c>
      <c r="E123" s="1">
        <v>0.1343</v>
      </c>
      <c r="F123" s="1">
        <v>-3.5999999999999999E-3</v>
      </c>
      <c r="G123" s="1">
        <v>-1.43E-2</v>
      </c>
      <c r="H123" s="1">
        <v>12.2422</v>
      </c>
      <c r="I123" s="1">
        <v>5.0151000000000003</v>
      </c>
      <c r="J123" s="1">
        <v>0.11599999999999901</v>
      </c>
      <c r="K123" s="1">
        <v>99.840299999999999</v>
      </c>
      <c r="L123" s="1"/>
    </row>
    <row r="124" spans="2:12" x14ac:dyDescent="0.2">
      <c r="B124" s="1">
        <v>53.701300000000003</v>
      </c>
      <c r="C124" s="1">
        <v>1.4E-3</v>
      </c>
      <c r="D124" s="1">
        <v>28.501799999999999</v>
      </c>
      <c r="E124" s="1">
        <v>0.7107</v>
      </c>
      <c r="F124" s="1">
        <v>4.7000000000000002E-3</v>
      </c>
      <c r="G124" s="1">
        <v>0.1593</v>
      </c>
      <c r="H124" s="1">
        <v>11.1053</v>
      </c>
      <c r="I124" s="1">
        <v>5.4584000000000001</v>
      </c>
      <c r="J124" s="1">
        <v>0.1246</v>
      </c>
      <c r="K124" s="1">
        <v>99.771500000000003</v>
      </c>
      <c r="L124" s="1"/>
    </row>
    <row r="125" spans="2:12" x14ac:dyDescent="0.2">
      <c r="B125" s="1">
        <v>52.913800000000002</v>
      </c>
      <c r="C125" s="1">
        <v>-2.06E-2</v>
      </c>
      <c r="D125" s="1">
        <v>29.313700000000001</v>
      </c>
      <c r="E125" s="1">
        <v>8.4000000000000005E-2</v>
      </c>
      <c r="F125" s="1">
        <v>2.1399999999999999E-2</v>
      </c>
      <c r="G125" s="1">
        <v>-1.29E-2</v>
      </c>
      <c r="H125" s="1">
        <v>12.1799</v>
      </c>
      <c r="I125" s="1">
        <v>4.9635999999999996</v>
      </c>
      <c r="J125" s="1">
        <v>0.1275</v>
      </c>
      <c r="K125" s="1">
        <v>99.603800000000007</v>
      </c>
      <c r="L125" s="1"/>
    </row>
    <row r="126" spans="2:12" x14ac:dyDescent="0.2">
      <c r="B126" s="1">
        <v>53.359299999999998</v>
      </c>
      <c r="C126" s="1">
        <v>1.9199999999999998E-2</v>
      </c>
      <c r="D126" s="1">
        <v>29.524000000000001</v>
      </c>
      <c r="E126" s="1">
        <v>0.21229999999999999</v>
      </c>
      <c r="F126" s="1">
        <v>7.1000000000000004E-3</v>
      </c>
      <c r="G126" s="1">
        <v>-4.0000000000000001E-3</v>
      </c>
      <c r="H126" s="1">
        <v>12.340400000000001</v>
      </c>
      <c r="I126" s="1">
        <v>4.9645000000000001</v>
      </c>
      <c r="J126" s="1">
        <v>0.1462</v>
      </c>
      <c r="K126" s="1">
        <v>100.6082</v>
      </c>
      <c r="L126" s="1"/>
    </row>
    <row r="127" spans="2:12" x14ac:dyDescent="0.2">
      <c r="B127" s="1">
        <v>53.041800000000002</v>
      </c>
      <c r="C127" s="1">
        <v>2.9899999999999999E-2</v>
      </c>
      <c r="D127" s="1">
        <v>29.5579</v>
      </c>
      <c r="E127" s="1">
        <v>7.6399999999999996E-2</v>
      </c>
      <c r="F127" s="1">
        <v>-3.5999999999999999E-3</v>
      </c>
      <c r="G127" s="1">
        <v>0.01</v>
      </c>
      <c r="H127" s="1">
        <v>12.3734</v>
      </c>
      <c r="I127" s="1">
        <v>5.008</v>
      </c>
      <c r="J127" s="1">
        <v>0.13900000000000001</v>
      </c>
      <c r="K127" s="1">
        <v>100.2717</v>
      </c>
      <c r="L127" s="1"/>
    </row>
    <row r="128" spans="2:12" x14ac:dyDescent="0.2">
      <c r="B128" s="1">
        <v>53.271700000000003</v>
      </c>
      <c r="C128" s="1">
        <v>-1.8E-3</v>
      </c>
      <c r="D128" s="1">
        <v>29.264500000000002</v>
      </c>
      <c r="E128" s="1">
        <v>6.8199999999999997E-2</v>
      </c>
      <c r="F128" s="1">
        <v>-3.0000000000000001E-3</v>
      </c>
      <c r="G128" s="1">
        <v>-1.4200000000000001E-2</v>
      </c>
      <c r="H128" s="1">
        <v>12.1295</v>
      </c>
      <c r="I128" s="1">
        <v>5.0282</v>
      </c>
      <c r="J128" s="1">
        <v>0.15229999999999999</v>
      </c>
      <c r="K128" s="1">
        <v>99.936000000000007</v>
      </c>
      <c r="L128" s="1"/>
    </row>
    <row r="129" spans="2:12" x14ac:dyDescent="0.2">
      <c r="B129" s="1">
        <v>53.201599999999999</v>
      </c>
      <c r="C129" s="1">
        <v>5.9999999999999995E-4</v>
      </c>
      <c r="D129" s="1">
        <v>29.3705</v>
      </c>
      <c r="E129" s="1">
        <v>0.18090000000000001</v>
      </c>
      <c r="F129" s="1">
        <v>4.1999999999999997E-3</v>
      </c>
      <c r="G129" s="1">
        <v>1.4800000000000001E-2</v>
      </c>
      <c r="H129" s="1">
        <v>12.0009</v>
      </c>
      <c r="I129" s="1">
        <v>5.0160999999999998</v>
      </c>
      <c r="J129" s="1">
        <v>0.17710000000000001</v>
      </c>
      <c r="K129" s="1">
        <v>99.969499999999996</v>
      </c>
      <c r="L129" s="1"/>
    </row>
    <row r="130" spans="2:12" x14ac:dyDescent="0.2">
      <c r="B130" s="1">
        <v>53.1128</v>
      </c>
      <c r="C130" s="1">
        <v>1.7500000000000002E-2</v>
      </c>
      <c r="D130" s="1">
        <v>29.592400000000001</v>
      </c>
      <c r="E130" s="1">
        <v>0.13739999999999999</v>
      </c>
      <c r="F130" s="1">
        <v>3.5999999999999999E-3</v>
      </c>
      <c r="G130" s="1">
        <v>-1.2699999999999999E-2</v>
      </c>
      <c r="H130" s="1">
        <v>12.380800000000001</v>
      </c>
      <c r="I130" s="1">
        <v>4.8121</v>
      </c>
      <c r="J130" s="1">
        <v>0.13519999999999999</v>
      </c>
      <c r="K130" s="1">
        <v>100.20820000000001</v>
      </c>
      <c r="L130" s="1"/>
    </row>
    <row r="131" spans="2:12" x14ac:dyDescent="0.2">
      <c r="B131" s="1">
        <v>53.283099999999997</v>
      </c>
      <c r="C131" s="1">
        <v>-2.92E-2</v>
      </c>
      <c r="D131" s="1">
        <v>29.644300000000001</v>
      </c>
      <c r="E131" s="1">
        <v>8.9300000000000004E-2</v>
      </c>
      <c r="F131" s="1">
        <v>1.78E-2</v>
      </c>
      <c r="G131" s="1">
        <v>-1.47E-2</v>
      </c>
      <c r="H131" s="1">
        <v>12.205299999999999</v>
      </c>
      <c r="I131" s="1">
        <v>5.0221</v>
      </c>
      <c r="J131" s="1">
        <v>0.13170000000000001</v>
      </c>
      <c r="K131" s="1">
        <v>100.3937</v>
      </c>
      <c r="L131" s="1"/>
    </row>
    <row r="132" spans="2:12" x14ac:dyDescent="0.2">
      <c r="B132" s="1">
        <v>53.665399999999998</v>
      </c>
      <c r="C132" s="1">
        <v>-1.38E-2</v>
      </c>
      <c r="D132" s="1">
        <v>29.197600000000001</v>
      </c>
      <c r="E132" s="1">
        <v>3.8399999999999997E-2</v>
      </c>
      <c r="F132" s="1">
        <v>-1.1900000000000001E-2</v>
      </c>
      <c r="G132" s="1">
        <v>-9.5999999999999992E-3</v>
      </c>
      <c r="H132" s="1">
        <v>11.89</v>
      </c>
      <c r="I132" s="1">
        <v>5.2710999999999997</v>
      </c>
      <c r="J132" s="1">
        <v>0.1426</v>
      </c>
      <c r="K132" s="1">
        <v>100.2102</v>
      </c>
      <c r="L132" s="1"/>
    </row>
    <row r="133" spans="2:12" x14ac:dyDescent="0.2">
      <c r="B133" s="1">
        <v>52.669699999999999</v>
      </c>
      <c r="C133" s="1">
        <v>2.4299999999999999E-2</v>
      </c>
      <c r="D133" s="1">
        <v>28.504999999999999</v>
      </c>
      <c r="E133" s="1">
        <v>1.3701000000000001</v>
      </c>
      <c r="F133" s="1">
        <v>-2.6599999999999999E-2</v>
      </c>
      <c r="G133" s="1">
        <v>0.79449999999999998</v>
      </c>
      <c r="H133" s="1">
        <v>11.305099999999999</v>
      </c>
      <c r="I133" s="1">
        <v>5.0315000000000003</v>
      </c>
      <c r="J133" s="1">
        <v>0.1661</v>
      </c>
      <c r="K133" s="1">
        <v>99.896299999999997</v>
      </c>
      <c r="L133" s="1"/>
    </row>
    <row r="134" spans="2:12" x14ac:dyDescent="0.2">
      <c r="B134" s="1">
        <v>53.320500000000003</v>
      </c>
      <c r="C134" s="1">
        <v>3.6299999999999999E-2</v>
      </c>
      <c r="D134" s="1">
        <v>29.7121</v>
      </c>
      <c r="E134" s="1">
        <v>0.13919999999999999</v>
      </c>
      <c r="F134" s="1">
        <v>8.3000000000000001E-3</v>
      </c>
      <c r="G134" s="1">
        <v>-5.0000000000000001E-3</v>
      </c>
      <c r="H134" s="1">
        <v>12.342700000000001</v>
      </c>
      <c r="I134" s="1">
        <v>4.9543999999999997</v>
      </c>
      <c r="J134" s="1">
        <v>0.10929999999999999</v>
      </c>
      <c r="K134" s="1">
        <v>100.6399</v>
      </c>
      <c r="L134" s="1"/>
    </row>
    <row r="135" spans="2:12" x14ac:dyDescent="0.2">
      <c r="B135" s="1">
        <v>53.339799999999997</v>
      </c>
      <c r="C135" s="1">
        <v>-0.01</v>
      </c>
      <c r="D135" s="1">
        <v>29.4697</v>
      </c>
      <c r="E135" s="1">
        <v>0.1981</v>
      </c>
      <c r="F135" s="1">
        <v>1.8E-3</v>
      </c>
      <c r="G135" s="1">
        <v>7.6E-3</v>
      </c>
      <c r="H135" s="1">
        <v>12.184100000000001</v>
      </c>
      <c r="I135" s="1">
        <v>5.0785999999999998</v>
      </c>
      <c r="J135" s="1">
        <v>0.1527</v>
      </c>
      <c r="K135" s="1">
        <v>100.4468</v>
      </c>
      <c r="L135" s="1"/>
    </row>
    <row r="136" spans="2:12" x14ac:dyDescent="0.2">
      <c r="B136" s="1">
        <v>53.101399999999998</v>
      </c>
      <c r="C136" s="1">
        <v>-2.5999999999999999E-3</v>
      </c>
      <c r="D136" s="1">
        <v>29.617799999999999</v>
      </c>
      <c r="E136" s="1">
        <v>0.22459999999999999</v>
      </c>
      <c r="F136" s="1">
        <v>1.1299999999999999E-2</v>
      </c>
      <c r="G136" s="1">
        <v>-6.8999999999999999E-3</v>
      </c>
      <c r="H136" s="1">
        <v>12.2883</v>
      </c>
      <c r="I136" s="1">
        <v>4.8994999999999997</v>
      </c>
      <c r="J136" s="1">
        <v>0.15690000000000001</v>
      </c>
      <c r="K136" s="1">
        <v>100.3168</v>
      </c>
      <c r="L136" s="1"/>
    </row>
    <row r="137" spans="2:12" x14ac:dyDescent="0.2">
      <c r="B137" s="1">
        <v>52.991799999999998</v>
      </c>
      <c r="C137" s="1">
        <v>2.0799999999999999E-2</v>
      </c>
      <c r="D137" s="1">
        <v>29.225999999999999</v>
      </c>
      <c r="E137" s="1">
        <v>0.27610000000000001</v>
      </c>
      <c r="F137" s="1">
        <v>-4.1999999999999997E-3</v>
      </c>
      <c r="G137" s="1">
        <v>5.0000000000000001E-3</v>
      </c>
      <c r="H137" s="1">
        <v>12.1835</v>
      </c>
      <c r="I137" s="1">
        <v>5.1691000000000003</v>
      </c>
      <c r="J137" s="1">
        <v>0.157</v>
      </c>
      <c r="K137" s="1">
        <v>100.0292</v>
      </c>
      <c r="L137" s="1"/>
    </row>
    <row r="138" spans="2:12" x14ac:dyDescent="0.2">
      <c r="B138" s="1">
        <v>52.496099999999998</v>
      </c>
      <c r="C138" s="1">
        <v>2.7E-2</v>
      </c>
      <c r="D138" s="1">
        <v>29.484999999999999</v>
      </c>
      <c r="E138" s="1">
        <v>0.1153</v>
      </c>
      <c r="F138" s="1">
        <v>1.8E-3</v>
      </c>
      <c r="G138" s="1">
        <v>-5.1000000000000004E-3</v>
      </c>
      <c r="H138" s="1">
        <v>12.4923</v>
      </c>
      <c r="I138" s="1">
        <v>4.6702000000000004</v>
      </c>
      <c r="J138" s="1">
        <v>0.1744</v>
      </c>
      <c r="K138" s="1">
        <v>99.462000000000003</v>
      </c>
      <c r="L138" s="1"/>
    </row>
    <row r="139" spans="2:12" x14ac:dyDescent="0.2">
      <c r="B139" s="1">
        <v>53.13</v>
      </c>
      <c r="C139" s="1">
        <v>-2.1600000000000001E-2</v>
      </c>
      <c r="D139" s="1">
        <v>28.793900000000001</v>
      </c>
      <c r="E139" s="1">
        <v>0.48049999999999998</v>
      </c>
      <c r="F139" s="1">
        <v>1.84E-2</v>
      </c>
      <c r="G139" s="1">
        <v>0.25459999999999999</v>
      </c>
      <c r="H139" s="1">
        <v>11.6744</v>
      </c>
      <c r="I139" s="1">
        <v>5.0406000000000004</v>
      </c>
      <c r="J139" s="1">
        <v>0.17699999999999999</v>
      </c>
      <c r="K139" s="1">
        <v>99.577999999999903</v>
      </c>
      <c r="L139" s="1"/>
    </row>
    <row r="140" spans="2:12" x14ac:dyDescent="0.2">
      <c r="B140" s="1">
        <v>53.026200000000003</v>
      </c>
      <c r="C140" s="1">
        <v>-7.4000000000000003E-3</v>
      </c>
      <c r="D140" s="1">
        <v>28.594799999999999</v>
      </c>
      <c r="E140" s="1">
        <v>0.56950000000000001</v>
      </c>
      <c r="F140" s="1">
        <v>1.2500000000000001E-2</v>
      </c>
      <c r="G140" s="1">
        <v>0.27779999999999999</v>
      </c>
      <c r="H140" s="1">
        <v>11.5707</v>
      </c>
      <c r="I140" s="1">
        <v>4.9752999999999998</v>
      </c>
      <c r="J140" s="1">
        <v>0.1439</v>
      </c>
      <c r="K140" s="1">
        <v>99.170599999999993</v>
      </c>
      <c r="L140" s="1"/>
    </row>
    <row r="141" spans="2:12" x14ac:dyDescent="0.2">
      <c r="B141" s="1">
        <v>54.003399999999999</v>
      </c>
      <c r="C141" s="1">
        <v>2.3300000000000001E-2</v>
      </c>
      <c r="D141" s="1">
        <v>28.5961</v>
      </c>
      <c r="E141" s="1">
        <v>0.2112</v>
      </c>
      <c r="F141" s="1">
        <v>-1.8E-3</v>
      </c>
      <c r="G141" s="1">
        <v>2.8E-3</v>
      </c>
      <c r="H141" s="1">
        <v>11.2577</v>
      </c>
      <c r="I141" s="1">
        <v>5.4387999999999996</v>
      </c>
      <c r="J141" s="1">
        <v>0.2712</v>
      </c>
      <c r="K141" s="1">
        <v>99.822000000000003</v>
      </c>
      <c r="L141" s="1"/>
    </row>
    <row r="142" spans="2:12" x14ac:dyDescent="0.2">
      <c r="B142" s="1">
        <v>53.089100000000002</v>
      </c>
      <c r="C142" s="1">
        <v>1.5800000000000002E-2</v>
      </c>
      <c r="D142" s="1">
        <v>29.295400000000001</v>
      </c>
      <c r="E142" s="1">
        <v>0.2898</v>
      </c>
      <c r="F142" s="1">
        <v>1.8E-3</v>
      </c>
      <c r="G142" s="1">
        <v>5.5500000000000001E-2</v>
      </c>
      <c r="H142" s="1">
        <v>11.540999999999899</v>
      </c>
      <c r="I142" s="1">
        <v>5.0255000000000001</v>
      </c>
      <c r="J142" s="1">
        <v>0.53769999999999996</v>
      </c>
      <c r="K142" s="1">
        <v>99.853999999999999</v>
      </c>
      <c r="L142" s="1"/>
    </row>
    <row r="143" spans="2:12" x14ac:dyDescent="0.2">
      <c r="B143" s="1">
        <v>52.891300000000001</v>
      </c>
      <c r="C143" s="1">
        <v>5.3699999999999998E-2</v>
      </c>
      <c r="D143" s="1">
        <v>29.714500000000001</v>
      </c>
      <c r="E143" s="1">
        <v>9.4700000000000006E-2</v>
      </c>
      <c r="F143" s="1">
        <v>1.2999999999999999E-2</v>
      </c>
      <c r="G143" s="1">
        <v>6.7999999999999996E-3</v>
      </c>
      <c r="H143" s="1">
        <v>12.407400000000001</v>
      </c>
      <c r="I143" s="1">
        <v>4.7561999999999998</v>
      </c>
      <c r="J143" s="1">
        <v>0.12970000000000001</v>
      </c>
      <c r="K143" s="1">
        <v>100.0673</v>
      </c>
      <c r="L143" s="1"/>
    </row>
    <row r="144" spans="2:12" x14ac:dyDescent="0.2">
      <c r="B144" s="1">
        <v>53.270899999999997</v>
      </c>
      <c r="C144" s="1">
        <v>3.1099999999999999E-2</v>
      </c>
      <c r="D144" s="1">
        <v>29.510200000000001</v>
      </c>
      <c r="E144" s="1">
        <v>0.1376</v>
      </c>
      <c r="F144" s="1">
        <v>1.01E-2</v>
      </c>
      <c r="G144" s="1">
        <v>-7.7000000000000002E-3</v>
      </c>
      <c r="H144" s="1">
        <v>12.3391</v>
      </c>
      <c r="I144" s="1">
        <v>5.0730000000000004</v>
      </c>
      <c r="J144" s="1">
        <v>0.16189999999999999</v>
      </c>
      <c r="K144" s="1">
        <v>100.587</v>
      </c>
      <c r="L144" s="1"/>
    </row>
    <row r="145" spans="2:12" x14ac:dyDescent="0.2">
      <c r="B145" s="1">
        <v>53.699800000000003</v>
      </c>
      <c r="C145" s="1">
        <v>-1.55E-2</v>
      </c>
      <c r="D145" s="1">
        <v>29.246500000000001</v>
      </c>
      <c r="E145" s="1">
        <v>6.9900000000000004E-2</v>
      </c>
      <c r="F145" s="1">
        <v>1.72E-2</v>
      </c>
      <c r="G145" s="1">
        <v>5.0000000000000001E-3</v>
      </c>
      <c r="H145" s="1">
        <v>11.920299999999999</v>
      </c>
      <c r="I145" s="1">
        <v>5.1071</v>
      </c>
      <c r="J145" s="1">
        <v>0.18679999999999999</v>
      </c>
      <c r="K145" s="1">
        <v>100.262</v>
      </c>
      <c r="L145" s="1"/>
    </row>
    <row r="146" spans="2:12" x14ac:dyDescent="0.2">
      <c r="B146" s="1">
        <v>53.6068</v>
      </c>
      <c r="C146" s="1">
        <v>4.9299999999999997E-2</v>
      </c>
      <c r="D146" s="1">
        <v>29.421099999999999</v>
      </c>
      <c r="E146" s="1">
        <v>6.7100000000000007E-2</v>
      </c>
      <c r="F146" s="1">
        <v>-1.8E-3</v>
      </c>
      <c r="G146" s="1">
        <v>-5.3E-3</v>
      </c>
      <c r="H146" s="1">
        <v>12.0731</v>
      </c>
      <c r="I146" s="1">
        <v>5.2264999999999997</v>
      </c>
      <c r="J146" s="1">
        <v>0.1668</v>
      </c>
      <c r="K146" s="1">
        <v>100.621</v>
      </c>
      <c r="L146" s="1"/>
    </row>
    <row r="147" spans="2:12" x14ac:dyDescent="0.2">
      <c r="B147" s="1">
        <v>53.126100000000001</v>
      </c>
      <c r="C147" s="1">
        <v>-9.9000000000000008E-3</v>
      </c>
      <c r="D147" s="1">
        <v>29.372299999999999</v>
      </c>
      <c r="E147" s="1">
        <v>0.32650000000000001</v>
      </c>
      <c r="F147" s="1">
        <v>2.7799999999999998E-2</v>
      </c>
      <c r="G147" s="1">
        <v>8.5999999999999993E-2</v>
      </c>
      <c r="H147" s="1">
        <v>11.986599999999999</v>
      </c>
      <c r="I147" s="1">
        <v>5.0808</v>
      </c>
      <c r="J147" s="1">
        <v>0.15440000000000001</v>
      </c>
      <c r="K147" s="1">
        <v>100.1605</v>
      </c>
      <c r="L147" s="1"/>
    </row>
    <row r="148" spans="2:12" x14ac:dyDescent="0.2">
      <c r="B148" s="1">
        <v>53.713799999999999</v>
      </c>
      <c r="C148" s="1">
        <v>-1.9400000000000001E-2</v>
      </c>
      <c r="D148" s="1">
        <v>29.195999999999898</v>
      </c>
      <c r="E148" s="1">
        <v>9.6299999999999997E-2</v>
      </c>
      <c r="F148" s="1">
        <v>2.5499999999999998E-2</v>
      </c>
      <c r="G148" s="1">
        <v>-1.09E-2</v>
      </c>
      <c r="H148" s="1">
        <v>11.7836</v>
      </c>
      <c r="I148" s="1">
        <v>5.2675000000000001</v>
      </c>
      <c r="J148" s="1">
        <v>0.15160000000000001</v>
      </c>
      <c r="K148" s="1">
        <v>100.2465</v>
      </c>
      <c r="L148" s="1"/>
    </row>
    <row r="149" spans="2:12" x14ac:dyDescent="0.2">
      <c r="B149" s="1">
        <v>53.447299999999998</v>
      </c>
      <c r="C149" s="1">
        <v>2.2000000000000001E-3</v>
      </c>
      <c r="D149" s="1">
        <v>29.252199999999998</v>
      </c>
      <c r="E149" s="1">
        <v>0.20130000000000001</v>
      </c>
      <c r="F149" s="1">
        <v>1.2999999999999999E-2</v>
      </c>
      <c r="G149" s="1">
        <v>5.8999999999999999E-3</v>
      </c>
      <c r="H149" s="1">
        <v>12.100300000000001</v>
      </c>
      <c r="I149" s="1">
        <v>5.1315</v>
      </c>
      <c r="J149" s="1">
        <v>0.18659999999999999</v>
      </c>
      <c r="K149" s="1">
        <v>100.3501</v>
      </c>
      <c r="L149" s="1"/>
    </row>
    <row r="150" spans="2:12" x14ac:dyDescent="0.2">
      <c r="B150" s="1">
        <v>52.480499999999999</v>
      </c>
      <c r="C150" s="1">
        <v>-3.0700000000000002E-2</v>
      </c>
      <c r="D150" s="1">
        <v>30.195</v>
      </c>
      <c r="E150" s="1">
        <v>9.2999999999999999E-2</v>
      </c>
      <c r="F150" s="1">
        <v>-2.3699999999999999E-2</v>
      </c>
      <c r="G150" s="1">
        <v>-1.2500000000000001E-2</v>
      </c>
      <c r="H150" s="1">
        <v>12.996499999999999</v>
      </c>
      <c r="I150" s="1">
        <v>4.5671999999999997</v>
      </c>
      <c r="J150" s="1">
        <v>0.1265</v>
      </c>
      <c r="K150" s="1">
        <v>100.45869999999999</v>
      </c>
      <c r="L150" s="1"/>
    </row>
    <row r="151" spans="2:12" x14ac:dyDescent="0.2">
      <c r="B151" s="1">
        <v>52.4878</v>
      </c>
      <c r="C151" s="1">
        <v>-2.0999999999999999E-3</v>
      </c>
      <c r="D151" s="1">
        <v>29.328399999999998</v>
      </c>
      <c r="E151" s="1">
        <v>0.34689999999999999</v>
      </c>
      <c r="F151" s="1">
        <v>5.9999999999999995E-4</v>
      </c>
      <c r="G151" s="1">
        <v>-3.7000000000000002E-3</v>
      </c>
      <c r="H151" s="1">
        <v>12.460900000000001</v>
      </c>
      <c r="I151" s="1">
        <v>4.8105000000000002</v>
      </c>
      <c r="J151" s="1">
        <v>0.12</v>
      </c>
      <c r="K151" s="1">
        <v>99.575500000000005</v>
      </c>
      <c r="L151" s="1"/>
    </row>
    <row r="152" spans="2:12" x14ac:dyDescent="0.2">
      <c r="B152" s="1">
        <v>52.442100000000003</v>
      </c>
      <c r="C152" s="1">
        <v>3.1399999999999997E-2</v>
      </c>
      <c r="D152" s="1">
        <v>29.498100000000001</v>
      </c>
      <c r="E152" s="1">
        <v>0.1104</v>
      </c>
      <c r="F152" s="1">
        <v>1.54E-2</v>
      </c>
      <c r="G152" s="1">
        <v>1.8E-3</v>
      </c>
      <c r="H152" s="1">
        <v>12.351599999999999</v>
      </c>
      <c r="I152" s="1">
        <v>4.7713999999999999</v>
      </c>
      <c r="J152" s="1">
        <v>0.15629999999999999</v>
      </c>
      <c r="K152" s="1">
        <v>99.395099999999999</v>
      </c>
      <c r="L152" s="1"/>
    </row>
    <row r="153" spans="2:12" x14ac:dyDescent="0.2">
      <c r="B153" s="1">
        <v>53.009599999999999</v>
      </c>
      <c r="C153" s="1">
        <v>1.0999999999999999E-2</v>
      </c>
      <c r="D153" s="1">
        <v>29.276199999999999</v>
      </c>
      <c r="E153" s="1">
        <v>9.8500000000000004E-2</v>
      </c>
      <c r="F153" s="1">
        <v>1.9599999999999999E-2</v>
      </c>
      <c r="G153" s="1">
        <v>1E-3</v>
      </c>
      <c r="H153" s="1">
        <v>12.2051</v>
      </c>
      <c r="I153" s="1">
        <v>4.9398</v>
      </c>
      <c r="J153" s="1">
        <v>0.1208</v>
      </c>
      <c r="K153" s="1">
        <v>99.687999999999903</v>
      </c>
      <c r="L153" s="1"/>
    </row>
    <row r="154" spans="2:12" x14ac:dyDescent="0.2">
      <c r="B154" s="1">
        <v>52.775700000000001</v>
      </c>
      <c r="C154" s="1">
        <v>4.4000000000000003E-3</v>
      </c>
      <c r="D154" s="1">
        <v>29.616199999999999</v>
      </c>
      <c r="E154" s="1">
        <v>9.0899999999999995E-2</v>
      </c>
      <c r="F154" s="1">
        <v>-4.1999999999999997E-3</v>
      </c>
      <c r="G154" s="1">
        <v>1.2200000000000001E-2</v>
      </c>
      <c r="H154" s="1">
        <v>12.545500000000001</v>
      </c>
      <c r="I154" s="1">
        <v>4.7347000000000001</v>
      </c>
      <c r="J154" s="1">
        <v>0.12609999999999999</v>
      </c>
      <c r="K154" s="1">
        <v>99.928700000000006</v>
      </c>
      <c r="L154" s="1"/>
    </row>
    <row r="155" spans="2:12" x14ac:dyDescent="0.2">
      <c r="B155" s="1">
        <v>52.9495</v>
      </c>
      <c r="C155" s="1">
        <v>2.7199999999999998E-2</v>
      </c>
      <c r="D155" s="1">
        <v>29.5778</v>
      </c>
      <c r="E155" s="1">
        <v>6.1699999999999998E-2</v>
      </c>
      <c r="F155" s="1">
        <v>5.3E-3</v>
      </c>
      <c r="G155" s="1">
        <v>2.0000000000000001E-4</v>
      </c>
      <c r="H155" s="1">
        <v>12.3855</v>
      </c>
      <c r="I155" s="1">
        <v>4.9207000000000001</v>
      </c>
      <c r="J155" s="1">
        <v>0.16420000000000001</v>
      </c>
      <c r="K155" s="1">
        <v>100.09220000000001</v>
      </c>
      <c r="L155" s="1"/>
    </row>
    <row r="156" spans="2:12" x14ac:dyDescent="0.2">
      <c r="B156" s="1">
        <v>53.243899999999996</v>
      </c>
      <c r="C156" s="1">
        <v>-1.37E-2</v>
      </c>
      <c r="D156" s="1">
        <v>29.2867</v>
      </c>
      <c r="E156" s="1">
        <v>9.1999999999999998E-2</v>
      </c>
      <c r="F156" s="1">
        <v>-1.9599999999999999E-2</v>
      </c>
      <c r="G156" s="1">
        <v>-8.0000000000000002E-3</v>
      </c>
      <c r="H156" s="1">
        <v>12.0289</v>
      </c>
      <c r="I156" s="1">
        <v>5.1193999999999997</v>
      </c>
      <c r="J156" s="1">
        <v>0.1673</v>
      </c>
      <c r="K156" s="1">
        <v>99.944900000000004</v>
      </c>
      <c r="L156" s="1"/>
    </row>
    <row r="157" spans="2:12" x14ac:dyDescent="0.2">
      <c r="B157" s="1">
        <v>53.388599999999997</v>
      </c>
      <c r="C157" s="1">
        <v>1.06E-2</v>
      </c>
      <c r="D157" s="1">
        <v>29.3581</v>
      </c>
      <c r="E157" s="1">
        <v>9.1999999999999998E-2</v>
      </c>
      <c r="F157" s="1">
        <v>1.9E-2</v>
      </c>
      <c r="G157" s="1">
        <v>-1.2999999999999999E-2</v>
      </c>
      <c r="H157" s="1">
        <v>12.2121</v>
      </c>
      <c r="I157" s="1">
        <v>5.0099</v>
      </c>
      <c r="J157" s="1">
        <v>0.15820000000000001</v>
      </c>
      <c r="K157" s="1">
        <v>100.2606</v>
      </c>
      <c r="L157" s="1"/>
    </row>
    <row r="158" spans="2:12" x14ac:dyDescent="0.2">
      <c r="B158" s="1">
        <v>52.233999999999902</v>
      </c>
      <c r="C158" s="1">
        <v>-3.6299999999999999E-2</v>
      </c>
      <c r="D158" s="1">
        <v>28.742799999999999</v>
      </c>
      <c r="E158" s="1">
        <v>1.1197999999999999</v>
      </c>
      <c r="F158" s="1">
        <v>1.4800000000000001E-2</v>
      </c>
      <c r="G158" s="1">
        <v>0.63380000000000003</v>
      </c>
      <c r="H158" s="1">
        <v>11.6396</v>
      </c>
      <c r="I158" s="1">
        <v>4.5431999999999997</v>
      </c>
      <c r="J158" s="1">
        <v>0.16899999999999901</v>
      </c>
      <c r="K158" s="1">
        <v>99.101399999999998</v>
      </c>
      <c r="L158" s="1"/>
    </row>
    <row r="159" spans="2:12" x14ac:dyDescent="0.2">
      <c r="B159" s="1">
        <v>53.191299999999998</v>
      </c>
      <c r="C159" s="1">
        <v>3.7100000000000001E-2</v>
      </c>
      <c r="D159" s="1">
        <v>29.412700000000001</v>
      </c>
      <c r="E159" s="1">
        <v>7.5700000000000003E-2</v>
      </c>
      <c r="F159" s="1">
        <v>-8.3000000000000001E-3</v>
      </c>
      <c r="G159" s="1">
        <v>-1.1999999999999999E-3</v>
      </c>
      <c r="H159" s="1">
        <v>12.274699999999999</v>
      </c>
      <c r="I159" s="1">
        <v>5.0705999999999998</v>
      </c>
      <c r="J159" s="1">
        <v>0.15509999999999999</v>
      </c>
      <c r="K159" s="1">
        <v>100.21720000000001</v>
      </c>
      <c r="L159" s="1"/>
    </row>
    <row r="160" spans="2:12" x14ac:dyDescent="0.2">
      <c r="B160" s="1">
        <v>53.4238</v>
      </c>
      <c r="C160" s="1">
        <v>-2.5899999999999999E-2</v>
      </c>
      <c r="D160" s="1">
        <v>29.211200000000002</v>
      </c>
      <c r="E160" s="1">
        <v>5.57E-2</v>
      </c>
      <c r="F160" s="1">
        <v>-1.8E-3</v>
      </c>
      <c r="G160" s="1">
        <v>5.9999999999999995E-4</v>
      </c>
      <c r="H160" s="1">
        <v>12.0649</v>
      </c>
      <c r="I160" s="1">
        <v>5.1298000000000004</v>
      </c>
      <c r="J160" s="1">
        <v>0.1454</v>
      </c>
      <c r="K160" s="1">
        <v>100.0427</v>
      </c>
      <c r="L160" s="1"/>
    </row>
    <row r="161" spans="2:12" x14ac:dyDescent="0.2">
      <c r="B161" s="1">
        <v>53.734099999999998</v>
      </c>
      <c r="C161" s="1">
        <v>8.5000000000000006E-3</v>
      </c>
      <c r="D161" s="1">
        <v>29.035699999999999</v>
      </c>
      <c r="E161" s="1">
        <v>6.8199999999999997E-2</v>
      </c>
      <c r="F161" s="1">
        <v>-1.1999999999999999E-3</v>
      </c>
      <c r="G161" s="1">
        <v>-1.5900000000000001E-2</v>
      </c>
      <c r="H161" s="1">
        <v>11.8188</v>
      </c>
      <c r="I161" s="1">
        <v>5.2229000000000001</v>
      </c>
      <c r="J161" s="1">
        <v>0.16320000000000001</v>
      </c>
      <c r="K161" s="1">
        <v>100.0917</v>
      </c>
      <c r="L161" s="1"/>
    </row>
    <row r="162" spans="2:12" x14ac:dyDescent="0.2">
      <c r="B162" s="1">
        <v>53.7712</v>
      </c>
      <c r="C162" s="1">
        <v>4.1500000000000002E-2</v>
      </c>
      <c r="D162" s="1">
        <v>29.2242</v>
      </c>
      <c r="E162" s="1">
        <v>7.9000000000000001E-2</v>
      </c>
      <c r="F162" s="1">
        <v>2.6700000000000002E-2</v>
      </c>
      <c r="G162" s="1">
        <v>-1.39999999999999E-2</v>
      </c>
      <c r="H162" s="1">
        <v>11.804600000000001</v>
      </c>
      <c r="I162" s="1">
        <v>5.2784000000000004</v>
      </c>
      <c r="J162" s="1">
        <v>0.17699999999999999</v>
      </c>
      <c r="K162" s="1">
        <v>100.4182</v>
      </c>
      <c r="L162" s="1"/>
    </row>
    <row r="163" spans="2:12" x14ac:dyDescent="0.2">
      <c r="B163" s="1">
        <v>53.835500000000003</v>
      </c>
      <c r="C163" s="1">
        <v>-2.0799999999999999E-2</v>
      </c>
      <c r="D163" s="1">
        <v>29.372900000000001</v>
      </c>
      <c r="E163" s="1">
        <v>0.1515</v>
      </c>
      <c r="F163" s="1">
        <v>1.78E-2</v>
      </c>
      <c r="G163" s="1">
        <v>1.1000000000000001E-3</v>
      </c>
      <c r="H163" s="1">
        <v>11.757899999999999</v>
      </c>
      <c r="I163" s="1">
        <v>5.1398999999999999</v>
      </c>
      <c r="J163" s="1">
        <v>0.1595</v>
      </c>
      <c r="K163" s="1">
        <v>100.4421</v>
      </c>
      <c r="L163" s="1"/>
    </row>
    <row r="164" spans="2:12" x14ac:dyDescent="0.2">
      <c r="B164" s="1">
        <v>53.151499999999999</v>
      </c>
      <c r="C164" s="1">
        <v>-9.1000000000000004E-3</v>
      </c>
      <c r="D164" s="1">
        <v>28.6036</v>
      </c>
      <c r="E164" s="1">
        <v>0.1096</v>
      </c>
      <c r="F164" s="1">
        <v>2.4400000000000002E-2</v>
      </c>
      <c r="G164" s="1">
        <v>1.1999999999999999E-3</v>
      </c>
      <c r="H164" s="1">
        <v>11.784800000000001</v>
      </c>
      <c r="I164" s="1">
        <v>5.234</v>
      </c>
      <c r="J164" s="1">
        <v>0.15690000000000001</v>
      </c>
      <c r="K164" s="1">
        <v>99.065899999999999</v>
      </c>
      <c r="L164" s="1"/>
    </row>
    <row r="165" spans="2:12" x14ac:dyDescent="0.2">
      <c r="B165" s="1">
        <v>52.830100000000002</v>
      </c>
      <c r="C165" s="1">
        <v>2.06E-2</v>
      </c>
      <c r="D165" s="1">
        <v>29.125399999999999</v>
      </c>
      <c r="E165" s="1">
        <v>0.14000000000000001</v>
      </c>
      <c r="F165" s="1">
        <v>1.3100000000000001E-2</v>
      </c>
      <c r="G165" s="1">
        <v>5.7999999999999996E-3</v>
      </c>
      <c r="H165" s="1">
        <v>12.1188</v>
      </c>
      <c r="I165" s="1">
        <v>4.9249999999999998</v>
      </c>
      <c r="J165" s="1">
        <v>0.15740000000000001</v>
      </c>
      <c r="K165" s="1">
        <v>99.361699999999999</v>
      </c>
      <c r="L165" s="1"/>
    </row>
    <row r="166" spans="2:12" x14ac:dyDescent="0.2">
      <c r="B166" s="1">
        <v>53.642600000000002</v>
      </c>
      <c r="C166" s="1">
        <v>-5.1000000000000004E-3</v>
      </c>
      <c r="D166" s="1">
        <v>28.9605</v>
      </c>
      <c r="E166" s="1">
        <v>8.6800000000000002E-2</v>
      </c>
      <c r="F166" s="1">
        <v>1.2500000000000001E-2</v>
      </c>
      <c r="G166" s="1">
        <v>8.6999999999999994E-3</v>
      </c>
      <c r="H166" s="1">
        <v>11.921799999999999</v>
      </c>
      <c r="I166" s="1">
        <v>5.1167999999999996</v>
      </c>
      <c r="J166" s="1">
        <v>0.15740000000000001</v>
      </c>
      <c r="K166" s="1">
        <v>99.906999999999996</v>
      </c>
      <c r="L166" s="1"/>
    </row>
    <row r="167" spans="2:12" x14ac:dyDescent="0.2">
      <c r="B167" s="1">
        <v>53.386699999999998</v>
      </c>
      <c r="C167" s="1">
        <v>4.3E-3</v>
      </c>
      <c r="D167" s="1">
        <v>28.964700000000001</v>
      </c>
      <c r="E167" s="1">
        <v>5.6399999999999999E-2</v>
      </c>
      <c r="F167" s="1">
        <v>4.1999999999999997E-3</v>
      </c>
      <c r="G167" s="1">
        <v>4.1999999999999997E-3</v>
      </c>
      <c r="H167" s="1">
        <v>11.857100000000001</v>
      </c>
      <c r="I167" s="1">
        <v>5.181</v>
      </c>
      <c r="J167" s="1">
        <v>0.1484</v>
      </c>
      <c r="K167" s="1">
        <v>99.635099999999994</v>
      </c>
      <c r="L167" s="1"/>
    </row>
    <row r="168" spans="2:12" x14ac:dyDescent="0.2">
      <c r="B168" s="1">
        <v>53.581400000000002</v>
      </c>
      <c r="C168" s="1">
        <v>-1.7899999999999999E-2</v>
      </c>
      <c r="D168" s="1">
        <v>28.9879</v>
      </c>
      <c r="E168" s="1">
        <v>4.07E-2</v>
      </c>
      <c r="F168" s="1">
        <v>-1.43E-2</v>
      </c>
      <c r="G168" s="1">
        <v>8.6E-3</v>
      </c>
      <c r="H168" s="1">
        <v>11.8193</v>
      </c>
      <c r="I168" s="1">
        <v>5.2050999999999998</v>
      </c>
      <c r="J168" s="1">
        <v>0.16250000000000001</v>
      </c>
      <c r="K168" s="1">
        <v>99.81</v>
      </c>
      <c r="L168" s="1"/>
    </row>
    <row r="169" spans="2:12" x14ac:dyDescent="0.2">
      <c r="B169" s="1">
        <v>53.902799999999999</v>
      </c>
      <c r="C169" s="1">
        <v>4.19E-2</v>
      </c>
      <c r="D169" s="1">
        <v>28.847899999999999</v>
      </c>
      <c r="E169" s="1">
        <v>7.5499999999999998E-2</v>
      </c>
      <c r="F169" s="1">
        <v>-1.49E-2</v>
      </c>
      <c r="G169" s="1">
        <v>2.0999999999999999E-3</v>
      </c>
      <c r="H169" s="1">
        <v>11.6477</v>
      </c>
      <c r="I169" s="1">
        <v>5.2770999999999999</v>
      </c>
      <c r="J169" s="1">
        <v>0.1764</v>
      </c>
      <c r="K169" s="1">
        <v>99.971299999999999</v>
      </c>
      <c r="L169" s="1"/>
    </row>
    <row r="170" spans="2:12" x14ac:dyDescent="0.2">
      <c r="B170" s="1">
        <v>53.221200000000003</v>
      </c>
      <c r="C170" s="1">
        <v>-8.5000000000000006E-3</v>
      </c>
      <c r="D170" s="1">
        <v>29.446300000000001</v>
      </c>
      <c r="E170" s="1">
        <v>7.5999999999999998E-2</v>
      </c>
      <c r="F170" s="1">
        <v>7.1000000000000004E-3</v>
      </c>
      <c r="G170" s="1">
        <v>-1.11E-2</v>
      </c>
      <c r="H170" s="1">
        <v>12.053100000000001</v>
      </c>
      <c r="I170" s="1">
        <v>5.0259</v>
      </c>
      <c r="J170" s="1">
        <v>0.14230000000000001</v>
      </c>
      <c r="K170" s="1">
        <v>99.9803</v>
      </c>
      <c r="L170" s="1"/>
    </row>
    <row r="171" spans="2:12" x14ac:dyDescent="0.2">
      <c r="B171" s="1">
        <v>53.468600000000002</v>
      </c>
      <c r="C171" s="1">
        <v>1.09E-2</v>
      </c>
      <c r="D171" s="1">
        <v>29.146599999999999</v>
      </c>
      <c r="E171" s="1">
        <v>9.8799999999999999E-2</v>
      </c>
      <c r="F171" s="1">
        <v>9.4999999999999998E-3</v>
      </c>
      <c r="G171" s="1">
        <v>5.5999999999999999E-3</v>
      </c>
      <c r="H171" s="1">
        <v>11.987399999999999</v>
      </c>
      <c r="I171" s="1">
        <v>5.3023999999999996</v>
      </c>
      <c r="J171" s="1">
        <v>0.1545</v>
      </c>
      <c r="K171" s="1">
        <v>100.18429999999999</v>
      </c>
      <c r="L171" s="1"/>
    </row>
    <row r="172" spans="2:12" x14ac:dyDescent="0.2">
      <c r="B172" s="1">
        <v>52.594999999999999</v>
      </c>
      <c r="C172" s="1">
        <v>-1.09E-2</v>
      </c>
      <c r="D172" s="1">
        <v>29.1326</v>
      </c>
      <c r="E172" s="1">
        <v>0.69330000000000003</v>
      </c>
      <c r="F172" s="1">
        <v>-1.43E-2</v>
      </c>
      <c r="G172" s="1">
        <v>0.44669999999999999</v>
      </c>
      <c r="H172" s="1">
        <v>11.914999999999999</v>
      </c>
      <c r="I172" s="1">
        <v>4.8089000000000004</v>
      </c>
      <c r="J172" s="1">
        <v>0.14530000000000001</v>
      </c>
      <c r="K172" s="1">
        <v>99.772099999999995</v>
      </c>
      <c r="L172" s="1"/>
    </row>
    <row r="173" spans="2:12" x14ac:dyDescent="0.2">
      <c r="B173" s="1">
        <v>53.188099999999999</v>
      </c>
      <c r="C173" s="1">
        <v>1.04E-2</v>
      </c>
      <c r="D173" s="1">
        <v>29.233599999999999</v>
      </c>
      <c r="E173" s="1">
        <v>0.1048</v>
      </c>
      <c r="F173" s="1">
        <v>-1.55E-2</v>
      </c>
      <c r="G173" s="1">
        <v>-1.2999999999999999E-3</v>
      </c>
      <c r="H173" s="1">
        <v>12.1846</v>
      </c>
      <c r="I173" s="1">
        <v>5.0989000000000004</v>
      </c>
      <c r="J173" s="1">
        <v>0.14000000000000001</v>
      </c>
      <c r="K173" s="1">
        <v>99.971800000000002</v>
      </c>
      <c r="L173" s="1"/>
    </row>
    <row r="174" spans="2:12" x14ac:dyDescent="0.2">
      <c r="B174" s="1">
        <v>53.184399999999997</v>
      </c>
      <c r="C174" s="1">
        <v>-8.3999999999999995E-3</v>
      </c>
      <c r="D174" s="1">
        <v>29.529900000000001</v>
      </c>
      <c r="E174" s="1">
        <v>8.8499999999999995E-2</v>
      </c>
      <c r="F174" s="1">
        <v>1.61E-2</v>
      </c>
      <c r="G174" s="1">
        <v>-8.3000000000000001E-3</v>
      </c>
      <c r="H174" s="1">
        <v>11.900399999999999</v>
      </c>
      <c r="I174" s="1">
        <v>5.0918999999999999</v>
      </c>
      <c r="J174" s="1">
        <v>0.12609999999999999</v>
      </c>
      <c r="K174" s="1">
        <v>99.954800000000006</v>
      </c>
      <c r="L174" s="1"/>
    </row>
    <row r="175" spans="2:12" x14ac:dyDescent="0.2">
      <c r="B175" s="1">
        <v>53.116300000000003</v>
      </c>
      <c r="C175" s="1">
        <v>-2.7000000000000001E-3</v>
      </c>
      <c r="D175" s="1">
        <v>28.2364</v>
      </c>
      <c r="E175" s="1">
        <v>1.6809000000000001</v>
      </c>
      <c r="F175" s="1">
        <v>1.84E-2</v>
      </c>
      <c r="G175" s="1">
        <v>5.6399999999999999E-2</v>
      </c>
      <c r="H175" s="1">
        <v>10.7682</v>
      </c>
      <c r="I175" s="1">
        <v>5.2321</v>
      </c>
      <c r="J175" s="1">
        <v>0.17680000000000001</v>
      </c>
      <c r="K175" s="1">
        <v>99.310900000000004</v>
      </c>
      <c r="L175" s="1"/>
    </row>
    <row r="176" spans="2:12" x14ac:dyDescent="0.2">
      <c r="B176" s="1">
        <v>53.111899999999999</v>
      </c>
      <c r="C176" s="1">
        <v>-1.8499999999999999E-2</v>
      </c>
      <c r="D176" s="1">
        <v>29.146100000000001</v>
      </c>
      <c r="E176" s="1">
        <v>9.7600000000000006E-2</v>
      </c>
      <c r="F176" s="1">
        <v>1.6E-2</v>
      </c>
      <c r="G176" s="1">
        <v>-1.06E-2</v>
      </c>
      <c r="H176" s="1">
        <v>12.1351</v>
      </c>
      <c r="I176" s="1">
        <v>5.1032999999999999</v>
      </c>
      <c r="J176" s="1">
        <v>0.14829999999999999</v>
      </c>
      <c r="K176" s="1">
        <v>99.765000000000001</v>
      </c>
      <c r="L176" s="1"/>
    </row>
    <row r="177" spans="2:12" x14ac:dyDescent="0.2">
      <c r="B177" s="1">
        <v>53.890500000000003</v>
      </c>
      <c r="C177" s="1">
        <v>3.44E-2</v>
      </c>
      <c r="D177" s="1">
        <v>28.850899999999999</v>
      </c>
      <c r="E177" s="1">
        <v>6.2399999999999997E-2</v>
      </c>
      <c r="F177" s="1">
        <v>-1.8E-3</v>
      </c>
      <c r="G177" s="1">
        <v>-1E-3</v>
      </c>
      <c r="H177" s="1">
        <v>11.5657</v>
      </c>
      <c r="I177" s="1">
        <v>5.1871</v>
      </c>
      <c r="J177" s="1">
        <v>0.16850000000000001</v>
      </c>
      <c r="K177" s="1">
        <v>99.770799999999994</v>
      </c>
      <c r="L177" s="1"/>
    </row>
    <row r="178" spans="2:12" x14ac:dyDescent="0.2">
      <c r="B178" s="1">
        <v>52.026699999999998</v>
      </c>
      <c r="C178" s="1">
        <v>1.23E-2</v>
      </c>
      <c r="D178" s="1">
        <v>29.911999999999999</v>
      </c>
      <c r="E178" s="1">
        <v>6.8900000000000003E-2</v>
      </c>
      <c r="F178" s="1">
        <v>2.1999999999999999E-2</v>
      </c>
      <c r="G178" s="1">
        <v>5.4999999999999997E-3</v>
      </c>
      <c r="H178" s="1">
        <v>12.9465</v>
      </c>
      <c r="I178" s="1">
        <v>4.6294000000000004</v>
      </c>
      <c r="J178" s="1">
        <v>0.12139999999999999</v>
      </c>
      <c r="K178" s="1">
        <v>99.744699999999995</v>
      </c>
      <c r="L178" s="1"/>
    </row>
    <row r="179" spans="2:12" x14ac:dyDescent="0.2">
      <c r="B179" s="1">
        <v>53.062199999999997</v>
      </c>
      <c r="C179" s="1">
        <v>1.66E-2</v>
      </c>
      <c r="D179" s="1">
        <v>29.5944</v>
      </c>
      <c r="E179" s="1">
        <v>8.4599999999999995E-2</v>
      </c>
      <c r="F179" s="1">
        <v>-1.54E-2</v>
      </c>
      <c r="G179" s="1">
        <v>3.0999999999999999E-3</v>
      </c>
      <c r="H179" s="1">
        <v>12.207700000000001</v>
      </c>
      <c r="I179" s="1">
        <v>5.0663999999999998</v>
      </c>
      <c r="J179" s="1">
        <v>0.1421</v>
      </c>
      <c r="K179" s="1">
        <v>100.1853</v>
      </c>
      <c r="L179" s="1"/>
    </row>
    <row r="180" spans="2:12" x14ac:dyDescent="0.2">
      <c r="B180" s="1">
        <v>52.719099999999997</v>
      </c>
      <c r="C180" s="1">
        <v>3.4200000000000001E-2</v>
      </c>
      <c r="D180" s="1">
        <v>29.637699999999999</v>
      </c>
      <c r="E180" s="1">
        <v>9.6000000000000002E-2</v>
      </c>
      <c r="F180" s="1">
        <v>-4.7999999999999996E-3</v>
      </c>
      <c r="G180" s="1">
        <v>-5.4000000000000003E-3</v>
      </c>
      <c r="H180" s="1">
        <v>12.504200000000001</v>
      </c>
      <c r="I180" s="1">
        <v>4.8998999999999997</v>
      </c>
      <c r="J180" s="1">
        <v>0.13550000000000001</v>
      </c>
      <c r="K180" s="1">
        <v>100.0384</v>
      </c>
      <c r="L180" s="1"/>
    </row>
    <row r="181" spans="2:12" x14ac:dyDescent="0.2">
      <c r="B181" s="1">
        <v>53.422800000000002</v>
      </c>
      <c r="C181" s="1">
        <v>-2.01E-2</v>
      </c>
      <c r="D181" s="1">
        <v>28.839300000000001</v>
      </c>
      <c r="E181" s="1">
        <v>0.1166</v>
      </c>
      <c r="F181" s="1">
        <v>5.3E-3</v>
      </c>
      <c r="G181" s="1">
        <v>1E-3</v>
      </c>
      <c r="H181" s="1">
        <v>11.838100000000001</v>
      </c>
      <c r="I181" s="1">
        <v>5.2488999999999999</v>
      </c>
      <c r="J181" s="1">
        <v>0.16830000000000001</v>
      </c>
      <c r="K181" s="1">
        <v>99.6404</v>
      </c>
      <c r="L181" s="1"/>
    </row>
    <row r="182" spans="2:12" x14ac:dyDescent="0.2">
      <c r="B182" s="1">
        <v>53.920699999999997</v>
      </c>
      <c r="C182" s="1">
        <v>8.9999999999999998E-4</v>
      </c>
      <c r="D182" s="1">
        <v>29.017800000000001</v>
      </c>
      <c r="E182" s="1">
        <v>9.3799999999999994E-2</v>
      </c>
      <c r="F182" s="1">
        <v>-7.7000000000000002E-3</v>
      </c>
      <c r="G182" s="1">
        <v>5.3E-3</v>
      </c>
      <c r="H182" s="1">
        <v>11.657400000000001</v>
      </c>
      <c r="I182" s="1">
        <v>5.4641000000000002</v>
      </c>
      <c r="J182" s="1">
        <v>0.17130000000000001</v>
      </c>
      <c r="K182" s="1">
        <v>100.3467</v>
      </c>
      <c r="L182" s="1"/>
    </row>
    <row r="183" spans="2:12" x14ac:dyDescent="0.2">
      <c r="B183" s="1">
        <v>53.921999999999997</v>
      </c>
      <c r="C183" s="1">
        <v>-7.6E-3</v>
      </c>
      <c r="D183" s="1">
        <v>29.166699999999999</v>
      </c>
      <c r="E183" s="1">
        <v>0.13719999999999999</v>
      </c>
      <c r="F183" s="1">
        <v>2.3999999999999998E-3</v>
      </c>
      <c r="G183" s="1">
        <v>-5.0000000000000001E-3</v>
      </c>
      <c r="H183" s="1">
        <v>11.833299999999999</v>
      </c>
      <c r="I183" s="1">
        <v>5.2481</v>
      </c>
      <c r="J183" s="1">
        <v>0.15559999999999999</v>
      </c>
      <c r="K183" s="1">
        <v>100.50490000000001</v>
      </c>
      <c r="L183" s="1"/>
    </row>
    <row r="184" spans="2:12" x14ac:dyDescent="0.2">
      <c r="B184" s="1">
        <v>54.012700000000002</v>
      </c>
      <c r="C184" s="1">
        <v>1.4E-3</v>
      </c>
      <c r="D184" s="1">
        <v>28.837299999999999</v>
      </c>
      <c r="E184" s="1">
        <v>0.14430000000000001</v>
      </c>
      <c r="F184" s="1">
        <v>-1.66E-2</v>
      </c>
      <c r="G184" s="1">
        <v>-5.4000000000000003E-3</v>
      </c>
      <c r="H184" s="1">
        <v>11.4275</v>
      </c>
      <c r="I184" s="1">
        <v>5.4114000000000004</v>
      </c>
      <c r="J184" s="1">
        <v>0.18060000000000001</v>
      </c>
      <c r="K184" s="1">
        <v>100.03740000000001</v>
      </c>
      <c r="L184" s="1"/>
    </row>
    <row r="185" spans="2:12" x14ac:dyDescent="0.2">
      <c r="B185" s="1">
        <v>53.872599999999998</v>
      </c>
      <c r="C185" s="1">
        <v>1.49E-2</v>
      </c>
      <c r="D185" s="1">
        <v>28.910900000000002</v>
      </c>
      <c r="E185" s="1">
        <v>6.3500000000000001E-2</v>
      </c>
      <c r="F185" s="1">
        <v>-1.2500000000000001E-2</v>
      </c>
      <c r="G185" s="1">
        <v>-1.0500000000000001E-2</v>
      </c>
      <c r="H185" s="1">
        <v>11.59</v>
      </c>
      <c r="I185" s="1">
        <v>5.1718999999999999</v>
      </c>
      <c r="J185" s="1">
        <v>0.16850000000000001</v>
      </c>
      <c r="K185" s="1">
        <v>99.813100000000006</v>
      </c>
      <c r="L185" s="1"/>
    </row>
    <row r="186" spans="2:12" x14ac:dyDescent="0.2">
      <c r="B186" s="1">
        <v>54.153399999999998</v>
      </c>
      <c r="C186" s="1">
        <v>4.1300000000000003E-2</v>
      </c>
      <c r="D186" s="1">
        <v>29.1873</v>
      </c>
      <c r="E186" s="1">
        <v>0.92120000000000002</v>
      </c>
      <c r="F186" s="1">
        <v>4.1500000000000002E-2</v>
      </c>
      <c r="G186" s="1">
        <v>0.13869999999999999</v>
      </c>
      <c r="H186" s="1">
        <v>6.2967000000000004</v>
      </c>
      <c r="I186" s="1">
        <v>4.7986000000000004</v>
      </c>
      <c r="J186" s="1">
        <v>3.4401000000000002</v>
      </c>
      <c r="K186" s="1">
        <v>99.038700000000006</v>
      </c>
      <c r="L186" s="1"/>
    </row>
    <row r="187" spans="2:12" x14ac:dyDescent="0.2">
      <c r="B187" s="1">
        <v>53.055</v>
      </c>
      <c r="C187" s="1">
        <v>-6.1999999999999998E-3</v>
      </c>
      <c r="D187" s="1">
        <v>29.756699999999999</v>
      </c>
      <c r="E187" s="1">
        <v>0.1091</v>
      </c>
      <c r="F187" s="1">
        <v>2.8500000000000001E-2</v>
      </c>
      <c r="G187" s="1">
        <v>-8.5000000000000006E-3</v>
      </c>
      <c r="H187" s="1">
        <v>12.234999999999999</v>
      </c>
      <c r="I187" s="1">
        <v>4.9443999999999999</v>
      </c>
      <c r="J187" s="1">
        <v>0.16830000000000001</v>
      </c>
      <c r="K187" s="1">
        <v>100.3035</v>
      </c>
      <c r="L187" s="1"/>
    </row>
    <row r="188" spans="2:12" x14ac:dyDescent="0.2">
      <c r="B188" s="1">
        <v>52.505400000000002</v>
      </c>
      <c r="C188" s="1">
        <v>3.1699999999999999E-2</v>
      </c>
      <c r="D188" s="1">
        <v>29.972799999999999</v>
      </c>
      <c r="E188" s="1">
        <v>0.27389999999999998</v>
      </c>
      <c r="F188" s="1">
        <v>3.0000000000000001E-3</v>
      </c>
      <c r="G188" s="1">
        <v>7.9000000000000008E-3</v>
      </c>
      <c r="H188" s="1">
        <v>12.7385</v>
      </c>
      <c r="I188" s="1">
        <v>4.7286000000000001</v>
      </c>
      <c r="J188" s="1">
        <v>0.19639999999999999</v>
      </c>
      <c r="K188" s="1">
        <v>100.4581</v>
      </c>
      <c r="L188" s="1"/>
    </row>
    <row r="189" spans="2:12" x14ac:dyDescent="0.2">
      <c r="B189" s="1">
        <v>53.052100000000003</v>
      </c>
      <c r="C189" s="1">
        <v>-4.4000000000000003E-3</v>
      </c>
      <c r="D189" s="1">
        <v>29.5138</v>
      </c>
      <c r="E189" s="1">
        <v>0.10009999999999999</v>
      </c>
      <c r="F189" s="1">
        <v>3.0000000000000001E-3</v>
      </c>
      <c r="G189" s="1">
        <v>9.9000000000000008E-3</v>
      </c>
      <c r="H189" s="1">
        <v>12.174899999999999</v>
      </c>
      <c r="I189" s="1">
        <v>5.0252999999999997</v>
      </c>
      <c r="J189" s="1">
        <v>0.13289999999999999</v>
      </c>
      <c r="K189" s="1">
        <v>100.012</v>
      </c>
      <c r="L189" s="1"/>
    </row>
    <row r="190" spans="2:12" x14ac:dyDescent="0.2">
      <c r="B190" s="1">
        <v>53.2</v>
      </c>
      <c r="C190" s="1">
        <v>3.8E-3</v>
      </c>
      <c r="D190" s="1">
        <v>29.119299999999999</v>
      </c>
      <c r="E190" s="1">
        <v>7.7799999999999994E-2</v>
      </c>
      <c r="F190" s="1">
        <v>-1.1999999999999999E-3</v>
      </c>
      <c r="G190" s="1">
        <v>-1.3299999999999999E-2</v>
      </c>
      <c r="H190" s="1">
        <v>11.9321</v>
      </c>
      <c r="I190" s="1">
        <v>5.1212</v>
      </c>
      <c r="J190" s="1">
        <v>0.19320000000000001</v>
      </c>
      <c r="K190" s="1">
        <v>99.650499999999994</v>
      </c>
      <c r="L190" s="1"/>
    </row>
    <row r="191" spans="2:12" x14ac:dyDescent="0.2">
      <c r="B191" s="1">
        <v>52.9529</v>
      </c>
      <c r="C191" s="1">
        <v>-2.9999999999999997E-4</v>
      </c>
      <c r="D191" s="1">
        <v>29.5139</v>
      </c>
      <c r="E191" s="1">
        <v>5.9299999999999999E-2</v>
      </c>
      <c r="F191" s="1">
        <v>5.9999999999999995E-4</v>
      </c>
      <c r="G191" s="1">
        <v>-1.2999999999999999E-3</v>
      </c>
      <c r="H191" s="1">
        <v>12.286099999999999</v>
      </c>
      <c r="I191" s="1">
        <v>4.9805000000000001</v>
      </c>
      <c r="J191" s="1">
        <v>0.15720000000000001</v>
      </c>
      <c r="K191" s="1">
        <v>99.959800000000001</v>
      </c>
      <c r="L191" s="1"/>
    </row>
    <row r="192" spans="2:12" x14ac:dyDescent="0.2">
      <c r="B192" s="1">
        <v>53.410899999999998</v>
      </c>
      <c r="C192" s="1">
        <v>-9.9000000000000008E-3</v>
      </c>
      <c r="D192" s="1">
        <v>28.849299999999999</v>
      </c>
      <c r="E192" s="1">
        <v>9.7900000000000001E-2</v>
      </c>
      <c r="F192" s="1">
        <v>2.3999999999999998E-3</v>
      </c>
      <c r="G192" s="1">
        <v>5.74E-2</v>
      </c>
      <c r="H192" s="1">
        <v>11.828900000000001</v>
      </c>
      <c r="I192" s="1">
        <v>5.2149000000000001</v>
      </c>
      <c r="J192" s="1">
        <v>0.16950000000000001</v>
      </c>
      <c r="K192" s="1">
        <v>99.631500000000003</v>
      </c>
      <c r="L192" s="1"/>
    </row>
    <row r="193" spans="2:12" x14ac:dyDescent="0.2">
      <c r="B193" s="1">
        <v>54.195399999999999</v>
      </c>
      <c r="C193" s="1">
        <v>2.29E-2</v>
      </c>
      <c r="D193" s="1">
        <v>26.738</v>
      </c>
      <c r="E193" s="1">
        <v>0.73570000000000002</v>
      </c>
      <c r="F193" s="1">
        <v>3.9300000000000002E-2</v>
      </c>
      <c r="G193" s="1">
        <v>9.1999999999999998E-3</v>
      </c>
      <c r="H193" s="1">
        <v>13.561999999999999</v>
      </c>
      <c r="I193" s="1">
        <v>5.9667000000000003</v>
      </c>
      <c r="J193" s="1">
        <v>2.8400000000000002E-2</v>
      </c>
      <c r="K193" s="1">
        <v>101.31359999999999</v>
      </c>
      <c r="L193" s="1"/>
    </row>
    <row r="194" spans="2:12" x14ac:dyDescent="0.2">
      <c r="B194" s="1">
        <v>54.228000000000002</v>
      </c>
      <c r="C194" s="1">
        <v>-1.4999999999999999E-2</v>
      </c>
      <c r="D194" s="1">
        <v>28.581199999999999</v>
      </c>
      <c r="E194" s="1">
        <v>0.37180000000000002</v>
      </c>
      <c r="F194" s="1">
        <v>-1.8E-3</v>
      </c>
      <c r="G194" s="1">
        <v>0.1193</v>
      </c>
      <c r="H194" s="1">
        <v>10.106199999999999</v>
      </c>
      <c r="I194" s="1">
        <v>5.4255000000000004</v>
      </c>
      <c r="J194" s="1">
        <v>0.55269999999999997</v>
      </c>
      <c r="K194" s="1">
        <v>99.384600000000006</v>
      </c>
      <c r="L194" s="1"/>
    </row>
    <row r="195" spans="2:12" x14ac:dyDescent="0.2">
      <c r="B195" s="1">
        <v>53.479100000000003</v>
      </c>
      <c r="C195" s="1">
        <v>4.1200000000000001E-2</v>
      </c>
      <c r="D195" s="1">
        <v>29.010200000000001</v>
      </c>
      <c r="E195" s="1">
        <v>0.13869999999999999</v>
      </c>
      <c r="F195" s="1">
        <v>1.49E-2</v>
      </c>
      <c r="G195" s="1">
        <v>-6.9999999999999999E-4</v>
      </c>
      <c r="H195" s="1">
        <v>11.7454</v>
      </c>
      <c r="I195" s="1">
        <v>5.2601000000000004</v>
      </c>
      <c r="J195" s="1">
        <v>0.15909999999999999</v>
      </c>
      <c r="K195" s="1">
        <v>99.884600000000006</v>
      </c>
      <c r="L195" s="1"/>
    </row>
    <row r="196" spans="2:12" x14ac:dyDescent="0.2">
      <c r="B196" s="1">
        <v>52.640799999999999</v>
      </c>
      <c r="C196" s="1">
        <v>-7.3000000000000001E-3</v>
      </c>
      <c r="D196" s="1">
        <v>28.2622</v>
      </c>
      <c r="E196" s="1">
        <v>1.2413000000000001</v>
      </c>
      <c r="F196" s="1">
        <v>-9.4999999999999998E-3</v>
      </c>
      <c r="G196" s="1">
        <v>0.57669999999999999</v>
      </c>
      <c r="H196" s="1">
        <v>11.036899999999999</v>
      </c>
      <c r="I196" s="1">
        <v>5.0574000000000003</v>
      </c>
      <c r="J196" s="1">
        <v>0.1991</v>
      </c>
      <c r="K196" s="1">
        <v>99.046700000000001</v>
      </c>
      <c r="L196" s="1"/>
    </row>
    <row r="197" spans="2:12" x14ac:dyDescent="0.2">
      <c r="B197" s="1">
        <v>53.581499999999998</v>
      </c>
      <c r="C197" s="1">
        <v>-4.4999999999999997E-3</v>
      </c>
      <c r="D197" s="1">
        <v>29.463100000000001</v>
      </c>
      <c r="E197" s="1">
        <v>9.8500000000000004E-2</v>
      </c>
      <c r="F197" s="1">
        <v>-3.0000000000000001E-3</v>
      </c>
      <c r="G197" s="1">
        <v>9.9000000000000008E-3</v>
      </c>
      <c r="H197" s="1">
        <v>12.122299999999999</v>
      </c>
      <c r="I197" s="1">
        <v>5.1003999999999996</v>
      </c>
      <c r="J197" s="1">
        <v>0.17180000000000001</v>
      </c>
      <c r="K197" s="1">
        <v>100.5553</v>
      </c>
      <c r="L197" s="1"/>
    </row>
    <row r="198" spans="2:12" x14ac:dyDescent="0.2">
      <c r="B198" s="1">
        <v>53.080800000000004</v>
      </c>
      <c r="C198" s="1">
        <v>2.1899999999999999E-2</v>
      </c>
      <c r="D198" s="1">
        <v>29.665199999999999</v>
      </c>
      <c r="E198" s="1">
        <v>0.1424</v>
      </c>
      <c r="F198" s="1">
        <v>1.3100000000000001E-2</v>
      </c>
      <c r="G198" s="1">
        <v>6.4500000000000002E-2</v>
      </c>
      <c r="H198" s="1">
        <v>12.1645</v>
      </c>
      <c r="I198" s="1">
        <v>4.9614000000000003</v>
      </c>
      <c r="J198" s="1">
        <v>0.1515</v>
      </c>
      <c r="K198" s="1">
        <v>100.29219999999999</v>
      </c>
      <c r="L198" s="1"/>
    </row>
    <row r="199" spans="2:12" x14ac:dyDescent="0.2">
      <c r="B199" s="1">
        <v>52.987299999999998</v>
      </c>
      <c r="C199" s="1">
        <v>1.23E-2</v>
      </c>
      <c r="D199" s="1">
        <v>29.526599999999998</v>
      </c>
      <c r="E199" s="1">
        <v>0.1968</v>
      </c>
      <c r="F199" s="1">
        <v>2.1399999999999999E-2</v>
      </c>
      <c r="G199" s="1">
        <v>-7.1999999999999998E-3</v>
      </c>
      <c r="H199" s="1">
        <v>12.154500000000001</v>
      </c>
      <c r="I199" s="1">
        <v>5.0345000000000004</v>
      </c>
      <c r="J199" s="1">
        <v>0.13339999999999999</v>
      </c>
      <c r="K199" s="1">
        <v>100.1131</v>
      </c>
      <c r="L199" s="1"/>
    </row>
    <row r="200" spans="2:12" x14ac:dyDescent="0.2">
      <c r="B200" s="1">
        <v>52.570799999999998</v>
      </c>
      <c r="C200" s="1">
        <v>1.4999999999999999E-2</v>
      </c>
      <c r="D200" s="1">
        <v>29.955500000000001</v>
      </c>
      <c r="E200" s="1">
        <v>8.2500000000000004E-2</v>
      </c>
      <c r="F200" s="1">
        <v>-7.7000000000000002E-3</v>
      </c>
      <c r="G200" s="1">
        <v>-3.7000000000000002E-3</v>
      </c>
      <c r="H200" s="1">
        <v>12.535500000000001</v>
      </c>
      <c r="I200" s="1">
        <v>4.7320000000000002</v>
      </c>
      <c r="J200" s="1">
        <v>0.1804</v>
      </c>
      <c r="K200" s="1">
        <v>100.07170000000001</v>
      </c>
      <c r="L200" s="1"/>
    </row>
    <row r="201" spans="2:12" x14ac:dyDescent="0.2">
      <c r="B201" s="1">
        <v>52.509599999999999</v>
      </c>
      <c r="C201" s="1">
        <v>2.92E-2</v>
      </c>
      <c r="D201" s="1">
        <v>29.605599999999999</v>
      </c>
      <c r="E201" s="1">
        <v>0.13150000000000001</v>
      </c>
      <c r="F201" s="1">
        <v>5.9999999999999995E-4</v>
      </c>
      <c r="G201" s="1">
        <v>2.6599999999999999E-2</v>
      </c>
      <c r="H201" s="1">
        <v>12.5616</v>
      </c>
      <c r="I201" s="1">
        <v>4.7984</v>
      </c>
      <c r="J201" s="1">
        <v>0.152</v>
      </c>
      <c r="K201" s="1">
        <v>99.8172</v>
      </c>
      <c r="L201" s="1"/>
    </row>
    <row r="202" spans="2:12" x14ac:dyDescent="0.2">
      <c r="B202" s="1">
        <v>52.394599999999997</v>
      </c>
      <c r="C202" s="1">
        <v>-4.7399999999999998E-2</v>
      </c>
      <c r="D202" s="1">
        <v>29.483000000000001</v>
      </c>
      <c r="E202" s="1">
        <v>0.39489999999999997</v>
      </c>
      <c r="F202" s="1">
        <v>2.5100000000000001E-2</v>
      </c>
      <c r="G202" s="1">
        <v>1.1999999999999999E-3</v>
      </c>
      <c r="H202" s="1">
        <v>12.5078</v>
      </c>
      <c r="I202" s="1">
        <v>4.9402999999999997</v>
      </c>
      <c r="J202" s="1">
        <v>0.1409</v>
      </c>
      <c r="K202" s="1">
        <v>99.889899999999997</v>
      </c>
      <c r="L202" s="1"/>
    </row>
    <row r="203" spans="2:12" x14ac:dyDescent="0.2">
      <c r="B203" s="1">
        <v>53.027500000000003</v>
      </c>
      <c r="C203" s="1">
        <v>2.06E-2</v>
      </c>
      <c r="D203" s="1">
        <v>29.135899999999999</v>
      </c>
      <c r="E203" s="1">
        <v>0.2631</v>
      </c>
      <c r="F203" s="1">
        <v>-8.8999999999999999E-3</v>
      </c>
      <c r="G203" s="1">
        <v>-1E-3</v>
      </c>
      <c r="H203" s="1">
        <v>12.1242</v>
      </c>
      <c r="I203" s="1">
        <v>5.1433</v>
      </c>
      <c r="J203" s="1">
        <v>0.18110000000000001</v>
      </c>
      <c r="K203" s="1">
        <v>99.908600000000007</v>
      </c>
      <c r="L203" s="1"/>
    </row>
    <row r="204" spans="2:12" x14ac:dyDescent="0.2">
      <c r="B204" s="1">
        <v>52.958799999999997</v>
      </c>
      <c r="C204" s="1">
        <v>2.18E-2</v>
      </c>
      <c r="D204" s="1">
        <v>29.158200000000001</v>
      </c>
      <c r="E204" s="1">
        <v>0.10780000000000001</v>
      </c>
      <c r="F204" s="1">
        <v>7.7999999999999996E-3</v>
      </c>
      <c r="G204" s="1">
        <v>-3.0000000000000001E-3</v>
      </c>
      <c r="H204" s="1">
        <v>12.2112</v>
      </c>
      <c r="I204" s="1">
        <v>4.9630000000000001</v>
      </c>
      <c r="J204" s="1">
        <v>0.1336</v>
      </c>
      <c r="K204" s="1">
        <v>99.584900000000005</v>
      </c>
      <c r="L204" s="1"/>
    </row>
    <row r="205" spans="2:12" x14ac:dyDescent="0.2">
      <c r="B205" s="1">
        <v>52.891199999999998</v>
      </c>
      <c r="C205" s="1">
        <v>9.9000000000000008E-3</v>
      </c>
      <c r="D205" s="1">
        <v>29.431100000000001</v>
      </c>
      <c r="E205" s="1">
        <v>5.7700000000000001E-2</v>
      </c>
      <c r="F205" s="1">
        <v>1.7299999999999999E-2</v>
      </c>
      <c r="G205" s="1">
        <v>-1.17E-2</v>
      </c>
      <c r="H205" s="1">
        <v>12.213200000000001</v>
      </c>
      <c r="I205" s="1">
        <v>5.0106999999999999</v>
      </c>
      <c r="J205" s="1">
        <v>0.16819999999999999</v>
      </c>
      <c r="K205" s="1">
        <v>99.818899999999999</v>
      </c>
      <c r="L205" s="1"/>
    </row>
    <row r="206" spans="2:12" x14ac:dyDescent="0.2">
      <c r="B206" s="1">
        <v>52.940399999999997</v>
      </c>
      <c r="C206" s="1">
        <v>-4.1200000000000001E-2</v>
      </c>
      <c r="D206" s="1">
        <v>29.446999999999999</v>
      </c>
      <c r="E206" s="1">
        <v>6.0999999999999999E-2</v>
      </c>
      <c r="F206" s="1">
        <v>1.01E-2</v>
      </c>
      <c r="G206" s="1">
        <v>-1.7500000000000002E-2</v>
      </c>
      <c r="H206" s="1">
        <v>12.092499999999999</v>
      </c>
      <c r="I206" s="1">
        <v>5.0023</v>
      </c>
      <c r="J206" s="1">
        <v>0.1331</v>
      </c>
      <c r="K206" s="1">
        <v>99.694299999999998</v>
      </c>
      <c r="L206" s="1"/>
    </row>
    <row r="207" spans="2:12" x14ac:dyDescent="0.2">
      <c r="B207" s="1">
        <v>53.560099999999998</v>
      </c>
      <c r="C207" s="1">
        <v>-1.4500000000000001E-2</v>
      </c>
      <c r="D207" s="1">
        <v>29.256699999999999</v>
      </c>
      <c r="E207" s="1">
        <v>3.1600000000000003E-2</v>
      </c>
      <c r="F207" s="1">
        <v>8.8999999999999999E-3</v>
      </c>
      <c r="G207" s="1">
        <v>-9.7999999999999997E-3</v>
      </c>
      <c r="H207" s="1">
        <v>11.9122</v>
      </c>
      <c r="I207" s="1">
        <v>5.1375999999999999</v>
      </c>
      <c r="J207" s="1">
        <v>0.13739999999999999</v>
      </c>
      <c r="K207" s="1">
        <v>100.0444</v>
      </c>
      <c r="L207" s="1"/>
    </row>
    <row r="208" spans="2:12" x14ac:dyDescent="0.2">
      <c r="B208" s="1">
        <v>53.650500000000001</v>
      </c>
      <c r="C208" s="1">
        <v>1.8499999999999999E-2</v>
      </c>
      <c r="D208" s="1">
        <v>28.946200000000001</v>
      </c>
      <c r="E208" s="1">
        <v>0.20899999999999999</v>
      </c>
      <c r="F208" s="1">
        <v>-7.1999999999999998E-3</v>
      </c>
      <c r="G208" s="1">
        <v>6.3E-3</v>
      </c>
      <c r="H208" s="1">
        <v>11.495900000000001</v>
      </c>
      <c r="I208" s="1">
        <v>5.4169999999999998</v>
      </c>
      <c r="J208" s="1">
        <v>0.2432</v>
      </c>
      <c r="K208" s="1">
        <v>100.0365</v>
      </c>
      <c r="L208" s="1"/>
    </row>
    <row r="209" spans="2:12" x14ac:dyDescent="0.2">
      <c r="B209" s="1">
        <v>53.2438</v>
      </c>
      <c r="C209" s="1">
        <v>1.12E-2</v>
      </c>
      <c r="D209" s="1">
        <v>29.322500000000002</v>
      </c>
      <c r="E209" s="1">
        <v>6.0400000000000002E-2</v>
      </c>
      <c r="F209" s="1">
        <v>2.1499999999999998E-2</v>
      </c>
      <c r="G209" s="1">
        <v>-9.4999999999999998E-3</v>
      </c>
      <c r="H209" s="1">
        <v>12.073</v>
      </c>
      <c r="I209" s="1">
        <v>5.1264000000000003</v>
      </c>
      <c r="J209" s="1">
        <v>0.1416</v>
      </c>
      <c r="K209" s="1">
        <v>100.0003</v>
      </c>
      <c r="L209" s="1"/>
    </row>
    <row r="210" spans="2:12" x14ac:dyDescent="0.2">
      <c r="B210" s="1">
        <v>53.144799999999996</v>
      </c>
      <c r="C210" s="1">
        <v>1.9400000000000001E-2</v>
      </c>
      <c r="D210" s="1">
        <v>29.2454</v>
      </c>
      <c r="E210" s="1">
        <v>0.13170000000000001</v>
      </c>
      <c r="F210" s="1">
        <v>6.6E-3</v>
      </c>
      <c r="G210" s="1">
        <v>5.6899999999999999E-2</v>
      </c>
      <c r="H210" s="1">
        <v>12.252000000000001</v>
      </c>
      <c r="I210" s="1">
        <v>5.0331000000000001</v>
      </c>
      <c r="J210" s="1">
        <v>0.16639999999999999</v>
      </c>
      <c r="K210" s="1">
        <v>100.0609</v>
      </c>
      <c r="L210" s="1"/>
    </row>
    <row r="211" spans="2:12" x14ac:dyDescent="0.2">
      <c r="B211" s="1">
        <v>53.459299999999999</v>
      </c>
      <c r="C211" s="1">
        <v>1.3299999999999999E-2</v>
      </c>
      <c r="D211" s="1">
        <v>29.188500000000001</v>
      </c>
      <c r="E211" s="1">
        <v>8.5400000000000004E-2</v>
      </c>
      <c r="F211" s="1">
        <v>4.7999999999999996E-3</v>
      </c>
      <c r="G211" s="1">
        <v>1.95E-2</v>
      </c>
      <c r="H211" s="1">
        <v>12.002800000000001</v>
      </c>
      <c r="I211" s="1">
        <v>5.1976000000000004</v>
      </c>
      <c r="J211" s="1">
        <v>0.15359999999999999</v>
      </c>
      <c r="K211" s="1">
        <v>100.12909999999999</v>
      </c>
      <c r="L211" s="1"/>
    </row>
    <row r="212" spans="2:12" x14ac:dyDescent="0.2">
      <c r="B212" s="1">
        <v>53.715800000000002</v>
      </c>
      <c r="C212" s="1">
        <v>8.2000000000000007E-3</v>
      </c>
      <c r="D212" s="1">
        <v>29.1343</v>
      </c>
      <c r="E212" s="1">
        <v>5.0099999999999999E-2</v>
      </c>
      <c r="F212" s="1">
        <v>-1.37E-2</v>
      </c>
      <c r="G212" s="1">
        <v>2.7000000000000001E-3</v>
      </c>
      <c r="H212" s="1">
        <v>11.8384</v>
      </c>
      <c r="I212" s="1">
        <v>5.2428999999999997</v>
      </c>
      <c r="J212" s="1">
        <v>0.1628</v>
      </c>
      <c r="K212" s="1">
        <v>100.1551</v>
      </c>
      <c r="L212" s="1"/>
    </row>
    <row r="213" spans="2:12" x14ac:dyDescent="0.2">
      <c r="B213" s="1">
        <v>53.386699999999998</v>
      </c>
      <c r="C213" s="1">
        <v>-8.0000000000000002E-3</v>
      </c>
      <c r="D213" s="1">
        <v>29.204599999999999</v>
      </c>
      <c r="E213" s="1">
        <v>0.1072</v>
      </c>
      <c r="F213" s="1">
        <v>1.8E-3</v>
      </c>
      <c r="G213" s="1">
        <v>-1.3899999999999999E-2</v>
      </c>
      <c r="H213" s="1">
        <v>12.198499999999999</v>
      </c>
      <c r="I213" s="1">
        <v>5.1098999999999997</v>
      </c>
      <c r="J213" s="1">
        <v>0.14330000000000001</v>
      </c>
      <c r="K213" s="1">
        <v>100.1588</v>
      </c>
      <c r="L213" s="1"/>
    </row>
    <row r="214" spans="2:12" x14ac:dyDescent="0.2">
      <c r="B214" s="1">
        <v>53.340400000000002</v>
      </c>
      <c r="C214" s="1">
        <v>-6.7999999999999996E-3</v>
      </c>
      <c r="D214" s="1">
        <v>29.308800000000002</v>
      </c>
      <c r="E214" s="1">
        <v>8.6099999999999996E-2</v>
      </c>
      <c r="F214" s="1">
        <v>1.67E-2</v>
      </c>
      <c r="G214" s="1">
        <v>-8.2000000000000007E-3</v>
      </c>
      <c r="H214" s="1">
        <v>11.924200000000001</v>
      </c>
      <c r="I214" s="1">
        <v>5.1509999999999998</v>
      </c>
      <c r="J214" s="1">
        <v>0.18559999999999999</v>
      </c>
      <c r="K214" s="1">
        <v>100.0312</v>
      </c>
      <c r="L214" s="1"/>
    </row>
    <row r="215" spans="2:12" x14ac:dyDescent="0.2">
      <c r="B215" s="1">
        <v>53.144500000000001</v>
      </c>
      <c r="C215" s="1">
        <v>-2.1600000000000001E-2</v>
      </c>
      <c r="D215" s="1">
        <v>29.4392</v>
      </c>
      <c r="E215" s="1">
        <v>9.4600000000000004E-2</v>
      </c>
      <c r="F215" s="1">
        <v>1.38E-2</v>
      </c>
      <c r="G215" s="1">
        <v>-7.3000000000000001E-3</v>
      </c>
      <c r="H215" s="1">
        <v>12.2294</v>
      </c>
      <c r="I215" s="1">
        <v>4.9866999999999999</v>
      </c>
      <c r="J215" s="1">
        <v>0.16039999999999999</v>
      </c>
      <c r="K215" s="1">
        <v>100.0685</v>
      </c>
      <c r="L215" s="1"/>
    </row>
    <row r="216" spans="2:12" x14ac:dyDescent="0.2">
      <c r="B216" s="1">
        <v>52.714100000000002</v>
      </c>
      <c r="C216" s="1">
        <v>-3.0999999999999999E-3</v>
      </c>
      <c r="D216" s="1">
        <v>29.336099999999998</v>
      </c>
      <c r="E216" s="1">
        <v>0.245</v>
      </c>
      <c r="F216" s="1">
        <v>-1.8599999999999998E-2</v>
      </c>
      <c r="G216" s="1">
        <v>-8.8999999999999999E-3</v>
      </c>
      <c r="H216" s="1">
        <v>12.6044</v>
      </c>
      <c r="I216" s="1">
        <v>4.9531000000000001</v>
      </c>
      <c r="J216" s="1">
        <v>0.15640000000000001</v>
      </c>
      <c r="K216" s="1">
        <v>100.03189999999999</v>
      </c>
      <c r="L216" s="1"/>
    </row>
    <row r="217" spans="2:12" x14ac:dyDescent="0.2">
      <c r="B217" s="1">
        <v>52.770200000000003</v>
      </c>
      <c r="C217" s="1">
        <v>1.34E-2</v>
      </c>
      <c r="D217" s="1">
        <v>29.1554</v>
      </c>
      <c r="E217" s="1">
        <v>0.14030000000000001</v>
      </c>
      <c r="F217" s="1">
        <v>4.1999999999999997E-3</v>
      </c>
      <c r="G217" s="1">
        <v>-8.0000000000000004E-4</v>
      </c>
      <c r="H217" s="1">
        <v>12.421099999999999</v>
      </c>
      <c r="I217" s="1">
        <v>4.9644000000000004</v>
      </c>
      <c r="J217" s="1">
        <v>0.1613</v>
      </c>
      <c r="K217" s="1">
        <v>99.630200000000002</v>
      </c>
      <c r="L217" s="1"/>
    </row>
    <row r="218" spans="2:12" x14ac:dyDescent="0.2">
      <c r="B218" s="1">
        <v>52.614800000000002</v>
      </c>
      <c r="C218" s="1">
        <v>1.5299999999999999E-2</v>
      </c>
      <c r="D218" s="1">
        <v>29.396000000000001</v>
      </c>
      <c r="E218" s="1">
        <v>1.0819000000000001</v>
      </c>
      <c r="F218" s="1">
        <v>6.6E-3</v>
      </c>
      <c r="G218" s="1">
        <v>0.20380000000000001</v>
      </c>
      <c r="H218" s="1">
        <v>10.0594</v>
      </c>
      <c r="I218" s="1">
        <v>4.4843999999999999</v>
      </c>
      <c r="J218" s="1">
        <v>1.4371</v>
      </c>
      <c r="K218" s="1">
        <v>99.299300000000002</v>
      </c>
      <c r="L218" s="1"/>
    </row>
    <row r="219" spans="2:12" x14ac:dyDescent="0.2">
      <c r="B219" s="1">
        <v>53.432099999999998</v>
      </c>
      <c r="C219" s="1">
        <v>3.0599999999999999E-2</v>
      </c>
      <c r="D219" s="1">
        <v>29.171099999999999</v>
      </c>
      <c r="E219" s="1">
        <v>7.5899999999999995E-2</v>
      </c>
      <c r="F219" s="1">
        <v>-8.9999999999999993E-3</v>
      </c>
      <c r="G219" s="1">
        <v>-2.0999999999999999E-3</v>
      </c>
      <c r="H219" s="1">
        <v>11.8985</v>
      </c>
      <c r="I219" s="1">
        <v>5.2332000000000001</v>
      </c>
      <c r="J219" s="1">
        <v>0.15909999999999999</v>
      </c>
      <c r="K219" s="1">
        <v>100.02500000000001</v>
      </c>
      <c r="L219" s="1"/>
    </row>
    <row r="220" spans="2:12" x14ac:dyDescent="0.2">
      <c r="B220" s="1">
        <v>53.148200000000003</v>
      </c>
      <c r="C220" s="1">
        <v>5.0000000000000001E-4</v>
      </c>
      <c r="D220" s="1">
        <v>28.983499999999999</v>
      </c>
      <c r="E220" s="1">
        <v>4.6199999999999998E-2</v>
      </c>
      <c r="F220" s="1">
        <v>1.6299999999999999E-2</v>
      </c>
      <c r="G220" s="1">
        <v>-1.2800000000000001E-2</v>
      </c>
      <c r="H220" s="1">
        <v>11.8847</v>
      </c>
      <c r="I220" s="1">
        <v>5.0971000000000002</v>
      </c>
      <c r="J220" s="1">
        <v>0.15790000000000001</v>
      </c>
      <c r="K220" s="1">
        <v>99.354699999999994</v>
      </c>
      <c r="L220" s="1"/>
    </row>
    <row r="221" spans="2:12" x14ac:dyDescent="0.2">
      <c r="B221" s="1">
        <v>53.223599999999998</v>
      </c>
      <c r="C221" s="1">
        <v>-1.6999999999999999E-3</v>
      </c>
      <c r="D221" s="1">
        <v>29.0898</v>
      </c>
      <c r="E221" s="1">
        <v>4.41E-2</v>
      </c>
      <c r="F221" s="1">
        <v>-7.1999999999999998E-3</v>
      </c>
      <c r="G221" s="1">
        <v>-1.5800000000000002E-2</v>
      </c>
      <c r="H221" s="1">
        <v>12.1174</v>
      </c>
      <c r="I221" s="1">
        <v>5.0846</v>
      </c>
      <c r="J221" s="1">
        <v>0.15110000000000001</v>
      </c>
      <c r="K221" s="1">
        <v>99.710499999999996</v>
      </c>
      <c r="L221" s="1"/>
    </row>
    <row r="222" spans="2:12" x14ac:dyDescent="0.2">
      <c r="B222" s="1">
        <v>52.903100000000002</v>
      </c>
      <c r="C222" s="1">
        <v>-1.39999999999999E-2</v>
      </c>
      <c r="D222" s="1">
        <v>29.139500000000002</v>
      </c>
      <c r="E222" s="1">
        <v>0.29399999999999998</v>
      </c>
      <c r="F222" s="1">
        <v>-7.1999999999999998E-3</v>
      </c>
      <c r="G222" s="1">
        <v>4.8000000000000001E-2</v>
      </c>
      <c r="H222" s="1">
        <v>12.3302</v>
      </c>
      <c r="I222" s="1">
        <v>4.9173</v>
      </c>
      <c r="J222" s="1">
        <v>0.14119999999999999</v>
      </c>
      <c r="K222" s="1">
        <v>99.784800000000004</v>
      </c>
      <c r="L222" s="1"/>
    </row>
    <row r="223" spans="2:12" x14ac:dyDescent="0.2">
      <c r="B223" s="1">
        <v>51.913499999999999</v>
      </c>
      <c r="C223" s="1">
        <v>-2.5999999999999999E-3</v>
      </c>
      <c r="D223" s="1">
        <v>29.3582</v>
      </c>
      <c r="E223" s="1">
        <v>1.0672999999999999</v>
      </c>
      <c r="F223" s="1">
        <v>-5.4000000000000003E-3</v>
      </c>
      <c r="G223" s="1">
        <v>0.53280000000000005</v>
      </c>
      <c r="H223" s="1">
        <v>12.2866</v>
      </c>
      <c r="I223" s="1">
        <v>4.5747</v>
      </c>
      <c r="J223" s="1">
        <v>0.1447</v>
      </c>
      <c r="K223" s="1">
        <v>99.887100000000004</v>
      </c>
      <c r="L223" s="1"/>
    </row>
    <row r="224" spans="2:12" x14ac:dyDescent="0.2">
      <c r="B224" s="1">
        <v>52.744599999999998</v>
      </c>
      <c r="C224" s="1">
        <v>4.6600000000000003E-2</v>
      </c>
      <c r="D224" s="1">
        <v>29.522500000000001</v>
      </c>
      <c r="E224" s="1">
        <v>9.2899999999999996E-2</v>
      </c>
      <c r="F224" s="1">
        <v>-9.5999999999999992E-3</v>
      </c>
      <c r="G224" s="1">
        <v>4.0000000000000002E-4</v>
      </c>
      <c r="H224" s="1">
        <v>12.3323</v>
      </c>
      <c r="I224" s="1">
        <v>4.9916999999999998</v>
      </c>
      <c r="J224" s="1">
        <v>0.16059999999999999</v>
      </c>
      <c r="K224" s="1">
        <v>99.901700000000005</v>
      </c>
      <c r="L224" s="1"/>
    </row>
    <row r="225" spans="2:12" x14ac:dyDescent="0.2">
      <c r="B225" s="1">
        <v>53.2605</v>
      </c>
      <c r="C225" s="1">
        <v>2.1399999999999999E-2</v>
      </c>
      <c r="D225" s="1">
        <v>29.230799999999999</v>
      </c>
      <c r="E225" s="1">
        <v>6.3799999999999996E-2</v>
      </c>
      <c r="F225" s="1">
        <v>-4.7999999999999996E-3</v>
      </c>
      <c r="G225" s="1">
        <v>-1.04E-2</v>
      </c>
      <c r="H225" s="1">
        <v>12.082100000000001</v>
      </c>
      <c r="I225" s="1">
        <v>5.0591999999999997</v>
      </c>
      <c r="J225" s="1">
        <v>0.16259999999999999</v>
      </c>
      <c r="K225" s="1">
        <v>99.886200000000002</v>
      </c>
      <c r="L225" s="1"/>
    </row>
    <row r="226" spans="2:12" x14ac:dyDescent="0.2">
      <c r="B226" s="1">
        <v>53.481400000000001</v>
      </c>
      <c r="C226" s="1">
        <v>-3.2000000000000002E-3</v>
      </c>
      <c r="D226" s="1">
        <v>29.1233</v>
      </c>
      <c r="E226" s="1">
        <v>3.7999999999999999E-2</v>
      </c>
      <c r="F226" s="1">
        <v>6.0000000000000001E-3</v>
      </c>
      <c r="G226" s="1">
        <v>8.3000000000000001E-3</v>
      </c>
      <c r="H226" s="1">
        <v>11.985799999999999</v>
      </c>
      <c r="I226" s="1">
        <v>5.2690000000000001</v>
      </c>
      <c r="J226" s="1">
        <v>0.17069999999999999</v>
      </c>
      <c r="K226" s="1">
        <v>100.0971</v>
      </c>
      <c r="L226" s="1"/>
    </row>
    <row r="227" spans="2:12" x14ac:dyDescent="0.2">
      <c r="B227" s="1">
        <v>52.372799999999998</v>
      </c>
      <c r="C227" s="1">
        <v>-1.23E-2</v>
      </c>
      <c r="D227" s="1">
        <v>29.733599999999999</v>
      </c>
      <c r="E227" s="1">
        <v>6.54E-2</v>
      </c>
      <c r="F227" s="1">
        <v>1.3299999999999999E-2</v>
      </c>
      <c r="G227" s="1">
        <v>-4.7000000000000002E-3</v>
      </c>
      <c r="H227" s="1">
        <v>12.554600000000001</v>
      </c>
      <c r="I227" s="1">
        <v>4.7336</v>
      </c>
      <c r="J227" s="1">
        <v>0.15629999999999999</v>
      </c>
      <c r="K227" s="1">
        <v>99.652900000000002</v>
      </c>
      <c r="L227" s="1"/>
    </row>
    <row r="228" spans="2:12" x14ac:dyDescent="0.2">
      <c r="B228" s="1">
        <v>53.533700000000003</v>
      </c>
      <c r="C228" s="1">
        <v>2.2000000000000001E-3</v>
      </c>
      <c r="D228" s="1">
        <v>29.298100000000002</v>
      </c>
      <c r="E228" s="1">
        <v>6.9900000000000004E-2</v>
      </c>
      <c r="F228" s="1">
        <v>4.1999999999999997E-3</v>
      </c>
      <c r="G228" s="1">
        <v>4.7000000000000002E-3</v>
      </c>
      <c r="H228" s="1">
        <v>11.9978</v>
      </c>
      <c r="I228" s="1">
        <v>5.2541000000000002</v>
      </c>
      <c r="J228" s="1">
        <v>0.1676</v>
      </c>
      <c r="K228" s="1">
        <v>100.3323</v>
      </c>
      <c r="L228" s="1"/>
    </row>
    <row r="229" spans="2:12" x14ac:dyDescent="0.2">
      <c r="B229" s="1">
        <v>53.5976</v>
      </c>
      <c r="C229" s="1">
        <v>-1.6000000000000001E-3</v>
      </c>
      <c r="D229" s="1">
        <v>28.608699999999999</v>
      </c>
      <c r="E229" s="1">
        <v>0.71689999999999998</v>
      </c>
      <c r="F229" s="1">
        <v>6.6E-3</v>
      </c>
      <c r="G229" s="1">
        <v>0.34689999999999999</v>
      </c>
      <c r="H229" s="1">
        <v>11.405999999999899</v>
      </c>
      <c r="I229" s="1">
        <v>5.1863000000000001</v>
      </c>
      <c r="J229" s="1">
        <v>0.18909999999999999</v>
      </c>
      <c r="K229" s="1">
        <v>100.0791</v>
      </c>
      <c r="L229" s="1"/>
    </row>
    <row r="230" spans="2:12" x14ac:dyDescent="0.2">
      <c r="B230" s="1">
        <v>53.0822</v>
      </c>
      <c r="C230" s="1">
        <v>3.5000000000000001E-3</v>
      </c>
      <c r="D230" s="1">
        <v>29.3507</v>
      </c>
      <c r="E230" s="1">
        <v>9.7900000000000001E-2</v>
      </c>
      <c r="F230" s="1">
        <v>-3.5999999999999999E-3</v>
      </c>
      <c r="G230" s="1">
        <v>4.3E-3</v>
      </c>
      <c r="H230" s="1">
        <v>12.288600000000001</v>
      </c>
      <c r="I230" s="1">
        <v>4.9196</v>
      </c>
      <c r="J230" s="1">
        <v>0.1729</v>
      </c>
      <c r="K230" s="1">
        <v>99.939599999999999</v>
      </c>
      <c r="L230" s="1"/>
    </row>
    <row r="231" spans="2:12" x14ac:dyDescent="0.2">
      <c r="B231" s="1">
        <v>51.895000000000003</v>
      </c>
      <c r="C231" s="1">
        <v>-1.5100000000000001E-2</v>
      </c>
      <c r="D231" s="1">
        <v>29.0398</v>
      </c>
      <c r="E231" s="1">
        <v>1.2725</v>
      </c>
      <c r="F231" s="1">
        <v>-1.14E-2</v>
      </c>
      <c r="G231" s="1">
        <v>0.627</v>
      </c>
      <c r="H231" s="1">
        <v>11.9582</v>
      </c>
      <c r="I231" s="1">
        <v>4.6817000000000002</v>
      </c>
      <c r="J231" s="1">
        <v>0.1212</v>
      </c>
      <c r="K231" s="1">
        <v>99.6126</v>
      </c>
      <c r="L231" s="1"/>
    </row>
    <row r="232" spans="2:12" x14ac:dyDescent="0.2">
      <c r="B232" s="1">
        <v>52.873800000000003</v>
      </c>
      <c r="C232" s="1">
        <v>1.5900000000000001E-2</v>
      </c>
      <c r="D232" s="1">
        <v>29.191600000000001</v>
      </c>
      <c r="E232" s="1">
        <v>0.12609999999999999</v>
      </c>
      <c r="F232" s="1">
        <v>1.26E-2</v>
      </c>
      <c r="G232" s="1">
        <v>2.5999999999999999E-3</v>
      </c>
      <c r="H232" s="1">
        <v>12.0549</v>
      </c>
      <c r="I232" s="1">
        <v>5.0308999999999999</v>
      </c>
      <c r="J232" s="1">
        <v>0.14130000000000001</v>
      </c>
      <c r="K232" s="1">
        <v>99.471000000000004</v>
      </c>
      <c r="L232" s="1"/>
    </row>
    <row r="233" spans="2:12" x14ac:dyDescent="0.2">
      <c r="B233" s="1">
        <v>52.984699999999997</v>
      </c>
      <c r="C233" s="1">
        <v>-1.18E-2</v>
      </c>
      <c r="D233" s="1">
        <v>29.069800000000001</v>
      </c>
      <c r="E233" s="1">
        <v>0.1123</v>
      </c>
      <c r="F233" s="1">
        <v>1.32E-2</v>
      </c>
      <c r="G233" s="1">
        <v>-1.1599999999999999E-2</v>
      </c>
      <c r="H233" s="1">
        <v>11.982999999999899</v>
      </c>
      <c r="I233" s="1">
        <v>5.1383000000000001</v>
      </c>
      <c r="J233" s="1">
        <v>0.1278</v>
      </c>
      <c r="K233" s="1">
        <v>99.443700000000007</v>
      </c>
      <c r="L233" s="1"/>
    </row>
    <row r="234" spans="2:12" x14ac:dyDescent="0.2">
      <c r="B234" s="1">
        <v>52.959600000000002</v>
      </c>
      <c r="C234" s="1">
        <v>-5.3E-3</v>
      </c>
      <c r="D234" s="1">
        <v>29.162199999999999</v>
      </c>
      <c r="E234" s="1">
        <v>5.5300000000000002E-2</v>
      </c>
      <c r="F234" s="1">
        <v>-2.64E-2</v>
      </c>
      <c r="G234" s="1">
        <v>-3.2000000000000002E-3</v>
      </c>
      <c r="H234" s="1">
        <v>12.262600000000001</v>
      </c>
      <c r="I234" s="1">
        <v>5.0751999999999997</v>
      </c>
      <c r="J234" s="1">
        <v>0.1454</v>
      </c>
      <c r="K234" s="1">
        <v>99.662999999999997</v>
      </c>
      <c r="L234" s="1"/>
    </row>
    <row r="235" spans="2:12" x14ac:dyDescent="0.2">
      <c r="B235" s="1">
        <v>52.976300000000002</v>
      </c>
      <c r="C235" s="1">
        <v>3.3599999999999998E-2</v>
      </c>
      <c r="D235" s="1">
        <v>29.058800000000002</v>
      </c>
      <c r="E235" s="1">
        <v>6.08E-2</v>
      </c>
      <c r="F235" s="1">
        <v>1.14E-2</v>
      </c>
      <c r="G235" s="1">
        <v>9.1999999999999998E-3</v>
      </c>
      <c r="H235" s="1">
        <v>11.999700000000001</v>
      </c>
      <c r="I235" s="1">
        <v>5.1089000000000002</v>
      </c>
      <c r="J235" s="1">
        <v>0.13699999999999901</v>
      </c>
      <c r="K235" s="1">
        <v>99.424899999999994</v>
      </c>
      <c r="L235" s="1"/>
    </row>
    <row r="236" spans="2:12" x14ac:dyDescent="0.2">
      <c r="B236" s="1">
        <v>53.124400000000001</v>
      </c>
      <c r="C236" s="1">
        <v>6.3700000000000007E-2</v>
      </c>
      <c r="D236" s="1">
        <v>29.069700000000001</v>
      </c>
      <c r="E236" s="1">
        <v>0.1101</v>
      </c>
      <c r="F236" s="1">
        <v>1.26E-2</v>
      </c>
      <c r="G236" s="1">
        <v>5.0000000000000001E-3</v>
      </c>
      <c r="H236" s="1">
        <v>12.169600000000001</v>
      </c>
      <c r="I236" s="1">
        <v>5.0952000000000002</v>
      </c>
      <c r="J236" s="1">
        <v>0.13139999999999999</v>
      </c>
      <c r="K236" s="1">
        <v>99.787899999999993</v>
      </c>
      <c r="L236" s="1"/>
    </row>
    <row r="237" spans="2:12" x14ac:dyDescent="0.2">
      <c r="B237" s="1">
        <v>53.228299999999997</v>
      </c>
      <c r="C237" s="1">
        <v>1.29E-2</v>
      </c>
      <c r="D237" s="1">
        <v>28.936699999999998</v>
      </c>
      <c r="E237" s="1">
        <v>9.0899999999999995E-2</v>
      </c>
      <c r="F237" s="1">
        <v>-1.2E-2</v>
      </c>
      <c r="G237" s="1">
        <v>3.3E-3</v>
      </c>
      <c r="H237" s="1">
        <v>11.936500000000001</v>
      </c>
      <c r="I237" s="1">
        <v>5.1467999999999998</v>
      </c>
      <c r="J237" s="1">
        <v>0.18640000000000001</v>
      </c>
      <c r="K237" s="1">
        <v>99.552300000000002</v>
      </c>
      <c r="L237" s="1"/>
    </row>
    <row r="238" spans="2:12" x14ac:dyDescent="0.2">
      <c r="B238" s="1">
        <v>53.2288</v>
      </c>
      <c r="C238" s="1">
        <v>3.2300000000000002E-2</v>
      </c>
      <c r="D238" s="1">
        <v>28.8703</v>
      </c>
      <c r="E238" s="1">
        <v>4.87E-2</v>
      </c>
      <c r="F238" s="1">
        <v>-1.4999999999999999E-2</v>
      </c>
      <c r="G238" s="1">
        <v>7.7000000000000002E-3</v>
      </c>
      <c r="H238" s="1">
        <v>11.800800000000001</v>
      </c>
      <c r="I238" s="1">
        <v>5.1649000000000003</v>
      </c>
      <c r="J238" s="1">
        <v>0.16070000000000001</v>
      </c>
      <c r="K238" s="1">
        <v>99.318299999999994</v>
      </c>
      <c r="L238" s="1"/>
    </row>
    <row r="239" spans="2:12" x14ac:dyDescent="0.2">
      <c r="B239" s="1">
        <v>52.201999999999998</v>
      </c>
      <c r="C239" s="1">
        <v>-1.0500000000000001E-2</v>
      </c>
      <c r="D239" s="1">
        <v>29.6694</v>
      </c>
      <c r="E239" s="1">
        <v>8.5900000000000004E-2</v>
      </c>
      <c r="F239" s="1">
        <v>5.4000000000000003E-3</v>
      </c>
      <c r="G239" s="1">
        <v>3.0000000000000001E-3</v>
      </c>
      <c r="H239" s="1">
        <v>12.726100000000001</v>
      </c>
      <c r="I239" s="1">
        <v>4.665</v>
      </c>
      <c r="J239" s="1">
        <v>0.15429999999999999</v>
      </c>
      <c r="K239" s="1">
        <v>99.535399999999996</v>
      </c>
      <c r="L239" s="1"/>
    </row>
    <row r="240" spans="2:12" x14ac:dyDescent="0.2">
      <c r="B240" s="1">
        <v>53.447400000000002</v>
      </c>
      <c r="C240" s="1">
        <v>5.8099999999999999E-2</v>
      </c>
      <c r="D240" s="1">
        <v>29.194700000000001</v>
      </c>
      <c r="E240" s="1">
        <v>8.3199999999999996E-2</v>
      </c>
      <c r="F240" s="1">
        <v>-2.52E-2</v>
      </c>
      <c r="G240" s="1">
        <v>4.0000000000000002E-4</v>
      </c>
      <c r="H240" s="1">
        <v>12.1013</v>
      </c>
      <c r="I240" s="1">
        <v>5.0807000000000002</v>
      </c>
      <c r="J240" s="1">
        <v>0.1368</v>
      </c>
      <c r="K240" s="1">
        <v>100.11069999999999</v>
      </c>
      <c r="L240" s="1"/>
    </row>
    <row r="241" spans="2:12" x14ac:dyDescent="0.2">
      <c r="B241" s="1">
        <v>53.452199999999998</v>
      </c>
      <c r="C241" s="1">
        <v>1.49E-2</v>
      </c>
      <c r="D241" s="1">
        <v>29.326699999999999</v>
      </c>
      <c r="E241" s="1">
        <v>6.0199999999999997E-2</v>
      </c>
      <c r="F241" s="1">
        <v>-7.7999999999999996E-3</v>
      </c>
      <c r="G241" s="1">
        <v>2.8E-3</v>
      </c>
      <c r="H241" s="1">
        <v>12.104100000000001</v>
      </c>
      <c r="I241" s="1">
        <v>5.0804999999999998</v>
      </c>
      <c r="J241" s="1">
        <v>0.1618</v>
      </c>
      <c r="K241" s="1">
        <v>100.2033</v>
      </c>
      <c r="L241" s="1"/>
    </row>
    <row r="242" spans="2:12" x14ac:dyDescent="0.2">
      <c r="B242" s="1">
        <v>53.293900000000001</v>
      </c>
      <c r="C242" s="1">
        <v>2.0400000000000001E-2</v>
      </c>
      <c r="D242" s="1">
        <v>29.358699999999999</v>
      </c>
      <c r="E242" s="1">
        <v>7.2800000000000004E-2</v>
      </c>
      <c r="F242" s="1">
        <v>5.4000000000000003E-3</v>
      </c>
      <c r="G242" s="1">
        <v>2.5000000000000001E-2</v>
      </c>
      <c r="H242" s="1">
        <v>12.2187</v>
      </c>
      <c r="I242" s="1">
        <v>5.0472999999999999</v>
      </c>
      <c r="J242" s="1">
        <v>0.1648</v>
      </c>
      <c r="K242" s="1">
        <v>100.22</v>
      </c>
      <c r="L242" s="1"/>
    </row>
    <row r="243" spans="2:12" x14ac:dyDescent="0.2">
      <c r="B243" s="1">
        <v>52.711500000000001</v>
      </c>
      <c r="C243" s="1">
        <v>-2.3E-3</v>
      </c>
      <c r="D243" s="1">
        <v>29.6097</v>
      </c>
      <c r="E243" s="1">
        <v>6.5699999999999995E-2</v>
      </c>
      <c r="F243" s="1">
        <v>1.7399999999999999E-2</v>
      </c>
      <c r="G243" s="1">
        <v>5.0000000000000001E-4</v>
      </c>
      <c r="H243" s="1">
        <v>12.413600000000001</v>
      </c>
      <c r="I243" s="1">
        <v>4.9236000000000004</v>
      </c>
      <c r="J243" s="1">
        <v>0.1666</v>
      </c>
      <c r="K243" s="1">
        <v>99.921599999999998</v>
      </c>
      <c r="L243" s="1"/>
    </row>
    <row r="244" spans="2:12" x14ac:dyDescent="0.2">
      <c r="B244" s="1">
        <v>52.368000000000002</v>
      </c>
      <c r="C244" s="1">
        <v>2.7699999999999999E-2</v>
      </c>
      <c r="D244" s="1">
        <v>28.715299999999999</v>
      </c>
      <c r="E244" s="1">
        <v>1.21</v>
      </c>
      <c r="F244" s="1">
        <v>3.0000000000000001E-3</v>
      </c>
      <c r="G244" s="1">
        <v>0.7248</v>
      </c>
      <c r="H244" s="1">
        <v>11.594099999999999</v>
      </c>
      <c r="I244" s="1">
        <v>4.7502000000000004</v>
      </c>
      <c r="J244" s="1">
        <v>0.15989999999999999</v>
      </c>
      <c r="K244" s="1">
        <v>99.606999999999999</v>
      </c>
      <c r="L244" s="1"/>
    </row>
    <row r="245" spans="2:12" x14ac:dyDescent="0.2">
      <c r="B245" s="1">
        <v>53.051499999999997</v>
      </c>
      <c r="C245" s="1">
        <v>1.89E-2</v>
      </c>
      <c r="D245" s="1">
        <v>29.655100000000001</v>
      </c>
      <c r="E245" s="1">
        <v>7.4399999999999994E-2</v>
      </c>
      <c r="F245" s="1">
        <v>-7.1999999999999998E-3</v>
      </c>
      <c r="G245" s="1">
        <v>-1.6999999999999999E-3</v>
      </c>
      <c r="H245" s="1">
        <v>12.2974</v>
      </c>
      <c r="I245" s="1">
        <v>4.9497</v>
      </c>
      <c r="J245" s="1">
        <v>0.17080000000000001</v>
      </c>
      <c r="K245" s="1">
        <v>100.2252</v>
      </c>
      <c r="L245" s="1"/>
    </row>
    <row r="246" spans="2:12" x14ac:dyDescent="0.2">
      <c r="B246" s="1">
        <v>53.131100000000004</v>
      </c>
      <c r="C246" s="1">
        <v>2.3099999999999999E-2</v>
      </c>
      <c r="D246" s="1">
        <v>29.497699999999998</v>
      </c>
      <c r="E246" s="1">
        <v>9.4700000000000006E-2</v>
      </c>
      <c r="F246" s="1">
        <v>-1.6199999999999999E-2</v>
      </c>
      <c r="G246" s="1">
        <v>6.1000000000000004E-3</v>
      </c>
      <c r="H246" s="1">
        <v>12.4344</v>
      </c>
      <c r="I246" s="1">
        <v>4.8141999999999996</v>
      </c>
      <c r="J246" s="1">
        <v>0.1623</v>
      </c>
      <c r="K246" s="1">
        <v>100.1729</v>
      </c>
      <c r="L246" s="1"/>
    </row>
    <row r="247" spans="2:12" x14ac:dyDescent="0.2">
      <c r="B247" s="1">
        <v>52.961399999999998</v>
      </c>
      <c r="C247" s="1">
        <v>7.3899999999999993E-2</v>
      </c>
      <c r="D247" s="1">
        <v>29.073799999999999</v>
      </c>
      <c r="E247" s="1">
        <v>0.26169999999999999</v>
      </c>
      <c r="F247" s="1">
        <v>1.14E-2</v>
      </c>
      <c r="G247" s="1">
        <v>0</v>
      </c>
      <c r="H247" s="1">
        <v>12.070499999999999</v>
      </c>
      <c r="I247" s="1">
        <v>4.9889000000000001</v>
      </c>
      <c r="J247" s="1">
        <v>0.15329999999999999</v>
      </c>
      <c r="K247" s="1">
        <v>99.598100000000002</v>
      </c>
      <c r="L247" s="1"/>
    </row>
    <row r="248" spans="2:12" x14ac:dyDescent="0.2">
      <c r="B248" s="1">
        <v>53.0124</v>
      </c>
      <c r="C248" s="1">
        <v>-4.3E-3</v>
      </c>
      <c r="D248" s="1">
        <v>29.347899999999999</v>
      </c>
      <c r="E248" s="1">
        <v>0.30370000000000003</v>
      </c>
      <c r="F248" s="1">
        <v>-1.14E-2</v>
      </c>
      <c r="G248" s="1">
        <v>-2.5000000000000001E-3</v>
      </c>
      <c r="H248" s="1">
        <v>12.3896</v>
      </c>
      <c r="I248" s="1">
        <v>4.9377000000000004</v>
      </c>
      <c r="J248" s="1">
        <v>0.18429999999999999</v>
      </c>
      <c r="K248" s="1">
        <v>100.1755</v>
      </c>
      <c r="L248" s="1"/>
    </row>
    <row r="249" spans="2:12" x14ac:dyDescent="0.2">
      <c r="B249" s="1">
        <v>52.546799999999998</v>
      </c>
      <c r="C249" s="1">
        <v>1.2999999999999999E-2</v>
      </c>
      <c r="D249" s="1">
        <v>28.557700000000001</v>
      </c>
      <c r="E249" s="1">
        <v>0.89019999999999999</v>
      </c>
      <c r="F249" s="1">
        <v>1.7299999999999999E-2</v>
      </c>
      <c r="G249" s="1">
        <v>0.3891</v>
      </c>
      <c r="H249" s="1">
        <v>11.6297</v>
      </c>
      <c r="I249" s="1">
        <v>4.9787999999999997</v>
      </c>
      <c r="J249" s="1">
        <v>0.16699999999999901</v>
      </c>
      <c r="K249" s="1">
        <v>99.189700000000002</v>
      </c>
      <c r="L249" s="1"/>
    </row>
    <row r="250" spans="2:12" x14ac:dyDescent="0.2">
      <c r="B250" s="1">
        <v>52.768300000000004</v>
      </c>
      <c r="C250" s="1">
        <v>0.01</v>
      </c>
      <c r="D250" s="1">
        <v>29.226900000000001</v>
      </c>
      <c r="E250" s="1">
        <v>0.1033</v>
      </c>
      <c r="F250" s="1">
        <v>-2.81E-2</v>
      </c>
      <c r="G250" s="1">
        <v>1.01E-2</v>
      </c>
      <c r="H250" s="1">
        <v>12.137600000000001</v>
      </c>
      <c r="I250" s="1">
        <v>5.1081000000000003</v>
      </c>
      <c r="J250" s="1">
        <v>0.15609999999999999</v>
      </c>
      <c r="K250" s="1">
        <v>99.520200000000003</v>
      </c>
      <c r="L250" s="1"/>
    </row>
    <row r="251" spans="2:12" x14ac:dyDescent="0.2">
      <c r="B251" s="1">
        <v>52.5259</v>
      </c>
      <c r="C251" s="1">
        <v>-2.4799999999999999E-2</v>
      </c>
      <c r="D251" s="1">
        <v>29.415900000000001</v>
      </c>
      <c r="E251" s="1">
        <v>4.7600000000000003E-2</v>
      </c>
      <c r="F251" s="1">
        <v>1.9800000000000002E-2</v>
      </c>
      <c r="G251" s="1">
        <v>-9.5999999999999992E-3</v>
      </c>
      <c r="H251" s="1">
        <v>12.469200000000001</v>
      </c>
      <c r="I251" s="1">
        <v>4.8952999999999998</v>
      </c>
      <c r="J251" s="1">
        <v>0.1268</v>
      </c>
      <c r="K251" s="1">
        <v>99.507199999999997</v>
      </c>
      <c r="L251" s="1"/>
    </row>
    <row r="252" spans="2:12" x14ac:dyDescent="0.2">
      <c r="B252" s="1">
        <v>54.436900000000001</v>
      </c>
      <c r="C252" s="1">
        <v>3.6499999999999998E-2</v>
      </c>
      <c r="D252" s="1">
        <v>28.663900000000002</v>
      </c>
      <c r="E252" s="1">
        <v>0.13719999999999999</v>
      </c>
      <c r="F252" s="1">
        <v>6.0000000000000001E-3</v>
      </c>
      <c r="G252" s="1">
        <v>8.3500000000000005E-2</v>
      </c>
      <c r="H252" s="1">
        <v>11.843500000000001</v>
      </c>
      <c r="I252" s="1">
        <v>5.0126999999999997</v>
      </c>
      <c r="J252" s="1">
        <v>0.127</v>
      </c>
      <c r="K252" s="1">
        <v>100.3472</v>
      </c>
      <c r="L252" s="1"/>
    </row>
    <row r="253" spans="2:12" x14ac:dyDescent="0.2">
      <c r="B253" s="1">
        <v>53.073900000000002</v>
      </c>
      <c r="C253" s="1">
        <v>2.3E-3</v>
      </c>
      <c r="D253" s="1">
        <v>29.1846</v>
      </c>
      <c r="E253" s="1">
        <v>0.19350000000000001</v>
      </c>
      <c r="F253" s="1">
        <v>-2.58E-2</v>
      </c>
      <c r="G253" s="1">
        <v>1.0800000000000001E-2</v>
      </c>
      <c r="H253" s="1">
        <v>12.177199999999999</v>
      </c>
      <c r="I253" s="1">
        <v>5.0571999999999999</v>
      </c>
      <c r="J253" s="1">
        <v>0.14699999999999999</v>
      </c>
      <c r="K253" s="1">
        <v>99.873599999999996</v>
      </c>
      <c r="L253" s="1"/>
    </row>
    <row r="254" spans="2:12" x14ac:dyDescent="0.2">
      <c r="B254" s="1">
        <v>53.121499999999997</v>
      </c>
      <c r="C254" s="1">
        <v>4.0000000000000001E-3</v>
      </c>
      <c r="D254" s="1">
        <v>29.104500000000002</v>
      </c>
      <c r="E254" s="1">
        <v>9.2799999999999994E-2</v>
      </c>
      <c r="F254" s="1">
        <v>1.8E-3</v>
      </c>
      <c r="G254" s="1">
        <v>-1E-4</v>
      </c>
      <c r="H254" s="1">
        <v>11.8123</v>
      </c>
      <c r="I254" s="1">
        <v>5.1741999999999999</v>
      </c>
      <c r="J254" s="1">
        <v>0.14199999999999999</v>
      </c>
      <c r="K254" s="1">
        <v>99.491500000000002</v>
      </c>
      <c r="L254" s="1"/>
    </row>
    <row r="255" spans="2:12" x14ac:dyDescent="0.2">
      <c r="B255" s="1">
        <v>53.217500000000001</v>
      </c>
      <c r="C255" s="1">
        <v>3.7000000000000002E-3</v>
      </c>
      <c r="D255" s="1">
        <v>28.8628</v>
      </c>
      <c r="E255" s="1">
        <v>8.0799999999999997E-2</v>
      </c>
      <c r="F255" s="1">
        <v>-2.0299999999999999E-2</v>
      </c>
      <c r="G255" s="1">
        <v>-5.1000000000000004E-3</v>
      </c>
      <c r="H255" s="1">
        <v>11.9533</v>
      </c>
      <c r="I255" s="1">
        <v>5.1508000000000003</v>
      </c>
      <c r="J255" s="1">
        <v>0.161</v>
      </c>
      <c r="K255" s="1">
        <v>99.4298</v>
      </c>
      <c r="L255" s="1"/>
    </row>
    <row r="256" spans="2:12" x14ac:dyDescent="0.2">
      <c r="B256" s="1">
        <v>53.566299999999998</v>
      </c>
      <c r="C256" s="1">
        <v>2.5999999999999999E-2</v>
      </c>
      <c r="D256" s="1">
        <v>28.890699999999999</v>
      </c>
      <c r="E256" s="1">
        <v>9.8299999999999998E-2</v>
      </c>
      <c r="F256" s="1">
        <v>-1.8499999999999999E-2</v>
      </c>
      <c r="G256" s="1">
        <v>8.0999999999999996E-3</v>
      </c>
      <c r="H256" s="1">
        <v>11.7331</v>
      </c>
      <c r="I256" s="1">
        <v>5.3056999999999999</v>
      </c>
      <c r="J256" s="1">
        <v>0.15359999999999999</v>
      </c>
      <c r="K256" s="1">
        <v>99.807699999999997</v>
      </c>
      <c r="L256" s="1"/>
    </row>
    <row r="257" spans="2:12" x14ac:dyDescent="0.2">
      <c r="B257" s="1">
        <v>53.502299999999998</v>
      </c>
      <c r="C257" s="1">
        <v>-1.0699999999999999E-2</v>
      </c>
      <c r="D257" s="1">
        <v>28.896799999999999</v>
      </c>
      <c r="E257" s="1">
        <v>5.57E-2</v>
      </c>
      <c r="F257" s="1">
        <v>-1.61E-2</v>
      </c>
      <c r="G257" s="1">
        <v>-1.4999999999999999E-2</v>
      </c>
      <c r="H257" s="1">
        <v>11.7767</v>
      </c>
      <c r="I257" s="1">
        <v>5.3357999999999999</v>
      </c>
      <c r="J257" s="1">
        <v>0.16209999999999999</v>
      </c>
      <c r="K257" s="1">
        <v>99.743899999999996</v>
      </c>
      <c r="L257" s="1"/>
    </row>
    <row r="258" spans="2:12" x14ac:dyDescent="0.2">
      <c r="B258" s="1">
        <v>53.2226</v>
      </c>
      <c r="C258" s="1">
        <v>-2.7300000000000001E-2</v>
      </c>
      <c r="D258" s="1">
        <v>29.038499999999999</v>
      </c>
      <c r="E258" s="1">
        <v>8.0299999999999996E-2</v>
      </c>
      <c r="F258" s="1">
        <v>2.3999999999999998E-3</v>
      </c>
      <c r="G258" s="1">
        <v>0</v>
      </c>
      <c r="H258" s="1">
        <v>12.045</v>
      </c>
      <c r="I258" s="1">
        <v>5.0918999999999999</v>
      </c>
      <c r="J258" s="1">
        <v>0.17119999999999999</v>
      </c>
      <c r="K258" s="1">
        <v>99.659700000000001</v>
      </c>
      <c r="L258" s="1"/>
    </row>
    <row r="259" spans="2:12" x14ac:dyDescent="0.2">
      <c r="B259" s="1">
        <v>53.3262</v>
      </c>
      <c r="C259" s="1">
        <v>3.9399999999999998E-2</v>
      </c>
      <c r="D259" s="1">
        <v>29.148</v>
      </c>
      <c r="E259" s="1">
        <v>6.2799999999999995E-2</v>
      </c>
      <c r="F259" s="1">
        <v>-3.0000000000000001E-3</v>
      </c>
      <c r="G259" s="1">
        <v>-2E-3</v>
      </c>
      <c r="H259" s="1">
        <v>11.987500000000001</v>
      </c>
      <c r="I259" s="1">
        <v>5.1051000000000002</v>
      </c>
      <c r="J259" s="1">
        <v>0.15529999999999999</v>
      </c>
      <c r="K259" s="1">
        <v>99.876999999999995</v>
      </c>
      <c r="L259" s="1"/>
    </row>
    <row r="260" spans="2:12" x14ac:dyDescent="0.2">
      <c r="B260" s="1">
        <v>53.559199999999997</v>
      </c>
      <c r="C260" s="1">
        <v>3.4299999999999997E-2</v>
      </c>
      <c r="D260" s="1">
        <v>29.0731</v>
      </c>
      <c r="E260" s="1">
        <v>2.24E-2</v>
      </c>
      <c r="F260" s="1">
        <v>-4.7999999999999996E-3</v>
      </c>
      <c r="G260" s="1">
        <v>3.5999999999999999E-3</v>
      </c>
      <c r="H260" s="1">
        <v>11.706899999999999</v>
      </c>
      <c r="I260" s="1">
        <v>5.3803000000000001</v>
      </c>
      <c r="J260" s="1">
        <v>0.17680000000000001</v>
      </c>
      <c r="K260" s="1">
        <v>99.965800000000002</v>
      </c>
      <c r="L260" s="1"/>
    </row>
    <row r="261" spans="2:12" x14ac:dyDescent="0.2">
      <c r="B261" s="1">
        <v>53.734400000000001</v>
      </c>
      <c r="C261" s="1">
        <v>1.0999999999999999E-2</v>
      </c>
      <c r="D261" s="1">
        <v>29.015699999999999</v>
      </c>
      <c r="E261" s="1">
        <v>7.2099999999999997E-2</v>
      </c>
      <c r="F261" s="1">
        <v>1.0800000000000001E-2</v>
      </c>
      <c r="G261" s="1">
        <v>-5.1000000000000004E-3</v>
      </c>
      <c r="H261" s="1">
        <v>11.7461</v>
      </c>
      <c r="I261" s="1">
        <v>5.3841000000000001</v>
      </c>
      <c r="J261" s="1">
        <v>0.14940000000000001</v>
      </c>
      <c r="K261" s="1">
        <v>100.1331</v>
      </c>
      <c r="L261" s="1"/>
    </row>
    <row r="262" spans="2:12" x14ac:dyDescent="0.2">
      <c r="B262" s="1">
        <v>53.340400000000002</v>
      </c>
      <c r="C262" s="1">
        <v>3.8E-3</v>
      </c>
      <c r="D262" s="1">
        <v>29.094200000000001</v>
      </c>
      <c r="E262" s="1">
        <v>9.4399999999999998E-2</v>
      </c>
      <c r="F262" s="1">
        <v>-1.8499999999999999E-2</v>
      </c>
      <c r="G262" s="1">
        <v>6.4999999999999997E-3</v>
      </c>
      <c r="H262" s="1">
        <v>12.0151</v>
      </c>
      <c r="I262" s="1">
        <v>5.1763000000000003</v>
      </c>
      <c r="J262" s="1">
        <v>0.14369999999999999</v>
      </c>
      <c r="K262" s="1">
        <v>99.896600000000007</v>
      </c>
      <c r="L262" s="1"/>
    </row>
    <row r="263" spans="2:12" x14ac:dyDescent="0.2">
      <c r="B263" s="1">
        <v>52.719799999999999</v>
      </c>
      <c r="C263" s="1">
        <v>2.6100000000000002E-2</v>
      </c>
      <c r="D263" s="1">
        <v>29.552399999999999</v>
      </c>
      <c r="E263" s="1">
        <v>0.2417</v>
      </c>
      <c r="F263" s="1">
        <v>-6.6E-3</v>
      </c>
      <c r="G263" s="1">
        <v>-1.0500000000000001E-2</v>
      </c>
      <c r="H263" s="1">
        <v>12.3566</v>
      </c>
      <c r="I263" s="1">
        <v>4.8879999999999999</v>
      </c>
      <c r="J263" s="1">
        <v>0.12959999999999999</v>
      </c>
      <c r="K263" s="1">
        <v>99.914299999999997</v>
      </c>
      <c r="L263" s="1"/>
    </row>
    <row r="264" spans="2:12" x14ac:dyDescent="0.2">
      <c r="B264" s="1">
        <v>52.8217</v>
      </c>
      <c r="C264" s="1">
        <v>5.4000000000000003E-3</v>
      </c>
      <c r="D264" s="1">
        <v>29.4773</v>
      </c>
      <c r="E264" s="1">
        <v>5.8400000000000001E-2</v>
      </c>
      <c r="F264" s="1">
        <v>-6.0000000000000001E-3</v>
      </c>
      <c r="G264" s="1">
        <v>-8.3000000000000001E-3</v>
      </c>
      <c r="H264" s="1">
        <v>12.423500000000001</v>
      </c>
      <c r="I264" s="1">
        <v>4.9436</v>
      </c>
      <c r="J264" s="1">
        <v>0.1411</v>
      </c>
      <c r="K264" s="1">
        <v>99.874899999999997</v>
      </c>
      <c r="L264" s="1"/>
    </row>
    <row r="265" spans="2:12" x14ac:dyDescent="0.2">
      <c r="B265" s="1">
        <v>52.413800000000002</v>
      </c>
      <c r="C265" s="1">
        <v>3.1399999999999997E-2</v>
      </c>
      <c r="D265" s="1">
        <v>29.7851</v>
      </c>
      <c r="E265" s="1">
        <v>0.1004</v>
      </c>
      <c r="F265" s="1">
        <v>-8.3999999999999995E-3</v>
      </c>
      <c r="G265" s="1">
        <v>-1.7999999999999999E-2</v>
      </c>
      <c r="H265" s="1">
        <v>12.8996</v>
      </c>
      <c r="I265" s="1">
        <v>4.7619999999999996</v>
      </c>
      <c r="J265" s="1">
        <v>0.18779999999999999</v>
      </c>
      <c r="K265" s="1">
        <v>100.19370000000001</v>
      </c>
      <c r="L265" s="1"/>
    </row>
    <row r="266" spans="2:12" x14ac:dyDescent="0.2">
      <c r="B266" s="1">
        <v>52.801000000000002</v>
      </c>
      <c r="C266" s="1">
        <v>-6.7000000000000002E-3</v>
      </c>
      <c r="D266" s="1">
        <v>29.7224</v>
      </c>
      <c r="E266" s="1">
        <v>0.15870000000000001</v>
      </c>
      <c r="F266" s="1">
        <v>4.7999999999999996E-3</v>
      </c>
      <c r="G266" s="1">
        <v>-1.11E-2</v>
      </c>
      <c r="H266" s="1">
        <v>12.601699999999999</v>
      </c>
      <c r="I266" s="1">
        <v>4.7919</v>
      </c>
      <c r="J266" s="1">
        <v>0.1678</v>
      </c>
      <c r="K266" s="1">
        <v>100.2482</v>
      </c>
      <c r="L266" s="1"/>
    </row>
    <row r="267" spans="2:12" x14ac:dyDescent="0.2">
      <c r="B267" s="1">
        <v>52.346600000000002</v>
      </c>
      <c r="C267" s="1">
        <v>-8.5000000000000006E-3</v>
      </c>
      <c r="D267" s="1">
        <v>29.2334</v>
      </c>
      <c r="E267" s="1">
        <v>8.4500000000000006E-2</v>
      </c>
      <c r="F267" s="1">
        <v>-4.7999999999999996E-3</v>
      </c>
      <c r="G267" s="1">
        <v>1.04E-2</v>
      </c>
      <c r="H267" s="1">
        <v>12.4291</v>
      </c>
      <c r="I267" s="1">
        <v>5.0232000000000001</v>
      </c>
      <c r="J267" s="1">
        <v>0.1434</v>
      </c>
      <c r="K267" s="1">
        <v>99.286600000000007</v>
      </c>
      <c r="L267" s="1"/>
    </row>
    <row r="268" spans="2:12" x14ac:dyDescent="0.2">
      <c r="B268" s="1">
        <v>52.977699999999999</v>
      </c>
      <c r="C268" s="1">
        <v>6.0000000000000001E-3</v>
      </c>
      <c r="D268" s="1">
        <v>29.081199999999999</v>
      </c>
      <c r="E268" s="1">
        <v>7.4700000000000003E-2</v>
      </c>
      <c r="F268" s="1">
        <v>-2.3900000000000001E-2</v>
      </c>
      <c r="G268" s="1">
        <v>-1.38E-2</v>
      </c>
      <c r="H268" s="1">
        <v>12.056699999999999</v>
      </c>
      <c r="I268" s="1">
        <v>5.1158000000000001</v>
      </c>
      <c r="J268" s="1">
        <v>0.14530000000000001</v>
      </c>
      <c r="K268" s="1">
        <v>99.470600000000005</v>
      </c>
      <c r="L268" s="1"/>
    </row>
    <row r="269" spans="2:12" x14ac:dyDescent="0.2">
      <c r="B269" s="1">
        <v>53.153300000000002</v>
      </c>
      <c r="C269" s="1">
        <v>-1.5699999999999999E-2</v>
      </c>
      <c r="D269" s="1">
        <v>28.737300000000001</v>
      </c>
      <c r="E269" s="1">
        <v>7.1400000000000005E-2</v>
      </c>
      <c r="F269" s="1">
        <v>5.9999999999999995E-4</v>
      </c>
      <c r="G269" s="1">
        <v>1.04E-2</v>
      </c>
      <c r="H269" s="1">
        <v>11.9329</v>
      </c>
      <c r="I269" s="1">
        <v>5.2965</v>
      </c>
      <c r="J269" s="1">
        <v>0.15809999999999999</v>
      </c>
      <c r="K269" s="1">
        <v>99.369200000000006</v>
      </c>
      <c r="L269" s="1"/>
    </row>
    <row r="270" spans="2:12" x14ac:dyDescent="0.2">
      <c r="B270" s="1">
        <v>53.532400000000003</v>
      </c>
      <c r="C270" s="1">
        <v>1.24E-2</v>
      </c>
      <c r="D270" s="1">
        <v>28.738099999999999</v>
      </c>
      <c r="E270" s="1">
        <v>6.54E-2</v>
      </c>
      <c r="F270" s="1">
        <v>-6.0000000000000001E-3</v>
      </c>
      <c r="G270" s="1">
        <v>-1.1299999999999999E-2</v>
      </c>
      <c r="H270" s="1">
        <v>11.7203</v>
      </c>
      <c r="I270" s="1">
        <v>5.2483000000000004</v>
      </c>
      <c r="J270" s="1">
        <v>0.14660000000000001</v>
      </c>
      <c r="K270" s="1">
        <v>99.463499999999996</v>
      </c>
      <c r="L270" s="1"/>
    </row>
    <row r="271" spans="2:12" x14ac:dyDescent="0.2">
      <c r="B271" s="1">
        <v>53.332700000000003</v>
      </c>
      <c r="C271" s="1">
        <v>3.0499999999999999E-2</v>
      </c>
      <c r="D271" s="1">
        <v>28.805700000000002</v>
      </c>
      <c r="E271" s="1">
        <v>3.49E-2</v>
      </c>
      <c r="F271" s="1">
        <v>5.4000000000000003E-3</v>
      </c>
      <c r="G271" s="1">
        <v>8.9999999999999998E-4</v>
      </c>
      <c r="H271" s="1">
        <v>11.7904</v>
      </c>
      <c r="I271" s="1">
        <v>5.3053999999999997</v>
      </c>
      <c r="J271" s="1">
        <v>0.14660000000000001</v>
      </c>
      <c r="K271" s="1">
        <v>99.452600000000004</v>
      </c>
      <c r="L271" s="1"/>
    </row>
    <row r="272" spans="2:12" x14ac:dyDescent="0.2">
      <c r="B272" s="1">
        <v>53.094299999999997</v>
      </c>
      <c r="C272" s="1">
        <v>3.3399999999999999E-2</v>
      </c>
      <c r="D272" s="1">
        <v>28.995699999999999</v>
      </c>
      <c r="E272" s="1">
        <v>7.5700000000000003E-2</v>
      </c>
      <c r="F272" s="1">
        <v>9.4999999999999998E-3</v>
      </c>
      <c r="G272" s="1">
        <v>-1.47E-2</v>
      </c>
      <c r="H272" s="1">
        <v>12.0564</v>
      </c>
      <c r="I272" s="1">
        <v>5.1641000000000004</v>
      </c>
      <c r="J272" s="1">
        <v>0.1033</v>
      </c>
      <c r="K272" s="1">
        <v>99.537700000000001</v>
      </c>
      <c r="L272" s="1"/>
    </row>
    <row r="273" spans="2:12" x14ac:dyDescent="0.2">
      <c r="B273" s="1">
        <v>53.2682</v>
      </c>
      <c r="C273" s="1">
        <v>3.6400000000000002E-2</v>
      </c>
      <c r="D273" s="1">
        <v>28.857800000000001</v>
      </c>
      <c r="E273" s="1">
        <v>4.8399999999999999E-2</v>
      </c>
      <c r="F273" s="1">
        <v>1.01E-2</v>
      </c>
      <c r="G273" s="1">
        <v>-6.7999999999999996E-3</v>
      </c>
      <c r="H273" s="1">
        <v>12.0276</v>
      </c>
      <c r="I273" s="1">
        <v>5.1985999999999999</v>
      </c>
      <c r="J273" s="1">
        <v>0.13239999999999999</v>
      </c>
      <c r="K273" s="1">
        <v>99.580100000000002</v>
      </c>
      <c r="L273" s="1"/>
    </row>
    <row r="274" spans="2:12" x14ac:dyDescent="0.2">
      <c r="B274" s="1">
        <v>53.330500000000001</v>
      </c>
      <c r="C274" s="1">
        <v>-4.0000000000000001E-3</v>
      </c>
      <c r="D274" s="1">
        <v>28.716999999999999</v>
      </c>
      <c r="E274" s="1">
        <v>2.29E-2</v>
      </c>
      <c r="F274" s="1">
        <v>5.4000000000000003E-3</v>
      </c>
      <c r="G274" s="1">
        <v>1.1999999999999999E-3</v>
      </c>
      <c r="H274" s="1">
        <v>11.4756</v>
      </c>
      <c r="I274" s="1">
        <v>5.2793999999999999</v>
      </c>
      <c r="J274" s="1">
        <v>0.1643</v>
      </c>
      <c r="K274" s="1">
        <v>98.999499999999998</v>
      </c>
      <c r="L274" s="1"/>
    </row>
    <row r="275" spans="2:12" x14ac:dyDescent="0.2">
      <c r="B275" s="1">
        <v>53.755099999999999</v>
      </c>
      <c r="C275" s="1">
        <v>2.2100000000000002E-2</v>
      </c>
      <c r="D275" s="1">
        <v>28.857700000000001</v>
      </c>
      <c r="E275" s="1">
        <v>9.64E-2</v>
      </c>
      <c r="F275" s="1">
        <v>1.43E-2</v>
      </c>
      <c r="G275" s="1">
        <v>-8.9999999999999998E-4</v>
      </c>
      <c r="H275" s="1">
        <v>11.393800000000001</v>
      </c>
      <c r="I275" s="1">
        <v>5.4543999999999997</v>
      </c>
      <c r="J275" s="1">
        <v>0.191</v>
      </c>
      <c r="K275" s="1">
        <v>99.784800000000004</v>
      </c>
      <c r="L275" s="1"/>
    </row>
    <row r="276" spans="2:12" x14ac:dyDescent="0.2">
      <c r="B276" s="1">
        <v>53.435899999999997</v>
      </c>
      <c r="C276" s="1">
        <v>-1.9E-3</v>
      </c>
      <c r="D276" s="1">
        <v>28.832999999999998</v>
      </c>
      <c r="E276" s="1">
        <v>7.46E-2</v>
      </c>
      <c r="F276" s="1">
        <v>2.3900000000000001E-2</v>
      </c>
      <c r="G276" s="1">
        <v>7.7000000000000002E-3</v>
      </c>
      <c r="H276" s="1">
        <v>11.899699999999999</v>
      </c>
      <c r="I276" s="1">
        <v>5.2690000000000001</v>
      </c>
      <c r="J276" s="1">
        <v>0.1404</v>
      </c>
      <c r="K276" s="1">
        <v>99.692700000000002</v>
      </c>
      <c r="L276" s="1"/>
    </row>
    <row r="277" spans="2:12" x14ac:dyDescent="0.2">
      <c r="B277" s="1">
        <v>53.1387</v>
      </c>
      <c r="C277" s="1">
        <v>-1.2999999999999999E-2</v>
      </c>
      <c r="D277" s="1">
        <v>29.2514</v>
      </c>
      <c r="E277" s="1">
        <v>9.9099999999999994E-2</v>
      </c>
      <c r="F277" s="1">
        <v>-1.1999999999999999E-3</v>
      </c>
      <c r="G277" s="1">
        <v>6.9999999999999999E-4</v>
      </c>
      <c r="H277" s="1">
        <v>12.087999999999999</v>
      </c>
      <c r="I277" s="1">
        <v>5.1463000000000001</v>
      </c>
      <c r="J277" s="1">
        <v>0.14760000000000001</v>
      </c>
      <c r="K277" s="1">
        <v>99.905000000000001</v>
      </c>
      <c r="L277" s="1"/>
    </row>
    <row r="278" spans="2:12" x14ac:dyDescent="0.2">
      <c r="B278" s="1">
        <v>52.851199999999999</v>
      </c>
      <c r="C278" s="1">
        <v>5.4999999999999997E-3</v>
      </c>
      <c r="D278" s="1">
        <v>29.270800000000001</v>
      </c>
      <c r="E278" s="1">
        <v>6.2100000000000002E-2</v>
      </c>
      <c r="F278" s="1">
        <v>3.0000000000000001E-3</v>
      </c>
      <c r="G278" s="1">
        <v>3.3999999999999998E-3</v>
      </c>
      <c r="H278" s="1">
        <v>12.145099999999999</v>
      </c>
      <c r="I278" s="1">
        <v>5.0077999999999996</v>
      </c>
      <c r="J278" s="1">
        <v>0.16399999999999901</v>
      </c>
      <c r="K278" s="1">
        <v>99.530299999999997</v>
      </c>
      <c r="L278" s="1"/>
    </row>
    <row r="279" spans="2:12" x14ac:dyDescent="0.2">
      <c r="B279" s="1">
        <v>53.2639</v>
      </c>
      <c r="C279" s="1">
        <v>2.47E-2</v>
      </c>
      <c r="D279" s="1">
        <v>29.2483</v>
      </c>
      <c r="E279" s="1">
        <v>0.1225</v>
      </c>
      <c r="F279" s="1">
        <v>1.1900000000000001E-2</v>
      </c>
      <c r="G279" s="1">
        <v>1.26E-2</v>
      </c>
      <c r="H279" s="1">
        <v>12.1896</v>
      </c>
      <c r="I279" s="1">
        <v>5.1596000000000002</v>
      </c>
      <c r="J279" s="1">
        <v>0.1895</v>
      </c>
      <c r="K279" s="1">
        <v>100.2491</v>
      </c>
      <c r="L279" s="1"/>
    </row>
    <row r="280" spans="2:12" x14ac:dyDescent="0.2">
      <c r="B280" s="1">
        <v>52.688600000000001</v>
      </c>
      <c r="C280" s="1">
        <v>4.4299999999999999E-2</v>
      </c>
      <c r="D280" s="1">
        <v>28.816299999999998</v>
      </c>
      <c r="E280" s="1">
        <v>0.44799999999999901</v>
      </c>
      <c r="F280" s="1">
        <v>9.4999999999999998E-3</v>
      </c>
      <c r="G280" s="1">
        <v>-6.4000000000000003E-3</v>
      </c>
      <c r="H280" s="1">
        <v>11.935600000000001</v>
      </c>
      <c r="I280" s="1">
        <v>5.1879</v>
      </c>
      <c r="J280" s="1">
        <v>0.12859999999999999</v>
      </c>
      <c r="K280" s="1">
        <v>99.315200000000004</v>
      </c>
      <c r="L280" s="1"/>
    </row>
    <row r="281" spans="2:12" x14ac:dyDescent="0.2">
      <c r="B281" s="1">
        <v>51.8992</v>
      </c>
      <c r="C281" s="1">
        <v>4.4499999999999998E-2</v>
      </c>
      <c r="D281" s="1">
        <v>29.5246</v>
      </c>
      <c r="E281" s="1">
        <v>0.1077</v>
      </c>
      <c r="F281" s="1">
        <v>-4.1999999999999997E-3</v>
      </c>
      <c r="G281" s="1">
        <v>-9.1999999999999998E-3</v>
      </c>
      <c r="H281" s="1">
        <v>12.722200000000001</v>
      </c>
      <c r="I281" s="1">
        <v>4.7130999999999998</v>
      </c>
      <c r="J281" s="1">
        <v>0.1242</v>
      </c>
      <c r="K281" s="1">
        <v>99.135400000000004</v>
      </c>
      <c r="L281" s="1"/>
    </row>
    <row r="282" spans="2:12" x14ac:dyDescent="0.2">
      <c r="B282" s="1">
        <v>52.973199999999999</v>
      </c>
      <c r="C282" s="1">
        <v>-5.9999999999999995E-4</v>
      </c>
      <c r="D282" s="1">
        <v>28.8508</v>
      </c>
      <c r="E282" s="1">
        <v>4.19E-2</v>
      </c>
      <c r="F282" s="1">
        <v>-9.4999999999999998E-3</v>
      </c>
      <c r="G282" s="1">
        <v>4.1999999999999997E-3</v>
      </c>
      <c r="H282" s="1">
        <v>11.9025</v>
      </c>
      <c r="I282" s="1">
        <v>5.1862000000000004</v>
      </c>
      <c r="J282" s="1">
        <v>0.15720000000000001</v>
      </c>
      <c r="K282" s="1">
        <v>99.116</v>
      </c>
      <c r="L282" s="1"/>
    </row>
    <row r="283" spans="2:12" x14ac:dyDescent="0.2">
      <c r="B283" s="1">
        <v>53.223799999999997</v>
      </c>
      <c r="C283" s="1">
        <v>6.3100000000000003E-2</v>
      </c>
      <c r="D283" s="1">
        <v>28.7502</v>
      </c>
      <c r="E283" s="1">
        <v>6.9099999999999995E-2</v>
      </c>
      <c r="F283" s="1">
        <v>1.3100000000000001E-2</v>
      </c>
      <c r="G283" s="1">
        <v>4.1000000000000003E-3</v>
      </c>
      <c r="H283" s="1">
        <v>11.6181</v>
      </c>
      <c r="I283" s="1">
        <v>5.38</v>
      </c>
      <c r="J283" s="1">
        <v>0.1555</v>
      </c>
      <c r="K283" s="1">
        <v>99.279200000000003</v>
      </c>
      <c r="L283" s="1"/>
    </row>
    <row r="284" spans="2:12" x14ac:dyDescent="0.2">
      <c r="B284" s="1">
        <v>53.384999999999998</v>
      </c>
      <c r="C284" s="1">
        <v>2.3E-2</v>
      </c>
      <c r="D284" s="1">
        <v>28.7591</v>
      </c>
      <c r="E284" s="1">
        <v>4.5199999999999997E-2</v>
      </c>
      <c r="F284" s="1">
        <v>-2.3999999999999998E-3</v>
      </c>
      <c r="G284" s="1">
        <v>-8.0000000000000002E-3</v>
      </c>
      <c r="H284" s="1">
        <v>11.7188</v>
      </c>
      <c r="I284" s="1">
        <v>5.3292999999999999</v>
      </c>
      <c r="J284" s="1">
        <v>0.13489999999999999</v>
      </c>
      <c r="K284" s="1">
        <v>99.417199999999994</v>
      </c>
      <c r="L284" s="1"/>
    </row>
    <row r="285" spans="2:12" x14ac:dyDescent="0.2">
      <c r="B285" s="1">
        <v>53.341200000000001</v>
      </c>
      <c r="C285" s="1">
        <v>1.9E-2</v>
      </c>
      <c r="D285" s="1">
        <v>28.678899999999999</v>
      </c>
      <c r="E285" s="1">
        <v>4.0300000000000002E-2</v>
      </c>
      <c r="F285" s="1">
        <v>-7.7999999999999996E-3</v>
      </c>
      <c r="G285" s="1">
        <v>-7.9000000000000008E-3</v>
      </c>
      <c r="H285" s="1">
        <v>11.8811</v>
      </c>
      <c r="I285" s="1">
        <v>5.1589</v>
      </c>
      <c r="J285" s="1">
        <v>0.1464</v>
      </c>
      <c r="K285" s="1">
        <v>99.265699999999995</v>
      </c>
      <c r="L285" s="1"/>
    </row>
    <row r="286" spans="2:12" x14ac:dyDescent="0.2">
      <c r="B286" s="1">
        <v>52.890099999999997</v>
      </c>
      <c r="C286" s="1">
        <v>2.12E-2</v>
      </c>
      <c r="D286" s="1">
        <v>28.931799999999999</v>
      </c>
      <c r="E286" s="1">
        <v>8.3699999999999997E-2</v>
      </c>
      <c r="F286" s="1">
        <v>2.1999999999999999E-2</v>
      </c>
      <c r="G286" s="1">
        <v>1.35E-2</v>
      </c>
      <c r="H286" s="1">
        <v>11.9238</v>
      </c>
      <c r="I286" s="1">
        <v>5.0728</v>
      </c>
      <c r="J286" s="1">
        <v>0.16250000000000001</v>
      </c>
      <c r="K286" s="1">
        <v>99.150499999999994</v>
      </c>
      <c r="L286" s="1"/>
    </row>
    <row r="287" spans="2:12" x14ac:dyDescent="0.2">
      <c r="B287" s="1">
        <v>52.318899999999999</v>
      </c>
      <c r="C287" s="1">
        <v>7.0000000000000007E-2</v>
      </c>
      <c r="D287" s="1">
        <v>29.2423</v>
      </c>
      <c r="E287" s="1">
        <v>0.24890000000000001</v>
      </c>
      <c r="F287" s="1">
        <v>6.0000000000000001E-3</v>
      </c>
      <c r="G287" s="1">
        <v>8.3400000000000002E-2</v>
      </c>
      <c r="H287" s="1">
        <v>11.875400000000001</v>
      </c>
      <c r="I287" s="1">
        <v>4.7526000000000002</v>
      </c>
      <c r="J287" s="1">
        <v>0.49109999999999998</v>
      </c>
      <c r="K287" s="1">
        <v>99.119399999999999</v>
      </c>
      <c r="L287" s="1"/>
    </row>
    <row r="288" spans="2:12" x14ac:dyDescent="0.2">
      <c r="B288" s="1">
        <v>53.578400000000002</v>
      </c>
      <c r="C288" s="1">
        <v>-5.8999999999999999E-3</v>
      </c>
      <c r="D288" s="1">
        <v>28.7315</v>
      </c>
      <c r="E288" s="1">
        <v>4.7800000000000002E-2</v>
      </c>
      <c r="F288" s="1">
        <v>2.0799999999999999E-2</v>
      </c>
      <c r="G288" s="1">
        <v>1.6000000000000001E-3</v>
      </c>
      <c r="H288" s="1">
        <v>11.641999999999999</v>
      </c>
      <c r="I288" s="1">
        <v>5.4330999999999996</v>
      </c>
      <c r="J288" s="1">
        <v>0.19550000000000001</v>
      </c>
      <c r="K288" s="1">
        <v>99.670599999999993</v>
      </c>
      <c r="L288" s="1"/>
    </row>
    <row r="289" spans="2:12" x14ac:dyDescent="0.2">
      <c r="B289" s="1">
        <v>53.415999999999997</v>
      </c>
      <c r="C289" s="1">
        <v>2E-3</v>
      </c>
      <c r="D289" s="1">
        <v>28.403500000000001</v>
      </c>
      <c r="E289" s="1">
        <v>5.28E-2</v>
      </c>
      <c r="F289" s="1">
        <v>-6.6E-3</v>
      </c>
      <c r="G289" s="1">
        <v>2.3E-3</v>
      </c>
      <c r="H289" s="1">
        <v>11.5893</v>
      </c>
      <c r="I289" s="1">
        <v>5.4432999999999998</v>
      </c>
      <c r="J289" s="1">
        <v>0.17860000000000001</v>
      </c>
      <c r="K289" s="1">
        <v>99.087699999999998</v>
      </c>
      <c r="L289" s="1"/>
    </row>
    <row r="290" spans="2:12" x14ac:dyDescent="0.2">
      <c r="B290" s="1">
        <v>53.332099999999997</v>
      </c>
      <c r="C290" s="1">
        <v>3.5999999999999997E-2</v>
      </c>
      <c r="D290" s="1">
        <v>28.756999999999898</v>
      </c>
      <c r="E290" s="1">
        <v>8.5300000000000001E-2</v>
      </c>
      <c r="F290" s="1">
        <v>1.55E-2</v>
      </c>
      <c r="G290" s="1">
        <v>-9.7000000000000003E-3</v>
      </c>
      <c r="H290" s="1">
        <v>11.855600000000001</v>
      </c>
      <c r="I290" s="1">
        <v>5.3574000000000002</v>
      </c>
      <c r="J290" s="1">
        <v>0.17349999999999999</v>
      </c>
      <c r="K290" s="1">
        <v>99.612499999999997</v>
      </c>
      <c r="L290" s="1"/>
    </row>
    <row r="291" spans="2:12" x14ac:dyDescent="0.2">
      <c r="B291" s="1">
        <v>52.621600000000001</v>
      </c>
      <c r="C291" s="1">
        <v>-3.7400000000000003E-2</v>
      </c>
      <c r="D291" s="1">
        <v>28.776700000000002</v>
      </c>
      <c r="E291" s="1">
        <v>0.56779999999999997</v>
      </c>
      <c r="F291" s="1">
        <v>1.67E-2</v>
      </c>
      <c r="G291" s="1">
        <v>0.29870000000000002</v>
      </c>
      <c r="H291" s="1">
        <v>11.8416</v>
      </c>
      <c r="I291" s="1">
        <v>4.92</v>
      </c>
      <c r="J291" s="1">
        <v>0.1346</v>
      </c>
      <c r="K291" s="1">
        <v>99.199200000000005</v>
      </c>
      <c r="L291" s="1"/>
    </row>
    <row r="292" spans="2:12" x14ac:dyDescent="0.2">
      <c r="B292" s="1">
        <v>52.498199999999997</v>
      </c>
      <c r="C292" s="1">
        <v>2.2800000000000001E-2</v>
      </c>
      <c r="D292" s="1">
        <v>28.950700000000001</v>
      </c>
      <c r="E292" s="1">
        <v>0.1767</v>
      </c>
      <c r="F292" s="1">
        <v>1.9800000000000002E-2</v>
      </c>
      <c r="G292" s="1">
        <v>-2.1000000000000001E-2</v>
      </c>
      <c r="H292" s="1">
        <v>12.3278</v>
      </c>
      <c r="I292" s="1">
        <v>5.0369999999999999</v>
      </c>
      <c r="J292" s="1">
        <v>0.1391</v>
      </c>
      <c r="K292" s="1">
        <v>99.1828</v>
      </c>
      <c r="L292" s="1"/>
    </row>
    <row r="293" spans="2:12" x14ac:dyDescent="0.2">
      <c r="B293" s="1">
        <v>52.575800000000001</v>
      </c>
      <c r="C293" s="1">
        <v>-7.4000000000000003E-3</v>
      </c>
      <c r="D293" s="1">
        <v>28.850300000000001</v>
      </c>
      <c r="E293" s="1">
        <v>0.18820000000000001</v>
      </c>
      <c r="F293" s="1">
        <v>-4.1999999999999997E-3</v>
      </c>
      <c r="G293" s="1">
        <v>6.6E-3</v>
      </c>
      <c r="H293" s="1">
        <v>12.1459999999999</v>
      </c>
      <c r="I293" s="1">
        <v>5.1224999999999996</v>
      </c>
      <c r="J293" s="1">
        <v>0.15010000000000001</v>
      </c>
      <c r="K293" s="1">
        <v>99.0441</v>
      </c>
      <c r="L293" s="1"/>
    </row>
    <row r="294" spans="2:12" x14ac:dyDescent="0.2">
      <c r="B294" s="1">
        <v>52.582700000000003</v>
      </c>
      <c r="C294" s="1">
        <v>1.54E-2</v>
      </c>
      <c r="D294" s="1">
        <v>29.0869</v>
      </c>
      <c r="E294" s="1">
        <v>7.3899999999999993E-2</v>
      </c>
      <c r="F294" s="1">
        <v>-6.0000000000000001E-3</v>
      </c>
      <c r="G294" s="1">
        <v>4.5999999999999999E-3</v>
      </c>
      <c r="H294" s="1">
        <v>12.145200000000001</v>
      </c>
      <c r="I294" s="1">
        <v>5.0430999999999999</v>
      </c>
      <c r="J294" s="1">
        <v>0.1166</v>
      </c>
      <c r="K294" s="1">
        <v>99.077600000000004</v>
      </c>
      <c r="L294" s="1"/>
    </row>
    <row r="295" spans="2:12" x14ac:dyDescent="0.2">
      <c r="B295" s="1">
        <v>53.08</v>
      </c>
      <c r="C295" s="1">
        <v>1.49E-2</v>
      </c>
      <c r="D295" s="1">
        <v>28.905200000000001</v>
      </c>
      <c r="E295" s="1">
        <v>2.7400000000000001E-2</v>
      </c>
      <c r="F295" s="1">
        <v>-1.1999999999999999E-3</v>
      </c>
      <c r="G295" s="1">
        <v>1.2999999999999999E-3</v>
      </c>
      <c r="H295" s="1">
        <v>12.008900000000001</v>
      </c>
      <c r="I295" s="1">
        <v>5.0867000000000004</v>
      </c>
      <c r="J295" s="1">
        <v>0.1399</v>
      </c>
      <c r="K295" s="1">
        <v>99.265199999999993</v>
      </c>
      <c r="L295" s="1"/>
    </row>
    <row r="296" spans="2:12" x14ac:dyDescent="0.2">
      <c r="B296" s="1">
        <v>53.385399999999997</v>
      </c>
      <c r="C296" s="1">
        <v>1.3599999999999999E-2</v>
      </c>
      <c r="D296" s="1">
        <v>28.868500000000001</v>
      </c>
      <c r="E296" s="1">
        <v>4.5999999999999999E-2</v>
      </c>
      <c r="F296" s="1">
        <v>8.3999999999999995E-3</v>
      </c>
      <c r="G296" s="1">
        <v>2.5000000000000001E-3</v>
      </c>
      <c r="H296" s="1">
        <v>11.9077</v>
      </c>
      <c r="I296" s="1">
        <v>5.1867000000000001</v>
      </c>
      <c r="J296" s="1">
        <v>0.14360000000000001</v>
      </c>
      <c r="K296" s="1">
        <v>99.567700000000002</v>
      </c>
      <c r="L296" s="1"/>
    </row>
    <row r="297" spans="2:12" x14ac:dyDescent="0.2">
      <c r="B297" s="1">
        <v>53.321800000000003</v>
      </c>
      <c r="C297" s="1">
        <v>1.9E-2</v>
      </c>
      <c r="D297" s="1">
        <v>28.968499999999999</v>
      </c>
      <c r="E297" s="1">
        <v>9.6799999999999997E-2</v>
      </c>
      <c r="F297" s="1">
        <v>5.9999999999999995E-4</v>
      </c>
      <c r="G297" s="1">
        <v>-9.2999999999999992E-3</v>
      </c>
      <c r="H297" s="1">
        <v>11.8451</v>
      </c>
      <c r="I297" s="1">
        <v>5.2198000000000002</v>
      </c>
      <c r="J297" s="1">
        <v>0.13930000000000001</v>
      </c>
      <c r="K297" s="1">
        <v>99.625900000000001</v>
      </c>
      <c r="L297" s="1"/>
    </row>
    <row r="298" spans="2:12" x14ac:dyDescent="0.2">
      <c r="B298" s="1">
        <v>53.4041</v>
      </c>
      <c r="C298" s="1">
        <v>2.23E-2</v>
      </c>
      <c r="D298" s="1">
        <v>28.8261</v>
      </c>
      <c r="E298" s="1">
        <v>8.48E-2</v>
      </c>
      <c r="F298" s="1">
        <v>-4.7999999999999996E-3</v>
      </c>
      <c r="G298" s="1">
        <v>1.9699999999999999E-2</v>
      </c>
      <c r="H298" s="1">
        <v>11.6007</v>
      </c>
      <c r="I298" s="1">
        <v>5.2737999999999996</v>
      </c>
      <c r="J298" s="1">
        <v>0.18390000000000001</v>
      </c>
      <c r="K298" s="1">
        <v>99.447800000000001</v>
      </c>
      <c r="L298" s="1"/>
    </row>
    <row r="299" spans="2:12" x14ac:dyDescent="0.2">
      <c r="B299" s="1">
        <v>53.3628</v>
      </c>
      <c r="C299" s="1">
        <v>-1.6500000000000001E-2</v>
      </c>
      <c r="D299" s="1">
        <v>28.9603</v>
      </c>
      <c r="E299" s="1">
        <v>5.2499999999999998E-2</v>
      </c>
      <c r="F299" s="1">
        <v>1.44E-2</v>
      </c>
      <c r="G299" s="1">
        <v>1.9E-3</v>
      </c>
      <c r="H299" s="1">
        <v>11.8338</v>
      </c>
      <c r="I299" s="1">
        <v>5.2983000000000002</v>
      </c>
      <c r="J299" s="1">
        <v>0.16189999999999999</v>
      </c>
      <c r="K299" s="1">
        <v>99.685900000000004</v>
      </c>
      <c r="L299" s="1"/>
    </row>
    <row r="300" spans="2:12" x14ac:dyDescent="0.2">
      <c r="B300" s="1">
        <v>53.220100000000002</v>
      </c>
      <c r="C300" s="1">
        <v>-2.3099999999999999E-2</v>
      </c>
      <c r="D300" s="1">
        <v>29.146799999999999</v>
      </c>
      <c r="E300" s="1">
        <v>6.8400000000000002E-2</v>
      </c>
      <c r="F300" s="1">
        <v>1.8599999999999998E-2</v>
      </c>
      <c r="G300" s="1">
        <v>3.3E-3</v>
      </c>
      <c r="H300" s="1">
        <v>12.0235</v>
      </c>
      <c r="I300" s="1">
        <v>5.2713000000000001</v>
      </c>
      <c r="J300" s="1">
        <v>0.1545</v>
      </c>
      <c r="K300" s="1">
        <v>99.906599999999997</v>
      </c>
      <c r="L300" s="1"/>
    </row>
    <row r="301" spans="2:12" x14ac:dyDescent="0.2">
      <c r="B301" s="1">
        <v>53.321100000000001</v>
      </c>
      <c r="C301" s="1">
        <v>1.26E-2</v>
      </c>
      <c r="D301" s="1">
        <v>29.222300000000001</v>
      </c>
      <c r="E301" s="1">
        <v>7.6600000000000001E-2</v>
      </c>
      <c r="F301" s="1">
        <v>-4.1999999999999997E-3</v>
      </c>
      <c r="G301" s="1">
        <v>-1.8599999999999998E-2</v>
      </c>
      <c r="H301" s="1">
        <v>11.992599999999999</v>
      </c>
      <c r="I301" s="1">
        <v>5.0964</v>
      </c>
      <c r="J301" s="1">
        <v>0.15570000000000001</v>
      </c>
      <c r="K301" s="1">
        <v>99.877300000000005</v>
      </c>
      <c r="L301" s="1"/>
    </row>
    <row r="302" spans="2:12" x14ac:dyDescent="0.2">
      <c r="B302" s="1">
        <v>52.737900000000003</v>
      </c>
      <c r="C302" s="1">
        <v>-2.1899999999999999E-2</v>
      </c>
      <c r="D302" s="1">
        <v>29.4452</v>
      </c>
      <c r="E302" s="1">
        <v>7.22E-2</v>
      </c>
      <c r="F302" s="1">
        <v>-7.1999999999999998E-3</v>
      </c>
      <c r="G302" s="1">
        <v>-1.0800000000000001E-2</v>
      </c>
      <c r="H302" s="1">
        <v>12.1981</v>
      </c>
      <c r="I302" s="1">
        <v>4.9938000000000002</v>
      </c>
      <c r="J302" s="1">
        <v>0.1489</v>
      </c>
      <c r="K302" s="1">
        <v>99.623199999999997</v>
      </c>
      <c r="L302" s="1"/>
    </row>
    <row r="303" spans="2:12" x14ac:dyDescent="0.2">
      <c r="B303" s="1">
        <v>53.039700000000003</v>
      </c>
      <c r="C303" s="1">
        <v>1.35E-2</v>
      </c>
      <c r="D303" s="1">
        <v>29.316199999999998</v>
      </c>
      <c r="E303" s="1">
        <v>0.1762</v>
      </c>
      <c r="F303" s="1">
        <v>2.9399999999999999E-2</v>
      </c>
      <c r="G303" s="1">
        <v>-1.6000000000000001E-3</v>
      </c>
      <c r="H303" s="1">
        <v>12.1121</v>
      </c>
      <c r="I303" s="1">
        <v>5.0232999999999999</v>
      </c>
      <c r="J303" s="1">
        <v>0.18129999999999999</v>
      </c>
      <c r="K303" s="1">
        <v>99.894300000000001</v>
      </c>
      <c r="L303" s="1"/>
    </row>
    <row r="304" spans="2:12" x14ac:dyDescent="0.2">
      <c r="B304" s="1">
        <v>52.837499999999999</v>
      </c>
      <c r="C304" s="1">
        <v>2.5000000000000001E-3</v>
      </c>
      <c r="D304" s="1">
        <v>28.982500000000002</v>
      </c>
      <c r="E304" s="1">
        <v>0.55779999999999996</v>
      </c>
      <c r="F304" s="1">
        <v>8.3999999999999995E-3</v>
      </c>
      <c r="G304" s="1">
        <v>-6.6E-3</v>
      </c>
      <c r="H304" s="1">
        <v>12.0794</v>
      </c>
      <c r="I304" s="1">
        <v>5.1924999999999999</v>
      </c>
      <c r="J304" s="1">
        <v>0.1356</v>
      </c>
      <c r="K304" s="1">
        <v>99.796199999999999</v>
      </c>
      <c r="L304" s="1"/>
    </row>
    <row r="305" spans="2:12" x14ac:dyDescent="0.2">
      <c r="B305" s="1">
        <v>52.9621</v>
      </c>
      <c r="C305" s="1">
        <v>-9.7000000000000003E-3</v>
      </c>
      <c r="D305" s="1">
        <v>28.880099999999999</v>
      </c>
      <c r="E305" s="1">
        <v>0.69350000000000001</v>
      </c>
      <c r="F305" s="1">
        <v>1.5100000000000001E-2</v>
      </c>
      <c r="G305" s="1">
        <v>-1.5100000000000001E-2</v>
      </c>
      <c r="H305" s="1">
        <v>11.796900000000001</v>
      </c>
      <c r="I305" s="1">
        <v>5.1333000000000002</v>
      </c>
      <c r="J305" s="1">
        <v>0.129</v>
      </c>
      <c r="K305" s="1">
        <v>99.613600000000005</v>
      </c>
      <c r="L305" s="1"/>
    </row>
    <row r="306" spans="2:12" x14ac:dyDescent="0.2">
      <c r="B306" s="1">
        <v>52.457000000000001</v>
      </c>
      <c r="C306" s="1">
        <v>2.6800000000000001E-2</v>
      </c>
      <c r="D306" s="1">
        <v>29.545000000000002</v>
      </c>
      <c r="E306" s="1">
        <v>0.40820000000000001</v>
      </c>
      <c r="F306" s="1">
        <v>2.29E-2</v>
      </c>
      <c r="G306" s="1">
        <v>3.1699999999999999E-2</v>
      </c>
      <c r="H306" s="1">
        <v>11.141299999999999</v>
      </c>
      <c r="I306" s="1">
        <v>4.7839999999999998</v>
      </c>
      <c r="J306" s="1">
        <v>0.87939999999999996</v>
      </c>
      <c r="K306" s="1">
        <v>99.309600000000003</v>
      </c>
      <c r="L306" s="1"/>
    </row>
    <row r="307" spans="2:12" x14ac:dyDescent="0.2">
      <c r="B307" s="1">
        <v>52.620800000000003</v>
      </c>
      <c r="C307" s="1">
        <v>2.0199999999999999E-2</v>
      </c>
      <c r="D307" s="1">
        <v>29.197099999999999</v>
      </c>
      <c r="E307" s="1">
        <v>7.3300000000000004E-2</v>
      </c>
      <c r="F307" s="1">
        <v>-5.4000000000000003E-3</v>
      </c>
      <c r="G307" s="1">
        <v>-4.0000000000000002E-4</v>
      </c>
      <c r="H307" s="1">
        <v>12.564399999999999</v>
      </c>
      <c r="I307" s="1">
        <v>4.9020999999999999</v>
      </c>
      <c r="J307" s="1">
        <v>0.1492</v>
      </c>
      <c r="K307" s="1">
        <v>99.547799999999995</v>
      </c>
      <c r="L307" s="1"/>
    </row>
    <row r="308" spans="2:12" x14ac:dyDescent="0.2">
      <c r="B308" s="1">
        <v>52.915799999999997</v>
      </c>
      <c r="C308" s="1">
        <v>3.3999999999999998E-3</v>
      </c>
      <c r="D308" s="1">
        <v>29.2744</v>
      </c>
      <c r="E308" s="1">
        <v>8.8099999999999998E-2</v>
      </c>
      <c r="F308" s="1">
        <v>1.5100000000000001E-2</v>
      </c>
      <c r="G308" s="1">
        <v>-1.95E-2</v>
      </c>
      <c r="H308" s="1">
        <v>12.117800000000001</v>
      </c>
      <c r="I308" s="1">
        <v>5.0877999999999997</v>
      </c>
      <c r="J308" s="1">
        <v>0.1782</v>
      </c>
      <c r="K308" s="1">
        <v>99.688400000000001</v>
      </c>
      <c r="L308" s="1"/>
    </row>
    <row r="309" spans="2:12" x14ac:dyDescent="0.2">
      <c r="B309" s="1">
        <v>53.210799999999999</v>
      </c>
      <c r="C309" s="1">
        <v>1.26E-2</v>
      </c>
      <c r="D309" s="1">
        <v>29.0715</v>
      </c>
      <c r="E309" s="1">
        <v>6.9400000000000003E-2</v>
      </c>
      <c r="F309" s="1">
        <v>1.6899999999999998E-2</v>
      </c>
      <c r="G309" s="1">
        <v>-1.11E-2</v>
      </c>
      <c r="H309" s="1">
        <v>11.8828</v>
      </c>
      <c r="I309" s="1">
        <v>5.2839</v>
      </c>
      <c r="J309" s="1">
        <v>0.13159999999999999</v>
      </c>
      <c r="K309" s="1">
        <v>99.681700000000006</v>
      </c>
      <c r="L309" s="1"/>
    </row>
    <row r="310" spans="2:12" x14ac:dyDescent="0.2">
      <c r="B310" s="1">
        <v>53.202300000000001</v>
      </c>
      <c r="C310" s="1">
        <v>1.46E-2</v>
      </c>
      <c r="D310" s="1">
        <v>28.8904</v>
      </c>
      <c r="E310" s="1">
        <v>0.1229</v>
      </c>
      <c r="F310" s="1">
        <v>-1.03E-2</v>
      </c>
      <c r="G310" s="1">
        <v>-1.1000000000000001E-3</v>
      </c>
      <c r="H310" s="1">
        <v>11.9442</v>
      </c>
      <c r="I310" s="1">
        <v>5.2782</v>
      </c>
      <c r="J310" s="1">
        <v>0.14580000000000001</v>
      </c>
      <c r="K310" s="1">
        <v>99.598399999999998</v>
      </c>
      <c r="L310" s="1"/>
    </row>
    <row r="311" spans="2:12" x14ac:dyDescent="0.2">
      <c r="B311" s="1">
        <v>53.229100000000003</v>
      </c>
      <c r="C311" s="1">
        <v>3.7699999999999997E-2</v>
      </c>
      <c r="D311" s="1">
        <v>28.857500000000002</v>
      </c>
      <c r="E311" s="1">
        <v>4.7399999999999998E-2</v>
      </c>
      <c r="F311" s="1">
        <v>6.6E-3</v>
      </c>
      <c r="G311" s="1">
        <v>-2E-3</v>
      </c>
      <c r="H311" s="1">
        <v>11.7318</v>
      </c>
      <c r="I311" s="1">
        <v>5.3139000000000003</v>
      </c>
      <c r="J311" s="1">
        <v>0.17780000000000001</v>
      </c>
      <c r="K311" s="1">
        <v>99.410799999999995</v>
      </c>
      <c r="L311" s="1"/>
    </row>
    <row r="312" spans="2:12" x14ac:dyDescent="0.2">
      <c r="B312" s="1">
        <v>53.011400000000002</v>
      </c>
      <c r="C312" s="1">
        <v>2.2800000000000001E-2</v>
      </c>
      <c r="D312" s="1">
        <v>29.071300000000001</v>
      </c>
      <c r="E312" s="1">
        <v>4.8500000000000001E-2</v>
      </c>
      <c r="F312" s="1">
        <v>1.8E-3</v>
      </c>
      <c r="G312" s="1">
        <v>3.8999999999999998E-3</v>
      </c>
      <c r="H312" s="1">
        <v>12.1388</v>
      </c>
      <c r="I312" s="1">
        <v>5.1695000000000002</v>
      </c>
      <c r="J312" s="1">
        <v>0.17419999999999999</v>
      </c>
      <c r="K312" s="1">
        <v>99.654899999999998</v>
      </c>
      <c r="L312" s="1"/>
    </row>
    <row r="313" spans="2:12" x14ac:dyDescent="0.2">
      <c r="B313" s="1">
        <v>53.207000000000001</v>
      </c>
      <c r="C313" s="1">
        <v>4.0000000000000002E-4</v>
      </c>
      <c r="D313" s="1">
        <v>29.0791</v>
      </c>
      <c r="E313" s="1">
        <v>9.98E-2</v>
      </c>
      <c r="F313" s="1">
        <v>-3.5999999999999999E-3</v>
      </c>
      <c r="G313" s="1">
        <v>-0.01</v>
      </c>
      <c r="H313" s="1">
        <v>12.0228</v>
      </c>
      <c r="I313" s="1">
        <v>5.2211999999999996</v>
      </c>
      <c r="J313" s="1">
        <v>0.1482</v>
      </c>
      <c r="K313" s="1">
        <v>99.795400000000001</v>
      </c>
      <c r="L313" s="1"/>
    </row>
    <row r="314" spans="2:12" x14ac:dyDescent="0.2">
      <c r="B314" s="1">
        <v>53.064500000000002</v>
      </c>
      <c r="C314" s="1">
        <v>6.0000000000000001E-3</v>
      </c>
      <c r="D314" s="1">
        <v>29.075500000000002</v>
      </c>
      <c r="E314" s="1">
        <v>3.6400000000000002E-2</v>
      </c>
      <c r="F314" s="1">
        <v>-1.8E-3</v>
      </c>
      <c r="G314" s="1">
        <v>-4.7000000000000002E-3</v>
      </c>
      <c r="H314" s="1">
        <v>12.064299999999999</v>
      </c>
      <c r="I314" s="1">
        <v>5.0536000000000003</v>
      </c>
      <c r="J314" s="1">
        <v>0.1482</v>
      </c>
      <c r="K314" s="1">
        <v>99.467699999999994</v>
      </c>
      <c r="L314" s="1"/>
    </row>
    <row r="315" spans="2:12" x14ac:dyDescent="0.2">
      <c r="B315" s="1">
        <v>52.476799999999997</v>
      </c>
      <c r="C315" s="1">
        <v>1E-4</v>
      </c>
      <c r="D315" s="1">
        <v>29.456299999999999</v>
      </c>
      <c r="E315" s="1">
        <v>0.185</v>
      </c>
      <c r="F315" s="1">
        <v>3.0000000000000001E-3</v>
      </c>
      <c r="G315" s="1">
        <v>-2.2000000000000001E-3</v>
      </c>
      <c r="H315" s="1">
        <v>12.532</v>
      </c>
      <c r="I315" s="1">
        <v>4.7893999999999997</v>
      </c>
      <c r="J315" s="1">
        <v>0.1842</v>
      </c>
      <c r="K315" s="1">
        <v>99.628999999999905</v>
      </c>
      <c r="L315" s="1"/>
    </row>
    <row r="316" spans="2:12" x14ac:dyDescent="0.2">
      <c r="B316" s="1">
        <v>53.369599999999998</v>
      </c>
      <c r="C316" s="1">
        <v>5.1999999999999998E-3</v>
      </c>
      <c r="D316" s="1">
        <v>29.0901</v>
      </c>
      <c r="E316" s="1">
        <v>0.1031</v>
      </c>
      <c r="F316" s="1">
        <v>5.9999999999999995E-4</v>
      </c>
      <c r="G316" s="1">
        <v>-2E-3</v>
      </c>
      <c r="H316" s="1">
        <v>11.831899999999999</v>
      </c>
      <c r="I316" s="1">
        <v>5.1957000000000004</v>
      </c>
      <c r="J316" s="1">
        <v>0.21049999999999999</v>
      </c>
      <c r="K316" s="1">
        <v>99.806600000000003</v>
      </c>
      <c r="L316" s="1"/>
    </row>
    <row r="317" spans="2:12" x14ac:dyDescent="0.2">
      <c r="B317" s="1">
        <v>52.8827</v>
      </c>
      <c r="C317" s="1">
        <v>7.3000000000000001E-3</v>
      </c>
      <c r="D317" s="1">
        <v>29.236799999999999</v>
      </c>
      <c r="E317" s="1">
        <v>8.3199999999999996E-2</v>
      </c>
      <c r="F317" s="1">
        <v>7.1999999999999998E-3</v>
      </c>
      <c r="G317" s="1">
        <v>7.6E-3</v>
      </c>
      <c r="H317" s="1">
        <v>12.1105</v>
      </c>
      <c r="I317" s="1">
        <v>5.0088999999999997</v>
      </c>
      <c r="J317" s="1">
        <v>0.14019999999999999</v>
      </c>
      <c r="K317" s="1">
        <v>99.498500000000007</v>
      </c>
      <c r="L317" s="1"/>
    </row>
    <row r="318" spans="2:12" x14ac:dyDescent="0.2">
      <c r="B318" s="1">
        <v>52.9039</v>
      </c>
      <c r="C318" s="1">
        <v>-1.66E-2</v>
      </c>
      <c r="D318" s="1">
        <v>29.382300000000001</v>
      </c>
      <c r="E318" s="1">
        <v>0.12570000000000001</v>
      </c>
      <c r="F318" s="1">
        <v>5.9999999999999995E-4</v>
      </c>
      <c r="G318" s="1">
        <v>-5.0000000000000001E-3</v>
      </c>
      <c r="H318" s="1">
        <v>12.408799999999999</v>
      </c>
      <c r="I318" s="1">
        <v>4.9462000000000002</v>
      </c>
      <c r="J318" s="1">
        <v>0.17280000000000001</v>
      </c>
      <c r="K318" s="1">
        <v>99.952699999999993</v>
      </c>
      <c r="L318" s="1"/>
    </row>
    <row r="319" spans="2:12" x14ac:dyDescent="0.2">
      <c r="B319" s="1">
        <v>52.398800000000001</v>
      </c>
      <c r="C319" s="1">
        <v>3.2000000000000002E-3</v>
      </c>
      <c r="D319" s="1">
        <v>29.158000000000001</v>
      </c>
      <c r="E319" s="1">
        <v>0.2969</v>
      </c>
      <c r="F319" s="1">
        <v>-2.41E-2</v>
      </c>
      <c r="G319" s="1">
        <v>2.5999999999999999E-3</v>
      </c>
      <c r="H319" s="1">
        <v>12.236599999999999</v>
      </c>
      <c r="I319" s="1">
        <v>5.0041000000000002</v>
      </c>
      <c r="J319" s="1">
        <v>0.129</v>
      </c>
      <c r="K319" s="1">
        <v>99.247500000000002</v>
      </c>
      <c r="L319" s="1"/>
    </row>
    <row r="320" spans="2:12" x14ac:dyDescent="0.2">
      <c r="B320" s="1">
        <v>52.4544</v>
      </c>
      <c r="C320" s="1">
        <v>-1E-3</v>
      </c>
      <c r="D320" s="1">
        <v>29.224799999999998</v>
      </c>
      <c r="E320" s="1">
        <v>0.11070000000000001</v>
      </c>
      <c r="F320" s="1">
        <v>-1.4500000000000001E-2</v>
      </c>
      <c r="G320" s="1">
        <v>-1.09E-2</v>
      </c>
      <c r="H320" s="1">
        <v>12.2973</v>
      </c>
      <c r="I320" s="1">
        <v>5.0114999999999998</v>
      </c>
      <c r="J320" s="1">
        <v>0.159</v>
      </c>
      <c r="K320" s="1">
        <v>99.261899999999997</v>
      </c>
      <c r="L320" s="1"/>
    </row>
    <row r="321" spans="2:12" x14ac:dyDescent="0.2">
      <c r="B321" s="1">
        <v>52.755899999999997</v>
      </c>
      <c r="C321" s="1">
        <v>-1.0999999999999999E-2</v>
      </c>
      <c r="D321" s="1">
        <v>29.182200000000002</v>
      </c>
      <c r="E321" s="1">
        <v>0.18010000000000001</v>
      </c>
      <c r="F321" s="1">
        <v>1.09E-2</v>
      </c>
      <c r="G321" s="1">
        <v>0</v>
      </c>
      <c r="H321" s="1">
        <v>12.415800000000001</v>
      </c>
      <c r="I321" s="1">
        <v>5.0595999999999997</v>
      </c>
      <c r="J321" s="1">
        <v>0.13270000000000001</v>
      </c>
      <c r="K321" s="1">
        <v>99.753399999999999</v>
      </c>
      <c r="L321" s="1"/>
    </row>
    <row r="322" spans="2:12" x14ac:dyDescent="0.2">
      <c r="B322" s="1">
        <v>52.603700000000003</v>
      </c>
      <c r="C322" s="1">
        <v>3.3E-3</v>
      </c>
      <c r="D322" s="1">
        <v>29.103899999999999</v>
      </c>
      <c r="E322" s="1">
        <v>6.7799999999999999E-2</v>
      </c>
      <c r="F322" s="1">
        <v>6.0000000000000001E-3</v>
      </c>
      <c r="G322" s="1">
        <v>1.14E-2</v>
      </c>
      <c r="H322" s="1">
        <v>12.211499999999999</v>
      </c>
      <c r="I322" s="1">
        <v>5.0648999999999997</v>
      </c>
      <c r="J322" s="1">
        <v>0.15790000000000001</v>
      </c>
      <c r="K322" s="1">
        <v>99.242800000000003</v>
      </c>
      <c r="L322" s="1"/>
    </row>
    <row r="323" spans="2:12" x14ac:dyDescent="0.2">
      <c r="B323" s="1">
        <v>52.749200000000002</v>
      </c>
      <c r="C323" s="1">
        <v>-3.4200000000000001E-2</v>
      </c>
      <c r="D323" s="1">
        <v>28.901999999999902</v>
      </c>
      <c r="E323" s="1">
        <v>6.2799999999999995E-2</v>
      </c>
      <c r="F323" s="1">
        <v>2.1100000000000001E-2</v>
      </c>
      <c r="G323" s="1">
        <v>-4.5999999999999999E-3</v>
      </c>
      <c r="H323" s="1">
        <v>12.0032</v>
      </c>
      <c r="I323" s="1">
        <v>5.2287999999999997</v>
      </c>
      <c r="J323" s="1">
        <v>0.14990000000000001</v>
      </c>
      <c r="K323" s="1">
        <v>99.141300000000001</v>
      </c>
      <c r="L323" s="1"/>
    </row>
    <row r="324" spans="2:12" x14ac:dyDescent="0.2">
      <c r="B324" s="1">
        <v>53.114699999999999</v>
      </c>
      <c r="C324" s="1">
        <v>2.35E-2</v>
      </c>
      <c r="D324" s="1">
        <v>28.944600000000001</v>
      </c>
      <c r="E324" s="1">
        <v>8.9800000000000005E-2</v>
      </c>
      <c r="F324" s="1">
        <v>-5.9999999999999995E-4</v>
      </c>
      <c r="G324" s="1">
        <v>3.3999999999999998E-3</v>
      </c>
      <c r="H324" s="1">
        <v>12.1404</v>
      </c>
      <c r="I324" s="1">
        <v>5.1322000000000001</v>
      </c>
      <c r="J324" s="1">
        <v>0.15740000000000001</v>
      </c>
      <c r="K324" s="1">
        <v>99.605999999999995</v>
      </c>
      <c r="L324" s="1"/>
    </row>
    <row r="325" spans="2:12" x14ac:dyDescent="0.2">
      <c r="B325" s="1">
        <v>52.692700000000002</v>
      </c>
      <c r="C325" s="1">
        <v>-6.4999999999999997E-3</v>
      </c>
      <c r="D325" s="1">
        <v>29.301100000000002</v>
      </c>
      <c r="E325" s="1">
        <v>5.1799999999999999E-2</v>
      </c>
      <c r="F325" s="1">
        <v>1.2699999999999999E-2</v>
      </c>
      <c r="G325" s="1">
        <v>8.8999999999999999E-3</v>
      </c>
      <c r="H325" s="1">
        <v>12.304</v>
      </c>
      <c r="I325" s="1">
        <v>4.9816000000000003</v>
      </c>
      <c r="J325" s="1">
        <v>0.15110000000000001</v>
      </c>
      <c r="K325" s="1">
        <v>99.516400000000004</v>
      </c>
      <c r="L325" s="1"/>
    </row>
    <row r="326" spans="2:12" x14ac:dyDescent="0.2">
      <c r="B326" s="1">
        <v>52.160699999999999</v>
      </c>
      <c r="C326" s="1">
        <v>1.17E-2</v>
      </c>
      <c r="D326" s="1">
        <v>29.488399999999999</v>
      </c>
      <c r="E326" s="1">
        <v>6.88E-2</v>
      </c>
      <c r="F326" s="1">
        <v>-1.2699999999999999E-2</v>
      </c>
      <c r="G326" s="1">
        <v>-2.5000000000000001E-3</v>
      </c>
      <c r="H326" s="1">
        <v>12.6831</v>
      </c>
      <c r="I326" s="1">
        <v>4.8099999999999996</v>
      </c>
      <c r="J326" s="1">
        <v>0.13980000000000001</v>
      </c>
      <c r="K326" s="1">
        <v>99.362499999999997</v>
      </c>
      <c r="L326" s="1"/>
    </row>
    <row r="327" spans="2:12" x14ac:dyDescent="0.2">
      <c r="B327" s="1">
        <v>52.595199999999998</v>
      </c>
      <c r="C327" s="1">
        <v>1.6899999999999998E-2</v>
      </c>
      <c r="D327" s="1">
        <v>29.420300000000001</v>
      </c>
      <c r="E327" s="1">
        <v>8.9700000000000002E-2</v>
      </c>
      <c r="F327" s="1">
        <v>-4.1999999999999997E-3</v>
      </c>
      <c r="G327" s="1">
        <v>1.5E-3</v>
      </c>
      <c r="H327" s="1">
        <v>12.41</v>
      </c>
      <c r="I327" s="1">
        <v>4.9471999999999996</v>
      </c>
      <c r="J327" s="1">
        <v>0.1547</v>
      </c>
      <c r="K327" s="1">
        <v>99.650800000000004</v>
      </c>
      <c r="L327" s="1"/>
    </row>
    <row r="328" spans="2:12" x14ac:dyDescent="0.2">
      <c r="B328" s="1">
        <v>52.674100000000003</v>
      </c>
      <c r="C328" s="1">
        <v>-5.0000000000000001E-4</v>
      </c>
      <c r="D328" s="1">
        <v>29.3063</v>
      </c>
      <c r="E328" s="1">
        <v>0.14580000000000001</v>
      </c>
      <c r="F328" s="1">
        <v>-9.5999999999999992E-3</v>
      </c>
      <c r="G328" s="1">
        <v>8.9999999999999993E-3</v>
      </c>
      <c r="H328" s="1">
        <v>12.241</v>
      </c>
      <c r="I328" s="1">
        <v>5.1176000000000004</v>
      </c>
      <c r="J328" s="1">
        <v>0.14419999999999999</v>
      </c>
      <c r="K328" s="1">
        <v>99.647800000000004</v>
      </c>
      <c r="L328" s="1"/>
    </row>
    <row r="329" spans="2:12" x14ac:dyDescent="0.2">
      <c r="B329" s="1">
        <v>54.403700000000001</v>
      </c>
      <c r="C329" s="1">
        <v>1.34E-2</v>
      </c>
      <c r="D329" s="1">
        <v>27.976500000000001</v>
      </c>
      <c r="E329" s="1">
        <v>7.1599999999999997E-2</v>
      </c>
      <c r="F329" s="1">
        <v>5.4000000000000003E-3</v>
      </c>
      <c r="G329" s="1">
        <v>-8.3999999999999995E-3</v>
      </c>
      <c r="H329" s="1">
        <v>10.8626</v>
      </c>
      <c r="I329" s="1">
        <v>5.7145999999999999</v>
      </c>
      <c r="J329" s="1">
        <v>0.18970000000000001</v>
      </c>
      <c r="K329" s="1">
        <v>99.2376</v>
      </c>
      <c r="L329" s="1"/>
    </row>
    <row r="330" spans="2:12" x14ac:dyDescent="0.2">
      <c r="B330" s="1">
        <v>53.238399999999999</v>
      </c>
      <c r="C330" s="1">
        <v>8.6999999999999994E-3</v>
      </c>
      <c r="D330" s="1">
        <v>29.132200000000001</v>
      </c>
      <c r="E330" s="1">
        <v>6.9900000000000004E-2</v>
      </c>
      <c r="F330" s="1">
        <v>1.1999999999999999E-3</v>
      </c>
      <c r="G330" s="1">
        <v>2.8E-3</v>
      </c>
      <c r="H330" s="1">
        <v>12.0334</v>
      </c>
      <c r="I330" s="1">
        <v>5.1744000000000003</v>
      </c>
      <c r="J330" s="1">
        <v>0.14319999999999999</v>
      </c>
      <c r="K330" s="1">
        <v>99.810599999999994</v>
      </c>
      <c r="L330" s="1"/>
    </row>
    <row r="331" spans="2:12" x14ac:dyDescent="0.2">
      <c r="B331" s="1">
        <v>53.602800000000002</v>
      </c>
      <c r="C331" s="1">
        <v>-2.69E-2</v>
      </c>
      <c r="D331" s="1">
        <v>28.939699999999998</v>
      </c>
      <c r="E331" s="1">
        <v>5.2299999999999999E-2</v>
      </c>
      <c r="F331" s="1">
        <v>1.4500000000000001E-2</v>
      </c>
      <c r="G331" s="1">
        <v>3.3999999999999998E-3</v>
      </c>
      <c r="H331" s="1">
        <v>11.900499999999999</v>
      </c>
      <c r="I331" s="1">
        <v>5.1925999999999997</v>
      </c>
      <c r="J331" s="1">
        <v>0.14269999999999999</v>
      </c>
      <c r="K331" s="1">
        <v>99.854900000000001</v>
      </c>
      <c r="L331" s="1"/>
    </row>
    <row r="332" spans="2:12" x14ac:dyDescent="0.2">
      <c r="B332" s="1">
        <v>52.631500000000003</v>
      </c>
      <c r="C332" s="1">
        <v>6.7999999999999996E-3</v>
      </c>
      <c r="D332" s="1">
        <v>29.384</v>
      </c>
      <c r="E332" s="1">
        <v>0.1646</v>
      </c>
      <c r="F332" s="1">
        <v>-1.1999999999999999E-3</v>
      </c>
      <c r="G332" s="1">
        <v>-1.26E-2</v>
      </c>
      <c r="H332" s="1">
        <v>12.425700000000001</v>
      </c>
      <c r="I332" s="1">
        <v>4.9612999999999996</v>
      </c>
      <c r="J332" s="1">
        <v>0.1399</v>
      </c>
      <c r="K332" s="1">
        <v>99.722200000000001</v>
      </c>
      <c r="L332" s="1"/>
    </row>
    <row r="333" spans="2:12" x14ac:dyDescent="0.2">
      <c r="B333" s="1">
        <v>52.704999999999998</v>
      </c>
      <c r="C333" s="1">
        <v>2.46E-2</v>
      </c>
      <c r="D333" s="1">
        <v>29.334900000000001</v>
      </c>
      <c r="E333" s="1">
        <v>9.0300000000000005E-2</v>
      </c>
      <c r="F333" s="1">
        <v>-1.7500000000000002E-2</v>
      </c>
      <c r="G333" s="1">
        <v>-8.3999999999999995E-3</v>
      </c>
      <c r="H333" s="1">
        <v>12.4443</v>
      </c>
      <c r="I333" s="1">
        <v>5.0411999999999999</v>
      </c>
      <c r="J333" s="1">
        <v>0.16200000000000001</v>
      </c>
      <c r="K333" s="1">
        <v>99.802099999999996</v>
      </c>
      <c r="L333" s="1"/>
    </row>
    <row r="334" spans="2:12" x14ac:dyDescent="0.2">
      <c r="B334" s="1">
        <v>52.840400000000002</v>
      </c>
      <c r="C334" s="1">
        <v>4.4000000000000003E-3</v>
      </c>
      <c r="D334" s="1">
        <v>28.654699999999998</v>
      </c>
      <c r="E334" s="1">
        <v>0.34360000000000002</v>
      </c>
      <c r="F334" s="1">
        <v>6.6E-3</v>
      </c>
      <c r="G334" s="1">
        <v>9.7999999999999997E-3</v>
      </c>
      <c r="H334" s="1">
        <v>11.909000000000001</v>
      </c>
      <c r="I334" s="1">
        <v>5.3425000000000002</v>
      </c>
      <c r="J334" s="1">
        <v>0.15609999999999999</v>
      </c>
      <c r="K334" s="1">
        <v>99.267200000000003</v>
      </c>
      <c r="L334" s="1"/>
    </row>
    <row r="335" spans="2:12" x14ac:dyDescent="0.2">
      <c r="B335" s="1">
        <v>53.436100000000003</v>
      </c>
      <c r="C335" s="1">
        <v>-1.54E-2</v>
      </c>
      <c r="D335" s="1">
        <v>28.404</v>
      </c>
      <c r="E335" s="1">
        <v>0.25359999999999999</v>
      </c>
      <c r="F335" s="1">
        <v>3.7400000000000003E-2</v>
      </c>
      <c r="G335" s="1">
        <v>5.4999999999999997E-3</v>
      </c>
      <c r="H335" s="1">
        <v>11.396100000000001</v>
      </c>
      <c r="I335" s="1">
        <v>5.3827999999999996</v>
      </c>
      <c r="J335" s="1">
        <v>0.18920000000000001</v>
      </c>
      <c r="K335" s="1">
        <v>99.107699999999994</v>
      </c>
      <c r="L335" s="1"/>
    </row>
    <row r="336" spans="2:12" x14ac:dyDescent="0.2">
      <c r="B336" s="1">
        <v>52.5274</v>
      </c>
      <c r="C336" s="1">
        <v>-9.2999999999999992E-3</v>
      </c>
      <c r="D336" s="1">
        <v>29.281199999999998</v>
      </c>
      <c r="E336" s="1">
        <v>0.125</v>
      </c>
      <c r="F336" s="1">
        <v>-6.6E-3</v>
      </c>
      <c r="G336" s="1">
        <v>-1E-4</v>
      </c>
      <c r="H336" s="1">
        <v>12.5276</v>
      </c>
      <c r="I336" s="1">
        <v>4.8917000000000002</v>
      </c>
      <c r="J336" s="1">
        <v>0.15340000000000001</v>
      </c>
      <c r="K336" s="1">
        <v>99.543599999999998</v>
      </c>
      <c r="L336" s="1"/>
    </row>
    <row r="337" spans="2:12" x14ac:dyDescent="0.2">
      <c r="B337" s="1">
        <v>52.6126</v>
      </c>
      <c r="C337" s="1">
        <v>3.8E-3</v>
      </c>
      <c r="D337" s="1">
        <v>29.007400000000001</v>
      </c>
      <c r="E337" s="1">
        <v>9.4100000000000003E-2</v>
      </c>
      <c r="F337" s="1">
        <v>1.0200000000000001E-2</v>
      </c>
      <c r="G337" s="1">
        <v>4.1500000000000002E-2</v>
      </c>
      <c r="H337" s="1">
        <v>12.3085</v>
      </c>
      <c r="I337" s="1">
        <v>5.1254999999999997</v>
      </c>
      <c r="J337" s="1">
        <v>0.13189999999999999</v>
      </c>
      <c r="K337" s="1">
        <v>99.3369</v>
      </c>
      <c r="L337" s="1"/>
    </row>
    <row r="338" spans="2:12" x14ac:dyDescent="0.2">
      <c r="B338" s="1">
        <v>52.686100000000003</v>
      </c>
      <c r="C338" s="1">
        <v>1.6799999999999999E-2</v>
      </c>
      <c r="D338" s="1">
        <v>29.358000000000001</v>
      </c>
      <c r="E338" s="1">
        <v>0.13089999999999999</v>
      </c>
      <c r="F338" s="1">
        <v>3.0000000000000001E-3</v>
      </c>
      <c r="G338" s="1">
        <v>-9.5999999999999992E-3</v>
      </c>
      <c r="H338" s="1">
        <v>12.337</v>
      </c>
      <c r="I338" s="1">
        <v>5.0320999999999998</v>
      </c>
      <c r="J338" s="1">
        <v>0.1343</v>
      </c>
      <c r="K338" s="1">
        <v>99.701899999999995</v>
      </c>
      <c r="L338" s="1"/>
    </row>
    <row r="339" spans="2:12" x14ac:dyDescent="0.2">
      <c r="B339" s="1">
        <v>53.282699999999998</v>
      </c>
      <c r="C339" s="1">
        <v>2.3099999999999999E-2</v>
      </c>
      <c r="D339" s="1">
        <v>28.815300000000001</v>
      </c>
      <c r="E339" s="1">
        <v>8.6400000000000005E-2</v>
      </c>
      <c r="F339" s="1">
        <v>5.4000000000000003E-3</v>
      </c>
      <c r="G339" s="1">
        <v>-4.7999999999999996E-3</v>
      </c>
      <c r="H339" s="1">
        <v>11.926399999999999</v>
      </c>
      <c r="I339" s="1">
        <v>5.2563000000000004</v>
      </c>
      <c r="J339" s="1">
        <v>0.14990000000000001</v>
      </c>
      <c r="K339" s="1">
        <v>99.551299999999998</v>
      </c>
      <c r="L339" s="1"/>
    </row>
    <row r="340" spans="2:12" x14ac:dyDescent="0.2">
      <c r="B340" s="1">
        <v>52.778199999999998</v>
      </c>
      <c r="C340" s="1">
        <v>4.7000000000000002E-3</v>
      </c>
      <c r="D340" s="1">
        <v>29.032499999999999</v>
      </c>
      <c r="E340" s="1">
        <v>0.1178</v>
      </c>
      <c r="F340" s="1">
        <v>8.9999999999999993E-3</v>
      </c>
      <c r="G340" s="1">
        <v>4.0500000000000001E-2</v>
      </c>
      <c r="H340" s="1">
        <v>11.9358</v>
      </c>
      <c r="I340" s="1">
        <v>5.1216999999999997</v>
      </c>
      <c r="J340" s="1">
        <v>0.17760000000000001</v>
      </c>
      <c r="K340" s="1">
        <v>99.217799999999997</v>
      </c>
      <c r="L340" s="1"/>
    </row>
    <row r="341" spans="2:12" x14ac:dyDescent="0.2">
      <c r="B341" s="1">
        <v>53.145699999999998</v>
      </c>
      <c r="C341" s="1">
        <v>6.6E-3</v>
      </c>
      <c r="D341" s="1">
        <v>28.965999999999902</v>
      </c>
      <c r="E341" s="1">
        <v>9.9599999999999994E-2</v>
      </c>
      <c r="F341" s="1">
        <v>7.1999999999999998E-3</v>
      </c>
      <c r="G341" s="1">
        <v>3.2000000000000002E-3</v>
      </c>
      <c r="H341" s="1">
        <v>12.1</v>
      </c>
      <c r="I341" s="1">
        <v>5.2435</v>
      </c>
      <c r="J341" s="1">
        <v>0.14680000000000001</v>
      </c>
      <c r="K341" s="1">
        <v>99.753500000000003</v>
      </c>
      <c r="L341" s="1"/>
    </row>
    <row r="342" spans="2:12" x14ac:dyDescent="0.2">
      <c r="B342" s="1">
        <v>53.508899999999997</v>
      </c>
      <c r="C342" s="1">
        <v>-7.3000000000000001E-3</v>
      </c>
      <c r="D342" s="1">
        <v>28.816700000000001</v>
      </c>
      <c r="E342" s="1">
        <v>0.1013</v>
      </c>
      <c r="F342" s="1">
        <v>2.3999999999999998E-3</v>
      </c>
      <c r="G342" s="1">
        <v>-4.0000000000000002E-4</v>
      </c>
      <c r="H342" s="1">
        <v>11.799899999999999</v>
      </c>
      <c r="I342" s="1">
        <v>5.3000999999999996</v>
      </c>
      <c r="J342" s="1">
        <v>0.1739</v>
      </c>
      <c r="K342" s="1">
        <v>99.703299999999999</v>
      </c>
      <c r="L342" s="1"/>
    </row>
    <row r="343" spans="2:12" x14ac:dyDescent="0.2">
      <c r="B343" s="1">
        <v>53.295299999999997</v>
      </c>
      <c r="C343" s="1">
        <v>-3.5000000000000001E-3</v>
      </c>
      <c r="D343" s="1">
        <v>28.964099999999998</v>
      </c>
      <c r="E343" s="1">
        <v>6.2700000000000006E-2</v>
      </c>
      <c r="F343" s="1">
        <v>-1.21E-2</v>
      </c>
      <c r="G343" s="1">
        <v>1.9E-3</v>
      </c>
      <c r="H343" s="1">
        <v>11.999599999999999</v>
      </c>
      <c r="I343" s="1">
        <v>5.2774999999999999</v>
      </c>
      <c r="J343" s="1">
        <v>0.1787</v>
      </c>
      <c r="K343" s="1">
        <v>99.779899999999998</v>
      </c>
      <c r="L343" s="1"/>
    </row>
    <row r="344" spans="2:12" x14ac:dyDescent="0.2">
      <c r="B344" s="1">
        <v>53.220999999999997</v>
      </c>
      <c r="C344" s="1">
        <v>7.4300000000000005E-2</v>
      </c>
      <c r="D344" s="1">
        <v>29.1691</v>
      </c>
      <c r="E344" s="1">
        <v>8.9700000000000002E-2</v>
      </c>
      <c r="F344" s="1">
        <v>-4.7999999999999996E-3</v>
      </c>
      <c r="G344" s="1">
        <v>-2.0999999999999999E-3</v>
      </c>
      <c r="H344" s="1">
        <v>12.159700000000001</v>
      </c>
      <c r="I344" s="1">
        <v>5.08</v>
      </c>
      <c r="J344" s="1">
        <v>0.17499999999999999</v>
      </c>
      <c r="K344" s="1">
        <v>99.980500000000006</v>
      </c>
      <c r="L344" s="1"/>
    </row>
    <row r="345" spans="2:12" x14ac:dyDescent="0.2">
      <c r="B345" s="1">
        <v>53.061300000000003</v>
      </c>
      <c r="C345" s="1">
        <v>-6.4000000000000003E-3</v>
      </c>
      <c r="D345" s="1">
        <v>28.800899999999999</v>
      </c>
      <c r="E345" s="1">
        <v>0.109</v>
      </c>
      <c r="F345" s="1">
        <v>-1.8E-3</v>
      </c>
      <c r="G345" s="1">
        <v>7.1000000000000004E-3</v>
      </c>
      <c r="H345" s="1">
        <v>12.023</v>
      </c>
      <c r="I345" s="1">
        <v>5.2835000000000001</v>
      </c>
      <c r="J345" s="1">
        <v>0.18490000000000001</v>
      </c>
      <c r="K345" s="1">
        <v>99.497399999999999</v>
      </c>
      <c r="L345" s="1"/>
    </row>
    <row r="346" spans="2:12" x14ac:dyDescent="0.2">
      <c r="B346" s="1">
        <v>52.653399999999998</v>
      </c>
      <c r="C346" s="1">
        <v>3.5299999999999998E-2</v>
      </c>
      <c r="D346" s="1">
        <v>29.162700000000001</v>
      </c>
      <c r="E346" s="1">
        <v>0.1426</v>
      </c>
      <c r="F346" s="1">
        <v>8.3999999999999995E-3</v>
      </c>
      <c r="G346" s="1">
        <v>4.0000000000000002E-4</v>
      </c>
      <c r="H346" s="1">
        <v>12.082100000000001</v>
      </c>
      <c r="I346" s="1">
        <v>5.0351999999999997</v>
      </c>
      <c r="J346" s="1">
        <v>0.16889999999999999</v>
      </c>
      <c r="K346" s="1">
        <v>99.305899999999994</v>
      </c>
      <c r="L346" s="1"/>
    </row>
    <row r="347" spans="2:12" x14ac:dyDescent="0.2">
      <c r="B347" s="1">
        <v>52.830599999999997</v>
      </c>
      <c r="C347" s="1">
        <v>-1.7000000000000001E-2</v>
      </c>
      <c r="D347" s="1">
        <v>29.0031</v>
      </c>
      <c r="E347" s="1">
        <v>0.11070000000000001</v>
      </c>
      <c r="F347" s="1">
        <v>6.0000000000000001E-3</v>
      </c>
      <c r="G347" s="1">
        <v>-2.8E-3</v>
      </c>
      <c r="H347" s="1">
        <v>12.1045</v>
      </c>
      <c r="I347" s="1">
        <v>5.0644999999999998</v>
      </c>
      <c r="J347" s="1">
        <v>0.14319999999999999</v>
      </c>
      <c r="K347" s="1">
        <v>99.275300000000001</v>
      </c>
      <c r="L347" s="1"/>
    </row>
    <row r="348" spans="2:12" x14ac:dyDescent="0.2">
      <c r="B348" s="1">
        <v>53.075899999999997</v>
      </c>
      <c r="C348" s="1">
        <v>1.6899999999999998E-2</v>
      </c>
      <c r="D348" s="1">
        <v>29.004999999999999</v>
      </c>
      <c r="E348" s="1">
        <v>0.1988</v>
      </c>
      <c r="F348" s="1">
        <v>-1.03E-2</v>
      </c>
      <c r="G348" s="1">
        <v>-1.0699999999999999E-2</v>
      </c>
      <c r="H348" s="1">
        <v>12.164199999999999</v>
      </c>
      <c r="I348" s="1">
        <v>5.0039999999999996</v>
      </c>
      <c r="J348" s="1">
        <v>0.1658</v>
      </c>
      <c r="K348" s="1">
        <v>99.641099999999994</v>
      </c>
      <c r="L348" s="1"/>
    </row>
    <row r="349" spans="2:12" x14ac:dyDescent="0.2">
      <c r="B349" s="1">
        <v>53.005099999999999</v>
      </c>
      <c r="C349" s="1">
        <v>3.8999999999999998E-3</v>
      </c>
      <c r="D349" s="1">
        <v>29.298200000000001</v>
      </c>
      <c r="E349" s="1">
        <v>0.33910000000000001</v>
      </c>
      <c r="F349" s="1">
        <v>7.1999999999999998E-3</v>
      </c>
      <c r="G349" s="1">
        <v>1.1299999999999999E-2</v>
      </c>
      <c r="H349" s="1">
        <v>12.370699999999999</v>
      </c>
      <c r="I349" s="1">
        <v>4.9762000000000004</v>
      </c>
      <c r="J349" s="1">
        <v>0.12590000000000001</v>
      </c>
      <c r="K349" s="1">
        <v>100.16459999999999</v>
      </c>
      <c r="L349" s="1"/>
    </row>
    <row r="350" spans="2:12" x14ac:dyDescent="0.2">
      <c r="B350" s="1">
        <v>52.795699999999997</v>
      </c>
      <c r="C350" s="1">
        <v>3.8199999999999998E-2</v>
      </c>
      <c r="D350" s="1">
        <v>29.096699999999998</v>
      </c>
      <c r="E350" s="1">
        <v>0.18229999999999999</v>
      </c>
      <c r="F350" s="1">
        <v>1.9300000000000001E-2</v>
      </c>
      <c r="G350" s="1">
        <v>-1.2800000000000001E-2</v>
      </c>
      <c r="H350" s="1">
        <v>12.137</v>
      </c>
      <c r="I350" s="1">
        <v>5.1055000000000001</v>
      </c>
      <c r="J350" s="1">
        <v>0.1487</v>
      </c>
      <c r="K350" s="1">
        <v>99.554699999999997</v>
      </c>
      <c r="L350" s="1"/>
    </row>
    <row r="351" spans="2:12" x14ac:dyDescent="0.2">
      <c r="B351" s="1">
        <v>53.496400000000001</v>
      </c>
      <c r="C351" s="1">
        <v>8.0999999999999996E-3</v>
      </c>
      <c r="D351" s="1">
        <v>28.804099999999998</v>
      </c>
      <c r="E351" s="1">
        <v>0.78090000000000004</v>
      </c>
      <c r="F351" s="1">
        <v>2.1700000000000001E-2</v>
      </c>
      <c r="G351" s="1">
        <v>0.60750000000000004</v>
      </c>
      <c r="H351" s="1">
        <v>11.333500000000001</v>
      </c>
      <c r="I351" s="1">
        <v>4.9038000000000004</v>
      </c>
      <c r="J351" s="1">
        <v>0.13919999999999999</v>
      </c>
      <c r="K351" s="1">
        <v>100.09520000000001</v>
      </c>
      <c r="L351" s="1"/>
    </row>
    <row r="352" spans="2:12" x14ac:dyDescent="0.2">
      <c r="B352" s="1">
        <v>53.957299999999996</v>
      </c>
      <c r="C352" s="1">
        <v>1.41E-2</v>
      </c>
      <c r="D352" s="1">
        <v>29.888300000000001</v>
      </c>
      <c r="E352" s="1">
        <v>9.4799999999999995E-2</v>
      </c>
      <c r="F352" s="1">
        <v>6.9999999999999999E-4</v>
      </c>
      <c r="G352" s="1">
        <v>1.5E-3</v>
      </c>
      <c r="H352" s="1">
        <v>12.050800000000001</v>
      </c>
      <c r="I352" s="1">
        <v>5.0077999999999996</v>
      </c>
      <c r="J352" s="1">
        <v>0.13170000000000001</v>
      </c>
      <c r="K352" s="1">
        <v>101.14699999999999</v>
      </c>
      <c r="L352" s="1"/>
    </row>
    <row r="353" spans="2:12" x14ac:dyDescent="0.2">
      <c r="B353" s="1">
        <v>54.027999999999999</v>
      </c>
      <c r="C353" s="1">
        <v>1.32E-2</v>
      </c>
      <c r="D353" s="1">
        <v>29.847799999999999</v>
      </c>
      <c r="E353" s="1">
        <v>7.0800000000000002E-2</v>
      </c>
      <c r="F353" s="1">
        <v>2.2000000000000001E-3</v>
      </c>
      <c r="G353" s="1">
        <v>7.4000000000000003E-3</v>
      </c>
      <c r="H353" s="1">
        <v>11.867000000000001</v>
      </c>
      <c r="I353" s="1">
        <v>5.0883000000000003</v>
      </c>
      <c r="J353" s="1">
        <v>0.16059999999999999</v>
      </c>
      <c r="K353" s="1">
        <v>101.08530000000002</v>
      </c>
      <c r="L353" s="1"/>
    </row>
    <row r="354" spans="2:12" x14ac:dyDescent="0.2">
      <c r="B354" s="1">
        <v>53.999600000000001</v>
      </c>
      <c r="C354" s="1">
        <v>-2.5999999999999999E-3</v>
      </c>
      <c r="D354" s="1">
        <v>29.806100000000001</v>
      </c>
      <c r="E354" s="1">
        <v>0.29949999999999999</v>
      </c>
      <c r="F354" s="1">
        <v>1.72E-2</v>
      </c>
      <c r="G354" s="1">
        <v>1.18E-2</v>
      </c>
      <c r="H354" s="1">
        <v>11.891400000000001</v>
      </c>
      <c r="I354" s="1">
        <v>4.9568000000000003</v>
      </c>
      <c r="J354" s="1">
        <v>0.1426</v>
      </c>
      <c r="K354" s="1">
        <v>101.1224</v>
      </c>
      <c r="L354" s="1"/>
    </row>
    <row r="355" spans="2:12" x14ac:dyDescent="0.2">
      <c r="B355" s="1">
        <v>54.143000000000001</v>
      </c>
      <c r="C355" s="1">
        <v>-1.9E-3</v>
      </c>
      <c r="D355" s="1">
        <v>29.736599999999999</v>
      </c>
      <c r="E355" s="1">
        <v>0.22090000000000001</v>
      </c>
      <c r="F355" s="1">
        <v>-1.4200000000000001E-2</v>
      </c>
      <c r="G355" s="1">
        <v>7.4000000000000003E-3</v>
      </c>
      <c r="H355" s="1">
        <v>11.8674</v>
      </c>
      <c r="I355" s="1">
        <v>5.0042</v>
      </c>
      <c r="J355" s="1">
        <v>0.1273</v>
      </c>
      <c r="K355" s="1">
        <v>101.09070000000001</v>
      </c>
      <c r="L355" s="1"/>
    </row>
    <row r="356" spans="2:12" x14ac:dyDescent="0.2">
      <c r="B356" s="1">
        <v>54.118699999999997</v>
      </c>
      <c r="C356" s="1">
        <v>3.8999999999999998E-3</v>
      </c>
      <c r="D356" s="1">
        <v>29.815300000000001</v>
      </c>
      <c r="E356" s="1">
        <v>0.17979999999999999</v>
      </c>
      <c r="F356" s="1">
        <v>2.1700000000000001E-2</v>
      </c>
      <c r="G356" s="1">
        <v>1.3299999999999999E-2</v>
      </c>
      <c r="H356" s="1">
        <v>12.024800000000001</v>
      </c>
      <c r="I356" s="1">
        <v>4.992</v>
      </c>
      <c r="J356" s="1">
        <v>0.13900000000000001</v>
      </c>
      <c r="K356" s="1">
        <v>101.3085</v>
      </c>
      <c r="L356" s="1"/>
    </row>
    <row r="357" spans="2:12" x14ac:dyDescent="0.2">
      <c r="B357" s="1">
        <v>54.053100000000001</v>
      </c>
      <c r="C357" s="1">
        <v>1.15E-2</v>
      </c>
      <c r="D357" s="1">
        <v>29.937999999999999</v>
      </c>
      <c r="E357" s="1">
        <v>0.1429</v>
      </c>
      <c r="F357" s="1">
        <v>7.4999999999999997E-3</v>
      </c>
      <c r="G357" s="1">
        <v>6.1999999999999998E-3</v>
      </c>
      <c r="H357" s="1">
        <v>12.0543</v>
      </c>
      <c r="I357" s="1">
        <v>5.0103</v>
      </c>
      <c r="J357" s="1">
        <v>0.15</v>
      </c>
      <c r="K357" s="1">
        <v>101.3738</v>
      </c>
      <c r="L357" s="1"/>
    </row>
    <row r="358" spans="2:12" x14ac:dyDescent="0.2">
      <c r="B358" s="1">
        <v>54.454000000000001</v>
      </c>
      <c r="C358" s="1">
        <v>1.04E-2</v>
      </c>
      <c r="D358" s="1">
        <v>29.6387</v>
      </c>
      <c r="E358" s="1">
        <v>0.14960000000000001</v>
      </c>
      <c r="F358" s="1">
        <v>6.7000000000000002E-3</v>
      </c>
      <c r="G358" s="1">
        <v>8.0000000000000004E-4</v>
      </c>
      <c r="H358" s="1">
        <v>11.5884</v>
      </c>
      <c r="I358" s="1">
        <v>5.1885000000000003</v>
      </c>
      <c r="J358" s="1">
        <v>0.16400000000000001</v>
      </c>
      <c r="K358" s="1">
        <v>101.20110000000001</v>
      </c>
      <c r="L358" s="1"/>
    </row>
    <row r="359" spans="2:12" x14ac:dyDescent="0.2">
      <c r="B359" s="1">
        <v>54.400199999999998</v>
      </c>
      <c r="C359" s="1">
        <v>4.4000000000000003E-3</v>
      </c>
      <c r="D359" s="1">
        <v>29.671099999999999</v>
      </c>
      <c r="E359" s="1">
        <v>0.114</v>
      </c>
      <c r="F359" s="1">
        <v>1.6500000000000001E-2</v>
      </c>
      <c r="G359" s="1">
        <v>-1.2999999999999999E-3</v>
      </c>
      <c r="H359" s="1">
        <v>11.612500000000001</v>
      </c>
      <c r="I359" s="1">
        <v>5.2194000000000003</v>
      </c>
      <c r="J359" s="1">
        <v>0.14380000000000001</v>
      </c>
      <c r="K359" s="1">
        <v>101.1806</v>
      </c>
      <c r="L359" s="1"/>
    </row>
    <row r="360" spans="2:12" x14ac:dyDescent="0.2">
      <c r="B360" s="1">
        <v>53.907200000000003</v>
      </c>
      <c r="C360" s="1">
        <v>3.5999999999999999E-3</v>
      </c>
      <c r="D360" s="1">
        <v>29.7285</v>
      </c>
      <c r="E360" s="1">
        <v>0.107</v>
      </c>
      <c r="F360" s="1">
        <v>1.2E-2</v>
      </c>
      <c r="G360" s="1">
        <v>1.1900000000000001E-2</v>
      </c>
      <c r="H360" s="1">
        <v>12.0885</v>
      </c>
      <c r="I360" s="1">
        <v>4.9443999999999999</v>
      </c>
      <c r="J360" s="1">
        <v>0.13500000000000001</v>
      </c>
      <c r="K360" s="1">
        <v>100.93810000000001</v>
      </c>
      <c r="L360" s="1"/>
    </row>
    <row r="361" spans="2:12" x14ac:dyDescent="0.2">
      <c r="B361" s="1">
        <v>53.863100000000003</v>
      </c>
      <c r="C361" s="1">
        <v>3.3999999999999998E-3</v>
      </c>
      <c r="D361" s="1">
        <v>29.966999999999999</v>
      </c>
      <c r="E361" s="1">
        <v>8.2400000000000001E-2</v>
      </c>
      <c r="F361" s="1">
        <v>1.2699999999999999E-2</v>
      </c>
      <c r="G361" s="1">
        <v>-4.3E-3</v>
      </c>
      <c r="H361" s="1">
        <v>12.084199999999999</v>
      </c>
      <c r="I361" s="1">
        <v>4.8920000000000003</v>
      </c>
      <c r="J361" s="1">
        <v>0.16270000000000001</v>
      </c>
      <c r="K361" s="1">
        <v>101.06319999999999</v>
      </c>
      <c r="L361" s="1"/>
    </row>
    <row r="362" spans="2:12" x14ac:dyDescent="0.2">
      <c r="B362" s="1">
        <v>54.157400000000003</v>
      </c>
      <c r="C362" s="1">
        <v>2E-3</v>
      </c>
      <c r="D362" s="1">
        <v>29.945900000000002</v>
      </c>
      <c r="E362" s="1">
        <v>6.7900000000000002E-2</v>
      </c>
      <c r="F362" s="1">
        <v>1.2E-2</v>
      </c>
      <c r="G362" s="1">
        <v>-2.3E-3</v>
      </c>
      <c r="H362" s="1">
        <v>12.025700000000001</v>
      </c>
      <c r="I362" s="1">
        <v>4.8906999999999998</v>
      </c>
      <c r="J362" s="1">
        <v>0.1308</v>
      </c>
      <c r="K362" s="1">
        <v>101.23009999999998</v>
      </c>
      <c r="L362" s="1"/>
    </row>
    <row r="363" spans="2:12" x14ac:dyDescent="0.2">
      <c r="B363" s="1">
        <v>53.898400000000002</v>
      </c>
      <c r="C363" s="1">
        <v>1.5800000000000002E-2</v>
      </c>
      <c r="D363" s="1">
        <v>29.895499999999998</v>
      </c>
      <c r="E363" s="1">
        <v>5.6300000000000003E-2</v>
      </c>
      <c r="F363" s="1">
        <v>-6.7000000000000002E-3</v>
      </c>
      <c r="G363" s="1">
        <v>3.5999999999999999E-3</v>
      </c>
      <c r="H363" s="1">
        <v>11.917199999999999</v>
      </c>
      <c r="I363" s="1">
        <v>4.9642999999999997</v>
      </c>
      <c r="J363" s="1">
        <v>0.14249999999999999</v>
      </c>
      <c r="K363" s="1">
        <v>100.88689999999998</v>
      </c>
      <c r="L363" s="1"/>
    </row>
    <row r="364" spans="2:12" x14ac:dyDescent="0.2">
      <c r="B364" s="1">
        <v>53.982399999999998</v>
      </c>
      <c r="C364" s="1">
        <v>8.3999999999999995E-3</v>
      </c>
      <c r="D364" s="1">
        <v>29.848199999999999</v>
      </c>
      <c r="E364" s="1">
        <v>8.8499999999999995E-2</v>
      </c>
      <c r="F364" s="1">
        <v>1.35E-2</v>
      </c>
      <c r="G364" s="1">
        <v>1.9800000000000002E-2</v>
      </c>
      <c r="H364" s="1">
        <v>11.8612</v>
      </c>
      <c r="I364" s="1">
        <v>4.9916</v>
      </c>
      <c r="J364" s="1">
        <v>0.14990000000000001</v>
      </c>
      <c r="K364" s="1">
        <v>100.9635</v>
      </c>
      <c r="L364" s="1"/>
    </row>
    <row r="365" spans="2:12" x14ac:dyDescent="0.2">
      <c r="B365" s="1">
        <v>53.875799999999998</v>
      </c>
      <c r="C365" s="1">
        <v>1.1999999999999999E-3</v>
      </c>
      <c r="D365" s="1">
        <v>29.634399999999999</v>
      </c>
      <c r="E365" s="1">
        <v>7.1400000000000005E-2</v>
      </c>
      <c r="F365" s="1">
        <v>9.7000000000000003E-3</v>
      </c>
      <c r="G365" s="1">
        <v>7.0000000000000001E-3</v>
      </c>
      <c r="H365" s="1">
        <v>11.7644</v>
      </c>
      <c r="I365" s="1">
        <v>5.0449000000000002</v>
      </c>
      <c r="J365" s="1">
        <v>0.1386</v>
      </c>
      <c r="K365" s="1">
        <v>100.54739999999998</v>
      </c>
      <c r="L365" s="1"/>
    </row>
    <row r="366" spans="2:12" x14ac:dyDescent="0.2">
      <c r="B366" s="1">
        <v>54.228400000000001</v>
      </c>
      <c r="C366" s="1">
        <v>2.8999999999999998E-3</v>
      </c>
      <c r="D366" s="1">
        <v>29.583100000000002</v>
      </c>
      <c r="E366" s="1">
        <v>8.1600000000000006E-2</v>
      </c>
      <c r="F366" s="1">
        <v>-1.5E-3</v>
      </c>
      <c r="G366" s="1">
        <v>-1.2999999999999999E-3</v>
      </c>
      <c r="H366" s="1">
        <v>11.7517</v>
      </c>
      <c r="I366" s="1">
        <v>5.1308999999999996</v>
      </c>
      <c r="J366" s="1">
        <v>0.1242</v>
      </c>
      <c r="K366" s="1">
        <v>100.9</v>
      </c>
      <c r="L366" s="1"/>
    </row>
    <row r="367" spans="2:12" x14ac:dyDescent="0.2">
      <c r="B367" s="1">
        <v>53.9514</v>
      </c>
      <c r="C367" s="1">
        <v>4.0000000000000001E-3</v>
      </c>
      <c r="D367" s="1">
        <v>29.5459</v>
      </c>
      <c r="E367" s="1">
        <v>0.1542</v>
      </c>
      <c r="F367" s="1">
        <v>3.0000000000000001E-3</v>
      </c>
      <c r="G367" s="1">
        <v>0.1469</v>
      </c>
      <c r="H367" s="1">
        <v>11.763299999999999</v>
      </c>
      <c r="I367" s="1">
        <v>4.9166999999999996</v>
      </c>
      <c r="J367" s="1">
        <v>0.12570000000000001</v>
      </c>
      <c r="K367" s="1">
        <v>100.61110000000001</v>
      </c>
      <c r="L367" s="1"/>
    </row>
    <row r="368" spans="2:12" x14ac:dyDescent="0.2">
      <c r="B368" s="1">
        <v>53.7194</v>
      </c>
      <c r="C368" s="1">
        <v>-8.8999999999999999E-3</v>
      </c>
      <c r="D368" s="1">
        <v>30.089500000000001</v>
      </c>
      <c r="E368" s="1">
        <v>9.5299999999999996E-2</v>
      </c>
      <c r="F368" s="1">
        <v>1.12E-2</v>
      </c>
      <c r="G368" s="1">
        <v>9.1999999999999998E-3</v>
      </c>
      <c r="H368" s="1">
        <v>11.9802</v>
      </c>
      <c r="I368" s="1">
        <v>4.9454000000000002</v>
      </c>
      <c r="J368" s="1">
        <v>0.1641</v>
      </c>
      <c r="K368" s="1">
        <v>101.00540000000002</v>
      </c>
      <c r="L368" s="1"/>
    </row>
    <row r="369" spans="2:12" x14ac:dyDescent="0.2">
      <c r="B369" s="1">
        <v>53.9101</v>
      </c>
      <c r="C369" s="1">
        <v>-8.3000000000000001E-3</v>
      </c>
      <c r="D369" s="1">
        <v>29.7271</v>
      </c>
      <c r="E369" s="1">
        <v>7.0000000000000007E-2</v>
      </c>
      <c r="F369" s="1">
        <v>6.0000000000000001E-3</v>
      </c>
      <c r="G369" s="1">
        <v>-6.4999999999999997E-3</v>
      </c>
      <c r="H369" s="1">
        <v>11.809200000000001</v>
      </c>
      <c r="I369" s="1">
        <v>4.9678000000000004</v>
      </c>
      <c r="J369" s="1">
        <v>0.16109999999999999</v>
      </c>
      <c r="K369" s="1">
        <v>100.6365</v>
      </c>
      <c r="L369" s="1"/>
    </row>
    <row r="370" spans="2:12" x14ac:dyDescent="0.2">
      <c r="B370" s="1">
        <v>54.104700000000001</v>
      </c>
      <c r="C370" s="1">
        <v>-7.4000000000000003E-3</v>
      </c>
      <c r="D370" s="1">
        <v>29.6739</v>
      </c>
      <c r="E370" s="1">
        <v>3.3000000000000002E-2</v>
      </c>
      <c r="F370" s="1">
        <v>0</v>
      </c>
      <c r="G370" s="1">
        <v>2E-3</v>
      </c>
      <c r="H370" s="1">
        <v>11.811199999999999</v>
      </c>
      <c r="I370" s="1">
        <v>5.0468999999999999</v>
      </c>
      <c r="J370" s="1">
        <v>0.1298</v>
      </c>
      <c r="K370" s="1">
        <v>100.7941</v>
      </c>
      <c r="L370" s="1"/>
    </row>
    <row r="371" spans="2:12" x14ac:dyDescent="0.2">
      <c r="B371" s="1">
        <v>55.383899999999997</v>
      </c>
      <c r="C371" s="1">
        <v>-4.5999999999999999E-3</v>
      </c>
      <c r="D371" s="1">
        <v>29.1648</v>
      </c>
      <c r="E371" s="1">
        <v>0.1043</v>
      </c>
      <c r="F371" s="1">
        <v>4.4999999999999997E-3</v>
      </c>
      <c r="G371" s="1">
        <v>-1.6000000000000001E-3</v>
      </c>
      <c r="H371" s="1">
        <v>10.8698</v>
      </c>
      <c r="I371" s="1">
        <v>5.4951999999999996</v>
      </c>
      <c r="J371" s="1">
        <v>0.16650000000000001</v>
      </c>
      <c r="K371" s="1">
        <v>101.18279999999997</v>
      </c>
      <c r="L371" s="1"/>
    </row>
    <row r="372" spans="2:12" x14ac:dyDescent="0.2">
      <c r="B372" s="1">
        <v>55.442100000000003</v>
      </c>
      <c r="C372" s="1">
        <v>7.7000000000000002E-3</v>
      </c>
      <c r="D372" s="1">
        <v>28.592199999999998</v>
      </c>
      <c r="E372" s="1">
        <v>8.0299999999999996E-2</v>
      </c>
      <c r="F372" s="1">
        <v>-1.2E-2</v>
      </c>
      <c r="G372" s="1">
        <v>-6.9999999999999999E-4</v>
      </c>
      <c r="H372" s="1">
        <v>10.5815</v>
      </c>
      <c r="I372" s="1">
        <v>5.6890999999999998</v>
      </c>
      <c r="J372" s="1">
        <v>0.1623</v>
      </c>
      <c r="K372" s="1">
        <v>100.5425</v>
      </c>
      <c r="L372" s="1"/>
    </row>
    <row r="373" spans="2:12" x14ac:dyDescent="0.2">
      <c r="B373" s="1">
        <v>54.327199999999998</v>
      </c>
      <c r="C373" s="1">
        <v>5.9999999999999995E-4</v>
      </c>
      <c r="D373" s="1">
        <v>29.507200000000001</v>
      </c>
      <c r="E373" s="1">
        <v>7.6100000000000001E-2</v>
      </c>
      <c r="F373" s="1">
        <v>-2.2000000000000001E-3</v>
      </c>
      <c r="G373" s="1">
        <v>8.2000000000000007E-3</v>
      </c>
      <c r="H373" s="1">
        <v>11.5404</v>
      </c>
      <c r="I373" s="1">
        <v>5.1715</v>
      </c>
      <c r="J373" s="1">
        <v>0.15770000000000001</v>
      </c>
      <c r="K373" s="1">
        <v>100.7867</v>
      </c>
      <c r="L373" s="1"/>
    </row>
    <row r="374" spans="2:12" x14ac:dyDescent="0.2">
      <c r="B374" s="1">
        <v>54.4617</v>
      </c>
      <c r="C374" s="1">
        <v>5.7000000000000002E-3</v>
      </c>
      <c r="D374" s="1">
        <v>29.623999999999999</v>
      </c>
      <c r="E374" s="1">
        <v>0.13500000000000001</v>
      </c>
      <c r="F374" s="1">
        <v>1.2699999999999999E-2</v>
      </c>
      <c r="G374" s="1">
        <v>8.2000000000000007E-3</v>
      </c>
      <c r="H374" s="1">
        <v>11.5869</v>
      </c>
      <c r="I374" s="1">
        <v>5.1947000000000001</v>
      </c>
      <c r="J374" s="1">
        <v>0.1699</v>
      </c>
      <c r="K374" s="1">
        <v>101.19879999999999</v>
      </c>
      <c r="L374" s="1"/>
    </row>
    <row r="375" spans="2:12" x14ac:dyDescent="0.2">
      <c r="B375" s="1">
        <v>53.775799999999997</v>
      </c>
      <c r="C375" s="1">
        <v>3.8999999999999998E-3</v>
      </c>
      <c r="D375" s="1">
        <v>30.0289</v>
      </c>
      <c r="E375" s="1">
        <v>0.20300000000000001</v>
      </c>
      <c r="F375" s="1">
        <v>1.34E-2</v>
      </c>
      <c r="G375" s="1">
        <v>1.46E-2</v>
      </c>
      <c r="H375" s="1">
        <v>12.039099999999999</v>
      </c>
      <c r="I375" s="1">
        <v>4.8190999999999997</v>
      </c>
      <c r="J375" s="1">
        <v>0.13270000000000001</v>
      </c>
      <c r="K375" s="1">
        <v>101.03050000000002</v>
      </c>
      <c r="L375" s="1"/>
    </row>
    <row r="376" spans="2:12" x14ac:dyDescent="0.2">
      <c r="B376" s="1">
        <v>53.246600000000001</v>
      </c>
      <c r="C376" s="1">
        <v>-2.2000000000000001E-3</v>
      </c>
      <c r="D376" s="1">
        <v>30.046600000000002</v>
      </c>
      <c r="E376" s="1">
        <v>0.41020000000000001</v>
      </c>
      <c r="F376" s="1">
        <v>6.9999999999999999E-4</v>
      </c>
      <c r="G376" s="1">
        <v>8.9999999999999993E-3</v>
      </c>
      <c r="H376" s="1">
        <v>12.1304</v>
      </c>
      <c r="I376" s="1">
        <v>4.8887</v>
      </c>
      <c r="J376" s="1">
        <v>9.4600000000000004E-2</v>
      </c>
      <c r="K376" s="1">
        <v>100.82459999999999</v>
      </c>
      <c r="L376" s="1"/>
    </row>
    <row r="377" spans="2:12" x14ac:dyDescent="0.2">
      <c r="B377" s="1">
        <v>53.001199999999997</v>
      </c>
      <c r="C377" s="1">
        <v>4.1000000000000003E-3</v>
      </c>
      <c r="D377" s="1">
        <v>30.127600000000001</v>
      </c>
      <c r="E377" s="1">
        <v>0.22309999999999999</v>
      </c>
      <c r="F377" s="1">
        <v>3.0000000000000001E-3</v>
      </c>
      <c r="G377" s="1">
        <v>-8.0000000000000004E-4</v>
      </c>
      <c r="H377" s="1">
        <v>12.4377</v>
      </c>
      <c r="I377" s="1">
        <v>4.7454999999999998</v>
      </c>
      <c r="J377" s="1">
        <v>0.11210000000000001</v>
      </c>
      <c r="K377" s="1">
        <v>100.65350000000001</v>
      </c>
      <c r="L377" s="1"/>
    </row>
    <row r="378" spans="2:12" x14ac:dyDescent="0.2">
      <c r="B378" s="1">
        <v>53.674300000000002</v>
      </c>
      <c r="C378" s="1">
        <v>-5.9999999999999995E-4</v>
      </c>
      <c r="D378" s="1">
        <v>29.605799999999999</v>
      </c>
      <c r="E378" s="1">
        <v>0.1862</v>
      </c>
      <c r="F378" s="1">
        <v>1.6500000000000001E-2</v>
      </c>
      <c r="G378" s="1">
        <v>-3.8E-3</v>
      </c>
      <c r="H378" s="1">
        <v>11.6915</v>
      </c>
      <c r="I378" s="1">
        <v>5.1246</v>
      </c>
      <c r="J378" s="1">
        <v>0.13139999999999999</v>
      </c>
      <c r="K378" s="1">
        <v>100.4259</v>
      </c>
      <c r="L378" s="1"/>
    </row>
    <row r="379" spans="2:12" x14ac:dyDescent="0.2">
      <c r="B379" s="1">
        <v>53.641500000000001</v>
      </c>
      <c r="C379" s="1">
        <v>6.1000000000000004E-3</v>
      </c>
      <c r="D379" s="1">
        <v>29.9161</v>
      </c>
      <c r="E379" s="1">
        <v>0.1211</v>
      </c>
      <c r="F379" s="1">
        <v>-4.4999999999999997E-3</v>
      </c>
      <c r="G379" s="1">
        <v>2.5000000000000001E-3</v>
      </c>
      <c r="H379" s="1">
        <v>11.9861</v>
      </c>
      <c r="I379" s="1">
        <v>4.9511000000000003</v>
      </c>
      <c r="J379" s="1">
        <v>0.12690000000000001</v>
      </c>
      <c r="K379" s="1">
        <v>100.74690000000001</v>
      </c>
      <c r="L379" s="1"/>
    </row>
    <row r="380" spans="2:12" x14ac:dyDescent="0.2">
      <c r="B380" s="1">
        <v>53.313800000000001</v>
      </c>
      <c r="C380" s="1">
        <v>1.4E-2</v>
      </c>
      <c r="D380" s="1">
        <v>29.892800000000001</v>
      </c>
      <c r="E380" s="1">
        <v>0.1216</v>
      </c>
      <c r="F380" s="1">
        <v>1.8700000000000001E-2</v>
      </c>
      <c r="G380" s="1">
        <v>-2.0999999999999999E-3</v>
      </c>
      <c r="H380" s="1">
        <v>12.002599999999999</v>
      </c>
      <c r="I380" s="1">
        <v>4.8592000000000004</v>
      </c>
      <c r="J380" s="1">
        <v>0.108</v>
      </c>
      <c r="K380" s="1">
        <v>100.32860000000001</v>
      </c>
      <c r="L380" s="1"/>
    </row>
    <row r="381" spans="2:12" x14ac:dyDescent="0.2">
      <c r="B381" s="1">
        <v>54.027000000000001</v>
      </c>
      <c r="C381" s="1">
        <v>1.6999999999999999E-3</v>
      </c>
      <c r="D381" s="1">
        <v>29.805299999999999</v>
      </c>
      <c r="E381" s="1">
        <v>0.14019999999999999</v>
      </c>
      <c r="F381" s="1">
        <v>8.9999999999999993E-3</v>
      </c>
      <c r="G381" s="1">
        <v>-8.0000000000000004E-4</v>
      </c>
      <c r="H381" s="1">
        <v>11.6624</v>
      </c>
      <c r="I381" s="1">
        <v>5.0865999999999998</v>
      </c>
      <c r="J381" s="1">
        <v>0.114</v>
      </c>
      <c r="K381" s="1">
        <v>100.84540000000001</v>
      </c>
      <c r="L381" s="1"/>
    </row>
    <row r="382" spans="2:12" x14ac:dyDescent="0.2">
      <c r="B382" s="1">
        <v>53.998800000000003</v>
      </c>
      <c r="C382" s="1">
        <v>1E-3</v>
      </c>
      <c r="D382" s="1">
        <v>29.985399999999998</v>
      </c>
      <c r="E382" s="1">
        <v>9.4899999999999998E-2</v>
      </c>
      <c r="F382" s="1">
        <v>3.7000000000000002E-3</v>
      </c>
      <c r="G382" s="1">
        <v>1.0200000000000001E-2</v>
      </c>
      <c r="H382" s="1">
        <v>11.8558</v>
      </c>
      <c r="I382" s="1">
        <v>5.0319000000000003</v>
      </c>
      <c r="J382" s="1">
        <v>0.13420000000000001</v>
      </c>
      <c r="K382" s="1">
        <v>101.1159</v>
      </c>
      <c r="L382" s="1"/>
    </row>
    <row r="383" spans="2:12" x14ac:dyDescent="0.2">
      <c r="B383" s="1">
        <v>53.4801</v>
      </c>
      <c r="C383" s="1">
        <v>3.0000000000000001E-3</v>
      </c>
      <c r="D383" s="1">
        <v>29.999500000000001</v>
      </c>
      <c r="E383" s="1">
        <v>0.1071</v>
      </c>
      <c r="F383" s="1">
        <v>6.0000000000000001E-3</v>
      </c>
      <c r="G383" s="1">
        <v>3.8E-3</v>
      </c>
      <c r="H383" s="1">
        <v>11.984999999999999</v>
      </c>
      <c r="I383" s="1">
        <v>4.8167999999999997</v>
      </c>
      <c r="J383" s="1">
        <v>0.1371</v>
      </c>
      <c r="K383" s="1">
        <v>100.53840000000001</v>
      </c>
      <c r="L383" s="1"/>
    </row>
    <row r="384" spans="2:12" x14ac:dyDescent="0.2">
      <c r="B384" s="1">
        <v>53.302399999999999</v>
      </c>
      <c r="C384" s="1">
        <v>-2.5000000000000001E-3</v>
      </c>
      <c r="D384" s="1">
        <v>30.242699999999999</v>
      </c>
      <c r="E384" s="1">
        <v>0.16819999999999999</v>
      </c>
      <c r="F384" s="1">
        <v>1.4200000000000001E-2</v>
      </c>
      <c r="G384" s="1">
        <v>1.77E-2</v>
      </c>
      <c r="H384" s="1">
        <v>12.0663</v>
      </c>
      <c r="I384" s="1">
        <v>4.7565999999999997</v>
      </c>
      <c r="J384" s="1">
        <v>0.1157</v>
      </c>
      <c r="K384" s="1">
        <v>100.68130000000001</v>
      </c>
      <c r="L384" s="1"/>
    </row>
    <row r="385" spans="1:12" x14ac:dyDescent="0.2">
      <c r="B385" s="1">
        <v>54.027099999999997</v>
      </c>
      <c r="C385" s="1">
        <v>-4.8999999999999998E-3</v>
      </c>
      <c r="D385" s="1">
        <v>29.3551</v>
      </c>
      <c r="E385" s="1">
        <v>0.91600000000000004</v>
      </c>
      <c r="F385" s="1">
        <v>1.12E-2</v>
      </c>
      <c r="G385" s="1">
        <v>9.3399999999999997E-2</v>
      </c>
      <c r="H385" s="1">
        <v>10.557399999999999</v>
      </c>
      <c r="I385" s="1">
        <v>5.0091999999999999</v>
      </c>
      <c r="J385" s="1">
        <v>0.21010000000000001</v>
      </c>
      <c r="K385" s="1">
        <v>100.17459999999998</v>
      </c>
      <c r="L385" s="1"/>
    </row>
    <row r="386" spans="1:12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 x14ac:dyDescent="0.2">
      <c r="A387" s="7" t="s">
        <v>33</v>
      </c>
      <c r="B387" s="6">
        <v>2.5247259259259261E-2</v>
      </c>
      <c r="C387" s="6">
        <v>4.5396148148148151E-2</v>
      </c>
      <c r="D387" s="6">
        <v>2.264474074074074E-2</v>
      </c>
      <c r="E387" s="6">
        <v>4.3901876543209872E-2</v>
      </c>
      <c r="F387" s="6">
        <v>4.0204150197628456E-2</v>
      </c>
      <c r="G387" s="6">
        <v>1.9418074074074074E-2</v>
      </c>
      <c r="H387" s="6">
        <v>3.576824691358025E-2</v>
      </c>
      <c r="I387" s="6">
        <v>3.0795256916996052E-2</v>
      </c>
      <c r="J387" s="6">
        <v>3.1140566037735854E-2</v>
      </c>
      <c r="K387" s="5"/>
      <c r="L387" s="5"/>
    </row>
    <row r="388" spans="1:12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 x14ac:dyDescent="0.2">
      <c r="A389" s="2" t="s">
        <v>29</v>
      </c>
      <c r="B389" s="3">
        <f>AVERAGE(B5:B385)</f>
        <v>53.194406824146974</v>
      </c>
      <c r="C389" s="3">
        <f t="shared" ref="C389:K389" si="0">AVERAGE(C5:C385)</f>
        <v>7.216272965879263E-3</v>
      </c>
      <c r="D389" s="3">
        <f t="shared" si="0"/>
        <v>29.327438057742757</v>
      </c>
      <c r="E389" s="3">
        <f t="shared" si="0"/>
        <v>0.17719868766404198</v>
      </c>
      <c r="F389" s="3">
        <f t="shared" si="0"/>
        <v>3.7438320209973734E-3</v>
      </c>
      <c r="G389" s="3">
        <f t="shared" si="0"/>
        <v>2.6963254593175834E-2</v>
      </c>
      <c r="H389" s="3">
        <f t="shared" si="0"/>
        <v>12.048458267716537</v>
      </c>
      <c r="I389" s="3">
        <f t="shared" si="0"/>
        <v>5.0372443569553811</v>
      </c>
      <c r="J389" s="3">
        <f t="shared" si="0"/>
        <v>0.1699472440944883</v>
      </c>
      <c r="K389" s="3">
        <f t="shared" si="0"/>
        <v>100.0140661417323</v>
      </c>
    </row>
    <row r="390" spans="1:12" x14ac:dyDescent="0.2">
      <c r="A390" t="s">
        <v>30</v>
      </c>
      <c r="B390" s="4">
        <v>381</v>
      </c>
    </row>
    <row r="391" spans="1:12" x14ac:dyDescent="0.2">
      <c r="A391" s="7" t="s">
        <v>36</v>
      </c>
      <c r="B391" s="6">
        <f>B387/$B$390</f>
        <v>6.6265772334013804E-5</v>
      </c>
      <c r="C391" s="6">
        <f t="shared" ref="C391:J391" si="1">C387/$B$390</f>
        <v>1.1914999513949646E-4</v>
      </c>
      <c r="D391" s="6">
        <f t="shared" si="1"/>
        <v>5.9435015067560998E-5</v>
      </c>
      <c r="E391" s="6">
        <f t="shared" si="1"/>
        <v>1.1522802242312303E-4</v>
      </c>
      <c r="F391" s="6">
        <f t="shared" si="1"/>
        <v>1.0552270393078334E-4</v>
      </c>
      <c r="G391" s="6">
        <f t="shared" si="1"/>
        <v>5.096607368523379E-5</v>
      </c>
      <c r="H391" s="6">
        <f t="shared" si="1"/>
        <v>9.3879913159003274E-5</v>
      </c>
      <c r="I391" s="6">
        <f t="shared" si="1"/>
        <v>8.0827445976367588E-5</v>
      </c>
      <c r="J391" s="6">
        <f t="shared" si="1"/>
        <v>8.1733769127915624E-5</v>
      </c>
      <c r="K391" s="5"/>
      <c r="L391" s="5"/>
    </row>
    <row r="392" spans="1:12" x14ac:dyDescent="0.2">
      <c r="A392" s="7" t="s">
        <v>48</v>
      </c>
      <c r="B392" s="6">
        <f>_xlfn.STDEV.S(B5:B385)</f>
        <v>0.5134055155790529</v>
      </c>
      <c r="C392" s="6">
        <f t="shared" ref="C392:J392" si="2">_xlfn.STDEV.S(C5:C385)</f>
        <v>2.0010570831938544E-2</v>
      </c>
      <c r="D392" s="6">
        <f t="shared" si="2"/>
        <v>0.42526927023439187</v>
      </c>
      <c r="E392" s="6">
        <f t="shared" si="2"/>
        <v>0.23005680608186538</v>
      </c>
      <c r="F392" s="6">
        <f t="shared" si="2"/>
        <v>1.2711296054385453E-2</v>
      </c>
      <c r="G392" s="6">
        <f t="shared" si="2"/>
        <v>0.1083516624306476</v>
      </c>
      <c r="H392" s="6">
        <f t="shared" si="2"/>
        <v>0.50620326644971403</v>
      </c>
      <c r="I392" s="6">
        <f t="shared" si="2"/>
        <v>0.22195519640570091</v>
      </c>
      <c r="J392" s="6">
        <f t="shared" si="2"/>
        <v>0.19066277470145729</v>
      </c>
      <c r="K392" s="6"/>
      <c r="L392" s="6"/>
    </row>
    <row r="394" spans="1:12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</row>
    <row r="395" spans="1:12" x14ac:dyDescent="0.2">
      <c r="A395" s="5"/>
    </row>
    <row r="396" spans="1:12" x14ac:dyDescent="0.2">
      <c r="B396" s="5"/>
      <c r="C396" s="5"/>
      <c r="D396" s="5"/>
      <c r="E396" s="5"/>
      <c r="F396" s="5"/>
      <c r="G396" s="5"/>
      <c r="H396" s="5"/>
      <c r="I396" s="5"/>
      <c r="J396" s="5"/>
    </row>
  </sheetData>
  <sortState xmlns:xlrd2="http://schemas.microsoft.com/office/spreadsheetml/2017/richdata2" ref="B6:L388">
    <sortCondition ref="L6:L38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3FDC0-AADC-4555-A05F-06A1DC13F6A6}">
  <dimension ref="A1:M260"/>
  <sheetViews>
    <sheetView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6.33203125" bestFit="1" customWidth="1"/>
  </cols>
  <sheetData>
    <row r="1" spans="1:13" x14ac:dyDescent="0.2">
      <c r="A1" t="s">
        <v>75</v>
      </c>
    </row>
    <row r="2" spans="1:13" x14ac:dyDescent="0.2">
      <c r="A2" t="s">
        <v>76</v>
      </c>
    </row>
    <row r="3" spans="1:13" x14ac:dyDescent="0.2">
      <c r="A3" t="s">
        <v>16</v>
      </c>
    </row>
    <row r="4" spans="1:13" ht="17" x14ac:dyDescent="0.25">
      <c r="A4" t="s">
        <v>27</v>
      </c>
      <c r="B4" t="s">
        <v>20</v>
      </c>
      <c r="C4" t="s">
        <v>21</v>
      </c>
      <c r="D4" t="s">
        <v>22</v>
      </c>
      <c r="E4" t="s">
        <v>23</v>
      </c>
      <c r="F4" t="s">
        <v>3</v>
      </c>
      <c r="G4" t="s">
        <v>2</v>
      </c>
      <c r="H4" t="s">
        <v>0</v>
      </c>
      <c r="I4" t="s">
        <v>1</v>
      </c>
      <c r="J4" t="s">
        <v>4</v>
      </c>
      <c r="K4" t="s">
        <v>24</v>
      </c>
      <c r="L4" t="s">
        <v>25</v>
      </c>
      <c r="M4" t="s">
        <v>5</v>
      </c>
    </row>
    <row r="5" spans="1:13" x14ac:dyDescent="0.2">
      <c r="A5" t="s">
        <v>17</v>
      </c>
      <c r="B5" s="1">
        <v>51.540799999999997</v>
      </c>
      <c r="C5" s="1">
        <v>0.11990000000000001</v>
      </c>
      <c r="D5" s="1">
        <v>3.1429999999999998</v>
      </c>
      <c r="E5" s="1">
        <v>8.2400000000000001E-2</v>
      </c>
      <c r="F5" s="1">
        <v>22.569700000000001</v>
      </c>
      <c r="G5" s="1">
        <v>0.23910000000000001</v>
      </c>
      <c r="H5" s="1">
        <v>21.869399999999999</v>
      </c>
      <c r="I5" s="1">
        <v>0.26040000000000002</v>
      </c>
      <c r="J5" s="1">
        <v>-1.5299999999999999E-2</v>
      </c>
      <c r="K5" s="1">
        <v>2.46E-2</v>
      </c>
      <c r="L5" s="1">
        <v>6.6E-3</v>
      </c>
      <c r="M5" s="1">
        <v>99.855900000000005</v>
      </c>
    </row>
    <row r="6" spans="1:13" x14ac:dyDescent="0.2">
      <c r="A6" t="s">
        <v>18</v>
      </c>
      <c r="B6" s="1">
        <v>50.822699999999998</v>
      </c>
      <c r="C6" s="1">
        <v>5.1799999999999999E-2</v>
      </c>
      <c r="D6" s="1">
        <v>3.4773000000000001</v>
      </c>
      <c r="E6" s="1">
        <v>4.2599999999999999E-2</v>
      </c>
      <c r="F6" s="1">
        <v>23.511800000000001</v>
      </c>
      <c r="G6" s="1">
        <v>0.2505</v>
      </c>
      <c r="H6" s="1">
        <v>21.015000000000001</v>
      </c>
      <c r="I6" s="1">
        <v>0.32550000000000001</v>
      </c>
      <c r="J6" s="1">
        <v>5.7700000000000001E-2</v>
      </c>
      <c r="K6" s="1">
        <v>2.98E-2</v>
      </c>
      <c r="L6" s="1">
        <v>2.1399999999999999E-2</v>
      </c>
      <c r="M6" s="1">
        <v>99.605999999999995</v>
      </c>
    </row>
    <row r="7" spans="1:13" x14ac:dyDescent="0.2">
      <c r="A7" t="s">
        <v>19</v>
      </c>
      <c r="B7" s="1">
        <v>50.866100000000003</v>
      </c>
      <c r="C7" s="1">
        <v>8.3500000000000005E-2</v>
      </c>
      <c r="D7" s="1">
        <v>3.5526</v>
      </c>
      <c r="E7" s="1">
        <v>4.9200000000000001E-2</v>
      </c>
      <c r="F7" s="1">
        <v>23.172799999999999</v>
      </c>
      <c r="G7" s="1">
        <v>0.32529999999999998</v>
      </c>
      <c r="H7" s="1">
        <v>20.941999999999901</v>
      </c>
      <c r="I7" s="1">
        <v>0.38229999999999997</v>
      </c>
      <c r="J7" s="1">
        <v>3.9899999999999998E-2</v>
      </c>
      <c r="K7" s="1">
        <v>4.1500000000000002E-2</v>
      </c>
      <c r="L7" s="1">
        <v>1.8E-3</v>
      </c>
      <c r="M7" s="1">
        <v>99.456999999999994</v>
      </c>
    </row>
    <row r="8" spans="1:13" x14ac:dyDescent="0.2">
      <c r="B8" s="1">
        <v>50.673400000000001</v>
      </c>
      <c r="C8" s="1">
        <v>9.1800000000000007E-2</v>
      </c>
      <c r="D8" s="1">
        <v>3.9401000000000002</v>
      </c>
      <c r="E8" s="1">
        <v>7.17E-2</v>
      </c>
      <c r="F8" s="1">
        <v>23.013200000000001</v>
      </c>
      <c r="G8" s="1">
        <v>0.35149999999999998</v>
      </c>
      <c r="H8" s="1">
        <v>20.8185</v>
      </c>
      <c r="I8" s="1">
        <v>0.47549999999999998</v>
      </c>
      <c r="J8" s="1">
        <v>2.8799999999999999E-2</v>
      </c>
      <c r="K8" s="1">
        <v>2.9700000000000001E-2</v>
      </c>
      <c r="L8" s="1">
        <v>-1.1999999999999999E-3</v>
      </c>
      <c r="M8" s="1">
        <v>99.494200000000006</v>
      </c>
    </row>
    <row r="9" spans="1:13" x14ac:dyDescent="0.2">
      <c r="B9" s="1">
        <v>50.216999999999999</v>
      </c>
      <c r="C9" s="1">
        <v>0.1032</v>
      </c>
      <c r="D9" s="1">
        <v>3.9752000000000001</v>
      </c>
      <c r="E9" s="1">
        <v>6.1699999999999998E-2</v>
      </c>
      <c r="F9" s="1">
        <v>23.492899999999999</v>
      </c>
      <c r="G9" s="1">
        <v>0.39419999999999999</v>
      </c>
      <c r="H9" s="1">
        <v>20.422999999999998</v>
      </c>
      <c r="I9" s="1">
        <v>0.51859999999999995</v>
      </c>
      <c r="J9" s="1">
        <v>4.6600000000000003E-2</v>
      </c>
      <c r="K9" s="1">
        <v>2.5000000000000001E-3</v>
      </c>
      <c r="L9" s="1">
        <v>1.1999999999999999E-3</v>
      </c>
      <c r="M9" s="1">
        <v>99.236000000000004</v>
      </c>
    </row>
    <row r="10" spans="1:13" x14ac:dyDescent="0.2">
      <c r="B10" s="1">
        <v>51.577599999999997</v>
      </c>
      <c r="C10" s="1">
        <v>6.6500000000000004E-2</v>
      </c>
      <c r="D10" s="1">
        <v>1.8929</v>
      </c>
      <c r="E10" s="1">
        <v>8.4199999999999997E-2</v>
      </c>
      <c r="F10" s="1">
        <v>25.0456</v>
      </c>
      <c r="G10" s="1">
        <v>0.26150000000000001</v>
      </c>
      <c r="H10" s="1">
        <v>20.541</v>
      </c>
      <c r="I10" s="1">
        <v>0.36749999999999999</v>
      </c>
      <c r="J10" s="1">
        <v>3.09E-2</v>
      </c>
      <c r="K10" s="1">
        <v>-2.5000000000000001E-3</v>
      </c>
      <c r="L10" s="1">
        <v>8.3000000000000001E-3</v>
      </c>
      <c r="M10" s="1">
        <v>99.876000000000005</v>
      </c>
    </row>
    <row r="11" spans="1:13" x14ac:dyDescent="0.2">
      <c r="B11" s="1">
        <v>50.684699999999999</v>
      </c>
      <c r="C11" s="1">
        <v>0.10979999999999999</v>
      </c>
      <c r="D11" s="1">
        <v>3.6924999999999999</v>
      </c>
      <c r="E11" s="1">
        <v>5.2400000000000002E-2</v>
      </c>
      <c r="F11" s="1">
        <v>23.887599999999999</v>
      </c>
      <c r="G11" s="1">
        <v>0.3826</v>
      </c>
      <c r="H11" s="1">
        <v>20.221699999999998</v>
      </c>
      <c r="I11" s="1">
        <v>0.42049999999999998</v>
      </c>
      <c r="J11" s="1">
        <v>6.2E-2</v>
      </c>
      <c r="K11" s="1">
        <v>2.3699999999999999E-2</v>
      </c>
      <c r="L11" s="1">
        <v>1.1900000000000001E-2</v>
      </c>
      <c r="M11" s="1">
        <v>99.549199999999999</v>
      </c>
    </row>
    <row r="12" spans="1:13" x14ac:dyDescent="0.2">
      <c r="B12" s="1">
        <v>50.640500000000003</v>
      </c>
      <c r="C12" s="1">
        <v>0.11269999999999999</v>
      </c>
      <c r="D12" s="1">
        <v>3.6861000000000002</v>
      </c>
      <c r="E12" s="1">
        <v>3.9699999999999999E-2</v>
      </c>
      <c r="F12" s="1">
        <v>23.990200000000002</v>
      </c>
      <c r="G12" s="1">
        <v>0.36549999999999999</v>
      </c>
      <c r="H12" s="1">
        <v>20.134599999999999</v>
      </c>
      <c r="I12" s="1">
        <v>0.34610000000000002</v>
      </c>
      <c r="J12" s="1">
        <v>4.4999999999999998E-2</v>
      </c>
      <c r="K12" s="1">
        <v>1.6899999999999998E-2</v>
      </c>
      <c r="L12" s="1">
        <v>-1.1900000000000001E-2</v>
      </c>
      <c r="M12" s="1">
        <v>99.377099999999999</v>
      </c>
    </row>
    <row r="13" spans="1:13" x14ac:dyDescent="0.2">
      <c r="B13" s="1">
        <v>50.645000000000003</v>
      </c>
      <c r="C13" s="1">
        <v>9.6799999999999997E-2</v>
      </c>
      <c r="D13" s="1">
        <v>3.7641</v>
      </c>
      <c r="E13" s="1">
        <v>5.4800000000000001E-2</v>
      </c>
      <c r="F13" s="1">
        <v>23.4084</v>
      </c>
      <c r="G13" s="1">
        <v>0.35320000000000001</v>
      </c>
      <c r="H13" s="1">
        <v>20.171600000000002</v>
      </c>
      <c r="I13" s="1">
        <v>0.49059999999999998</v>
      </c>
      <c r="J13" s="1">
        <v>2.5499999999999998E-2</v>
      </c>
      <c r="K13" s="1">
        <v>1.37E-2</v>
      </c>
      <c r="L13" s="1">
        <v>-9.4999999999999998E-3</v>
      </c>
      <c r="M13" s="1">
        <v>99.023700000000005</v>
      </c>
    </row>
    <row r="14" spans="1:13" x14ac:dyDescent="0.2">
      <c r="B14" s="1">
        <v>50.328099999999999</v>
      </c>
      <c r="C14" s="1">
        <v>5.0900000000000001E-2</v>
      </c>
      <c r="D14" s="1">
        <v>3.9963000000000002</v>
      </c>
      <c r="E14" s="1">
        <v>4.58E-2</v>
      </c>
      <c r="F14" s="1">
        <v>24.000599999999999</v>
      </c>
      <c r="G14" s="1">
        <v>0.37869999999999998</v>
      </c>
      <c r="H14" s="1">
        <v>19.883800000000001</v>
      </c>
      <c r="I14" s="1">
        <v>0.38950000000000001</v>
      </c>
      <c r="J14" s="1">
        <v>4.24E-2</v>
      </c>
      <c r="K14" s="1">
        <v>1.7500000000000002E-2</v>
      </c>
      <c r="L14" s="1">
        <v>-5.3E-3</v>
      </c>
      <c r="M14" s="1">
        <v>99.133499999999998</v>
      </c>
    </row>
    <row r="15" spans="1:13" x14ac:dyDescent="0.2">
      <c r="B15" s="1">
        <v>50.387900000000002</v>
      </c>
      <c r="C15" s="1">
        <v>4.6399999999999997E-2</v>
      </c>
      <c r="D15" s="1">
        <v>3.9693000000000001</v>
      </c>
      <c r="E15" s="1">
        <v>5.6500000000000002E-2</v>
      </c>
      <c r="F15" s="1">
        <v>23.884499999999999</v>
      </c>
      <c r="G15" s="1">
        <v>0.40160000000000001</v>
      </c>
      <c r="H15" s="1">
        <v>20.2499</v>
      </c>
      <c r="I15" s="1">
        <v>0.35589999999999999</v>
      </c>
      <c r="J15" s="1">
        <v>3.0099999999999998E-2</v>
      </c>
      <c r="K15" s="1">
        <v>5.0000000000000001E-3</v>
      </c>
      <c r="L15" s="1">
        <v>-1.3100000000000001E-2</v>
      </c>
      <c r="M15" s="1">
        <v>99.387100000000004</v>
      </c>
    </row>
    <row r="16" spans="1:13" x14ac:dyDescent="0.2">
      <c r="B16" s="1">
        <v>50.565199999999997</v>
      </c>
      <c r="C16" s="1">
        <v>2.2100000000000002E-2</v>
      </c>
      <c r="D16" s="1">
        <v>3.9022999999999999</v>
      </c>
      <c r="E16" s="1">
        <v>6.0600000000000001E-2</v>
      </c>
      <c r="F16" s="1">
        <v>24.422599999999999</v>
      </c>
      <c r="G16" s="1">
        <v>0.4</v>
      </c>
      <c r="H16" s="1">
        <v>19.698599999999999</v>
      </c>
      <c r="I16" s="1">
        <v>0.29070000000000001</v>
      </c>
      <c r="J16" s="1">
        <v>3.8100000000000002E-2</v>
      </c>
      <c r="K16" s="1">
        <v>1.2500000000000001E-2</v>
      </c>
      <c r="L16" s="1">
        <v>-1.37E-2</v>
      </c>
      <c r="M16" s="1">
        <v>99.412800000000004</v>
      </c>
    </row>
    <row r="17" spans="2:13" x14ac:dyDescent="0.2">
      <c r="B17" s="1">
        <v>51.459200000000003</v>
      </c>
      <c r="C17" s="1">
        <v>7.8600000000000003E-2</v>
      </c>
      <c r="D17" s="1">
        <v>3.6783999999999999</v>
      </c>
      <c r="E17" s="1">
        <v>6.1400000000000003E-2</v>
      </c>
      <c r="F17" s="1">
        <v>22.591799999999999</v>
      </c>
      <c r="G17" s="1">
        <v>0.19520000000000001</v>
      </c>
      <c r="H17" s="1">
        <v>21.650600000000001</v>
      </c>
      <c r="I17" s="1">
        <v>0.34849999999999998</v>
      </c>
      <c r="J17" s="1">
        <v>2.18E-2</v>
      </c>
      <c r="K17" s="1">
        <v>9.9000000000000008E-3</v>
      </c>
      <c r="L17" s="1">
        <v>8.3999999999999995E-3</v>
      </c>
      <c r="M17" s="1">
        <v>100.1036</v>
      </c>
    </row>
    <row r="18" spans="2:13" x14ac:dyDescent="0.2">
      <c r="B18" s="1">
        <v>51.386200000000002</v>
      </c>
      <c r="C18" s="1">
        <v>3.8600000000000002E-2</v>
      </c>
      <c r="D18" s="1">
        <v>4.1005000000000003</v>
      </c>
      <c r="E18" s="1">
        <v>5.3400000000000003E-2</v>
      </c>
      <c r="F18" s="1">
        <v>22.1251</v>
      </c>
      <c r="G18" s="1">
        <v>0.23350000000000001</v>
      </c>
      <c r="H18" s="1">
        <v>21.959399999999999</v>
      </c>
      <c r="I18" s="1">
        <v>0.31909999999999999</v>
      </c>
      <c r="J18" s="1">
        <v>4.3999999999999997E-2</v>
      </c>
      <c r="K18" s="1">
        <v>-3.7000000000000002E-3</v>
      </c>
      <c r="L18" s="1">
        <v>-1.44E-2</v>
      </c>
      <c r="M18" s="1">
        <v>100.2597</v>
      </c>
    </row>
    <row r="19" spans="2:13" x14ac:dyDescent="0.2">
      <c r="B19" s="1">
        <v>51.756999999999998</v>
      </c>
      <c r="C19" s="1">
        <v>7.7799999999999994E-2</v>
      </c>
      <c r="D19" s="1">
        <v>3.1337000000000002</v>
      </c>
      <c r="E19" s="1">
        <v>9.3600000000000003E-2</v>
      </c>
      <c r="F19" s="1">
        <v>22.335799999999999</v>
      </c>
      <c r="G19" s="1">
        <v>0.21870000000000001</v>
      </c>
      <c r="H19" s="1">
        <v>22.226900000000001</v>
      </c>
      <c r="I19" s="1">
        <v>0.36</v>
      </c>
      <c r="J19" s="1">
        <v>2.9899999999999999E-2</v>
      </c>
      <c r="K19" s="1">
        <v>6.7999999999999996E-3</v>
      </c>
      <c r="L19" s="1">
        <v>5.4000000000000003E-3</v>
      </c>
      <c r="M19" s="1">
        <v>100.24550000000001</v>
      </c>
    </row>
    <row r="20" spans="2:13" x14ac:dyDescent="0.2">
      <c r="B20" s="1">
        <v>51.497700000000002</v>
      </c>
      <c r="C20" s="1">
        <v>3.4299999999999997E-2</v>
      </c>
      <c r="D20" s="1">
        <v>2.5512000000000001</v>
      </c>
      <c r="E20" s="1">
        <v>4.0800000000000003E-2</v>
      </c>
      <c r="F20" s="1">
        <v>24.029900000000001</v>
      </c>
      <c r="G20" s="1">
        <v>0.30220000000000002</v>
      </c>
      <c r="H20" s="1">
        <v>21.017499999999998</v>
      </c>
      <c r="I20" s="1">
        <v>0.2586</v>
      </c>
      <c r="J20" s="1">
        <v>-2.0999999999999999E-3</v>
      </c>
      <c r="K20" s="1">
        <v>1.9E-3</v>
      </c>
      <c r="L20" s="1">
        <v>-7.1999999999999998E-3</v>
      </c>
      <c r="M20" s="1">
        <v>99.734099999999998</v>
      </c>
    </row>
    <row r="21" spans="2:13" x14ac:dyDescent="0.2">
      <c r="B21" s="1">
        <v>50.716299999999997</v>
      </c>
      <c r="C21" s="1">
        <v>9.6500000000000002E-2</v>
      </c>
      <c r="D21" s="1">
        <v>4.2599</v>
      </c>
      <c r="E21" s="1">
        <v>6.9500000000000006E-2</v>
      </c>
      <c r="F21" s="1">
        <v>23.764900000000001</v>
      </c>
      <c r="G21" s="1">
        <v>0.31069999999999998</v>
      </c>
      <c r="H21" s="1">
        <v>20.723500000000001</v>
      </c>
      <c r="I21" s="1">
        <v>0.37640000000000001</v>
      </c>
      <c r="J21" s="1">
        <v>5.5800000000000002E-2</v>
      </c>
      <c r="K21" s="1">
        <v>2.2499999999999999E-2</v>
      </c>
      <c r="L21" s="1">
        <v>1.9099999999999999E-2</v>
      </c>
      <c r="M21" s="1">
        <v>100.4151</v>
      </c>
    </row>
    <row r="22" spans="2:13" x14ac:dyDescent="0.2">
      <c r="B22" s="1">
        <v>50.522199999999998</v>
      </c>
      <c r="C22" s="1">
        <v>6.2799999999999995E-2</v>
      </c>
      <c r="D22" s="1">
        <v>3.7126000000000001</v>
      </c>
      <c r="E22" s="1">
        <v>5.3999999999999999E-2</v>
      </c>
      <c r="F22" s="1">
        <v>23.999600000000001</v>
      </c>
      <c r="G22" s="1">
        <v>0.39140000000000003</v>
      </c>
      <c r="H22" s="1">
        <v>20.206499999999998</v>
      </c>
      <c r="I22" s="1">
        <v>0.41770000000000002</v>
      </c>
      <c r="J22" s="1">
        <v>6.9000000000000006E-2</v>
      </c>
      <c r="K22" s="1">
        <v>7.4999999999999997E-3</v>
      </c>
      <c r="L22" s="1">
        <v>-1.1299999999999999E-2</v>
      </c>
      <c r="M22" s="1">
        <v>99.443200000000004</v>
      </c>
    </row>
    <row r="23" spans="2:13" x14ac:dyDescent="0.2">
      <c r="B23" s="1">
        <v>50.275799999999997</v>
      </c>
      <c r="C23" s="1">
        <v>4.4999999999999998E-2</v>
      </c>
      <c r="D23" s="1">
        <v>4.0739999999999998</v>
      </c>
      <c r="E23" s="1">
        <v>6.5799999999999997E-2</v>
      </c>
      <c r="F23" s="1">
        <v>23.681899999999999</v>
      </c>
      <c r="G23" s="1">
        <v>0.41099999999999998</v>
      </c>
      <c r="H23" s="1">
        <v>19.956199999999999</v>
      </c>
      <c r="I23" s="1">
        <v>0.4274</v>
      </c>
      <c r="J23" s="1">
        <v>4.3499999999999997E-2</v>
      </c>
      <c r="K23" s="1">
        <v>8.8000000000000005E-3</v>
      </c>
      <c r="L23" s="1">
        <v>3.0499999999999999E-2</v>
      </c>
      <c r="M23" s="1">
        <v>99.019800000000004</v>
      </c>
    </row>
    <row r="24" spans="2:13" x14ac:dyDescent="0.2">
      <c r="B24" s="1">
        <v>51.286799999999999</v>
      </c>
      <c r="C24" s="1">
        <v>5.5E-2</v>
      </c>
      <c r="D24" s="1">
        <v>3.9371999999999998</v>
      </c>
      <c r="E24" s="1">
        <v>5.3999999999999999E-2</v>
      </c>
      <c r="F24" s="1">
        <v>21.893899999999999</v>
      </c>
      <c r="G24" s="1">
        <v>0.2336</v>
      </c>
      <c r="H24" s="1">
        <v>21.846999999999898</v>
      </c>
      <c r="I24" s="1">
        <v>0.81059999999999999</v>
      </c>
      <c r="J24" s="1">
        <v>3.0300000000000001E-2</v>
      </c>
      <c r="K24" s="1">
        <v>3.5000000000000003E-2</v>
      </c>
      <c r="L24" s="1">
        <v>5.9999999999999995E-4</v>
      </c>
      <c r="M24" s="1">
        <v>100.18389999999999</v>
      </c>
    </row>
    <row r="25" spans="2:13" x14ac:dyDescent="0.2">
      <c r="B25" s="1">
        <v>51.5379</v>
      </c>
      <c r="C25" s="1">
        <v>5.3199999999999997E-2</v>
      </c>
      <c r="D25" s="1">
        <v>3.7549999999999999</v>
      </c>
      <c r="E25" s="1">
        <v>7.7200000000000005E-2</v>
      </c>
      <c r="F25" s="1">
        <v>21.9572</v>
      </c>
      <c r="G25" s="1">
        <v>0.2354</v>
      </c>
      <c r="H25" s="1">
        <v>22.3535</v>
      </c>
      <c r="I25" s="1">
        <v>0.36959999999999998</v>
      </c>
      <c r="J25" s="1">
        <v>4.5699999999999998E-2</v>
      </c>
      <c r="K25" s="1">
        <v>2.5000000000000001E-3</v>
      </c>
      <c r="L25" s="1">
        <v>-1.1999999999999999E-3</v>
      </c>
      <c r="M25" s="1">
        <v>100.3871</v>
      </c>
    </row>
    <row r="26" spans="2:13" x14ac:dyDescent="0.2">
      <c r="B26" s="1">
        <v>51.110399999999998</v>
      </c>
      <c r="C26" s="1">
        <v>9.5100000000000004E-2</v>
      </c>
      <c r="D26" s="1">
        <v>4.0575000000000001</v>
      </c>
      <c r="E26" s="1">
        <v>7.1400000000000005E-2</v>
      </c>
      <c r="F26" s="1">
        <v>22.532599999999999</v>
      </c>
      <c r="G26" s="1">
        <v>0.254</v>
      </c>
      <c r="H26" s="1">
        <v>21.674299999999999</v>
      </c>
      <c r="I26" s="1">
        <v>0.42409999999999998</v>
      </c>
      <c r="J26" s="1">
        <v>3.3700000000000001E-2</v>
      </c>
      <c r="K26" s="1">
        <v>2.5000000000000001E-3</v>
      </c>
      <c r="L26" s="1">
        <v>-8.3999999999999995E-3</v>
      </c>
      <c r="M26" s="1">
        <v>100.2556</v>
      </c>
    </row>
    <row r="27" spans="2:13" x14ac:dyDescent="0.2">
      <c r="B27" s="1">
        <v>51.057699999999997</v>
      </c>
      <c r="C27" s="1">
        <v>5.8900000000000001E-2</v>
      </c>
      <c r="D27" s="1">
        <v>3.8008000000000002</v>
      </c>
      <c r="E27" s="1">
        <v>5.5199999999999999E-2</v>
      </c>
      <c r="F27" s="1">
        <v>22.969799999999999</v>
      </c>
      <c r="G27" s="1">
        <v>0.2424</v>
      </c>
      <c r="H27" s="1">
        <v>21.7058</v>
      </c>
      <c r="I27" s="1">
        <v>0.30940000000000001</v>
      </c>
      <c r="J27" s="1">
        <v>2.86E-2</v>
      </c>
      <c r="K27" s="1">
        <v>1.18E-2</v>
      </c>
      <c r="L27" s="1">
        <v>-1.0800000000000001E-2</v>
      </c>
      <c r="M27" s="1">
        <v>100.24039999999999</v>
      </c>
    </row>
    <row r="28" spans="2:13" x14ac:dyDescent="0.2">
      <c r="B28" s="1">
        <v>52.144100000000002</v>
      </c>
      <c r="C28" s="1">
        <v>5.74E-2</v>
      </c>
      <c r="D28" s="1">
        <v>2.2328000000000001</v>
      </c>
      <c r="E28" s="1">
        <v>4.5699999999999998E-2</v>
      </c>
      <c r="F28" s="1">
        <v>23.333500000000001</v>
      </c>
      <c r="G28" s="1">
        <v>0.2873</v>
      </c>
      <c r="H28" s="1">
        <v>21.645499999999998</v>
      </c>
      <c r="I28" s="1">
        <v>0.25209999999999999</v>
      </c>
      <c r="J28" s="1">
        <v>2.9899999999999999E-2</v>
      </c>
      <c r="K28" s="1">
        <v>7.4999999999999997E-3</v>
      </c>
      <c r="L28" s="1">
        <v>-1.0200000000000001E-2</v>
      </c>
      <c r="M28" s="1">
        <v>100.03570000000001</v>
      </c>
    </row>
    <row r="29" spans="2:13" x14ac:dyDescent="0.2">
      <c r="B29" s="1">
        <v>50.8827</v>
      </c>
      <c r="C29" s="1">
        <v>3.3700000000000001E-2</v>
      </c>
      <c r="D29" s="1">
        <v>3.9437000000000002</v>
      </c>
      <c r="E29" s="1">
        <v>5.9299999999999999E-2</v>
      </c>
      <c r="F29" s="1">
        <v>23.235700000000001</v>
      </c>
      <c r="G29" s="1">
        <v>0.27479999999999999</v>
      </c>
      <c r="H29" s="1">
        <v>20.9023</v>
      </c>
      <c r="I29" s="1">
        <v>0.29039999999999999</v>
      </c>
      <c r="J29" s="1">
        <v>2.5999999999999999E-3</v>
      </c>
      <c r="K29" s="1">
        <v>0</v>
      </c>
      <c r="L29" s="1">
        <v>1.44E-2</v>
      </c>
      <c r="M29" s="1">
        <v>99.639499999999998</v>
      </c>
    </row>
    <row r="30" spans="2:13" x14ac:dyDescent="0.2">
      <c r="B30" s="1">
        <v>50.653599999999997</v>
      </c>
      <c r="C30" s="1">
        <v>0.1361</v>
      </c>
      <c r="D30" s="1">
        <v>3.8784999999999998</v>
      </c>
      <c r="E30" s="1">
        <v>7.2499999999999995E-2</v>
      </c>
      <c r="F30" s="1">
        <v>23.4693</v>
      </c>
      <c r="G30" s="1">
        <v>0.28299999999999997</v>
      </c>
      <c r="H30" s="1">
        <v>21.070499999999999</v>
      </c>
      <c r="I30" s="1">
        <v>0.39610000000000001</v>
      </c>
      <c r="J30" s="1">
        <v>5.8400000000000001E-2</v>
      </c>
      <c r="K30" s="1">
        <v>5.5999999999999999E-3</v>
      </c>
      <c r="L30" s="1">
        <v>6.0000000000000001E-3</v>
      </c>
      <c r="M30" s="1">
        <v>100.0295</v>
      </c>
    </row>
    <row r="31" spans="2:13" x14ac:dyDescent="0.2">
      <c r="B31" s="1">
        <v>50.325899999999997</v>
      </c>
      <c r="C31" s="1">
        <v>9.3899999999999997E-2</v>
      </c>
      <c r="D31" s="1">
        <v>4.2695999999999996</v>
      </c>
      <c r="E31" s="1">
        <v>8.7099999999999997E-2</v>
      </c>
      <c r="F31" s="1">
        <v>23.144300000000001</v>
      </c>
      <c r="G31" s="1">
        <v>0.37609999999999999</v>
      </c>
      <c r="H31" s="1">
        <v>20.731100000000001</v>
      </c>
      <c r="I31" s="1">
        <v>0.30969999999999998</v>
      </c>
      <c r="J31" s="1">
        <v>1.9599999999999999E-2</v>
      </c>
      <c r="K31" s="1">
        <v>1.12E-2</v>
      </c>
      <c r="L31" s="1">
        <v>-8.3999999999999995E-3</v>
      </c>
      <c r="M31" s="1">
        <v>99.368600000000001</v>
      </c>
    </row>
    <row r="32" spans="2:13" x14ac:dyDescent="0.2">
      <c r="B32" s="1">
        <v>50.131799999999998</v>
      </c>
      <c r="C32" s="1">
        <v>5.5399999999999998E-2</v>
      </c>
      <c r="D32" s="1">
        <v>4.1779000000000002</v>
      </c>
      <c r="E32" s="1">
        <v>4.2299999999999997E-2</v>
      </c>
      <c r="F32" s="1">
        <v>22.2622</v>
      </c>
      <c r="G32" s="1">
        <v>0.182</v>
      </c>
      <c r="H32" s="1">
        <v>21.8186</v>
      </c>
      <c r="I32" s="1">
        <v>0.54730000000000001</v>
      </c>
      <c r="J32" s="1">
        <v>5.45E-2</v>
      </c>
      <c r="K32" s="1">
        <v>2.98E-2</v>
      </c>
      <c r="L32" s="1">
        <v>-2.3999999999999998E-3</v>
      </c>
      <c r="M32" s="1">
        <v>99.3018</v>
      </c>
    </row>
    <row r="33" spans="2:13" x14ac:dyDescent="0.2">
      <c r="B33" s="1">
        <v>51.236999999999902</v>
      </c>
      <c r="C33" s="1">
        <v>5.6099999999999997E-2</v>
      </c>
      <c r="D33" s="1">
        <v>3.4131999999999998</v>
      </c>
      <c r="E33" s="1">
        <v>9.2799999999999994E-2</v>
      </c>
      <c r="F33" s="1">
        <v>22.113199999999999</v>
      </c>
      <c r="G33" s="1">
        <v>0.2034</v>
      </c>
      <c r="H33" s="1">
        <v>21.9026</v>
      </c>
      <c r="I33" s="1">
        <v>0.50970000000000004</v>
      </c>
      <c r="J33" s="1">
        <v>2.0199999999999999E-2</v>
      </c>
      <c r="K33" s="1">
        <v>1.9800000000000002E-2</v>
      </c>
      <c r="L33" s="1">
        <v>1.14E-2</v>
      </c>
      <c r="M33" s="1">
        <v>99.579499999999996</v>
      </c>
    </row>
    <row r="34" spans="2:13" x14ac:dyDescent="0.2">
      <c r="B34" s="1">
        <v>51.848999999999997</v>
      </c>
      <c r="C34" s="1">
        <v>0.20880000000000001</v>
      </c>
      <c r="D34" s="1">
        <v>3.3029000000000002</v>
      </c>
      <c r="E34" s="1">
        <v>8.3400000000000002E-2</v>
      </c>
      <c r="F34" s="1">
        <v>22.162800000000001</v>
      </c>
      <c r="G34" s="1">
        <v>0.17949999999999999</v>
      </c>
      <c r="H34" s="1">
        <v>21.927700000000002</v>
      </c>
      <c r="I34" s="1">
        <v>0.63249999999999995</v>
      </c>
      <c r="J34" s="1">
        <v>3.27E-2</v>
      </c>
      <c r="K34" s="1">
        <v>-2.5000000000000001E-3</v>
      </c>
      <c r="L34" s="1">
        <v>-1.0200000000000001E-2</v>
      </c>
      <c r="M34" s="1">
        <v>100.3794</v>
      </c>
    </row>
    <row r="35" spans="2:13" x14ac:dyDescent="0.2">
      <c r="B35" s="1">
        <v>51.234999999999999</v>
      </c>
      <c r="C35" s="1">
        <v>8.0399999999999999E-2</v>
      </c>
      <c r="D35" s="1">
        <v>3.5855999999999999</v>
      </c>
      <c r="E35" s="1">
        <v>5.3600000000000002E-2</v>
      </c>
      <c r="F35" s="1">
        <v>23.172499999999999</v>
      </c>
      <c r="G35" s="1">
        <v>0.21809999999999999</v>
      </c>
      <c r="H35" s="1">
        <v>21.195</v>
      </c>
      <c r="I35" s="1">
        <v>0.46129999999999999</v>
      </c>
      <c r="J35" s="1">
        <v>4.5100000000000001E-2</v>
      </c>
      <c r="K35" s="1">
        <v>2.3800000000000002E-2</v>
      </c>
      <c r="L35" s="1">
        <v>8.3999999999999995E-3</v>
      </c>
      <c r="M35" s="1">
        <v>100.0787</v>
      </c>
    </row>
    <row r="36" spans="2:13" x14ac:dyDescent="0.2">
      <c r="B36" s="1">
        <v>51.744399999999999</v>
      </c>
      <c r="C36" s="1">
        <v>2.2000000000000001E-3</v>
      </c>
      <c r="D36" s="1">
        <v>3.5472999999999999</v>
      </c>
      <c r="E36" s="1">
        <v>4.0800000000000003E-2</v>
      </c>
      <c r="F36" s="1">
        <v>23.259599999999999</v>
      </c>
      <c r="G36" s="1">
        <v>0.25240000000000001</v>
      </c>
      <c r="H36" s="1">
        <v>20.541799999999999</v>
      </c>
      <c r="I36" s="1">
        <v>0.28660000000000002</v>
      </c>
      <c r="J36" s="1">
        <v>5.8799999999999998E-2</v>
      </c>
      <c r="K36" s="1">
        <v>2.9399999999999999E-2</v>
      </c>
      <c r="L36" s="1">
        <v>1.5100000000000001E-2</v>
      </c>
      <c r="M36" s="1">
        <v>99.778400000000005</v>
      </c>
    </row>
    <row r="37" spans="2:13" x14ac:dyDescent="0.2">
      <c r="B37" s="1">
        <v>51.106200000000001</v>
      </c>
      <c r="C37" s="1">
        <v>9.1700000000000004E-2</v>
      </c>
      <c r="D37" s="1">
        <v>3.59</v>
      </c>
      <c r="E37" s="1">
        <v>6.3700000000000007E-2</v>
      </c>
      <c r="F37" s="1">
        <v>23.0411</v>
      </c>
      <c r="G37" s="1">
        <v>0.27760000000000001</v>
      </c>
      <c r="H37" s="1">
        <v>21.522200000000002</v>
      </c>
      <c r="I37" s="1">
        <v>0.27750000000000002</v>
      </c>
      <c r="J37" s="1">
        <v>3.5299999999999998E-2</v>
      </c>
      <c r="K37" s="1">
        <v>1.38E-2</v>
      </c>
      <c r="L37" s="1">
        <v>9.5999999999999992E-3</v>
      </c>
      <c r="M37" s="1">
        <v>100.0287</v>
      </c>
    </row>
    <row r="38" spans="2:13" x14ac:dyDescent="0.2">
      <c r="B38" s="1">
        <v>51.575400000000002</v>
      </c>
      <c r="C38" s="1">
        <v>2.29E-2</v>
      </c>
      <c r="D38" s="1">
        <v>3.2107999999999999</v>
      </c>
      <c r="E38" s="1">
        <v>7.7899999999999997E-2</v>
      </c>
      <c r="F38" s="1">
        <v>22.914899999999999</v>
      </c>
      <c r="G38" s="1">
        <v>0.29809999999999998</v>
      </c>
      <c r="H38" s="1">
        <v>21.6144</v>
      </c>
      <c r="I38" s="1">
        <v>0.29070000000000001</v>
      </c>
      <c r="J38" s="1">
        <v>2.58E-2</v>
      </c>
      <c r="K38" s="1">
        <v>1.43E-2</v>
      </c>
      <c r="L38" s="1">
        <v>5.9999999999999995E-4</v>
      </c>
      <c r="M38" s="1">
        <v>100.0457</v>
      </c>
    </row>
    <row r="39" spans="2:13" x14ac:dyDescent="0.2">
      <c r="B39" s="1">
        <v>51.504600000000003</v>
      </c>
      <c r="C39" s="1">
        <v>5.8900000000000001E-2</v>
      </c>
      <c r="D39" s="1">
        <v>3.0663</v>
      </c>
      <c r="E39" s="1">
        <v>6.7500000000000004E-2</v>
      </c>
      <c r="F39" s="1">
        <v>22.6312</v>
      </c>
      <c r="G39" s="1">
        <v>0.3236</v>
      </c>
      <c r="H39" s="1">
        <v>21.726500000000001</v>
      </c>
      <c r="I39" s="1">
        <v>0.35099999999999998</v>
      </c>
      <c r="J39" s="1">
        <v>5.2900000000000003E-2</v>
      </c>
      <c r="K39" s="1">
        <v>1.5599999999999999E-2</v>
      </c>
      <c r="L39" s="1">
        <v>-1.4500000000000001E-2</v>
      </c>
      <c r="M39" s="1">
        <v>99.797999999999902</v>
      </c>
    </row>
    <row r="40" spans="2:13" x14ac:dyDescent="0.2">
      <c r="B40" s="1">
        <v>51.146000000000001</v>
      </c>
      <c r="C40" s="1">
        <v>6.54E-2</v>
      </c>
      <c r="D40" s="1">
        <v>3.5169000000000001</v>
      </c>
      <c r="E40" s="1">
        <v>7.0099999999999996E-2</v>
      </c>
      <c r="F40" s="1">
        <v>23.642600000000002</v>
      </c>
      <c r="G40" s="1">
        <v>0.29949999999999999</v>
      </c>
      <c r="H40" s="1">
        <v>20.8947</v>
      </c>
      <c r="I40" s="1">
        <v>0.34289999999999998</v>
      </c>
      <c r="J40" s="1">
        <v>1.2E-2</v>
      </c>
      <c r="K40" s="1">
        <v>-3.0999999999999999E-3</v>
      </c>
      <c r="L40" s="1">
        <v>-6.6E-3</v>
      </c>
      <c r="M40" s="1">
        <v>99.990200000000002</v>
      </c>
    </row>
    <row r="41" spans="2:13" x14ac:dyDescent="0.2">
      <c r="B41" s="1">
        <v>51.348300000000002</v>
      </c>
      <c r="C41" s="1">
        <v>6.3700000000000007E-2</v>
      </c>
      <c r="D41" s="1">
        <v>3.3683000000000001</v>
      </c>
      <c r="E41" s="1">
        <v>5.7999999999999899E-2</v>
      </c>
      <c r="F41" s="1">
        <v>22.906400000000001</v>
      </c>
      <c r="G41" s="1">
        <v>0.34139999999999998</v>
      </c>
      <c r="H41" s="1">
        <v>21.2788</v>
      </c>
      <c r="I41" s="1">
        <v>0.4662</v>
      </c>
      <c r="J41" s="1">
        <v>1.4200000000000001E-2</v>
      </c>
      <c r="K41" s="1">
        <v>3.2500000000000001E-2</v>
      </c>
      <c r="L41" s="1">
        <v>3.0000000000000001E-3</v>
      </c>
      <c r="M41" s="1">
        <v>99.880799999999994</v>
      </c>
    </row>
    <row r="42" spans="2:13" x14ac:dyDescent="0.2">
      <c r="B42" s="1">
        <v>49.717100000000002</v>
      </c>
      <c r="C42" s="1">
        <v>9.11E-2</v>
      </c>
      <c r="D42" s="1">
        <v>4.2491000000000003</v>
      </c>
      <c r="E42" s="1">
        <v>4.7800000000000002E-2</v>
      </c>
      <c r="F42" s="1">
        <v>23.8764</v>
      </c>
      <c r="G42" s="1">
        <v>0.39860000000000001</v>
      </c>
      <c r="H42" s="1">
        <v>20.3154</v>
      </c>
      <c r="I42" s="1">
        <v>0.47539999999999999</v>
      </c>
      <c r="J42" s="1">
        <v>3.8199999999999998E-2</v>
      </c>
      <c r="K42" s="1">
        <v>-4.4000000000000003E-3</v>
      </c>
      <c r="L42" s="1">
        <v>1.14E-2</v>
      </c>
      <c r="M42" s="1">
        <v>99.220600000000005</v>
      </c>
    </row>
    <row r="43" spans="2:13" x14ac:dyDescent="0.2">
      <c r="B43" s="1">
        <v>50.309100000000001</v>
      </c>
      <c r="C43" s="1">
        <v>6.6400000000000001E-2</v>
      </c>
      <c r="D43" s="1">
        <v>4.0240999999999998</v>
      </c>
      <c r="E43" s="1">
        <v>5.7700000000000001E-2</v>
      </c>
      <c r="F43" s="1">
        <v>23.816600000000001</v>
      </c>
      <c r="G43" s="1">
        <v>0.3579</v>
      </c>
      <c r="H43" s="1">
        <v>20.255400000000002</v>
      </c>
      <c r="I43" s="1">
        <v>0.3548</v>
      </c>
      <c r="J43" s="1">
        <v>3.6900000000000002E-2</v>
      </c>
      <c r="K43" s="1">
        <v>7.6E-3</v>
      </c>
      <c r="L43" s="1">
        <v>9.5999999999999992E-3</v>
      </c>
      <c r="M43" s="1">
        <v>99.296099999999996</v>
      </c>
    </row>
    <row r="44" spans="2:13" x14ac:dyDescent="0.2">
      <c r="B44" s="1">
        <v>50.633000000000003</v>
      </c>
      <c r="C44" s="1">
        <v>0.1174</v>
      </c>
      <c r="D44" s="1">
        <v>4.1493000000000002</v>
      </c>
      <c r="E44" s="1">
        <v>7.7899999999999997E-2</v>
      </c>
      <c r="F44" s="1">
        <v>23.199300000000001</v>
      </c>
      <c r="G44" s="1">
        <v>0.19089999999999999</v>
      </c>
      <c r="H44" s="1">
        <v>21.050699999999999</v>
      </c>
      <c r="I44" s="1">
        <v>0.41320000000000001</v>
      </c>
      <c r="J44" s="1">
        <v>3.9600000000000003E-2</v>
      </c>
      <c r="K44" s="1">
        <v>-1.38E-2</v>
      </c>
      <c r="L44" s="1">
        <v>7.7999999999999996E-3</v>
      </c>
      <c r="M44" s="1">
        <v>99.879199999999997</v>
      </c>
    </row>
    <row r="45" spans="2:13" x14ac:dyDescent="0.2">
      <c r="B45" s="1">
        <v>50.546799999999998</v>
      </c>
      <c r="C45" s="1">
        <v>0.10929999999999999</v>
      </c>
      <c r="D45" s="1">
        <v>4.1112000000000002</v>
      </c>
      <c r="E45" s="1">
        <v>5.2200000000000003E-2</v>
      </c>
      <c r="F45" s="1">
        <v>23.2715</v>
      </c>
      <c r="G45" s="1">
        <v>0.25519999999999998</v>
      </c>
      <c r="H45" s="1">
        <v>21.1982</v>
      </c>
      <c r="I45" s="1">
        <v>0.34720000000000001</v>
      </c>
      <c r="J45" s="1">
        <v>4.2200000000000001E-2</v>
      </c>
      <c r="K45" s="1">
        <v>1.1900000000000001E-2</v>
      </c>
      <c r="L45" s="1">
        <v>-6.0000000000000001E-3</v>
      </c>
      <c r="M45" s="1">
        <v>99.945499999999996</v>
      </c>
    </row>
    <row r="46" spans="2:13" x14ac:dyDescent="0.2">
      <c r="B46" s="1">
        <v>51.298400000000001</v>
      </c>
      <c r="C46" s="1">
        <v>0.12139999999999999</v>
      </c>
      <c r="D46" s="1">
        <v>3.3793000000000002</v>
      </c>
      <c r="E46" s="1">
        <v>6.6100000000000006E-2</v>
      </c>
      <c r="F46" s="1">
        <v>22.700600000000001</v>
      </c>
      <c r="G46" s="1">
        <v>0.27439999999999998</v>
      </c>
      <c r="H46" s="1">
        <v>21.8828</v>
      </c>
      <c r="I46" s="1">
        <v>0.2752</v>
      </c>
      <c r="J46" s="1">
        <v>2.0199999999999999E-2</v>
      </c>
      <c r="K46" s="1">
        <v>1.12E-2</v>
      </c>
      <c r="L46" s="1">
        <v>1.4500000000000001E-2</v>
      </c>
      <c r="M46" s="1">
        <v>100.044</v>
      </c>
    </row>
    <row r="47" spans="2:13" x14ac:dyDescent="0.2">
      <c r="B47" s="1">
        <v>51.634900000000002</v>
      </c>
      <c r="C47" s="1">
        <v>6.2E-2</v>
      </c>
      <c r="D47" s="1">
        <v>2.9756999999999998</v>
      </c>
      <c r="E47" s="1">
        <v>4.8000000000000001E-2</v>
      </c>
      <c r="F47" s="1">
        <v>22.692299999999999</v>
      </c>
      <c r="G47" s="1">
        <v>0.30520000000000003</v>
      </c>
      <c r="H47" s="1">
        <v>21.6813</v>
      </c>
      <c r="I47" s="1">
        <v>0.2838</v>
      </c>
      <c r="J47" s="1">
        <v>0.04</v>
      </c>
      <c r="K47" s="1">
        <v>5.9999999999999995E-4</v>
      </c>
      <c r="L47" s="1">
        <v>-6.0000000000000001E-3</v>
      </c>
      <c r="M47" s="1">
        <v>99.723699999999994</v>
      </c>
    </row>
    <row r="48" spans="2:13" x14ac:dyDescent="0.2">
      <c r="B48" s="1">
        <v>50.5</v>
      </c>
      <c r="C48" s="1">
        <v>9.8100000000000007E-2</v>
      </c>
      <c r="D48" s="1">
        <v>4.2103999999999999</v>
      </c>
      <c r="E48" s="1">
        <v>7.7799999999999994E-2</v>
      </c>
      <c r="F48" s="1">
        <v>23.293900000000001</v>
      </c>
      <c r="G48" s="1">
        <v>0.31990000000000002</v>
      </c>
      <c r="H48" s="1">
        <v>20.822600000000001</v>
      </c>
      <c r="I48" s="1">
        <v>0.40579999999999999</v>
      </c>
      <c r="J48" s="1">
        <v>5.5899999999999998E-2</v>
      </c>
      <c r="K48" s="1">
        <v>2.4500000000000001E-2</v>
      </c>
      <c r="L48" s="1">
        <v>4.1999999999999997E-3</v>
      </c>
      <c r="M48" s="1">
        <v>99.813299999999998</v>
      </c>
    </row>
    <row r="49" spans="2:13" x14ac:dyDescent="0.2">
      <c r="B49" s="1">
        <v>51.067100000000003</v>
      </c>
      <c r="C49" s="1">
        <v>6.4299999999999996E-2</v>
      </c>
      <c r="D49" s="1">
        <v>3.3264</v>
      </c>
      <c r="E49" s="1">
        <v>5.2600000000000001E-2</v>
      </c>
      <c r="F49" s="1">
        <v>23.534099999999999</v>
      </c>
      <c r="G49" s="1">
        <v>0.29680000000000001</v>
      </c>
      <c r="H49" s="1">
        <v>21.198899999999998</v>
      </c>
      <c r="I49" s="1">
        <v>0.38290000000000002</v>
      </c>
      <c r="J49" s="1">
        <v>2.6599999999999999E-2</v>
      </c>
      <c r="K49" s="1">
        <v>-1.9E-3</v>
      </c>
      <c r="L49" s="1">
        <v>8.3999999999999995E-3</v>
      </c>
      <c r="M49" s="1">
        <v>99.958100000000002</v>
      </c>
    </row>
    <row r="50" spans="2:13" x14ac:dyDescent="0.2">
      <c r="B50" s="1">
        <v>50.508699999999997</v>
      </c>
      <c r="C50" s="1">
        <v>5.8400000000000001E-2</v>
      </c>
      <c r="D50" s="1">
        <v>3.9994999999999998</v>
      </c>
      <c r="E50" s="1">
        <v>3.2599999999999997E-2</v>
      </c>
      <c r="F50" s="1">
        <v>23.878599999999999</v>
      </c>
      <c r="G50" s="1">
        <v>0.38590000000000002</v>
      </c>
      <c r="H50" s="1">
        <v>20.379300000000001</v>
      </c>
      <c r="I50" s="1">
        <v>0.44180000000000003</v>
      </c>
      <c r="J50" s="1">
        <v>4.2900000000000001E-2</v>
      </c>
      <c r="K50" s="1">
        <v>-1.2999999999999999E-3</v>
      </c>
      <c r="L50" s="1">
        <v>1.5599999999999999E-2</v>
      </c>
      <c r="M50" s="1">
        <v>99.743099999999998</v>
      </c>
    </row>
    <row r="51" spans="2:13" x14ac:dyDescent="0.2">
      <c r="B51" s="1">
        <v>51.021500000000003</v>
      </c>
      <c r="C51" s="1">
        <v>4.36E-2</v>
      </c>
      <c r="D51" s="1">
        <v>3.8485999999999998</v>
      </c>
      <c r="E51" s="1">
        <v>9.6299999999999997E-2</v>
      </c>
      <c r="F51" s="1">
        <v>23.1845</v>
      </c>
      <c r="G51" s="1">
        <v>0.37980000000000003</v>
      </c>
      <c r="H51" s="1">
        <v>20.723299999999998</v>
      </c>
      <c r="I51" s="1">
        <v>0.42180000000000001</v>
      </c>
      <c r="J51" s="1">
        <v>3.8600000000000002E-2</v>
      </c>
      <c r="K51" s="1">
        <v>4.4000000000000003E-3</v>
      </c>
      <c r="L51" s="1">
        <v>-8.3999999999999995E-3</v>
      </c>
      <c r="M51" s="1">
        <v>99.762299999999996</v>
      </c>
    </row>
    <row r="52" spans="2:13" x14ac:dyDescent="0.2">
      <c r="B52" s="1">
        <v>49.461100000000002</v>
      </c>
      <c r="C52" s="1">
        <v>0.10580000000000001</v>
      </c>
      <c r="D52" s="1">
        <v>5.8101000000000003</v>
      </c>
      <c r="E52" s="1">
        <v>3.9399999999999998E-2</v>
      </c>
      <c r="F52" s="1">
        <v>23.165099999999999</v>
      </c>
      <c r="G52" s="1">
        <v>0.39229999999999998</v>
      </c>
      <c r="H52" s="1">
        <v>21.1388</v>
      </c>
      <c r="I52" s="1">
        <v>0.51380000000000003</v>
      </c>
      <c r="J52" s="1">
        <v>1.1599999999999999E-2</v>
      </c>
      <c r="K52" s="1">
        <v>6.6100000000000006E-2</v>
      </c>
      <c r="L52" s="1">
        <v>3.3700000000000001E-2</v>
      </c>
      <c r="M52" s="1">
        <v>100.73779999999999</v>
      </c>
    </row>
    <row r="53" spans="2:13" x14ac:dyDescent="0.2">
      <c r="B53" s="1">
        <v>50.606900000000003</v>
      </c>
      <c r="C53" s="1">
        <v>0.14449999999999999</v>
      </c>
      <c r="D53" s="1">
        <v>3.9396</v>
      </c>
      <c r="E53" s="1">
        <v>4.6399999999999997E-2</v>
      </c>
      <c r="F53" s="1">
        <v>23.276700000000002</v>
      </c>
      <c r="G53" s="1">
        <v>0.4073</v>
      </c>
      <c r="H53" s="1">
        <v>20.562899999999999</v>
      </c>
      <c r="I53" s="1">
        <v>0.50319999999999998</v>
      </c>
      <c r="J53" s="1">
        <v>6.3899999999999998E-2</v>
      </c>
      <c r="K53" s="1">
        <v>1.9E-3</v>
      </c>
      <c r="L53" s="1">
        <v>0</v>
      </c>
      <c r="M53" s="1">
        <v>99.553100000000001</v>
      </c>
    </row>
    <row r="54" spans="2:13" x14ac:dyDescent="0.2">
      <c r="B54" s="1">
        <v>50.532499999999999</v>
      </c>
      <c r="C54" s="1">
        <v>8.6999999999999994E-3</v>
      </c>
      <c r="D54" s="1">
        <v>2.8803999999999998</v>
      </c>
      <c r="E54" s="1">
        <v>3.04E-2</v>
      </c>
      <c r="F54" s="1">
        <v>26.067299999999999</v>
      </c>
      <c r="G54" s="1">
        <v>0.42</v>
      </c>
      <c r="H54" s="1">
        <v>19.2712</v>
      </c>
      <c r="I54" s="1">
        <v>0.3538</v>
      </c>
      <c r="J54" s="1">
        <v>3.85E-2</v>
      </c>
      <c r="K54" s="1">
        <v>7.1000000000000004E-3</v>
      </c>
      <c r="L54" s="1">
        <v>5.9999999999999995E-4</v>
      </c>
      <c r="M54" s="1">
        <v>99.610399999999998</v>
      </c>
    </row>
    <row r="55" spans="2:13" x14ac:dyDescent="0.2">
      <c r="B55" s="1">
        <v>51.627400000000002</v>
      </c>
      <c r="C55" s="1">
        <v>3.2500000000000001E-2</v>
      </c>
      <c r="D55" s="1">
        <v>2.7258</v>
      </c>
      <c r="E55" s="1">
        <v>7.7799999999999994E-2</v>
      </c>
      <c r="F55" s="1">
        <v>22.5977</v>
      </c>
      <c r="G55" s="1">
        <v>0.1691</v>
      </c>
      <c r="H55" s="1">
        <v>22.512799999999999</v>
      </c>
      <c r="I55" s="1">
        <v>0.37740000000000001</v>
      </c>
      <c r="J55" s="1">
        <v>3.95E-2</v>
      </c>
      <c r="K55" s="1">
        <v>1.8599999999999998E-2</v>
      </c>
      <c r="L55" s="1">
        <v>8.9999999999999993E-3</v>
      </c>
      <c r="M55" s="1">
        <v>100.18770000000001</v>
      </c>
    </row>
    <row r="56" spans="2:13" x14ac:dyDescent="0.2">
      <c r="B56" s="1">
        <v>50.833399999999997</v>
      </c>
      <c r="C56" s="1">
        <v>0.10970000000000001</v>
      </c>
      <c r="D56" s="1">
        <v>4.2698</v>
      </c>
      <c r="E56" s="1">
        <v>5.4399999999999997E-2</v>
      </c>
      <c r="F56" s="1">
        <v>23.381399999999999</v>
      </c>
      <c r="G56" s="1">
        <v>0.30259999999999998</v>
      </c>
      <c r="H56" s="1">
        <v>20.818100000000001</v>
      </c>
      <c r="I56" s="1">
        <v>0.49680000000000002</v>
      </c>
      <c r="J56" s="1">
        <v>4.2799999999999998E-2</v>
      </c>
      <c r="K56" s="1">
        <v>1.8700000000000001E-2</v>
      </c>
      <c r="L56" s="1">
        <v>1.44E-2</v>
      </c>
      <c r="M56" s="1">
        <v>100.3419</v>
      </c>
    </row>
    <row r="57" spans="2:13" x14ac:dyDescent="0.2">
      <c r="B57" s="1">
        <v>50.158099999999997</v>
      </c>
      <c r="C57" s="1">
        <v>7.1999999999999995E-2</v>
      </c>
      <c r="D57" s="1">
        <v>4.3623000000000003</v>
      </c>
      <c r="E57" s="1">
        <v>6.08E-2</v>
      </c>
      <c r="F57" s="1">
        <v>23.9999</v>
      </c>
      <c r="G57" s="1">
        <v>0.29870000000000002</v>
      </c>
      <c r="H57" s="1">
        <v>20.359200000000001</v>
      </c>
      <c r="I57" s="1">
        <v>0.4168</v>
      </c>
      <c r="J57" s="1">
        <v>5.8599999999999999E-2</v>
      </c>
      <c r="K57" s="1">
        <v>-5.9999999999999995E-4</v>
      </c>
      <c r="L57" s="1">
        <v>-1.7999999999999999E-2</v>
      </c>
      <c r="M57" s="1">
        <v>99.7864</v>
      </c>
    </row>
    <row r="58" spans="2:13" x14ac:dyDescent="0.2">
      <c r="B58" s="1">
        <v>50.3962</v>
      </c>
      <c r="C58" s="1">
        <v>0.53799999999999903</v>
      </c>
      <c r="D58" s="1">
        <v>3.5030000000000001</v>
      </c>
      <c r="E58" s="1">
        <v>7.2499999999999995E-2</v>
      </c>
      <c r="F58" s="1">
        <v>24.381900000000002</v>
      </c>
      <c r="G58" s="1">
        <v>0.30869999999999997</v>
      </c>
      <c r="H58" s="1">
        <v>20.412600000000001</v>
      </c>
      <c r="I58" s="1">
        <v>0.4042</v>
      </c>
      <c r="J58" s="1">
        <v>3.6299999999999999E-2</v>
      </c>
      <c r="K58" s="1">
        <v>0</v>
      </c>
      <c r="L58" s="1">
        <v>4.1999999999999997E-3</v>
      </c>
      <c r="M58" s="1">
        <v>100.0577</v>
      </c>
    </row>
    <row r="59" spans="2:13" x14ac:dyDescent="0.2">
      <c r="B59" s="1">
        <v>51.650399999999998</v>
      </c>
      <c r="C59" s="1">
        <v>-1.1299999999999999E-2</v>
      </c>
      <c r="D59" s="1">
        <v>3.0190999999999999</v>
      </c>
      <c r="E59" s="1">
        <v>5.0500000000000003E-2</v>
      </c>
      <c r="F59" s="1">
        <v>23.2212</v>
      </c>
      <c r="G59" s="1">
        <v>0.38190000000000002</v>
      </c>
      <c r="H59" s="1">
        <v>21.322900000000001</v>
      </c>
      <c r="I59" s="1">
        <v>0.25090000000000001</v>
      </c>
      <c r="J59" s="1">
        <v>3.2899999999999999E-2</v>
      </c>
      <c r="K59" s="1">
        <v>-7.4999999999999997E-3</v>
      </c>
      <c r="L59" s="1">
        <v>1.26E-2</v>
      </c>
      <c r="M59" s="1">
        <v>99.942400000000006</v>
      </c>
    </row>
    <row r="60" spans="2:13" x14ac:dyDescent="0.2">
      <c r="B60" s="1">
        <v>51.004600000000003</v>
      </c>
      <c r="C60" s="1">
        <v>6.3299999999999995E-2</v>
      </c>
      <c r="D60" s="1">
        <v>3.5379999999999998</v>
      </c>
      <c r="E60" s="1">
        <v>1.7399999999999999E-2</v>
      </c>
      <c r="F60" s="1">
        <v>23.577200000000001</v>
      </c>
      <c r="G60" s="1">
        <v>0.37609999999999999</v>
      </c>
      <c r="H60" s="1">
        <v>20.4953</v>
      </c>
      <c r="I60" s="1">
        <v>0.31530000000000002</v>
      </c>
      <c r="J60" s="1">
        <v>3.1600000000000003E-2</v>
      </c>
      <c r="K60" s="1">
        <v>1.8200000000000001E-2</v>
      </c>
      <c r="L60" s="1">
        <v>-1.38E-2</v>
      </c>
      <c r="M60" s="1">
        <v>99.436899999999994</v>
      </c>
    </row>
    <row r="61" spans="2:13" x14ac:dyDescent="0.2">
      <c r="B61" s="1">
        <v>51.22</v>
      </c>
      <c r="C61" s="1">
        <v>0.12690000000000001</v>
      </c>
      <c r="D61" s="1">
        <v>3.8513999999999999</v>
      </c>
      <c r="E61" s="1">
        <v>4.3499999999999997E-2</v>
      </c>
      <c r="F61" s="1">
        <v>23.138100000000001</v>
      </c>
      <c r="G61" s="1">
        <v>0.35389999999999999</v>
      </c>
      <c r="H61" s="1">
        <v>20.819400000000002</v>
      </c>
      <c r="I61" s="1">
        <v>0.46310000000000001</v>
      </c>
      <c r="J61" s="1">
        <v>0</v>
      </c>
      <c r="K61" s="1">
        <v>2.6200000000000001E-2</v>
      </c>
      <c r="L61" s="1">
        <v>7.7999999999999996E-3</v>
      </c>
      <c r="M61" s="1">
        <v>100.0502</v>
      </c>
    </row>
    <row r="62" spans="2:13" x14ac:dyDescent="0.2">
      <c r="B62" s="1">
        <v>50.979599999999998</v>
      </c>
      <c r="C62" s="1">
        <v>2.2200000000000001E-2</v>
      </c>
      <c r="D62" s="1">
        <v>4.0330000000000004</v>
      </c>
      <c r="E62" s="1">
        <v>7.2999999999999995E-2</v>
      </c>
      <c r="F62" s="1">
        <v>22.2882</v>
      </c>
      <c r="G62" s="1">
        <v>0.33760000000000001</v>
      </c>
      <c r="H62" s="1">
        <v>20.9437</v>
      </c>
      <c r="I62" s="1">
        <v>0.86180000000000001</v>
      </c>
      <c r="J62" s="1">
        <v>3.5900000000000001E-2</v>
      </c>
      <c r="K62" s="1">
        <v>2.8500000000000001E-2</v>
      </c>
      <c r="L62" s="1">
        <v>-1.14E-2</v>
      </c>
      <c r="M62" s="1">
        <v>99.603499999999997</v>
      </c>
    </row>
    <row r="63" spans="2:13" x14ac:dyDescent="0.2">
      <c r="B63" s="1">
        <v>49.687899999999999</v>
      </c>
      <c r="C63" s="1">
        <v>5.57E-2</v>
      </c>
      <c r="D63" s="1">
        <v>4.0937000000000001</v>
      </c>
      <c r="E63" s="1">
        <v>0.05</v>
      </c>
      <c r="F63" s="1">
        <v>25.748899999999999</v>
      </c>
      <c r="G63" s="1">
        <v>0.45600000000000002</v>
      </c>
      <c r="H63" s="1">
        <v>18.950700000000001</v>
      </c>
      <c r="I63" s="1">
        <v>0.3367</v>
      </c>
      <c r="J63" s="1">
        <v>1.9199999999999998E-2</v>
      </c>
      <c r="K63" s="1">
        <v>1.09E-2</v>
      </c>
      <c r="L63" s="1">
        <v>2.5100000000000001E-2</v>
      </c>
      <c r="M63" s="1">
        <v>99.434799999999996</v>
      </c>
    </row>
    <row r="64" spans="2:13" x14ac:dyDescent="0.2">
      <c r="B64" s="1">
        <v>51.069699999999997</v>
      </c>
      <c r="C64" s="1">
        <v>7.2400000000000006E-2</v>
      </c>
      <c r="D64" s="1">
        <v>2.7387000000000001</v>
      </c>
      <c r="E64" s="1">
        <v>9.9199999999999997E-2</v>
      </c>
      <c r="F64" s="1">
        <v>24.256900000000002</v>
      </c>
      <c r="G64" s="1">
        <v>0.3175</v>
      </c>
      <c r="H64" s="1">
        <v>20.9785</v>
      </c>
      <c r="I64" s="1">
        <v>0.2954</v>
      </c>
      <c r="J64" s="1">
        <v>4.2299999999999997E-2</v>
      </c>
      <c r="K64" s="1">
        <v>1.26E-2</v>
      </c>
      <c r="L64" s="1">
        <v>2.75E-2</v>
      </c>
      <c r="M64" s="1">
        <v>99.910499999999999</v>
      </c>
    </row>
    <row r="65" spans="2:13" x14ac:dyDescent="0.2">
      <c r="B65" s="1">
        <v>51.2286</v>
      </c>
      <c r="C65" s="1">
        <v>3.85E-2</v>
      </c>
      <c r="D65" s="1">
        <v>3.6715</v>
      </c>
      <c r="E65" s="1">
        <v>8.2400000000000001E-2</v>
      </c>
      <c r="F65" s="1">
        <v>22.287199999999999</v>
      </c>
      <c r="G65" s="1">
        <v>0.25130000000000002</v>
      </c>
      <c r="H65" s="1">
        <v>21.9664</v>
      </c>
      <c r="I65" s="1">
        <v>0.24610000000000001</v>
      </c>
      <c r="J65" s="1">
        <v>3.5499999999999997E-2</v>
      </c>
      <c r="K65" s="1">
        <v>2.6599999999999999E-2</v>
      </c>
      <c r="L65" s="1">
        <v>-1.7999999999999999E-2</v>
      </c>
      <c r="M65" s="1">
        <v>99.834199999999996</v>
      </c>
    </row>
    <row r="66" spans="2:13" x14ac:dyDescent="0.2">
      <c r="B66" s="1">
        <v>51.370399999999997</v>
      </c>
      <c r="C66" s="1">
        <v>5.9299999999999999E-2</v>
      </c>
      <c r="D66" s="1">
        <v>3.5884999999999998</v>
      </c>
      <c r="E66" s="1">
        <v>0.1051</v>
      </c>
      <c r="F66" s="1">
        <v>22.230899999999998</v>
      </c>
      <c r="G66" s="1">
        <v>0.22650000000000001</v>
      </c>
      <c r="H66" s="1">
        <v>22.396699999999999</v>
      </c>
      <c r="I66" s="1">
        <v>0.20680000000000001</v>
      </c>
      <c r="J66" s="1">
        <v>8.0399999999999999E-2</v>
      </c>
      <c r="K66" s="1">
        <v>-1.66E-2</v>
      </c>
      <c r="L66" s="1">
        <v>-1.4999999999999999E-2</v>
      </c>
      <c r="M66" s="1">
        <v>100.2647</v>
      </c>
    </row>
    <row r="67" spans="2:13" x14ac:dyDescent="0.2">
      <c r="B67" s="1">
        <v>51.402000000000001</v>
      </c>
      <c r="C67" s="1">
        <v>8.8400000000000006E-2</v>
      </c>
      <c r="D67" s="1">
        <v>3.1865999999999999</v>
      </c>
      <c r="E67" s="1">
        <v>9.2200000000000004E-2</v>
      </c>
      <c r="F67" s="1">
        <v>21.653300000000002</v>
      </c>
      <c r="G67" s="1">
        <v>0.23719999999999999</v>
      </c>
      <c r="H67" s="1">
        <v>22.3766</v>
      </c>
      <c r="I67" s="1">
        <v>0.87280000000000002</v>
      </c>
      <c r="J67" s="1">
        <v>1.54E-2</v>
      </c>
      <c r="K67" s="1">
        <v>3.0700000000000002E-2</v>
      </c>
      <c r="L67" s="1">
        <v>1.8E-3</v>
      </c>
      <c r="M67" s="1">
        <v>99.956999999999994</v>
      </c>
    </row>
    <row r="68" spans="2:13" x14ac:dyDescent="0.2">
      <c r="B68" s="1">
        <v>52.052999999999997</v>
      </c>
      <c r="C68" s="1">
        <v>8.3699999999999997E-2</v>
      </c>
      <c r="D68" s="1">
        <v>2.5880000000000001</v>
      </c>
      <c r="E68" s="1">
        <v>9.4600000000000004E-2</v>
      </c>
      <c r="F68" s="1">
        <v>21.773499999999999</v>
      </c>
      <c r="G68" s="1">
        <v>0.2041</v>
      </c>
      <c r="H68" s="1">
        <v>22.851800000000001</v>
      </c>
      <c r="I68" s="1">
        <v>0.5988</v>
      </c>
      <c r="J68" s="1">
        <v>5.5300000000000002E-2</v>
      </c>
      <c r="K68" s="1">
        <v>1.4800000000000001E-2</v>
      </c>
      <c r="L68" s="1">
        <v>-1.8599999999999998E-2</v>
      </c>
      <c r="M68" s="1">
        <v>100.3173</v>
      </c>
    </row>
    <row r="69" spans="2:13" x14ac:dyDescent="0.2">
      <c r="B69" s="1">
        <v>50.905900000000003</v>
      </c>
      <c r="C69" s="1">
        <v>0.114</v>
      </c>
      <c r="D69" s="1">
        <v>3.7639999999999998</v>
      </c>
      <c r="E69" s="1">
        <v>6.6000000000000003E-2</v>
      </c>
      <c r="F69" s="1">
        <v>23.543099999999999</v>
      </c>
      <c r="G69" s="1">
        <v>0.23180000000000001</v>
      </c>
      <c r="H69" s="1">
        <v>20.769300000000001</v>
      </c>
      <c r="I69" s="1">
        <v>0.28889999999999999</v>
      </c>
      <c r="J69" s="1">
        <v>1.2800000000000001E-2</v>
      </c>
      <c r="K69" s="1">
        <v>4.4000000000000003E-3</v>
      </c>
      <c r="L69" s="1">
        <v>1.4999999999999999E-2</v>
      </c>
      <c r="M69" s="1">
        <v>99.715199999999996</v>
      </c>
    </row>
    <row r="70" spans="2:13" x14ac:dyDescent="0.2">
      <c r="B70" s="1">
        <v>50.3645</v>
      </c>
      <c r="C70" s="1">
        <v>0.1371</v>
      </c>
      <c r="D70" s="1">
        <v>4.2229000000000001</v>
      </c>
      <c r="E70" s="1">
        <v>6.6799999999999998E-2</v>
      </c>
      <c r="F70" s="1">
        <v>24.038599999999999</v>
      </c>
      <c r="G70" s="1">
        <v>0.28160000000000002</v>
      </c>
      <c r="H70" s="1">
        <v>20.435199999999998</v>
      </c>
      <c r="I70" s="1">
        <v>0.45929999999999999</v>
      </c>
      <c r="J70" s="1">
        <v>3.8E-3</v>
      </c>
      <c r="K70" s="1">
        <v>-1.4999999999999999E-2</v>
      </c>
      <c r="L70" s="1">
        <v>-6.6E-3</v>
      </c>
      <c r="M70" s="1">
        <v>100.0097</v>
      </c>
    </row>
    <row r="71" spans="2:13" x14ac:dyDescent="0.2">
      <c r="B71" s="1">
        <v>50.346699999999998</v>
      </c>
      <c r="C71" s="1">
        <v>6.6400000000000001E-2</v>
      </c>
      <c r="D71" s="1">
        <v>4.1573000000000002</v>
      </c>
      <c r="E71" s="1">
        <v>7.5999999999999998E-2</v>
      </c>
      <c r="F71" s="1">
        <v>23.3506</v>
      </c>
      <c r="G71" s="1">
        <v>0.27739999999999998</v>
      </c>
      <c r="H71" s="1">
        <v>20.6752</v>
      </c>
      <c r="I71" s="1">
        <v>0.62350000000000005</v>
      </c>
      <c r="J71" s="1">
        <v>3.7999999999999999E-2</v>
      </c>
      <c r="K71" s="1">
        <v>8.6999999999999994E-3</v>
      </c>
      <c r="L71" s="1">
        <v>7.7999999999999996E-3</v>
      </c>
      <c r="M71" s="1">
        <v>99.627600000000001</v>
      </c>
    </row>
    <row r="72" spans="2:13" x14ac:dyDescent="0.2">
      <c r="B72" s="1">
        <v>50.974600000000002</v>
      </c>
      <c r="C72" s="1">
        <v>6.5100000000000005E-2</v>
      </c>
      <c r="D72" s="1">
        <v>3.3525</v>
      </c>
      <c r="E72" s="1">
        <v>8.43E-2</v>
      </c>
      <c r="F72" s="1">
        <v>23.720199999999998</v>
      </c>
      <c r="G72" s="1">
        <v>0.30070000000000002</v>
      </c>
      <c r="H72" s="1">
        <v>21.025700000000001</v>
      </c>
      <c r="I72" s="1">
        <v>0.30759999999999998</v>
      </c>
      <c r="J72" s="1">
        <v>4.5699999999999998E-2</v>
      </c>
      <c r="K72" s="1">
        <v>7.4999999999999997E-3</v>
      </c>
      <c r="L72" s="1">
        <v>-8.3999999999999995E-3</v>
      </c>
      <c r="M72" s="1">
        <v>99.883899999999997</v>
      </c>
    </row>
    <row r="73" spans="2:13" x14ac:dyDescent="0.2">
      <c r="B73" s="1">
        <v>51.2089</v>
      </c>
      <c r="C73" s="1">
        <v>0.1163</v>
      </c>
      <c r="D73" s="1">
        <v>3.5545</v>
      </c>
      <c r="E73" s="1">
        <v>3.6799999999999999E-2</v>
      </c>
      <c r="F73" s="1">
        <v>23.2409</v>
      </c>
      <c r="G73" s="1">
        <v>0.33529999999999999</v>
      </c>
      <c r="H73" s="1">
        <v>20.575299999999999</v>
      </c>
      <c r="I73" s="1">
        <v>0.49840000000000001</v>
      </c>
      <c r="J73" s="1">
        <v>3.2899999999999999E-2</v>
      </c>
      <c r="K73" s="1">
        <v>-7.4999999999999997E-3</v>
      </c>
      <c r="L73" s="1">
        <v>-2.3999999999999998E-3</v>
      </c>
      <c r="M73" s="1">
        <v>99.599199999999996</v>
      </c>
    </row>
    <row r="74" spans="2:13" x14ac:dyDescent="0.2">
      <c r="B74" s="1">
        <v>50.988300000000002</v>
      </c>
      <c r="C74" s="1">
        <v>2.06E-2</v>
      </c>
      <c r="D74" s="1">
        <v>3.7081</v>
      </c>
      <c r="E74" s="1">
        <v>6.4000000000000001E-2</v>
      </c>
      <c r="F74" s="1">
        <v>23.771799999999999</v>
      </c>
      <c r="G74" s="1">
        <v>0.3715</v>
      </c>
      <c r="H74" s="1">
        <v>20.628499999999999</v>
      </c>
      <c r="I74" s="1">
        <v>0.33100000000000002</v>
      </c>
      <c r="J74" s="1">
        <v>-6.7999999999999996E-3</v>
      </c>
      <c r="K74" s="1">
        <v>1.06E-2</v>
      </c>
      <c r="L74" s="1">
        <v>1.0800000000000001E-2</v>
      </c>
      <c r="M74" s="1">
        <v>99.905100000000004</v>
      </c>
    </row>
    <row r="75" spans="2:13" x14ac:dyDescent="0.2">
      <c r="B75" s="1">
        <v>50.924700000000001</v>
      </c>
      <c r="C75" s="1">
        <v>4.6600000000000003E-2</v>
      </c>
      <c r="D75" s="1">
        <v>2.9636999999999998</v>
      </c>
      <c r="E75" s="1">
        <v>8.5400000000000004E-2</v>
      </c>
      <c r="F75" s="1">
        <v>24.433399999999999</v>
      </c>
      <c r="G75" s="1">
        <v>0.30459999999999998</v>
      </c>
      <c r="H75" s="1">
        <v>21.078099999999999</v>
      </c>
      <c r="I75" s="1">
        <v>0.28999999999999998</v>
      </c>
      <c r="J75" s="1">
        <v>3.4099999999999998E-2</v>
      </c>
      <c r="K75" s="1">
        <v>7.4999999999999997E-3</v>
      </c>
      <c r="L75" s="1">
        <v>5.9999999999999995E-4</v>
      </c>
      <c r="M75" s="1">
        <v>100.1688</v>
      </c>
    </row>
    <row r="76" spans="2:13" x14ac:dyDescent="0.2">
      <c r="B76" s="1">
        <v>51.843800000000002</v>
      </c>
      <c r="C76" s="1">
        <v>6.8699999999999997E-2</v>
      </c>
      <c r="D76" s="1">
        <v>2.4327000000000001</v>
      </c>
      <c r="E76" s="1">
        <v>5.7799999999999997E-2</v>
      </c>
      <c r="F76" s="1">
        <v>21.988</v>
      </c>
      <c r="G76" s="1">
        <v>0.2495</v>
      </c>
      <c r="H76" s="1">
        <v>22.977599999999999</v>
      </c>
      <c r="I76" s="1">
        <v>0.2984</v>
      </c>
      <c r="J76" s="1">
        <v>6.8500000000000005E-2</v>
      </c>
      <c r="K76" s="1">
        <v>1.35E-2</v>
      </c>
      <c r="L76" s="1">
        <v>4.7999999999999996E-3</v>
      </c>
      <c r="M76" s="1">
        <v>100.0033</v>
      </c>
    </row>
    <row r="77" spans="2:13" x14ac:dyDescent="0.2">
      <c r="B77" s="1">
        <v>50.494100000000003</v>
      </c>
      <c r="C77" s="1">
        <v>5.9799999999999999E-2</v>
      </c>
      <c r="D77" s="1">
        <v>3.9272999999999998</v>
      </c>
      <c r="E77" s="1">
        <v>4.5600000000000002E-2</v>
      </c>
      <c r="F77" s="1">
        <v>23.7377</v>
      </c>
      <c r="G77" s="1">
        <v>0.2727</v>
      </c>
      <c r="H77" s="1">
        <v>20.7974</v>
      </c>
      <c r="I77" s="1">
        <v>0.38529999999999998</v>
      </c>
      <c r="J77" s="1">
        <v>1.7899999999999999E-2</v>
      </c>
      <c r="K77" s="1">
        <v>1.44E-2</v>
      </c>
      <c r="L77" s="1">
        <v>-2.3999999999999998E-3</v>
      </c>
      <c r="M77" s="1">
        <v>99.752099999999999</v>
      </c>
    </row>
    <row r="78" spans="2:13" x14ac:dyDescent="0.2">
      <c r="B78" s="1">
        <v>50.950600000000001</v>
      </c>
      <c r="C78" s="1">
        <v>5.8599999999999999E-2</v>
      </c>
      <c r="D78" s="1">
        <v>3.0263</v>
      </c>
      <c r="E78" s="1">
        <v>-8.9999999999999998E-4</v>
      </c>
      <c r="F78" s="1">
        <v>24.331999999999901</v>
      </c>
      <c r="G78" s="1">
        <v>0.31580000000000003</v>
      </c>
      <c r="H78" s="1">
        <v>20.711400000000001</v>
      </c>
      <c r="I78" s="1">
        <v>0.23780000000000001</v>
      </c>
      <c r="J78" s="1">
        <v>4.5600000000000002E-2</v>
      </c>
      <c r="K78" s="1">
        <v>1.1900000000000001E-2</v>
      </c>
      <c r="L78" s="1">
        <v>9.5999999999999992E-3</v>
      </c>
      <c r="M78" s="1">
        <v>99.699700000000007</v>
      </c>
    </row>
    <row r="79" spans="2:13" x14ac:dyDescent="0.2">
      <c r="B79" s="1">
        <v>50.794199999999996</v>
      </c>
      <c r="C79" s="1">
        <v>9.3399999999999997E-2</v>
      </c>
      <c r="D79" s="1">
        <v>3.8837999999999999</v>
      </c>
      <c r="E79" s="1">
        <v>7.3400000000000007E-2</v>
      </c>
      <c r="F79" s="1">
        <v>23.609500000000001</v>
      </c>
      <c r="G79" s="1">
        <v>0.32640000000000002</v>
      </c>
      <c r="H79" s="1">
        <v>20.918399999999998</v>
      </c>
      <c r="I79" s="1">
        <v>0.32529999999999998</v>
      </c>
      <c r="J79" s="1">
        <v>3.3700000000000001E-2</v>
      </c>
      <c r="K79" s="1">
        <v>1.9300000000000001E-2</v>
      </c>
      <c r="L79" s="1">
        <v>-4.1999999999999997E-3</v>
      </c>
      <c r="M79" s="1">
        <v>100.0775</v>
      </c>
    </row>
    <row r="80" spans="2:13" x14ac:dyDescent="0.2">
      <c r="B80" s="1">
        <v>50.778199999999998</v>
      </c>
      <c r="C80" s="1">
        <v>5.4899999999999997E-2</v>
      </c>
      <c r="D80" s="1">
        <v>3.5188999999999999</v>
      </c>
      <c r="E80" s="1">
        <v>6.3899999999999998E-2</v>
      </c>
      <c r="F80" s="1">
        <v>24.038599999999999</v>
      </c>
      <c r="G80" s="1">
        <v>0.33529999999999999</v>
      </c>
      <c r="H80" s="1">
        <v>21.034400000000002</v>
      </c>
      <c r="I80" s="1">
        <v>0.29060000000000002</v>
      </c>
      <c r="J80" s="1">
        <v>3.7900000000000003E-2</v>
      </c>
      <c r="K80" s="1">
        <v>2.8799999999999999E-2</v>
      </c>
      <c r="L80" s="1">
        <v>-1.8499999999999999E-2</v>
      </c>
      <c r="M80" s="1">
        <v>100.1816</v>
      </c>
    </row>
    <row r="81" spans="2:13" x14ac:dyDescent="0.2">
      <c r="B81" s="1">
        <v>50.785499999999999</v>
      </c>
      <c r="C81" s="1">
        <v>5.3600000000000002E-2</v>
      </c>
      <c r="D81" s="1">
        <v>3.5577000000000001</v>
      </c>
      <c r="E81" s="1">
        <v>4.82E-2</v>
      </c>
      <c r="F81" s="1">
        <v>24.710799999999999</v>
      </c>
      <c r="G81" s="1">
        <v>0.3201</v>
      </c>
      <c r="H81" s="1">
        <v>20.066700000000001</v>
      </c>
      <c r="I81" s="1">
        <v>0.33660000000000001</v>
      </c>
      <c r="J81" s="1">
        <v>6.6500000000000004E-2</v>
      </c>
      <c r="K81" s="1">
        <v>-7.6E-3</v>
      </c>
      <c r="L81" s="1">
        <v>0</v>
      </c>
      <c r="M81" s="1">
        <v>99.945599999999999</v>
      </c>
    </row>
    <row r="82" spans="2:13" x14ac:dyDescent="0.2">
      <c r="B82" s="1">
        <v>51.6</v>
      </c>
      <c r="C82" s="1">
        <v>4.5900000000000003E-2</v>
      </c>
      <c r="D82" s="1">
        <v>2.8719999999999999</v>
      </c>
      <c r="E82" s="1">
        <v>5.1200000000000002E-2</v>
      </c>
      <c r="F82" s="1">
        <v>23.778300000000002</v>
      </c>
      <c r="G82" s="1">
        <v>0.35360000000000003</v>
      </c>
      <c r="H82" s="1">
        <v>20.7712</v>
      </c>
      <c r="I82" s="1">
        <v>0.2757</v>
      </c>
      <c r="J82" s="1">
        <v>4.0899999999999999E-2</v>
      </c>
      <c r="K82" s="1">
        <v>1.9400000000000001E-2</v>
      </c>
      <c r="L82" s="1">
        <v>4.1999999999999997E-3</v>
      </c>
      <c r="M82" s="1">
        <v>99.812399999999997</v>
      </c>
    </row>
    <row r="83" spans="2:13" x14ac:dyDescent="0.2">
      <c r="B83" s="1">
        <v>50.197899999999997</v>
      </c>
      <c r="C83" s="1">
        <v>2.79999999999999E-2</v>
      </c>
      <c r="D83" s="1">
        <v>3.8931</v>
      </c>
      <c r="E83" s="1">
        <v>6.7500000000000004E-2</v>
      </c>
      <c r="F83" s="1">
        <v>24.139299999999999</v>
      </c>
      <c r="G83" s="1">
        <v>0.37540000000000001</v>
      </c>
      <c r="H83" s="1">
        <v>20.810500000000001</v>
      </c>
      <c r="I83" s="1">
        <v>0.32419999999999999</v>
      </c>
      <c r="J83" s="1">
        <v>2.0999999999999999E-3</v>
      </c>
      <c r="K83" s="1">
        <v>8.8000000000000005E-3</v>
      </c>
      <c r="L83" s="1">
        <v>4.1999999999999997E-3</v>
      </c>
      <c r="M83" s="1">
        <v>99.850899999999996</v>
      </c>
    </row>
    <row r="84" spans="2:13" x14ac:dyDescent="0.2">
      <c r="B84" s="1">
        <v>50.938099999999999</v>
      </c>
      <c r="C84" s="1">
        <v>8.3599999999999994E-2</v>
      </c>
      <c r="D84" s="1">
        <v>3.4110999999999998</v>
      </c>
      <c r="E84" s="1">
        <v>4.2700000000000002E-2</v>
      </c>
      <c r="F84" s="1">
        <v>23.874600000000001</v>
      </c>
      <c r="G84" s="1">
        <v>0.40299999999999903</v>
      </c>
      <c r="H84" s="1">
        <v>20.590900000000001</v>
      </c>
      <c r="I84" s="1">
        <v>0.1933</v>
      </c>
      <c r="J84" s="1">
        <v>2.9399999999999999E-2</v>
      </c>
      <c r="K84" s="1">
        <v>-5.0000000000000001E-3</v>
      </c>
      <c r="L84" s="1">
        <v>-1.1999999999999999E-3</v>
      </c>
      <c r="M84" s="1">
        <v>99.566699999999997</v>
      </c>
    </row>
    <row r="85" spans="2:13" x14ac:dyDescent="0.2">
      <c r="B85" s="1">
        <v>50.1128</v>
      </c>
      <c r="C85" s="1">
        <v>5.6099999999999997E-2</v>
      </c>
      <c r="D85" s="1">
        <v>4.1124000000000001</v>
      </c>
      <c r="E85" s="1">
        <v>6.5299999999999997E-2</v>
      </c>
      <c r="F85" s="1">
        <v>23.9786</v>
      </c>
      <c r="G85" s="1">
        <v>0.40660000000000002</v>
      </c>
      <c r="H85" s="1">
        <v>20.8476</v>
      </c>
      <c r="I85" s="1">
        <v>0.2762</v>
      </c>
      <c r="J85" s="1">
        <v>4.82E-2</v>
      </c>
      <c r="K85" s="1">
        <v>1.2500000000000001E-2</v>
      </c>
      <c r="L85" s="1">
        <v>1.49E-2</v>
      </c>
      <c r="M85" s="1">
        <v>99.931200000000004</v>
      </c>
    </row>
    <row r="86" spans="2:13" x14ac:dyDescent="0.2">
      <c r="B86" s="1">
        <v>51.165399999999998</v>
      </c>
      <c r="C86" s="1">
        <v>1.11E-2</v>
      </c>
      <c r="D86" s="1">
        <v>3.3180999999999998</v>
      </c>
      <c r="E86" s="1">
        <v>5.16E-2</v>
      </c>
      <c r="F86" s="1">
        <v>21.892199999999999</v>
      </c>
      <c r="G86" s="1">
        <v>0.2712</v>
      </c>
      <c r="H86" s="1">
        <v>22.607299999999999</v>
      </c>
      <c r="I86" s="1">
        <v>0.3821</v>
      </c>
      <c r="J86" s="1">
        <v>4.6100000000000002E-2</v>
      </c>
      <c r="K86" s="1">
        <v>1.8E-3</v>
      </c>
      <c r="L86" s="1">
        <v>8.3999999999999995E-3</v>
      </c>
      <c r="M86" s="1">
        <v>99.755399999999995</v>
      </c>
    </row>
    <row r="87" spans="2:13" x14ac:dyDescent="0.2">
      <c r="B87" s="1">
        <v>51.723599999999998</v>
      </c>
      <c r="C87" s="1">
        <v>0.111999999999999</v>
      </c>
      <c r="D87" s="1">
        <v>2.6806999999999999</v>
      </c>
      <c r="E87" s="1">
        <v>7.8700000000000006E-2</v>
      </c>
      <c r="F87" s="1">
        <v>21.361699999999999</v>
      </c>
      <c r="G87" s="1">
        <v>0.21379999999999999</v>
      </c>
      <c r="H87" s="1">
        <v>23.114899999999999</v>
      </c>
      <c r="I87" s="1">
        <v>0.34910000000000002</v>
      </c>
      <c r="J87" s="1">
        <v>4.8300000000000003E-2</v>
      </c>
      <c r="K87" s="1">
        <v>2.87E-2</v>
      </c>
      <c r="L87" s="1">
        <v>4.1999999999999997E-3</v>
      </c>
      <c r="M87" s="1">
        <v>99.715699999999998</v>
      </c>
    </row>
    <row r="88" spans="2:13" x14ac:dyDescent="0.2">
      <c r="B88" s="1">
        <v>50.6768</v>
      </c>
      <c r="C88" s="1">
        <v>5.7700000000000001E-2</v>
      </c>
      <c r="D88" s="1">
        <v>3.4876</v>
      </c>
      <c r="E88" s="1">
        <v>4.4600000000000001E-2</v>
      </c>
      <c r="F88" s="1">
        <v>23.834399999999999</v>
      </c>
      <c r="G88" s="1">
        <v>0.32150000000000001</v>
      </c>
      <c r="H88" s="1">
        <v>20.8308</v>
      </c>
      <c r="I88" s="1">
        <v>0.29859999999999998</v>
      </c>
      <c r="J88" s="1">
        <v>2.3E-2</v>
      </c>
      <c r="K88" s="1">
        <v>1.3100000000000001E-2</v>
      </c>
      <c r="L88" s="1">
        <v>1.37E-2</v>
      </c>
      <c r="M88" s="1">
        <v>99.601900000000001</v>
      </c>
    </row>
    <row r="89" spans="2:13" x14ac:dyDescent="0.2">
      <c r="B89" s="1">
        <v>50.412500000000001</v>
      </c>
      <c r="C89" s="1">
        <v>0.13070000000000001</v>
      </c>
      <c r="D89" s="1">
        <v>3.99399999999999</v>
      </c>
      <c r="E89" s="1">
        <v>6.8500000000000005E-2</v>
      </c>
      <c r="F89" s="1">
        <v>24.060300000000002</v>
      </c>
      <c r="G89" s="1">
        <v>0.38169999999999998</v>
      </c>
      <c r="H89" s="1">
        <v>20.145499999999998</v>
      </c>
      <c r="I89" s="1">
        <v>0.37309999999999999</v>
      </c>
      <c r="J89" s="1">
        <v>6.5600000000000006E-2</v>
      </c>
      <c r="K89" s="1">
        <v>1.6899999999999998E-2</v>
      </c>
      <c r="L89" s="1">
        <v>-9.4999999999999998E-3</v>
      </c>
      <c r="M89" s="1">
        <v>99.648899999999998</v>
      </c>
    </row>
    <row r="90" spans="2:13" x14ac:dyDescent="0.2">
      <c r="B90" s="1">
        <v>50.8705</v>
      </c>
      <c r="C90" s="1">
        <v>6.5000000000000002E-2</v>
      </c>
      <c r="D90" s="1">
        <v>3.3765000000000001</v>
      </c>
      <c r="E90" s="1">
        <v>6.1499999999999999E-2</v>
      </c>
      <c r="F90" s="1">
        <v>23.917300000000001</v>
      </c>
      <c r="G90" s="1">
        <v>0.36680000000000001</v>
      </c>
      <c r="H90" s="1">
        <v>20.456900000000001</v>
      </c>
      <c r="I90" s="1">
        <v>0.3962</v>
      </c>
      <c r="J90" s="1">
        <v>1.2800000000000001E-2</v>
      </c>
      <c r="K90" s="1">
        <v>-7.4999999999999997E-3</v>
      </c>
      <c r="L90" s="1">
        <v>0</v>
      </c>
      <c r="M90" s="1">
        <v>99.523300000000006</v>
      </c>
    </row>
    <row r="91" spans="2:13" x14ac:dyDescent="0.2">
      <c r="B91" s="1">
        <v>52.1663</v>
      </c>
      <c r="C91" s="1">
        <v>-5.0000000000000001E-3</v>
      </c>
      <c r="D91" s="1">
        <v>1.9098999999999999</v>
      </c>
      <c r="E91" s="1">
        <v>1.41E-2</v>
      </c>
      <c r="F91" s="1">
        <v>23.8035</v>
      </c>
      <c r="G91" s="1">
        <v>0.38290000000000002</v>
      </c>
      <c r="H91" s="1">
        <v>21.506399999999999</v>
      </c>
      <c r="I91" s="1">
        <v>0.19450000000000001</v>
      </c>
      <c r="J91" s="1">
        <v>3.2800000000000003E-2</v>
      </c>
      <c r="K91" s="1">
        <v>-1.1999999999999999E-3</v>
      </c>
      <c r="L91" s="1">
        <v>1.43E-2</v>
      </c>
      <c r="M91" s="1">
        <v>100.0247</v>
      </c>
    </row>
    <row r="92" spans="2:13" x14ac:dyDescent="0.2">
      <c r="B92" s="1">
        <v>50.780999999999999</v>
      </c>
      <c r="C92" s="1">
        <v>5.9200000000000003E-2</v>
      </c>
      <c r="D92" s="1">
        <v>3.9369000000000001</v>
      </c>
      <c r="E92" s="1">
        <v>6.4299999999999996E-2</v>
      </c>
      <c r="F92" s="1">
        <v>24.0824</v>
      </c>
      <c r="G92" s="1">
        <v>0.36459999999999998</v>
      </c>
      <c r="H92" s="1">
        <v>20.3581</v>
      </c>
      <c r="I92" s="1">
        <v>0.3856</v>
      </c>
      <c r="J92" s="1">
        <v>4.7300000000000002E-2</v>
      </c>
      <c r="K92" s="1">
        <v>3.9399999999999998E-2</v>
      </c>
      <c r="L92" s="1">
        <v>2.3999999999999998E-3</v>
      </c>
      <c r="M92" s="1">
        <v>100.1212</v>
      </c>
    </row>
    <row r="93" spans="2:13" x14ac:dyDescent="0.2">
      <c r="B93" s="1">
        <v>50.625799999999998</v>
      </c>
      <c r="C93" s="1">
        <v>6.8500000000000005E-2</v>
      </c>
      <c r="D93" s="1">
        <v>3.9906999999999999</v>
      </c>
      <c r="E93" s="1">
        <v>4.7899999999999998E-2</v>
      </c>
      <c r="F93" s="1">
        <v>23.585799999999999</v>
      </c>
      <c r="G93" s="1">
        <v>0.37159999999999999</v>
      </c>
      <c r="H93" s="1">
        <v>20.4894</v>
      </c>
      <c r="I93" s="1">
        <v>0.39150000000000001</v>
      </c>
      <c r="J93" s="1">
        <v>6.7299999999999999E-2</v>
      </c>
      <c r="K93" s="1">
        <v>2.5600000000000001E-2</v>
      </c>
      <c r="L93" s="1">
        <v>-8.3999999999999995E-3</v>
      </c>
      <c r="M93" s="1">
        <v>99.664100000000005</v>
      </c>
    </row>
    <row r="94" spans="2:13" x14ac:dyDescent="0.2">
      <c r="B94" s="1">
        <v>50.712699999999998</v>
      </c>
      <c r="C94" s="1">
        <v>2.9499999999999998E-2</v>
      </c>
      <c r="D94" s="1">
        <v>3.431</v>
      </c>
      <c r="E94" s="1">
        <v>3.1800000000000002E-2</v>
      </c>
      <c r="F94" s="1">
        <v>24.941400000000002</v>
      </c>
      <c r="G94" s="1">
        <v>0.3911</v>
      </c>
      <c r="H94" s="1">
        <v>19.8658</v>
      </c>
      <c r="I94" s="1">
        <v>0.33110000000000001</v>
      </c>
      <c r="J94" s="1">
        <v>6.25E-2</v>
      </c>
      <c r="K94" s="1">
        <v>-6.8999999999999999E-3</v>
      </c>
      <c r="L94" s="1">
        <v>-6.6E-3</v>
      </c>
      <c r="M94" s="1">
        <v>99.796999999999997</v>
      </c>
    </row>
    <row r="95" spans="2:13" x14ac:dyDescent="0.2">
      <c r="B95" s="1">
        <v>50.301900000000003</v>
      </c>
      <c r="C95" s="1">
        <v>7.4200000000000002E-2</v>
      </c>
      <c r="D95" s="1">
        <v>4.1036000000000001</v>
      </c>
      <c r="E95" s="1">
        <v>3.4200000000000001E-2</v>
      </c>
      <c r="F95" s="1">
        <v>23.7879</v>
      </c>
      <c r="G95" s="1">
        <v>0.41270000000000001</v>
      </c>
      <c r="H95" s="1">
        <v>20.298100000000002</v>
      </c>
      <c r="I95" s="1">
        <v>0.24510000000000001</v>
      </c>
      <c r="J95" s="1">
        <v>3.6200000000000003E-2</v>
      </c>
      <c r="K95" s="1">
        <v>-1.2999999999999999E-3</v>
      </c>
      <c r="L95" s="1">
        <v>9.4999999999999998E-3</v>
      </c>
      <c r="M95" s="1">
        <v>99.3035</v>
      </c>
    </row>
    <row r="96" spans="2:13" x14ac:dyDescent="0.2">
      <c r="B96" s="1">
        <v>51.362900000000003</v>
      </c>
      <c r="C96" s="1">
        <v>1.4500000000000001E-2</v>
      </c>
      <c r="D96" s="1">
        <v>3.39</v>
      </c>
      <c r="E96" s="1">
        <v>6.0699999999999997E-2</v>
      </c>
      <c r="F96" s="1">
        <v>23.131</v>
      </c>
      <c r="G96" s="1">
        <v>0.35830000000000001</v>
      </c>
      <c r="H96" s="1">
        <v>21.294699999999999</v>
      </c>
      <c r="I96" s="1">
        <v>0.28699999999999998</v>
      </c>
      <c r="J96" s="1">
        <v>6.9900000000000004E-2</v>
      </c>
      <c r="K96" s="1">
        <v>1.18E-2</v>
      </c>
      <c r="L96" s="1">
        <v>-7.1999999999999998E-3</v>
      </c>
      <c r="M96" s="1">
        <v>99.980900000000005</v>
      </c>
    </row>
    <row r="97" spans="2:13" x14ac:dyDescent="0.2">
      <c r="B97" s="1">
        <v>51.153700000000001</v>
      </c>
      <c r="C97" s="1">
        <v>3.1099999999999999E-2</v>
      </c>
      <c r="D97" s="1">
        <v>3.7244000000000002</v>
      </c>
      <c r="E97" s="1">
        <v>7.2499999999999995E-2</v>
      </c>
      <c r="F97" s="1">
        <v>23.258700000000001</v>
      </c>
      <c r="G97" s="1">
        <v>0.4108</v>
      </c>
      <c r="H97" s="1">
        <v>20.791799999999999</v>
      </c>
      <c r="I97" s="1">
        <v>0.35289999999999999</v>
      </c>
      <c r="J97" s="1">
        <v>2.64E-2</v>
      </c>
      <c r="K97" s="1">
        <v>2.4299999999999999E-2</v>
      </c>
      <c r="L97" s="1">
        <v>4.1999999999999997E-3</v>
      </c>
      <c r="M97" s="1">
        <v>99.850899999999996</v>
      </c>
    </row>
    <row r="98" spans="2:13" x14ac:dyDescent="0.2">
      <c r="B98" s="1">
        <v>50.010599999999997</v>
      </c>
      <c r="C98" s="1">
        <v>1.2200000000000001E-2</v>
      </c>
      <c r="D98" s="1">
        <v>4.7119999999999997</v>
      </c>
      <c r="E98" s="1">
        <v>7.6499999999999999E-2</v>
      </c>
      <c r="F98" s="1">
        <v>22.510200000000001</v>
      </c>
      <c r="G98" s="1">
        <v>0.25779999999999997</v>
      </c>
      <c r="H98" s="1">
        <v>22.8169</v>
      </c>
      <c r="I98" s="1">
        <v>0.33439999999999998</v>
      </c>
      <c r="J98" s="1">
        <v>6.0199999999999997E-2</v>
      </c>
      <c r="K98" s="1">
        <v>4.4200000000000003E-2</v>
      </c>
      <c r="L98" s="1">
        <v>2.1499999999999998E-2</v>
      </c>
      <c r="M98" s="1">
        <v>100.8565</v>
      </c>
    </row>
    <row r="99" spans="2:13" x14ac:dyDescent="0.2">
      <c r="B99" s="1">
        <v>53.247999999999998</v>
      </c>
      <c r="C99" s="1">
        <v>7.9000000000000001E-2</v>
      </c>
      <c r="D99" s="1">
        <v>1.2518</v>
      </c>
      <c r="E99" s="1">
        <v>0.04</v>
      </c>
      <c r="F99" s="1">
        <v>20.439699999999998</v>
      </c>
      <c r="G99" s="1">
        <v>0.2102</v>
      </c>
      <c r="H99" s="1">
        <v>24.472799999999999</v>
      </c>
      <c r="I99" s="1">
        <v>0.1951</v>
      </c>
      <c r="J99" s="1">
        <v>4.1099999999999998E-2</v>
      </c>
      <c r="K99" s="1">
        <v>1.09E-2</v>
      </c>
      <c r="L99" s="1">
        <v>-5.4000000000000003E-3</v>
      </c>
      <c r="M99" s="1">
        <v>99.988600000000005</v>
      </c>
    </row>
    <row r="100" spans="2:13" x14ac:dyDescent="0.2">
      <c r="B100" s="1">
        <v>51.171500000000002</v>
      </c>
      <c r="C100" s="1">
        <v>6.9099999999999995E-2</v>
      </c>
      <c r="D100" s="1">
        <v>2.9022999999999999</v>
      </c>
      <c r="E100" s="1">
        <v>6.7100000000000007E-2</v>
      </c>
      <c r="F100" s="1">
        <v>23.878499999999999</v>
      </c>
      <c r="G100" s="1">
        <v>0.3271</v>
      </c>
      <c r="H100" s="1">
        <v>20.896000000000001</v>
      </c>
      <c r="I100" s="1">
        <v>0.3468</v>
      </c>
      <c r="J100" s="1">
        <v>8.5000000000000006E-3</v>
      </c>
      <c r="K100" s="1">
        <v>2.5000000000000001E-3</v>
      </c>
      <c r="L100" s="1">
        <v>-1.43E-2</v>
      </c>
      <c r="M100" s="1">
        <v>99.669499999999999</v>
      </c>
    </row>
    <row r="101" spans="2:13" x14ac:dyDescent="0.2">
      <c r="B101" s="1">
        <v>50.786700000000003</v>
      </c>
      <c r="C101" s="1">
        <v>6.9900000000000004E-2</v>
      </c>
      <c r="D101" s="1">
        <v>3.4472</v>
      </c>
      <c r="E101" s="1">
        <v>5.5300000000000002E-2</v>
      </c>
      <c r="F101" s="1">
        <v>24.4374</v>
      </c>
      <c r="G101" s="1">
        <v>0.32329999999999998</v>
      </c>
      <c r="H101" s="1">
        <v>20.384</v>
      </c>
      <c r="I101" s="1">
        <v>0.32640000000000002</v>
      </c>
      <c r="J101" s="1">
        <v>0.02</v>
      </c>
      <c r="K101" s="1">
        <v>2.5000000000000001E-3</v>
      </c>
      <c r="L101" s="1">
        <v>5.9999999999999995E-4</v>
      </c>
      <c r="M101" s="1">
        <v>99.853200000000001</v>
      </c>
    </row>
    <row r="102" spans="2:13" x14ac:dyDescent="0.2">
      <c r="B102" s="1">
        <v>50.694299999999998</v>
      </c>
      <c r="C102" s="1">
        <v>0.1022</v>
      </c>
      <c r="D102" s="1">
        <v>4.0209999999999999</v>
      </c>
      <c r="E102" s="1">
        <v>7.6100000000000001E-2</v>
      </c>
      <c r="F102" s="1">
        <v>23.780899999999999</v>
      </c>
      <c r="G102" s="1">
        <v>0.34010000000000001</v>
      </c>
      <c r="H102" s="1">
        <v>20.708400000000001</v>
      </c>
      <c r="I102" s="1">
        <v>0.34299999999999897</v>
      </c>
      <c r="J102" s="1">
        <v>3.15E-2</v>
      </c>
      <c r="K102" s="1">
        <v>0</v>
      </c>
      <c r="L102" s="1">
        <v>-1.49E-2</v>
      </c>
      <c r="M102" s="1">
        <v>100.09739999999999</v>
      </c>
    </row>
    <row r="103" spans="2:13" x14ac:dyDescent="0.2">
      <c r="B103" s="1">
        <v>50.507100000000001</v>
      </c>
      <c r="C103" s="1">
        <v>0.1164</v>
      </c>
      <c r="D103" s="1">
        <v>4.2401999999999997</v>
      </c>
      <c r="E103" s="1">
        <v>6.2E-2</v>
      </c>
      <c r="F103" s="1">
        <v>23.645499999999998</v>
      </c>
      <c r="G103" s="1">
        <v>0.31380000000000002</v>
      </c>
      <c r="H103" s="1">
        <v>20.5733</v>
      </c>
      <c r="I103" s="1">
        <v>0.35909999999999997</v>
      </c>
      <c r="J103" s="1">
        <v>4.4299999999999999E-2</v>
      </c>
      <c r="K103" s="1">
        <v>6.8999999999999999E-3</v>
      </c>
      <c r="L103" s="1">
        <v>-7.1999999999999998E-3</v>
      </c>
      <c r="M103" s="1">
        <v>99.868300000000005</v>
      </c>
    </row>
    <row r="104" spans="2:13" x14ac:dyDescent="0.2">
      <c r="B104" s="1">
        <v>50.8018</v>
      </c>
      <c r="C104" s="1">
        <v>0.1096</v>
      </c>
      <c r="D104" s="1">
        <v>3.9279999999999999</v>
      </c>
      <c r="E104" s="1">
        <v>5.7799999999999997E-2</v>
      </c>
      <c r="F104" s="1">
        <v>23.61</v>
      </c>
      <c r="G104" s="1">
        <v>0.34810000000000002</v>
      </c>
      <c r="H104" s="1">
        <v>20.7041</v>
      </c>
      <c r="I104" s="1">
        <v>0.35670000000000002</v>
      </c>
      <c r="J104" s="1">
        <v>4.0000000000000002E-4</v>
      </c>
      <c r="K104" s="1">
        <v>6.8999999999999999E-3</v>
      </c>
      <c r="L104" s="1">
        <v>-6.6E-3</v>
      </c>
      <c r="M104" s="1">
        <v>99.923400000000001</v>
      </c>
    </row>
    <row r="105" spans="2:13" x14ac:dyDescent="0.2">
      <c r="B105" s="1">
        <v>50.904699999999998</v>
      </c>
      <c r="C105" s="1">
        <v>5.0900000000000001E-2</v>
      </c>
      <c r="D105" s="1">
        <v>3.8631000000000002</v>
      </c>
      <c r="E105" s="1">
        <v>6.25E-2</v>
      </c>
      <c r="F105" s="1">
        <v>23.693899999999999</v>
      </c>
      <c r="G105" s="1">
        <v>0.35610000000000003</v>
      </c>
      <c r="H105" s="1">
        <v>20.679099999999998</v>
      </c>
      <c r="I105" s="1">
        <v>0.55869999999999997</v>
      </c>
      <c r="J105" s="1">
        <v>3.1099999999999999E-2</v>
      </c>
      <c r="K105" s="1">
        <v>1.2500000000000001E-2</v>
      </c>
      <c r="L105" s="1">
        <v>2.7400000000000001E-2</v>
      </c>
      <c r="M105" s="1">
        <v>100.23990000000001</v>
      </c>
    </row>
    <row r="106" spans="2:13" x14ac:dyDescent="0.2">
      <c r="B106" s="1">
        <v>50.633699999999997</v>
      </c>
      <c r="C106" s="1">
        <v>5.1200000000000002E-2</v>
      </c>
      <c r="D106" s="1">
        <v>3.8401999999999998</v>
      </c>
      <c r="E106" s="1">
        <v>6.7000000000000004E-2</v>
      </c>
      <c r="F106" s="1">
        <v>24.179400000000001</v>
      </c>
      <c r="G106" s="1">
        <v>0.38299999999999901</v>
      </c>
      <c r="H106" s="1">
        <v>20.197299999999998</v>
      </c>
      <c r="I106" s="1">
        <v>0.34210000000000002</v>
      </c>
      <c r="J106" s="1">
        <v>4.2999999999999997E-2</v>
      </c>
      <c r="K106" s="1">
        <v>3.4500000000000003E-2</v>
      </c>
      <c r="L106" s="1">
        <v>1.2500000000000001E-2</v>
      </c>
      <c r="M106" s="1">
        <v>99.783799999999999</v>
      </c>
    </row>
    <row r="107" spans="2:13" x14ac:dyDescent="0.2">
      <c r="B107" s="1">
        <v>50.816899999999997</v>
      </c>
      <c r="C107" s="1">
        <v>0.1069</v>
      </c>
      <c r="D107" s="1">
        <v>3.6391</v>
      </c>
      <c r="E107" s="1">
        <v>4.0800000000000003E-2</v>
      </c>
      <c r="F107" s="1">
        <v>23.7224</v>
      </c>
      <c r="G107" s="1">
        <v>0.36559999999999998</v>
      </c>
      <c r="H107" s="1">
        <v>20.401900000000001</v>
      </c>
      <c r="I107" s="1">
        <v>0.25330000000000003</v>
      </c>
      <c r="J107" s="1">
        <v>4.3400000000000001E-2</v>
      </c>
      <c r="K107" s="1">
        <v>0.01</v>
      </c>
      <c r="L107" s="1">
        <v>1.43E-2</v>
      </c>
      <c r="M107" s="1">
        <v>99.414599999999993</v>
      </c>
    </row>
    <row r="108" spans="2:13" x14ac:dyDescent="0.2">
      <c r="B108" s="1">
        <v>50.343899999999998</v>
      </c>
      <c r="C108" s="1">
        <v>5.96E-2</v>
      </c>
      <c r="D108" s="1">
        <v>4.6504000000000003</v>
      </c>
      <c r="E108" s="1">
        <v>7.0999999999999994E-2</v>
      </c>
      <c r="F108" s="1">
        <v>23.236699999999999</v>
      </c>
      <c r="G108" s="1">
        <v>0.3972</v>
      </c>
      <c r="H108" s="1">
        <v>20.271899999999999</v>
      </c>
      <c r="I108" s="1">
        <v>0.54320000000000002</v>
      </c>
      <c r="J108" s="1">
        <v>5.4899999999999997E-2</v>
      </c>
      <c r="K108" s="1">
        <v>2.12E-2</v>
      </c>
      <c r="L108" s="1">
        <v>-3.7600000000000001E-2</v>
      </c>
      <c r="M108" s="1">
        <v>99.649900000000002</v>
      </c>
    </row>
    <row r="109" spans="2:13" x14ac:dyDescent="0.2">
      <c r="B109" s="1">
        <v>50.046599999999998</v>
      </c>
      <c r="C109" s="1">
        <v>7.3200000000000001E-2</v>
      </c>
      <c r="D109" s="1">
        <v>4.2922000000000002</v>
      </c>
      <c r="E109" s="1">
        <v>7.9100000000000004E-2</v>
      </c>
      <c r="F109" s="1">
        <v>24.109100000000002</v>
      </c>
      <c r="G109" s="1">
        <v>0.45379999999999998</v>
      </c>
      <c r="H109" s="1">
        <v>20.134699999999999</v>
      </c>
      <c r="I109" s="1">
        <v>0.2379</v>
      </c>
      <c r="J109" s="1">
        <v>6.3799999999999996E-2</v>
      </c>
      <c r="K109" s="1">
        <v>-6.3E-3</v>
      </c>
      <c r="L109" s="1">
        <v>-6.0000000000000001E-3</v>
      </c>
      <c r="M109" s="1">
        <v>99.490399999999994</v>
      </c>
    </row>
    <row r="110" spans="2:13" x14ac:dyDescent="0.2">
      <c r="B110" s="1">
        <v>50.956800000000001</v>
      </c>
      <c r="C110" s="1">
        <v>7.4800000000000005E-2</v>
      </c>
      <c r="D110" s="1">
        <v>3.4249000000000001</v>
      </c>
      <c r="E110" s="1">
        <v>9.6699999999999994E-2</v>
      </c>
      <c r="F110" s="1">
        <v>22.599699999999999</v>
      </c>
      <c r="G110" s="1">
        <v>0.28499999999999998</v>
      </c>
      <c r="H110" s="1">
        <v>22.1936</v>
      </c>
      <c r="I110" s="1">
        <v>0.32229999999999998</v>
      </c>
      <c r="J110" s="1">
        <v>2.86E-2</v>
      </c>
      <c r="K110" s="1">
        <v>1.7899999999999999E-2</v>
      </c>
      <c r="L110" s="1">
        <v>-5.4000000000000003E-3</v>
      </c>
      <c r="M110" s="1">
        <v>100.0003</v>
      </c>
    </row>
    <row r="111" spans="2:13" x14ac:dyDescent="0.2">
      <c r="B111" s="1">
        <v>51.839700000000001</v>
      </c>
      <c r="C111" s="1">
        <v>4.58E-2</v>
      </c>
      <c r="D111" s="1">
        <v>3.3062999999999998</v>
      </c>
      <c r="E111" s="1">
        <v>6.7199999999999996E-2</v>
      </c>
      <c r="F111" s="1">
        <v>21.4956</v>
      </c>
      <c r="G111" s="1">
        <v>0.24440000000000001</v>
      </c>
      <c r="H111" s="1">
        <v>23.014399999999998</v>
      </c>
      <c r="I111" s="1">
        <v>0.23039999999999999</v>
      </c>
      <c r="J111" s="1">
        <v>2.9899999999999999E-2</v>
      </c>
      <c r="K111" s="1">
        <v>1.39999999999999E-2</v>
      </c>
      <c r="L111" s="1">
        <v>-1.9199999999999998E-2</v>
      </c>
      <c r="M111" s="1">
        <v>100.2877</v>
      </c>
    </row>
    <row r="112" spans="2:13" x14ac:dyDescent="0.2">
      <c r="B112" s="1">
        <v>51.971699999999998</v>
      </c>
      <c r="C112" s="1">
        <v>0.13519999999999999</v>
      </c>
      <c r="D112" s="1">
        <v>2.9779</v>
      </c>
      <c r="E112" s="1">
        <v>6.9800000000000001E-2</v>
      </c>
      <c r="F112" s="1">
        <v>20.816099999999999</v>
      </c>
      <c r="G112" s="1">
        <v>0.2087</v>
      </c>
      <c r="H112" s="1">
        <v>23.693999999999999</v>
      </c>
      <c r="I112" s="1">
        <v>0.2382</v>
      </c>
      <c r="J112" s="1">
        <v>3.5900000000000001E-2</v>
      </c>
      <c r="K112" s="1">
        <v>1.8E-3</v>
      </c>
      <c r="L112" s="1">
        <v>-1.8599999999999998E-2</v>
      </c>
      <c r="M112" s="1">
        <v>100.1493</v>
      </c>
    </row>
    <row r="113" spans="2:13" x14ac:dyDescent="0.2">
      <c r="B113" s="1">
        <v>51.951799999999999</v>
      </c>
      <c r="C113" s="1">
        <v>7.7700000000000005E-2</v>
      </c>
      <c r="D113" s="1">
        <v>2.6080999999999999</v>
      </c>
      <c r="E113" s="1">
        <v>3.2300000000000002E-2</v>
      </c>
      <c r="F113" s="1">
        <v>21.9236</v>
      </c>
      <c r="G113" s="1">
        <v>0.1951</v>
      </c>
      <c r="H113" s="1">
        <v>22.533300000000001</v>
      </c>
      <c r="I113" s="1">
        <v>0.26819999999999999</v>
      </c>
      <c r="J113" s="1">
        <v>6.3899999999999998E-2</v>
      </c>
      <c r="K113" s="1">
        <v>2.0400000000000001E-2</v>
      </c>
      <c r="L113" s="1">
        <v>-1.7500000000000002E-2</v>
      </c>
      <c r="M113" s="1">
        <v>99.674400000000006</v>
      </c>
    </row>
    <row r="114" spans="2:13" x14ac:dyDescent="0.2">
      <c r="B114" s="1">
        <v>51.1922</v>
      </c>
      <c r="C114" s="1">
        <v>3.0200000000000001E-2</v>
      </c>
      <c r="D114" s="1">
        <v>2.6686000000000001</v>
      </c>
      <c r="E114" s="1">
        <v>0.1212</v>
      </c>
      <c r="F114" s="1">
        <v>24.843</v>
      </c>
      <c r="G114" s="1">
        <v>0.39410000000000001</v>
      </c>
      <c r="H114" s="1">
        <v>20.1509</v>
      </c>
      <c r="I114" s="1">
        <v>0.28170000000000001</v>
      </c>
      <c r="J114" s="1">
        <v>2.9499999999999998E-2</v>
      </c>
      <c r="K114" s="1">
        <v>4.4000000000000003E-3</v>
      </c>
      <c r="L114" s="1">
        <v>1.44E-2</v>
      </c>
      <c r="M114" s="1">
        <v>99.730099999999993</v>
      </c>
    </row>
    <row r="115" spans="2:13" x14ac:dyDescent="0.2">
      <c r="B115" s="1">
        <v>51.122</v>
      </c>
      <c r="C115" s="1">
        <v>4.2599999999999999E-2</v>
      </c>
      <c r="D115" s="1">
        <v>3.2181000000000002</v>
      </c>
      <c r="E115" s="1">
        <v>4.8899999999999999E-2</v>
      </c>
      <c r="F115" s="1">
        <v>24.280899999999999</v>
      </c>
      <c r="G115" s="1">
        <v>0.3498</v>
      </c>
      <c r="H115" s="1">
        <v>20.699400000000001</v>
      </c>
      <c r="I115" s="1">
        <v>0.25230000000000002</v>
      </c>
      <c r="J115" s="1">
        <v>1.7999999999999999E-2</v>
      </c>
      <c r="K115" s="1">
        <v>-3.3300000000000003E-2</v>
      </c>
      <c r="L115" s="1">
        <v>-1.1999999999999999E-3</v>
      </c>
      <c r="M115" s="1">
        <v>100.0321</v>
      </c>
    </row>
    <row r="116" spans="2:13" x14ac:dyDescent="0.2">
      <c r="B116" s="1">
        <v>50.5197</v>
      </c>
      <c r="C116" s="1">
        <v>4.24E-2</v>
      </c>
      <c r="D116" s="1">
        <v>4.1265000000000001</v>
      </c>
      <c r="E116" s="1">
        <v>8.1500000000000003E-2</v>
      </c>
      <c r="F116" s="1">
        <v>23.8246</v>
      </c>
      <c r="G116" s="1">
        <v>0.31230000000000002</v>
      </c>
      <c r="H116" s="1">
        <v>20.3628</v>
      </c>
      <c r="I116" s="1">
        <v>0.40029999999999999</v>
      </c>
      <c r="J116" s="1">
        <v>4.02E-2</v>
      </c>
      <c r="K116" s="1">
        <v>8.2000000000000007E-3</v>
      </c>
      <c r="L116" s="1">
        <v>-6.6E-3</v>
      </c>
      <c r="M116" s="1">
        <v>99.718500000000006</v>
      </c>
    </row>
    <row r="117" spans="2:13" x14ac:dyDescent="0.2">
      <c r="B117" s="1">
        <v>50.543799999999997</v>
      </c>
      <c r="C117" s="1">
        <v>0.10979999999999999</v>
      </c>
      <c r="D117" s="1">
        <v>3.9384000000000001</v>
      </c>
      <c r="E117" s="1">
        <v>7.9200000000000007E-2</v>
      </c>
      <c r="F117" s="1">
        <v>23.550699999999999</v>
      </c>
      <c r="G117" s="1">
        <v>0.33</v>
      </c>
      <c r="H117" s="1">
        <v>20.472799999999999</v>
      </c>
      <c r="I117" s="1">
        <v>0.41470000000000001</v>
      </c>
      <c r="J117" s="1">
        <v>1.6199999999999999E-2</v>
      </c>
      <c r="K117" s="1">
        <v>0.01</v>
      </c>
      <c r="L117" s="1">
        <v>-5.9999999999999995E-4</v>
      </c>
      <c r="M117" s="1">
        <v>99.465699999999998</v>
      </c>
    </row>
    <row r="118" spans="2:13" x14ac:dyDescent="0.2">
      <c r="B118" s="1">
        <v>50.88</v>
      </c>
      <c r="C118" s="1">
        <v>6.9500000000000006E-2</v>
      </c>
      <c r="D118" s="1">
        <v>3.5167000000000002</v>
      </c>
      <c r="E118" s="1">
        <v>4.7600000000000003E-2</v>
      </c>
      <c r="F118" s="1">
        <v>23.644500000000001</v>
      </c>
      <c r="G118" s="1">
        <v>0.3548</v>
      </c>
      <c r="H118" s="1">
        <v>20.9511</v>
      </c>
      <c r="I118" s="1">
        <v>0.23180000000000001</v>
      </c>
      <c r="J118" s="1">
        <v>2.7400000000000001E-2</v>
      </c>
      <c r="K118" s="1">
        <v>-6.8999999999999999E-3</v>
      </c>
      <c r="L118" s="1">
        <v>-2.3999999999999998E-3</v>
      </c>
      <c r="M118" s="1">
        <v>99.723299999999995</v>
      </c>
    </row>
    <row r="119" spans="2:13" x14ac:dyDescent="0.2">
      <c r="B119" s="1">
        <v>50.738300000000002</v>
      </c>
      <c r="C119" s="1">
        <v>6.9900000000000004E-2</v>
      </c>
      <c r="D119" s="1">
        <v>3.8468</v>
      </c>
      <c r="E119" s="1">
        <v>4.58E-2</v>
      </c>
      <c r="F119" s="1">
        <v>23.0961</v>
      </c>
      <c r="G119" s="1">
        <v>0.35520000000000002</v>
      </c>
      <c r="H119" s="1">
        <v>20.570499999999999</v>
      </c>
      <c r="I119" s="1">
        <v>0.42870000000000003</v>
      </c>
      <c r="J119" s="1">
        <v>1.24E-2</v>
      </c>
      <c r="K119" s="1">
        <v>8.6999999999999994E-3</v>
      </c>
      <c r="L119" s="1">
        <v>2.87E-2</v>
      </c>
      <c r="M119" s="1">
        <v>99.201300000000003</v>
      </c>
    </row>
    <row r="120" spans="2:13" x14ac:dyDescent="0.2">
      <c r="B120" s="1">
        <v>50.406199999999998</v>
      </c>
      <c r="C120" s="1">
        <v>7.3800000000000004E-2</v>
      </c>
      <c r="D120" s="1">
        <v>3.9664000000000001</v>
      </c>
      <c r="E120" s="1">
        <v>4.8399999999999999E-2</v>
      </c>
      <c r="F120" s="1">
        <v>24.0716</v>
      </c>
      <c r="G120" s="1">
        <v>0.36890000000000001</v>
      </c>
      <c r="H120" s="1">
        <v>20.200099999999999</v>
      </c>
      <c r="I120" s="1">
        <v>0.2238</v>
      </c>
      <c r="J120" s="1">
        <v>-8.5000000000000006E-3</v>
      </c>
      <c r="K120" s="1">
        <v>-1.01E-2</v>
      </c>
      <c r="L120" s="1">
        <v>1.5599999999999999E-2</v>
      </c>
      <c r="M120" s="1">
        <v>99.374799999999993</v>
      </c>
    </row>
    <row r="121" spans="2:13" x14ac:dyDescent="0.2">
      <c r="B121" s="1">
        <v>50.3688</v>
      </c>
      <c r="C121" s="1">
        <v>0.13950000000000001</v>
      </c>
      <c r="D121" s="1">
        <v>3.7216</v>
      </c>
      <c r="E121" s="1">
        <v>4.3700000000000003E-2</v>
      </c>
      <c r="F121" s="1">
        <v>24.201599999999999</v>
      </c>
      <c r="G121" s="1">
        <v>0.41039999999999999</v>
      </c>
      <c r="H121" s="1">
        <v>20.1997</v>
      </c>
      <c r="I121" s="1">
        <v>0.27329999999999999</v>
      </c>
      <c r="J121" s="1">
        <v>1.41E-2</v>
      </c>
      <c r="K121" s="1">
        <v>1.1299999999999999E-2</v>
      </c>
      <c r="L121" s="1">
        <v>-8.3999999999999995E-3</v>
      </c>
      <c r="M121" s="1">
        <v>99.384</v>
      </c>
    </row>
    <row r="122" spans="2:13" x14ac:dyDescent="0.2">
      <c r="B122" s="1">
        <v>52.0381</v>
      </c>
      <c r="C122" s="1">
        <v>2.6200000000000001E-2</v>
      </c>
      <c r="D122" s="1">
        <v>2.5287000000000002</v>
      </c>
      <c r="E122" s="1">
        <v>6.9800000000000001E-2</v>
      </c>
      <c r="F122" s="1">
        <v>21.815100000000001</v>
      </c>
      <c r="G122" s="1">
        <v>0.20269999999999999</v>
      </c>
      <c r="H122" s="1">
        <v>22.894400000000001</v>
      </c>
      <c r="I122" s="1">
        <v>0.4929</v>
      </c>
      <c r="J122" s="1">
        <v>8.1299999999999997E-2</v>
      </c>
      <c r="K122" s="1">
        <v>2.1499999999999998E-2</v>
      </c>
      <c r="L122" s="1">
        <v>-7.7999999999999996E-3</v>
      </c>
      <c r="M122" s="1">
        <v>100.17059999999999</v>
      </c>
    </row>
    <row r="123" spans="2:13" x14ac:dyDescent="0.2">
      <c r="B123" s="1">
        <v>50.595799999999997</v>
      </c>
      <c r="C123" s="1">
        <v>0.86429999999999996</v>
      </c>
      <c r="D123" s="1">
        <v>3.3843999999999999</v>
      </c>
      <c r="E123" s="1">
        <v>8.77E-2</v>
      </c>
      <c r="F123" s="1">
        <v>22.345800000000001</v>
      </c>
      <c r="G123" s="1">
        <v>0.223</v>
      </c>
      <c r="H123" s="1">
        <v>22.320599999999999</v>
      </c>
      <c r="I123" s="1">
        <v>0.43919999999999998</v>
      </c>
      <c r="J123" s="1">
        <v>4.4900000000000002E-2</v>
      </c>
      <c r="K123" s="1">
        <v>1.67E-2</v>
      </c>
      <c r="L123" s="1">
        <v>5.4000000000000003E-3</v>
      </c>
      <c r="M123" s="1">
        <v>100.32769999999999</v>
      </c>
    </row>
    <row r="124" spans="2:13" x14ac:dyDescent="0.2">
      <c r="B124" s="1">
        <v>50.539099999999998</v>
      </c>
      <c r="C124" s="1">
        <v>2.2100000000000002E-2</v>
      </c>
      <c r="D124" s="1">
        <v>2.7456</v>
      </c>
      <c r="E124" s="1">
        <v>7.3499999999999996E-2</v>
      </c>
      <c r="F124" s="1">
        <v>24.5441</v>
      </c>
      <c r="G124" s="1">
        <v>0.38819999999999999</v>
      </c>
      <c r="H124" s="1">
        <v>20.355899999999998</v>
      </c>
      <c r="I124" s="1">
        <v>0.30330000000000001</v>
      </c>
      <c r="J124" s="1">
        <v>3.6200000000000003E-2</v>
      </c>
      <c r="K124" s="1">
        <v>-5.9999999999999995E-4</v>
      </c>
      <c r="L124" s="1">
        <v>2.4500000000000001E-2</v>
      </c>
      <c r="M124" s="1">
        <v>99.032499999999999</v>
      </c>
    </row>
    <row r="125" spans="2:13" x14ac:dyDescent="0.2">
      <c r="B125" s="1">
        <v>50.383000000000003</v>
      </c>
      <c r="C125" s="1">
        <v>0.1011</v>
      </c>
      <c r="D125" s="1">
        <v>4.3212999999999999</v>
      </c>
      <c r="E125" s="1">
        <v>7.4200000000000002E-2</v>
      </c>
      <c r="F125" s="1">
        <v>24.004100000000001</v>
      </c>
      <c r="G125" s="1">
        <v>0.33710000000000001</v>
      </c>
      <c r="H125" s="1">
        <v>20.538599999999999</v>
      </c>
      <c r="I125" s="1">
        <v>0.25359999999999999</v>
      </c>
      <c r="J125" s="1">
        <v>5.7599999999999998E-2</v>
      </c>
      <c r="K125" s="1">
        <v>-7.4999999999999997E-3</v>
      </c>
      <c r="L125" s="1">
        <v>-1.49E-2</v>
      </c>
      <c r="M125" s="1">
        <v>100.0706</v>
      </c>
    </row>
    <row r="126" spans="2:13" x14ac:dyDescent="0.2">
      <c r="B126" s="1">
        <v>50.7408</v>
      </c>
      <c r="C126" s="1">
        <v>3.0499999999999999E-2</v>
      </c>
      <c r="D126" s="1">
        <v>3.7427999999999999</v>
      </c>
      <c r="E126" s="1">
        <v>2.7199999999999998E-2</v>
      </c>
      <c r="F126" s="1">
        <v>24.171199999999999</v>
      </c>
      <c r="G126" s="1">
        <v>0.35730000000000001</v>
      </c>
      <c r="H126" s="1">
        <v>20.7849</v>
      </c>
      <c r="I126" s="1">
        <v>0.30359999999999998</v>
      </c>
      <c r="J126" s="1">
        <v>4.0099999999999997E-2</v>
      </c>
      <c r="K126" s="1">
        <v>3.8E-3</v>
      </c>
      <c r="L126" s="1">
        <v>1.01E-2</v>
      </c>
      <c r="M126" s="1">
        <v>100.2123</v>
      </c>
    </row>
    <row r="127" spans="2:13" x14ac:dyDescent="0.2">
      <c r="B127" s="1">
        <v>51.173200000000001</v>
      </c>
      <c r="C127" s="1">
        <v>0.1411</v>
      </c>
      <c r="D127" s="1">
        <v>3.5171000000000001</v>
      </c>
      <c r="E127" s="1">
        <v>5.96E-2</v>
      </c>
      <c r="F127" s="1">
        <v>23.234300000000001</v>
      </c>
      <c r="G127" s="1">
        <v>0.38169999999999998</v>
      </c>
      <c r="H127" s="1">
        <v>21.045000000000002</v>
      </c>
      <c r="I127" s="1">
        <v>0.28439999999999999</v>
      </c>
      <c r="J127" s="1">
        <v>1.7100000000000001E-2</v>
      </c>
      <c r="K127" s="1">
        <v>1.37E-2</v>
      </c>
      <c r="L127" s="1">
        <v>5.9999999999999995E-4</v>
      </c>
      <c r="M127" s="1">
        <v>99.867800000000003</v>
      </c>
    </row>
    <row r="128" spans="2:13" x14ac:dyDescent="0.2">
      <c r="B128" s="1">
        <v>52.018500000000003</v>
      </c>
      <c r="C128" s="1">
        <v>2.6200000000000001E-2</v>
      </c>
      <c r="D128" s="1">
        <v>2.3721000000000001</v>
      </c>
      <c r="E128" s="1">
        <v>7.2700000000000001E-2</v>
      </c>
      <c r="F128" s="1">
        <v>21.677399999999999</v>
      </c>
      <c r="G128" s="1">
        <v>0.218999999999999</v>
      </c>
      <c r="H128" s="1">
        <v>23.103899999999999</v>
      </c>
      <c r="I128" s="1">
        <v>0.28120000000000001</v>
      </c>
      <c r="J128" s="1">
        <v>7.7000000000000002E-3</v>
      </c>
      <c r="K128" s="1">
        <v>0</v>
      </c>
      <c r="L128" s="1">
        <v>-1.6199999999999999E-2</v>
      </c>
      <c r="M128" s="1">
        <v>99.778700000000001</v>
      </c>
    </row>
    <row r="129" spans="2:13" x14ac:dyDescent="0.2">
      <c r="B129" s="1">
        <v>51.2684</v>
      </c>
      <c r="C129" s="1">
        <v>1</v>
      </c>
      <c r="D129" s="1">
        <v>2.3119000000000001</v>
      </c>
      <c r="E129" s="1">
        <v>4.8500000000000001E-2</v>
      </c>
      <c r="F129" s="1">
        <v>21.491299999999999</v>
      </c>
      <c r="G129" s="1">
        <v>0.19950000000000001</v>
      </c>
      <c r="H129" s="1">
        <v>22.885000000000002</v>
      </c>
      <c r="I129" s="1">
        <v>0.54039999999999999</v>
      </c>
      <c r="J129" s="1">
        <v>6.25E-2</v>
      </c>
      <c r="K129" s="1">
        <v>1.8499999999999999E-2</v>
      </c>
      <c r="L129" s="1">
        <v>1.8E-3</v>
      </c>
      <c r="M129" s="1">
        <v>99.8279</v>
      </c>
    </row>
    <row r="130" spans="2:13" x14ac:dyDescent="0.2">
      <c r="B130" s="1">
        <v>51.906199999999998</v>
      </c>
      <c r="C130" s="1">
        <v>8.5400000000000004E-2</v>
      </c>
      <c r="D130" s="1">
        <v>2.8307000000000002</v>
      </c>
      <c r="E130" s="1">
        <v>8.3500000000000005E-2</v>
      </c>
      <c r="F130" s="1">
        <v>21.0733</v>
      </c>
      <c r="G130" s="1">
        <v>0.17860000000000001</v>
      </c>
      <c r="H130" s="1">
        <v>23.305800000000001</v>
      </c>
      <c r="I130" s="1">
        <v>0.71550000000000002</v>
      </c>
      <c r="J130" s="1">
        <v>4.8899999999999999E-2</v>
      </c>
      <c r="K130" s="1">
        <v>1.83E-2</v>
      </c>
      <c r="L130" s="1">
        <v>-5.4000000000000003E-3</v>
      </c>
      <c r="M130" s="1">
        <v>100.2461</v>
      </c>
    </row>
    <row r="131" spans="2:13" x14ac:dyDescent="0.2">
      <c r="B131" s="1">
        <v>50.456000000000003</v>
      </c>
      <c r="C131" s="1">
        <v>8.2100000000000006E-2</v>
      </c>
      <c r="D131" s="1">
        <v>3.8572000000000002</v>
      </c>
      <c r="E131" s="1">
        <v>6.8900000000000003E-2</v>
      </c>
      <c r="F131" s="1">
        <v>24.781700000000001</v>
      </c>
      <c r="G131" s="1">
        <v>0.28860000000000002</v>
      </c>
      <c r="H131" s="1">
        <v>20.3582</v>
      </c>
      <c r="I131" s="1">
        <v>0.26800000000000002</v>
      </c>
      <c r="J131" s="1">
        <v>3.9199999999999999E-2</v>
      </c>
      <c r="K131" s="1">
        <v>2.1399999999999999E-2</v>
      </c>
      <c r="L131" s="1">
        <v>-8.3999999999999995E-3</v>
      </c>
      <c r="M131" s="1">
        <v>100.2214</v>
      </c>
    </row>
    <row r="132" spans="2:13" x14ac:dyDescent="0.2">
      <c r="B132" s="1">
        <v>50.8277</v>
      </c>
      <c r="C132" s="1">
        <v>0.1171</v>
      </c>
      <c r="D132" s="1">
        <v>3.4060000000000001</v>
      </c>
      <c r="E132" s="1">
        <v>5.8299999999999998E-2</v>
      </c>
      <c r="F132" s="1">
        <v>24.3399</v>
      </c>
      <c r="G132" s="1">
        <v>0.29980000000000001</v>
      </c>
      <c r="H132" s="1">
        <v>20.636600000000001</v>
      </c>
      <c r="I132" s="1">
        <v>0.33050000000000002</v>
      </c>
      <c r="J132" s="1">
        <v>3.5000000000000003E-2</v>
      </c>
      <c r="K132" s="1">
        <v>-1.6299999999999999E-2</v>
      </c>
      <c r="L132" s="1">
        <v>-1.1999999999999999E-3</v>
      </c>
      <c r="M132" s="1">
        <v>100.0509</v>
      </c>
    </row>
    <row r="133" spans="2:13" x14ac:dyDescent="0.2">
      <c r="B133" s="1">
        <v>50.615900000000003</v>
      </c>
      <c r="C133" s="1">
        <v>3.73E-2</v>
      </c>
      <c r="D133" s="1">
        <v>2.8660000000000001</v>
      </c>
      <c r="E133" s="1">
        <v>4.9299999999999997E-2</v>
      </c>
      <c r="F133" s="1">
        <v>24.629899999999999</v>
      </c>
      <c r="G133" s="1">
        <v>0.3725</v>
      </c>
      <c r="H133" s="1">
        <v>20.743300000000001</v>
      </c>
      <c r="I133" s="1">
        <v>0.37059999999999998</v>
      </c>
      <c r="J133" s="1">
        <v>6.0999999999999999E-2</v>
      </c>
      <c r="K133" s="1">
        <v>2.1499999999999998E-2</v>
      </c>
      <c r="L133" s="1">
        <v>7.1999999999999998E-3</v>
      </c>
      <c r="M133" s="1">
        <v>99.7744</v>
      </c>
    </row>
    <row r="134" spans="2:13" x14ac:dyDescent="0.2">
      <c r="B134" s="1">
        <v>50.819200000000002</v>
      </c>
      <c r="C134" s="1">
        <v>5.4100000000000002E-2</v>
      </c>
      <c r="D134" s="1">
        <v>3.407</v>
      </c>
      <c r="E134" s="1">
        <v>5.2200000000000003E-2</v>
      </c>
      <c r="F134" s="1">
        <v>24.226900000000001</v>
      </c>
      <c r="G134" s="1">
        <v>0.3705</v>
      </c>
      <c r="H134" s="1">
        <v>20.696200000000001</v>
      </c>
      <c r="I134" s="1">
        <v>0.43930000000000002</v>
      </c>
      <c r="J134" s="1">
        <v>5.4199999999999998E-2</v>
      </c>
      <c r="K134" s="1">
        <v>5.7000000000000002E-3</v>
      </c>
      <c r="L134" s="1">
        <v>-8.9999999999999993E-3</v>
      </c>
      <c r="M134" s="1">
        <v>100.1253</v>
      </c>
    </row>
    <row r="135" spans="2:13" x14ac:dyDescent="0.2">
      <c r="B135" s="1">
        <v>50.7027</v>
      </c>
      <c r="C135" s="1">
        <v>8.4099999999999994E-2</v>
      </c>
      <c r="D135" s="1">
        <v>3.8178000000000001</v>
      </c>
      <c r="E135" s="1">
        <v>5.9799999999999999E-2</v>
      </c>
      <c r="F135" s="1">
        <v>23.764399999999998</v>
      </c>
      <c r="G135" s="1">
        <v>0.38169999999999998</v>
      </c>
      <c r="H135" s="1">
        <v>20.8992</v>
      </c>
      <c r="I135" s="1">
        <v>0.3906</v>
      </c>
      <c r="J135" s="1">
        <v>2.4299999999999999E-2</v>
      </c>
      <c r="K135" s="1">
        <v>6.3E-3</v>
      </c>
      <c r="L135" s="1">
        <v>-5.9999999999999995E-4</v>
      </c>
      <c r="M135" s="1">
        <v>100.1309</v>
      </c>
    </row>
    <row r="136" spans="2:13" x14ac:dyDescent="0.2">
      <c r="B136" s="1">
        <v>50.970399999999998</v>
      </c>
      <c r="C136" s="1">
        <v>6.4799999999999996E-2</v>
      </c>
      <c r="D136" s="1">
        <v>3.1854</v>
      </c>
      <c r="E136" s="1">
        <v>5.79E-2</v>
      </c>
      <c r="F136" s="1">
        <v>24.056899999999999</v>
      </c>
      <c r="G136" s="1">
        <v>0.36730000000000002</v>
      </c>
      <c r="H136" s="1">
        <v>20.642299999999999</v>
      </c>
      <c r="I136" s="1">
        <v>0.39050000000000001</v>
      </c>
      <c r="J136" s="1">
        <v>8.9999999999999993E-3</v>
      </c>
      <c r="K136" s="1">
        <v>1.8800000000000001E-2</v>
      </c>
      <c r="L136" s="1">
        <v>-7.1999999999999998E-3</v>
      </c>
      <c r="M136" s="1">
        <v>99.763300000000001</v>
      </c>
    </row>
    <row r="137" spans="2:13" x14ac:dyDescent="0.2">
      <c r="B137" s="1">
        <v>50.7181</v>
      </c>
      <c r="C137" s="1">
        <v>5.4199999999999998E-2</v>
      </c>
      <c r="D137" s="1">
        <v>3.5293000000000001</v>
      </c>
      <c r="E137" s="1">
        <v>4.2900000000000001E-2</v>
      </c>
      <c r="F137" s="1">
        <v>23.781999999999901</v>
      </c>
      <c r="G137" s="1">
        <v>0.36919999999999997</v>
      </c>
      <c r="H137" s="1">
        <v>20.607600000000001</v>
      </c>
      <c r="I137" s="1">
        <v>0.36359999999999998</v>
      </c>
      <c r="J137" s="1">
        <v>2.0500000000000001E-2</v>
      </c>
      <c r="K137" s="1">
        <v>2.9499999999999998E-2</v>
      </c>
      <c r="L137" s="1">
        <v>3.0000000000000001E-3</v>
      </c>
      <c r="M137" s="1">
        <v>99.519599999999997</v>
      </c>
    </row>
    <row r="138" spans="2:13" x14ac:dyDescent="0.2">
      <c r="B138" s="1">
        <v>50.471899999999998</v>
      </c>
      <c r="C138" s="1">
        <v>5.7999999999999899E-2</v>
      </c>
      <c r="D138" s="1">
        <v>4.2478999999999996</v>
      </c>
      <c r="E138" s="1">
        <v>4.24E-2</v>
      </c>
      <c r="F138" s="1">
        <v>23.4939</v>
      </c>
      <c r="G138" s="1">
        <v>0.41909999999999997</v>
      </c>
      <c r="H138" s="1">
        <v>20.895700000000001</v>
      </c>
      <c r="I138" s="1">
        <v>0.4254</v>
      </c>
      <c r="J138" s="1">
        <v>3.85E-2</v>
      </c>
      <c r="K138" s="1">
        <v>2.87E-2</v>
      </c>
      <c r="L138" s="1">
        <v>7.7999999999999996E-3</v>
      </c>
      <c r="M138" s="1">
        <v>100.1293</v>
      </c>
    </row>
    <row r="139" spans="2:13" x14ac:dyDescent="0.2">
      <c r="B139" s="1">
        <v>50.449800000000003</v>
      </c>
      <c r="C139" s="1">
        <v>1.66E-2</v>
      </c>
      <c r="D139" s="1">
        <v>4.2900999999999998</v>
      </c>
      <c r="E139" s="1">
        <v>5.1299999999999998E-2</v>
      </c>
      <c r="F139" s="1">
        <v>23.428000000000001</v>
      </c>
      <c r="G139" s="1">
        <v>0.38109999999999999</v>
      </c>
      <c r="H139" s="1">
        <v>20.822199999999999</v>
      </c>
      <c r="I139" s="1">
        <v>0.25030000000000002</v>
      </c>
      <c r="J139" s="1">
        <v>4.3099999999999999E-2</v>
      </c>
      <c r="K139" s="1">
        <v>1.06E-2</v>
      </c>
      <c r="L139" s="1">
        <v>-2.3999999999999998E-3</v>
      </c>
      <c r="M139" s="1">
        <v>99.743300000000005</v>
      </c>
    </row>
    <row r="140" spans="2:13" x14ac:dyDescent="0.2">
      <c r="B140" s="1">
        <v>50.446599999999997</v>
      </c>
      <c r="C140" s="1">
        <v>3.6900000000000002E-2</v>
      </c>
      <c r="D140" s="1">
        <v>4.5418000000000003</v>
      </c>
      <c r="E140" s="1">
        <v>0.1361</v>
      </c>
      <c r="F140" s="1">
        <v>21.8689</v>
      </c>
      <c r="G140" s="1">
        <v>0.18090000000000001</v>
      </c>
      <c r="H140" s="1">
        <v>22.159800000000001</v>
      </c>
      <c r="I140" s="1">
        <v>0.24110000000000001</v>
      </c>
      <c r="J140" s="1">
        <v>4.1099999999999998E-2</v>
      </c>
      <c r="K140" s="1">
        <v>-1.8E-3</v>
      </c>
      <c r="L140" s="1">
        <v>7.7999999999999996E-3</v>
      </c>
      <c r="M140" s="1">
        <v>99.661000000000001</v>
      </c>
    </row>
    <row r="141" spans="2:13" x14ac:dyDescent="0.2">
      <c r="B141" s="1">
        <v>52.259599999999999</v>
      </c>
      <c r="C141" s="1">
        <v>0.1114</v>
      </c>
      <c r="D141" s="1">
        <v>1.3733</v>
      </c>
      <c r="E141" s="1">
        <v>6.5799999999999997E-2</v>
      </c>
      <c r="F141" s="1">
        <v>22.499500000000001</v>
      </c>
      <c r="G141" s="1">
        <v>0.19520000000000001</v>
      </c>
      <c r="H141" s="1">
        <v>23.176400000000001</v>
      </c>
      <c r="I141" s="1">
        <v>0.34689999999999999</v>
      </c>
      <c r="J141" s="1">
        <v>1.54E-2</v>
      </c>
      <c r="K141" s="1">
        <v>4.8999999999999998E-3</v>
      </c>
      <c r="L141" s="1">
        <v>-2.58E-2</v>
      </c>
      <c r="M141" s="1">
        <v>100.0484</v>
      </c>
    </row>
    <row r="142" spans="2:13" x14ac:dyDescent="0.2">
      <c r="B142" s="1">
        <v>50.726300000000002</v>
      </c>
      <c r="C142" s="1">
        <v>8.3199999999999996E-2</v>
      </c>
      <c r="D142" s="1">
        <v>3.3540999999999999</v>
      </c>
      <c r="E142" s="1">
        <v>7.0800000000000002E-2</v>
      </c>
      <c r="F142" s="1">
        <v>23.761399999999998</v>
      </c>
      <c r="G142" s="1">
        <v>0.26569999999999999</v>
      </c>
      <c r="H142" s="1">
        <v>21.126200000000001</v>
      </c>
      <c r="I142" s="1">
        <v>0.31630000000000003</v>
      </c>
      <c r="J142" s="1">
        <v>4.8800000000000003E-2</v>
      </c>
      <c r="K142" s="1">
        <v>3.0999999999999999E-3</v>
      </c>
      <c r="L142" s="1">
        <v>-4.7999999999999996E-3</v>
      </c>
      <c r="M142" s="1">
        <v>99.755899999999997</v>
      </c>
    </row>
    <row r="143" spans="2:13" x14ac:dyDescent="0.2">
      <c r="B143" s="1">
        <v>51.697600000000001</v>
      </c>
      <c r="C143" s="1">
        <v>2.2100000000000002E-2</v>
      </c>
      <c r="D143" s="1">
        <v>2.0817000000000001</v>
      </c>
      <c r="E143" s="1">
        <v>4.8500000000000001E-2</v>
      </c>
      <c r="F143" s="1">
        <v>24.324999999999999</v>
      </c>
      <c r="G143" s="1">
        <v>0.36909999999999998</v>
      </c>
      <c r="H143" s="1">
        <v>21.574100000000001</v>
      </c>
      <c r="I143" s="1">
        <v>0.2281</v>
      </c>
      <c r="J143" s="1">
        <v>6.25E-2</v>
      </c>
      <c r="K143" s="1">
        <v>-5.7000000000000002E-3</v>
      </c>
      <c r="L143" s="1">
        <v>2.2800000000000001E-2</v>
      </c>
      <c r="M143" s="1">
        <v>100.4316</v>
      </c>
    </row>
    <row r="144" spans="2:13" x14ac:dyDescent="0.2">
      <c r="B144" s="1">
        <v>51.396799999999999</v>
      </c>
      <c r="C144" s="1">
        <v>2.7099999999999999E-2</v>
      </c>
      <c r="D144" s="1">
        <v>2.7671999999999999</v>
      </c>
      <c r="E144" s="1">
        <v>8.1500000000000003E-2</v>
      </c>
      <c r="F144" s="1">
        <v>23.945799999999998</v>
      </c>
      <c r="G144" s="1">
        <v>0.32319999999999999</v>
      </c>
      <c r="H144" s="1">
        <v>21.286100000000001</v>
      </c>
      <c r="I144" s="1">
        <v>0.2034</v>
      </c>
      <c r="J144" s="1">
        <v>6.5000000000000002E-2</v>
      </c>
      <c r="K144" s="1">
        <v>1.38E-2</v>
      </c>
      <c r="L144" s="1">
        <v>1.2E-2</v>
      </c>
      <c r="M144" s="1">
        <v>100.12179999999999</v>
      </c>
    </row>
    <row r="145" spans="2:13" x14ac:dyDescent="0.2">
      <c r="B145" s="1">
        <v>50.900199999999998</v>
      </c>
      <c r="C145" s="1">
        <v>0.3372</v>
      </c>
      <c r="D145" s="1">
        <v>3.4138999999999999</v>
      </c>
      <c r="E145" s="1">
        <v>7.17E-2</v>
      </c>
      <c r="F145" s="1">
        <v>23.786200000000001</v>
      </c>
      <c r="G145" s="1">
        <v>0.31919999999999998</v>
      </c>
      <c r="H145" s="1">
        <v>20.995899999999999</v>
      </c>
      <c r="I145" s="1">
        <v>0.3523</v>
      </c>
      <c r="J145" s="1">
        <v>4.6600000000000003E-2</v>
      </c>
      <c r="K145" s="1">
        <v>0.01</v>
      </c>
      <c r="L145" s="1">
        <v>-6.0000000000000001E-3</v>
      </c>
      <c r="M145" s="1">
        <v>100.2332</v>
      </c>
    </row>
    <row r="146" spans="2:13" x14ac:dyDescent="0.2">
      <c r="B146" s="1">
        <v>50.572899999999997</v>
      </c>
      <c r="C146" s="1">
        <v>6.4500000000000002E-2</v>
      </c>
      <c r="D146" s="1">
        <v>4.0301</v>
      </c>
      <c r="E146" s="1">
        <v>6.2799999999999995E-2</v>
      </c>
      <c r="F146" s="1">
        <v>23.5047</v>
      </c>
      <c r="G146" s="1">
        <v>0.3695</v>
      </c>
      <c r="H146" s="1">
        <v>21.1753</v>
      </c>
      <c r="I146" s="1">
        <v>0.45889999999999997</v>
      </c>
      <c r="J146" s="1">
        <v>3.4200000000000001E-2</v>
      </c>
      <c r="K146" s="1">
        <v>1.3100000000000001E-2</v>
      </c>
      <c r="L146" s="1">
        <v>0</v>
      </c>
      <c r="M146" s="1">
        <v>100.286</v>
      </c>
    </row>
    <row r="147" spans="2:13" x14ac:dyDescent="0.2">
      <c r="B147" s="1">
        <v>50.357500000000002</v>
      </c>
      <c r="C147" s="1">
        <v>7.9899999999999999E-2</v>
      </c>
      <c r="D147" s="1">
        <v>4.0473999999999997</v>
      </c>
      <c r="E147" s="1">
        <v>7.8200000000000006E-2</v>
      </c>
      <c r="F147" s="1">
        <v>24.0335</v>
      </c>
      <c r="G147" s="1">
        <v>0.35410000000000003</v>
      </c>
      <c r="H147" s="1">
        <v>20.5199</v>
      </c>
      <c r="I147" s="1">
        <v>0.3664</v>
      </c>
      <c r="J147" s="1">
        <v>2.8199999999999999E-2</v>
      </c>
      <c r="K147" s="1">
        <v>3.0999999999999999E-3</v>
      </c>
      <c r="L147" s="1">
        <v>8.9999999999999993E-3</v>
      </c>
      <c r="M147" s="1">
        <v>99.877300000000005</v>
      </c>
    </row>
    <row r="148" spans="2:13" x14ac:dyDescent="0.2">
      <c r="B148" s="1">
        <v>50.366</v>
      </c>
      <c r="C148" s="1">
        <v>4.9599999999999998E-2</v>
      </c>
      <c r="D148" s="1">
        <v>4.4390000000000001</v>
      </c>
      <c r="E148" s="1">
        <v>2.6499999999999999E-2</v>
      </c>
      <c r="F148" s="1">
        <v>22.986699999999999</v>
      </c>
      <c r="G148" s="1">
        <v>0.43940000000000001</v>
      </c>
      <c r="H148" s="1">
        <v>20.985600000000002</v>
      </c>
      <c r="I148" s="1">
        <v>0.39979999999999999</v>
      </c>
      <c r="J148" s="1">
        <v>1.1599999999999999E-2</v>
      </c>
      <c r="K148" s="1">
        <v>1.9300000000000001E-2</v>
      </c>
      <c r="L148" s="1">
        <v>1.7399999999999999E-2</v>
      </c>
      <c r="M148" s="1">
        <v>99.740799999999993</v>
      </c>
    </row>
    <row r="149" spans="2:13" x14ac:dyDescent="0.2">
      <c r="B149" s="1">
        <v>50.737699999999997</v>
      </c>
      <c r="C149" s="1">
        <v>0.127</v>
      </c>
      <c r="D149" s="1">
        <v>3.7505999999999999</v>
      </c>
      <c r="E149" s="1">
        <v>5.33E-2</v>
      </c>
      <c r="F149" s="1">
        <v>23.5703</v>
      </c>
      <c r="G149" s="1">
        <v>0.40329999999999999</v>
      </c>
      <c r="H149" s="1">
        <v>20.827400000000001</v>
      </c>
      <c r="I149" s="1">
        <v>0.46410000000000001</v>
      </c>
      <c r="J149" s="1">
        <v>5.7299999999999997E-2</v>
      </c>
      <c r="K149" s="1">
        <v>-1.2999999999999999E-3</v>
      </c>
      <c r="L149" s="1">
        <v>3.5999999999999999E-3</v>
      </c>
      <c r="M149" s="1">
        <v>99.994600000000005</v>
      </c>
    </row>
    <row r="150" spans="2:13" x14ac:dyDescent="0.2">
      <c r="B150" s="1">
        <v>51.252099999999999</v>
      </c>
      <c r="C150" s="1">
        <v>6.0999999999999999E-2</v>
      </c>
      <c r="D150" s="1">
        <v>3.2808000000000002</v>
      </c>
      <c r="E150" s="1">
        <v>5.9400000000000001E-2</v>
      </c>
      <c r="F150" s="1">
        <v>23.600300000000001</v>
      </c>
      <c r="G150" s="1">
        <v>0.308</v>
      </c>
      <c r="H150" s="1">
        <v>21.3825</v>
      </c>
      <c r="I150" s="1">
        <v>0.21729999999999999</v>
      </c>
      <c r="J150" s="1">
        <v>4.02E-2</v>
      </c>
      <c r="K150" s="1">
        <v>-1.44E-2</v>
      </c>
      <c r="L150" s="1">
        <v>1.2E-2</v>
      </c>
      <c r="M150" s="1">
        <v>100.2137</v>
      </c>
    </row>
    <row r="151" spans="2:13" x14ac:dyDescent="0.2">
      <c r="B151" s="1">
        <v>50.784300000000002</v>
      </c>
      <c r="C151" s="1">
        <v>0.1143</v>
      </c>
      <c r="D151" s="1">
        <v>3.4142000000000001</v>
      </c>
      <c r="E151" s="1">
        <v>8.0100000000000005E-2</v>
      </c>
      <c r="F151" s="1">
        <v>23.897099999999998</v>
      </c>
      <c r="G151" s="1">
        <v>0.31240000000000001</v>
      </c>
      <c r="H151" s="1">
        <v>20.929400000000001</v>
      </c>
      <c r="I151" s="1">
        <v>0.30659999999999998</v>
      </c>
      <c r="J151" s="1">
        <v>2.2200000000000001E-2</v>
      </c>
      <c r="K151" s="1">
        <v>-9.4000000000000004E-3</v>
      </c>
      <c r="L151" s="1">
        <v>3.5999999999999999E-3</v>
      </c>
      <c r="M151" s="1">
        <v>99.8643</v>
      </c>
    </row>
    <row r="152" spans="2:13" x14ac:dyDescent="0.2">
      <c r="B152" s="1">
        <v>51.694899999999997</v>
      </c>
      <c r="C152" s="1">
        <v>4.4999999999999998E-2</v>
      </c>
      <c r="D152" s="1">
        <v>2.4115000000000002</v>
      </c>
      <c r="E152" s="1">
        <v>6.6000000000000003E-2</v>
      </c>
      <c r="F152" s="1">
        <v>23.855499999999999</v>
      </c>
      <c r="G152" s="1">
        <v>0.33750000000000002</v>
      </c>
      <c r="H152" s="1">
        <v>21.513300000000001</v>
      </c>
      <c r="I152" s="1">
        <v>0.2097</v>
      </c>
      <c r="J152" s="1">
        <v>3.4599999999999999E-2</v>
      </c>
      <c r="K152" s="1">
        <v>-5.0000000000000001E-3</v>
      </c>
      <c r="L152" s="1">
        <v>8.9999999999999993E-3</v>
      </c>
      <c r="M152" s="1">
        <v>100.17700000000001</v>
      </c>
    </row>
    <row r="153" spans="2:13" x14ac:dyDescent="0.2">
      <c r="B153" s="1">
        <v>50.252400000000002</v>
      </c>
      <c r="C153" s="1">
        <v>3.4099999999999998E-2</v>
      </c>
      <c r="D153" s="1">
        <v>4.0815000000000001</v>
      </c>
      <c r="E153" s="1">
        <v>4.9500000000000002E-2</v>
      </c>
      <c r="F153" s="1">
        <v>23.857299999999999</v>
      </c>
      <c r="G153" s="1">
        <v>0.31459999999999999</v>
      </c>
      <c r="H153" s="1">
        <v>20.488099999999999</v>
      </c>
      <c r="I153" s="1">
        <v>0.24049999999999999</v>
      </c>
      <c r="J153" s="1">
        <v>6.1600000000000002E-2</v>
      </c>
      <c r="K153" s="1">
        <v>3.6999999999999998E-2</v>
      </c>
      <c r="L153" s="1">
        <v>1.7999999999999999E-2</v>
      </c>
      <c r="M153" s="1">
        <v>99.4345</v>
      </c>
    </row>
    <row r="154" spans="2:13" x14ac:dyDescent="0.2">
      <c r="B154" s="1">
        <v>51.9315</v>
      </c>
      <c r="C154" s="1">
        <v>1.8100000000000002E-2</v>
      </c>
      <c r="D154" s="1">
        <v>2.5907</v>
      </c>
      <c r="E154" s="1">
        <v>5.2400000000000002E-2</v>
      </c>
      <c r="F154" s="1">
        <v>23.726500000000001</v>
      </c>
      <c r="G154" s="1">
        <v>0.29310000000000003</v>
      </c>
      <c r="H154" s="1">
        <v>21.607700000000001</v>
      </c>
      <c r="I154" s="1">
        <v>0.20480000000000001</v>
      </c>
      <c r="J154" s="1">
        <v>2.7799999999999998E-2</v>
      </c>
      <c r="K154" s="1">
        <v>-5.9999999999999995E-4</v>
      </c>
      <c r="L154" s="1">
        <v>1.0200000000000001E-2</v>
      </c>
      <c r="M154" s="1">
        <v>100.46250000000001</v>
      </c>
    </row>
    <row r="155" spans="2:13" x14ac:dyDescent="0.2">
      <c r="B155" s="1">
        <v>51.114899999999999</v>
      </c>
      <c r="C155" s="1">
        <v>5.1400000000000001E-2</v>
      </c>
      <c r="D155" s="1">
        <v>3.2801</v>
      </c>
      <c r="E155" s="1">
        <v>9.0499999999999997E-2</v>
      </c>
      <c r="F155" s="1">
        <v>23.8629</v>
      </c>
      <c r="G155" s="1">
        <v>0.31709999999999999</v>
      </c>
      <c r="H155" s="1">
        <v>21.079799999999999</v>
      </c>
      <c r="I155" s="1">
        <v>0.2772</v>
      </c>
      <c r="J155" s="1">
        <v>5.9499999999999997E-2</v>
      </c>
      <c r="K155" s="1">
        <v>-1.1900000000000001E-2</v>
      </c>
      <c r="L155" s="1">
        <v>-5.9999999999999995E-4</v>
      </c>
      <c r="M155" s="1">
        <v>100.13339999999999</v>
      </c>
    </row>
    <row r="156" spans="2:13" x14ac:dyDescent="0.2">
      <c r="B156" s="1">
        <v>50.082099999999997</v>
      </c>
      <c r="C156" s="1">
        <v>0.14269999999999999</v>
      </c>
      <c r="D156" s="1">
        <v>4.4988000000000001</v>
      </c>
      <c r="E156" s="1">
        <v>5.0500000000000003E-2</v>
      </c>
      <c r="F156" s="1">
        <v>23.697700000000001</v>
      </c>
      <c r="G156" s="1">
        <v>0.32840000000000003</v>
      </c>
      <c r="H156" s="1">
        <v>20.3569</v>
      </c>
      <c r="I156" s="1">
        <v>0.4627</v>
      </c>
      <c r="J156" s="1">
        <v>4.3999999999999997E-2</v>
      </c>
      <c r="K156" s="1">
        <v>1.1299999999999999E-2</v>
      </c>
      <c r="L156" s="1">
        <v>2.1000000000000001E-2</v>
      </c>
      <c r="M156" s="1">
        <v>99.695899999999995</v>
      </c>
    </row>
    <row r="157" spans="2:13" x14ac:dyDescent="0.2">
      <c r="B157" s="1">
        <v>50.871400000000001</v>
      </c>
      <c r="C157" s="1">
        <v>6.2E-2</v>
      </c>
      <c r="D157" s="1">
        <v>3.5392000000000001</v>
      </c>
      <c r="E157" s="1">
        <v>6.4399999999999999E-2</v>
      </c>
      <c r="F157" s="1">
        <v>24.690200000000001</v>
      </c>
      <c r="G157" s="1">
        <v>0.376</v>
      </c>
      <c r="H157" s="1">
        <v>20.327000000000002</v>
      </c>
      <c r="I157" s="1">
        <v>0.39629999999999999</v>
      </c>
      <c r="J157" s="1">
        <v>4.7899999999999998E-2</v>
      </c>
      <c r="K157" s="1">
        <v>1.6400000000000001E-2</v>
      </c>
      <c r="L157" s="1">
        <v>4.1999999999999997E-3</v>
      </c>
      <c r="M157" s="1">
        <v>100.39490000000001</v>
      </c>
    </row>
    <row r="158" spans="2:13" x14ac:dyDescent="0.2">
      <c r="B158" s="1">
        <v>51.078800000000001</v>
      </c>
      <c r="C158" s="1">
        <v>9.9000000000000008E-3</v>
      </c>
      <c r="D158" s="1">
        <v>3.5811999999999999</v>
      </c>
      <c r="E158" s="1">
        <v>5.6099999999999997E-2</v>
      </c>
      <c r="F158" s="1">
        <v>23.740400000000001</v>
      </c>
      <c r="G158" s="1">
        <v>0.3085</v>
      </c>
      <c r="H158" s="1">
        <v>21.3187</v>
      </c>
      <c r="I158" s="1">
        <v>0.16569999999999999</v>
      </c>
      <c r="J158" s="1">
        <v>3.2899999999999999E-2</v>
      </c>
      <c r="K158" s="1">
        <v>1.3100000000000001E-2</v>
      </c>
      <c r="L158" s="1">
        <v>2.3999999999999998E-3</v>
      </c>
      <c r="M158" s="1">
        <v>100.3077</v>
      </c>
    </row>
    <row r="159" spans="2:13" x14ac:dyDescent="0.2">
      <c r="B159" s="1">
        <v>50.666800000000002</v>
      </c>
      <c r="C159" s="1">
        <v>0.1017</v>
      </c>
      <c r="D159" s="1">
        <v>3.7019000000000002</v>
      </c>
      <c r="E159" s="1">
        <v>6.2600000000000003E-2</v>
      </c>
      <c r="F159" s="1">
        <v>24.585100000000001</v>
      </c>
      <c r="G159" s="1">
        <v>0.34470000000000001</v>
      </c>
      <c r="H159" s="1">
        <v>20.405200000000001</v>
      </c>
      <c r="I159" s="1">
        <v>0.36299999999999999</v>
      </c>
      <c r="J159" s="1">
        <v>1.9699999999999999E-2</v>
      </c>
      <c r="K159" s="1">
        <v>1.6400000000000001E-2</v>
      </c>
      <c r="L159" s="1">
        <v>6.6E-3</v>
      </c>
      <c r="M159" s="1">
        <v>100.2735</v>
      </c>
    </row>
    <row r="160" spans="2:13" x14ac:dyDescent="0.2">
      <c r="B160" s="1">
        <v>52.030700000000003</v>
      </c>
      <c r="C160" s="1">
        <v>4.3499999999999997E-2</v>
      </c>
      <c r="D160" s="1">
        <v>1.946</v>
      </c>
      <c r="E160" s="1">
        <v>8.5199999999999998E-2</v>
      </c>
      <c r="F160" s="1">
        <v>24.582699999999999</v>
      </c>
      <c r="G160" s="1">
        <v>0.41909999999999997</v>
      </c>
      <c r="H160" s="1">
        <v>21.067900000000002</v>
      </c>
      <c r="I160" s="1">
        <v>0.2336</v>
      </c>
      <c r="J160" s="1">
        <v>2.5700000000000001E-2</v>
      </c>
      <c r="K160" s="1">
        <v>1.9E-3</v>
      </c>
      <c r="L160" s="1">
        <v>-1.14E-2</v>
      </c>
      <c r="M160" s="1">
        <v>100.43640000000001</v>
      </c>
    </row>
    <row r="161" spans="2:13" x14ac:dyDescent="0.2">
      <c r="B161" s="1">
        <v>52.322600000000001</v>
      </c>
      <c r="C161" s="1">
        <v>4.9700000000000001E-2</v>
      </c>
      <c r="D161" s="1">
        <v>2.3542000000000001</v>
      </c>
      <c r="E161" s="1">
        <v>1.3899999999999999E-2</v>
      </c>
      <c r="F161" s="1">
        <v>19.7166</v>
      </c>
      <c r="G161" s="1">
        <v>0.22739999999999999</v>
      </c>
      <c r="H161" s="1">
        <v>24.634799999999998</v>
      </c>
      <c r="I161" s="1">
        <v>0.33310000000000001</v>
      </c>
      <c r="J161" s="1">
        <v>8.6E-3</v>
      </c>
      <c r="K161" s="1">
        <v>7.7999999999999996E-3</v>
      </c>
      <c r="L161" s="1">
        <v>-4.7999999999999996E-3</v>
      </c>
      <c r="M161" s="1">
        <v>99.668800000000005</v>
      </c>
    </row>
    <row r="162" spans="2:13" x14ac:dyDescent="0.2">
      <c r="B162" s="1">
        <v>50.836100000000002</v>
      </c>
      <c r="C162" s="1">
        <v>3.8199999999999998E-2</v>
      </c>
      <c r="D162" s="1">
        <v>3.2524000000000002</v>
      </c>
      <c r="E162" s="1">
        <v>6.6000000000000003E-2</v>
      </c>
      <c r="F162" s="1">
        <v>23.821200000000001</v>
      </c>
      <c r="G162" s="1">
        <v>0.32150000000000001</v>
      </c>
      <c r="H162" s="1">
        <v>20.953900000000001</v>
      </c>
      <c r="I162" s="1">
        <v>0.28899999999999998</v>
      </c>
      <c r="J162" s="1">
        <v>1.41E-2</v>
      </c>
      <c r="K162" s="1">
        <v>-1.1299999999999999E-2</v>
      </c>
      <c r="L162" s="1">
        <v>8.3999999999999995E-3</v>
      </c>
      <c r="M162" s="1">
        <v>99.600800000000007</v>
      </c>
    </row>
    <row r="163" spans="2:13" x14ac:dyDescent="0.2">
      <c r="B163" s="1">
        <v>50.6631</v>
      </c>
      <c r="C163" s="1">
        <v>0.16259999999999999</v>
      </c>
      <c r="D163" s="1">
        <v>3.3315000000000001</v>
      </c>
      <c r="E163" s="1">
        <v>6.7299999999999999E-2</v>
      </c>
      <c r="F163" s="1">
        <v>24.2836</v>
      </c>
      <c r="G163" s="1">
        <v>0.3463</v>
      </c>
      <c r="H163" s="1">
        <v>20.791799999999999</v>
      </c>
      <c r="I163" s="1">
        <v>0.26040000000000002</v>
      </c>
      <c r="J163" s="1">
        <v>1.4999999999999999E-2</v>
      </c>
      <c r="K163" s="1">
        <v>-5.7000000000000002E-3</v>
      </c>
      <c r="L163" s="1">
        <v>4.7999999999999996E-3</v>
      </c>
      <c r="M163" s="1">
        <v>99.926299999999998</v>
      </c>
    </row>
    <row r="164" spans="2:13" x14ac:dyDescent="0.2">
      <c r="B164" s="1">
        <v>50.479500000000002</v>
      </c>
      <c r="C164" s="1">
        <v>7.8399999999999997E-2</v>
      </c>
      <c r="D164" s="1">
        <v>3.5872000000000002</v>
      </c>
      <c r="E164" s="1">
        <v>8.1699999999999995E-2</v>
      </c>
      <c r="F164" s="1">
        <v>24.744700000000002</v>
      </c>
      <c r="G164" s="1">
        <v>0.35699999999999998</v>
      </c>
      <c r="H164" s="1">
        <v>20.389099999999999</v>
      </c>
      <c r="I164" s="1">
        <v>0.21</v>
      </c>
      <c r="J164" s="1">
        <v>3.3300000000000003E-2</v>
      </c>
      <c r="K164" s="1">
        <v>1.0699999999999999E-2</v>
      </c>
      <c r="L164" s="1">
        <v>-6.0000000000000001E-3</v>
      </c>
      <c r="M164" s="1">
        <v>99.971900000000005</v>
      </c>
    </row>
    <row r="165" spans="2:13" x14ac:dyDescent="0.2">
      <c r="B165" s="1">
        <v>50.5929</v>
      </c>
      <c r="C165" s="1">
        <v>6.6500000000000004E-2</v>
      </c>
      <c r="D165" s="1">
        <v>3.9196</v>
      </c>
      <c r="E165" s="1">
        <v>5.4199999999999998E-2</v>
      </c>
      <c r="F165" s="1">
        <v>23.891300000000001</v>
      </c>
      <c r="G165" s="1">
        <v>0.33879999999999999</v>
      </c>
      <c r="H165" s="1">
        <v>20.765499999999999</v>
      </c>
      <c r="I165" s="1">
        <v>0.37409999999999999</v>
      </c>
      <c r="J165" s="1">
        <v>4.3200000000000002E-2</v>
      </c>
      <c r="K165" s="1">
        <v>2.9499999999999998E-2</v>
      </c>
      <c r="L165" s="1">
        <v>-8.3999999999999995E-3</v>
      </c>
      <c r="M165" s="1">
        <v>100.0758</v>
      </c>
    </row>
    <row r="166" spans="2:13" x14ac:dyDescent="0.2">
      <c r="B166" s="1">
        <v>50.538200000000003</v>
      </c>
      <c r="C166" s="1">
        <v>0.22500000000000001</v>
      </c>
      <c r="D166" s="1">
        <v>4.1176000000000004</v>
      </c>
      <c r="E166" s="1">
        <v>5.8099999999999999E-2</v>
      </c>
      <c r="F166" s="1">
        <v>23.547599999999999</v>
      </c>
      <c r="G166" s="1">
        <v>0.32869999999999999</v>
      </c>
      <c r="H166" s="1">
        <v>21.0701</v>
      </c>
      <c r="I166" s="1">
        <v>0.31309999999999999</v>
      </c>
      <c r="J166" s="1">
        <v>0.03</v>
      </c>
      <c r="K166" s="1">
        <v>-7.4999999999999997E-3</v>
      </c>
      <c r="L166" s="1">
        <v>-5.9999999999999995E-4</v>
      </c>
      <c r="M166" s="1">
        <v>100.2283</v>
      </c>
    </row>
    <row r="167" spans="2:13" x14ac:dyDescent="0.2">
      <c r="B167" s="1">
        <v>50.577100000000002</v>
      </c>
      <c r="C167" s="1">
        <v>0.08</v>
      </c>
      <c r="D167" s="1">
        <v>3.9213</v>
      </c>
      <c r="E167" s="1">
        <v>6.4799999999999996E-2</v>
      </c>
      <c r="F167" s="1">
        <v>23.302800000000001</v>
      </c>
      <c r="G167" s="1">
        <v>0.34470000000000001</v>
      </c>
      <c r="H167" s="1">
        <v>20.969100000000001</v>
      </c>
      <c r="I167" s="1">
        <v>0.3226</v>
      </c>
      <c r="J167" s="1">
        <v>2.5700000000000001E-2</v>
      </c>
      <c r="K167" s="1">
        <v>-2.5000000000000001E-3</v>
      </c>
      <c r="L167" s="1">
        <v>-1.4999999999999999E-2</v>
      </c>
      <c r="M167" s="1">
        <v>99.607900000000001</v>
      </c>
    </row>
    <row r="168" spans="2:13" x14ac:dyDescent="0.2">
      <c r="B168" s="1">
        <v>51.24</v>
      </c>
      <c r="C168" s="1">
        <v>8.7800000000000003E-2</v>
      </c>
      <c r="D168" s="1">
        <v>3.5367000000000002</v>
      </c>
      <c r="E168" s="1">
        <v>3.3000000000000002E-2</v>
      </c>
      <c r="F168" s="1">
        <v>23.4468</v>
      </c>
      <c r="G168" s="1">
        <v>0.3</v>
      </c>
      <c r="H168" s="1">
        <v>21.206</v>
      </c>
      <c r="I168" s="1">
        <v>0.3427</v>
      </c>
      <c r="J168" s="1">
        <v>4.41E-2</v>
      </c>
      <c r="K168" s="1">
        <v>-1.1900000000000001E-2</v>
      </c>
      <c r="L168" s="1">
        <v>8.9999999999999993E-3</v>
      </c>
      <c r="M168" s="1">
        <v>100.2462</v>
      </c>
    </row>
    <row r="169" spans="2:13" x14ac:dyDescent="0.2">
      <c r="B169" s="1">
        <v>50.4724</v>
      </c>
      <c r="C169" s="1">
        <v>8.9200000000000002E-2</v>
      </c>
      <c r="D169" s="1">
        <v>4.2024999999999997</v>
      </c>
      <c r="E169" s="1">
        <v>7.9200000000000007E-2</v>
      </c>
      <c r="F169" s="1">
        <v>23.722100000000001</v>
      </c>
      <c r="G169" s="1">
        <v>0.33710000000000001</v>
      </c>
      <c r="H169" s="1">
        <v>21.225200000000001</v>
      </c>
      <c r="I169" s="1">
        <v>0.31680000000000003</v>
      </c>
      <c r="J169" s="1">
        <v>2.4799999999999999E-2</v>
      </c>
      <c r="K169" s="1">
        <v>1.1299999999999999E-2</v>
      </c>
      <c r="L169" s="1">
        <v>8.9999999999999993E-3</v>
      </c>
      <c r="M169" s="1">
        <v>100.48950000000001</v>
      </c>
    </row>
    <row r="170" spans="2:13" x14ac:dyDescent="0.2">
      <c r="B170" s="1">
        <v>51.249299999999998</v>
      </c>
      <c r="C170" s="1">
        <v>9.0999999999999998E-2</v>
      </c>
      <c r="D170" s="1">
        <v>3.8132999999999999</v>
      </c>
      <c r="E170" s="1">
        <v>7.2700000000000001E-2</v>
      </c>
      <c r="F170" s="1">
        <v>23.6249</v>
      </c>
      <c r="G170" s="1">
        <v>0.33839999999999998</v>
      </c>
      <c r="H170" s="1">
        <v>20.9329</v>
      </c>
      <c r="I170" s="1">
        <v>0.40899999999999997</v>
      </c>
      <c r="J170" s="1">
        <v>4.19E-2</v>
      </c>
      <c r="K170" s="1">
        <v>2.3099999999999999E-2</v>
      </c>
      <c r="L170" s="1">
        <v>1.0200000000000001E-2</v>
      </c>
      <c r="M170" s="1">
        <v>100.6069</v>
      </c>
    </row>
    <row r="171" spans="2:13" x14ac:dyDescent="0.2">
      <c r="B171" s="1">
        <v>51.070999999999998</v>
      </c>
      <c r="C171" s="1">
        <v>1.09E-2</v>
      </c>
      <c r="D171" s="1">
        <v>4.0544000000000002</v>
      </c>
      <c r="E171" s="1">
        <v>8.4199999999999997E-2</v>
      </c>
      <c r="F171" s="1">
        <v>21.818000000000001</v>
      </c>
      <c r="G171" s="1">
        <v>0.2112</v>
      </c>
      <c r="H171" s="1">
        <v>22.7118</v>
      </c>
      <c r="I171" s="1">
        <v>0.26700000000000002</v>
      </c>
      <c r="J171" s="1">
        <v>5.8799999999999998E-2</v>
      </c>
      <c r="K171" s="1">
        <v>3.9399999999999998E-2</v>
      </c>
      <c r="L171" s="1">
        <v>-1.32E-2</v>
      </c>
      <c r="M171" s="1">
        <v>100.32680000000001</v>
      </c>
    </row>
    <row r="172" spans="2:13" x14ac:dyDescent="0.2">
      <c r="B172" s="1">
        <v>51.192100000000003</v>
      </c>
      <c r="C172" s="1">
        <v>4.1099999999999998E-2</v>
      </c>
      <c r="D172" s="1">
        <v>3.3001</v>
      </c>
      <c r="E172" s="1">
        <v>5.3199999999999997E-2</v>
      </c>
      <c r="F172" s="1">
        <v>22.037400000000002</v>
      </c>
      <c r="G172" s="1">
        <v>0.21</v>
      </c>
      <c r="H172" s="1">
        <v>22.7273</v>
      </c>
      <c r="I172" s="1">
        <v>0.39529999999999998</v>
      </c>
      <c r="J172" s="1">
        <v>3.0499999999999999E-2</v>
      </c>
      <c r="K172" s="1">
        <v>1.66E-2</v>
      </c>
      <c r="L172" s="1">
        <v>1.8E-3</v>
      </c>
      <c r="M172" s="1">
        <v>100.00539999999999</v>
      </c>
    </row>
    <row r="173" spans="2:13" x14ac:dyDescent="0.2">
      <c r="B173" s="1">
        <v>50.721899999999998</v>
      </c>
      <c r="C173" s="1">
        <v>7.0699999999999999E-2</v>
      </c>
      <c r="D173" s="1">
        <v>3.2172000000000001</v>
      </c>
      <c r="E173" s="1">
        <v>0.1047</v>
      </c>
      <c r="F173" s="1">
        <v>22.630700000000001</v>
      </c>
      <c r="G173" s="1">
        <v>0.2336</v>
      </c>
      <c r="H173" s="1">
        <v>22.1708</v>
      </c>
      <c r="I173" s="1">
        <v>0.27639999999999998</v>
      </c>
      <c r="J173" s="1">
        <v>5.0500000000000003E-2</v>
      </c>
      <c r="K173" s="1">
        <v>9.2999999999999992E-3</v>
      </c>
      <c r="L173" s="1">
        <v>-1.14E-2</v>
      </c>
      <c r="M173" s="1">
        <v>99.485799999999998</v>
      </c>
    </row>
    <row r="174" spans="2:13" x14ac:dyDescent="0.2">
      <c r="B174" s="1">
        <v>50.550199999999997</v>
      </c>
      <c r="C174" s="1">
        <v>8.5099999999999995E-2</v>
      </c>
      <c r="D174" s="1">
        <v>3.5146000000000002</v>
      </c>
      <c r="E174" s="1">
        <v>9.0399999999999994E-2</v>
      </c>
      <c r="F174" s="1">
        <v>22.908799999999999</v>
      </c>
      <c r="G174" s="1">
        <v>0.25290000000000001</v>
      </c>
      <c r="H174" s="1">
        <v>21.932300000000001</v>
      </c>
      <c r="I174" s="1">
        <v>0.3569</v>
      </c>
      <c r="J174" s="1">
        <v>2.35E-2</v>
      </c>
      <c r="K174" s="1">
        <v>-1.18E-2</v>
      </c>
      <c r="L174" s="1">
        <v>1.1999999999999999E-3</v>
      </c>
      <c r="M174" s="1">
        <v>99.715900000000005</v>
      </c>
    </row>
    <row r="175" spans="2:13" x14ac:dyDescent="0.2">
      <c r="B175" s="1">
        <v>50.776800000000001</v>
      </c>
      <c r="C175" s="1">
        <v>5.7799999999999997E-2</v>
      </c>
      <c r="D175" s="1">
        <v>3.2847</v>
      </c>
      <c r="E175" s="1">
        <v>6.1600000000000002E-2</v>
      </c>
      <c r="F175" s="1">
        <v>22.451599999999999</v>
      </c>
      <c r="G175" s="1">
        <v>0.24340000000000001</v>
      </c>
      <c r="H175" s="1">
        <v>21.946999999999999</v>
      </c>
      <c r="I175" s="1">
        <v>0.63629999999999998</v>
      </c>
      <c r="J175" s="1">
        <v>4.4999999999999998E-2</v>
      </c>
      <c r="K175" s="1">
        <v>2.3599999999999999E-2</v>
      </c>
      <c r="L175" s="1">
        <v>7.1999999999999998E-3</v>
      </c>
      <c r="M175" s="1">
        <v>99.534899999999993</v>
      </c>
    </row>
    <row r="176" spans="2:13" x14ac:dyDescent="0.2">
      <c r="B176" s="1">
        <v>51.141199999999998</v>
      </c>
      <c r="C176" s="1">
        <v>3.5900000000000001E-2</v>
      </c>
      <c r="D176" s="1">
        <v>2.9845000000000002</v>
      </c>
      <c r="E176" s="1">
        <v>6.4899999999999999E-2</v>
      </c>
      <c r="F176" s="1">
        <v>22.554500000000001</v>
      </c>
      <c r="G176" s="1">
        <v>0.2296</v>
      </c>
      <c r="H176" s="1">
        <v>22.303899999999999</v>
      </c>
      <c r="I176" s="1">
        <v>0.2979</v>
      </c>
      <c r="J176" s="1">
        <v>3.0800000000000001E-2</v>
      </c>
      <c r="K176" s="1">
        <v>-6.7999999999999996E-3</v>
      </c>
      <c r="L176" s="1">
        <v>3.0000000000000001E-3</v>
      </c>
      <c r="M176" s="1">
        <v>99.646199999999993</v>
      </c>
    </row>
    <row r="177" spans="2:13" x14ac:dyDescent="0.2">
      <c r="B177" s="1">
        <v>50.945900000000002</v>
      </c>
      <c r="C177" s="1">
        <v>4.5100000000000001E-2</v>
      </c>
      <c r="D177" s="1">
        <v>3.202</v>
      </c>
      <c r="E177" s="1">
        <v>7.8200000000000006E-2</v>
      </c>
      <c r="F177" s="1">
        <v>22.5244</v>
      </c>
      <c r="G177" s="1">
        <v>0.26819999999999999</v>
      </c>
      <c r="H177" s="1">
        <v>22.193200000000001</v>
      </c>
      <c r="I177" s="1">
        <v>0.27160000000000001</v>
      </c>
      <c r="J177" s="1">
        <v>3.7699999999999997E-2</v>
      </c>
      <c r="K177" s="1">
        <v>1.8599999999999998E-2</v>
      </c>
      <c r="L177" s="1">
        <v>4.1999999999999997E-3</v>
      </c>
      <c r="M177" s="1">
        <v>99.589299999999994</v>
      </c>
    </row>
    <row r="178" spans="2:13" x14ac:dyDescent="0.2">
      <c r="B178" s="1">
        <v>50.563499999999998</v>
      </c>
      <c r="C178" s="1">
        <v>6.8400000000000002E-2</v>
      </c>
      <c r="D178" s="1">
        <v>3.5905999999999998</v>
      </c>
      <c r="E178" s="1">
        <v>7.0699999999999999E-2</v>
      </c>
      <c r="F178" s="1">
        <v>22.524699999999999</v>
      </c>
      <c r="G178" s="1">
        <v>0.23</v>
      </c>
      <c r="H178" s="1">
        <v>22.065100000000001</v>
      </c>
      <c r="I178" s="1">
        <v>0.30220000000000002</v>
      </c>
      <c r="J178" s="1">
        <v>2.1000000000000001E-2</v>
      </c>
      <c r="K178" s="1">
        <v>5.9999999999999995E-4</v>
      </c>
      <c r="L178" s="1">
        <v>-5.4000000000000003E-3</v>
      </c>
      <c r="M178" s="1">
        <v>99.436700000000002</v>
      </c>
    </row>
    <row r="179" spans="2:13" x14ac:dyDescent="0.2">
      <c r="B179" s="1">
        <v>50.223599999999998</v>
      </c>
      <c r="C179" s="1">
        <v>8.48E-2</v>
      </c>
      <c r="D179" s="1">
        <v>3.6309</v>
      </c>
      <c r="E179" s="1">
        <v>0.1148</v>
      </c>
      <c r="F179" s="1">
        <v>22.4086</v>
      </c>
      <c r="G179" s="1">
        <v>0.28320000000000001</v>
      </c>
      <c r="H179" s="1">
        <v>21.8188</v>
      </c>
      <c r="I179" s="1">
        <v>0.35699999999999998</v>
      </c>
      <c r="J179" s="1">
        <v>3.9899999999999998E-2</v>
      </c>
      <c r="K179" s="1">
        <v>3.9699999999999999E-2</v>
      </c>
      <c r="L179" s="1">
        <v>1.1999999999999999E-3</v>
      </c>
      <c r="M179" s="1">
        <v>99.002499999999998</v>
      </c>
    </row>
    <row r="180" spans="2:13" x14ac:dyDescent="0.2">
      <c r="B180" s="1">
        <v>50.305999999999997</v>
      </c>
      <c r="C180" s="1">
        <v>0.10970000000000001</v>
      </c>
      <c r="D180" s="1">
        <v>3.4994999999999998</v>
      </c>
      <c r="E180" s="1">
        <v>9.7100000000000006E-2</v>
      </c>
      <c r="F180" s="1">
        <v>23.0123</v>
      </c>
      <c r="G180" s="1">
        <v>0.2424</v>
      </c>
      <c r="H180" s="1">
        <v>21.6814</v>
      </c>
      <c r="I180" s="1">
        <v>0.51280000000000003</v>
      </c>
      <c r="J180" s="1">
        <v>2.1899999999999999E-2</v>
      </c>
      <c r="K180" s="1">
        <v>2.3699999999999999E-2</v>
      </c>
      <c r="L180" s="1">
        <v>2.1000000000000001E-2</v>
      </c>
      <c r="M180" s="1">
        <v>99.527699999999996</v>
      </c>
    </row>
    <row r="181" spans="2:13" x14ac:dyDescent="0.2">
      <c r="B181" s="1">
        <v>50.122399999999999</v>
      </c>
      <c r="C181" s="1">
        <v>7.5899999999999995E-2</v>
      </c>
      <c r="D181" s="1">
        <v>3.2856000000000001</v>
      </c>
      <c r="E181" s="1">
        <v>8.6999999999999994E-2</v>
      </c>
      <c r="F181" s="1">
        <v>23.4741</v>
      </c>
      <c r="G181" s="1">
        <v>0.29070000000000001</v>
      </c>
      <c r="H181" s="1">
        <v>21.624099999999999</v>
      </c>
      <c r="I181" s="1">
        <v>0.51980000000000004</v>
      </c>
      <c r="J181" s="1">
        <v>3.73E-2</v>
      </c>
      <c r="K181" s="1">
        <v>1.5699999999999999E-2</v>
      </c>
      <c r="L181" s="1">
        <v>1.9800000000000002E-2</v>
      </c>
      <c r="M181" s="1">
        <v>99.552300000000002</v>
      </c>
    </row>
    <row r="182" spans="2:13" x14ac:dyDescent="0.2">
      <c r="B182" s="1">
        <v>50.49</v>
      </c>
      <c r="C182" s="1">
        <v>4.24E-2</v>
      </c>
      <c r="D182" s="1">
        <v>3.5646</v>
      </c>
      <c r="E182" s="1">
        <v>7.1099999999999997E-2</v>
      </c>
      <c r="F182" s="1">
        <v>22.697600000000001</v>
      </c>
      <c r="G182" s="1">
        <v>0.26939999999999997</v>
      </c>
      <c r="H182" s="1">
        <v>21.7577</v>
      </c>
      <c r="I182" s="1">
        <v>0.26290000000000002</v>
      </c>
      <c r="J182" s="1">
        <v>2.9600000000000001E-2</v>
      </c>
      <c r="K182" s="1">
        <v>-2.5000000000000001E-3</v>
      </c>
      <c r="L182" s="1">
        <v>5.9999999999999995E-4</v>
      </c>
      <c r="M182" s="1">
        <v>99.186099999999996</v>
      </c>
    </row>
    <row r="183" spans="2:13" x14ac:dyDescent="0.2">
      <c r="B183" s="1">
        <v>50.092799999999997</v>
      </c>
      <c r="C183" s="1">
        <v>3.5700000000000003E-2</v>
      </c>
      <c r="D183" s="1">
        <v>3.7467000000000001</v>
      </c>
      <c r="E183" s="1">
        <v>6.3799999999999996E-2</v>
      </c>
      <c r="F183" s="1">
        <v>23.461600000000001</v>
      </c>
      <c r="G183" s="1">
        <v>0.26450000000000001</v>
      </c>
      <c r="H183" s="1">
        <v>21.910299999999999</v>
      </c>
      <c r="I183" s="1">
        <v>0.26069999999999999</v>
      </c>
      <c r="J183" s="1">
        <v>2.1000000000000001E-2</v>
      </c>
      <c r="K183" s="1">
        <v>7.4999999999999997E-3</v>
      </c>
      <c r="L183" s="1">
        <v>-2.3999999999999998E-3</v>
      </c>
      <c r="M183" s="1">
        <v>99.864599999999996</v>
      </c>
    </row>
    <row r="184" spans="2:13" x14ac:dyDescent="0.2">
      <c r="B184" s="1">
        <v>50.430100000000003</v>
      </c>
      <c r="C184" s="1">
        <v>8.6400000000000005E-2</v>
      </c>
      <c r="D184" s="1">
        <v>3.3871000000000002</v>
      </c>
      <c r="E184" s="1">
        <v>6.6600000000000006E-2</v>
      </c>
      <c r="F184" s="1">
        <v>23.622699999999998</v>
      </c>
      <c r="G184" s="1">
        <v>0.27479999999999999</v>
      </c>
      <c r="H184" s="1">
        <v>21.491199999999999</v>
      </c>
      <c r="I184" s="1">
        <v>0.37930000000000003</v>
      </c>
      <c r="J184" s="1">
        <v>2.4E-2</v>
      </c>
      <c r="K184" s="1">
        <v>3.0700000000000002E-2</v>
      </c>
      <c r="L184" s="1">
        <v>-1.2E-2</v>
      </c>
      <c r="M184" s="1">
        <v>99.7928</v>
      </c>
    </row>
    <row r="185" spans="2:13" x14ac:dyDescent="0.2">
      <c r="B185" s="1">
        <v>50.7258</v>
      </c>
      <c r="C185" s="1">
        <v>0.1095</v>
      </c>
      <c r="D185" s="1">
        <v>3.2993000000000001</v>
      </c>
      <c r="E185" s="1">
        <v>8.5800000000000001E-2</v>
      </c>
      <c r="F185" s="1">
        <v>23.046600000000002</v>
      </c>
      <c r="G185" s="1">
        <v>0.25440000000000002</v>
      </c>
      <c r="H185" s="1">
        <v>21.747800000000002</v>
      </c>
      <c r="I185" s="1">
        <v>0.44019999999999998</v>
      </c>
      <c r="J185" s="1">
        <v>4.1599999999999998E-2</v>
      </c>
      <c r="K185" s="1">
        <v>-5.0000000000000001E-3</v>
      </c>
      <c r="L185" s="1">
        <v>-1.8599999999999998E-2</v>
      </c>
      <c r="M185" s="1">
        <v>99.751000000000005</v>
      </c>
    </row>
    <row r="186" spans="2:13" x14ac:dyDescent="0.2">
      <c r="B186" s="1">
        <v>50.320300000000003</v>
      </c>
      <c r="C186" s="1">
        <v>6.88E-2</v>
      </c>
      <c r="D186" s="1">
        <v>3.4003000000000001</v>
      </c>
      <c r="E186" s="1">
        <v>6.4799999999999996E-2</v>
      </c>
      <c r="F186" s="1">
        <v>24.1431</v>
      </c>
      <c r="G186" s="1">
        <v>0.32</v>
      </c>
      <c r="H186" s="1">
        <v>21.174499999999998</v>
      </c>
      <c r="I186" s="1">
        <v>0.2555</v>
      </c>
      <c r="J186" s="1">
        <v>4.5100000000000001E-2</v>
      </c>
      <c r="K186" s="1">
        <v>-1.2999999999999999E-3</v>
      </c>
      <c r="L186" s="1">
        <v>-7.7999999999999996E-3</v>
      </c>
      <c r="M186" s="1">
        <v>99.792400000000001</v>
      </c>
    </row>
    <row r="187" spans="2:13" x14ac:dyDescent="0.2">
      <c r="B187" s="1">
        <v>50.682699999999997</v>
      </c>
      <c r="C187" s="1">
        <v>5.5399999999999998E-2</v>
      </c>
      <c r="D187" s="1">
        <v>3.0295999999999998</v>
      </c>
      <c r="E187" s="1">
        <v>0.10099999999999899</v>
      </c>
      <c r="F187" s="1">
        <v>23.4846</v>
      </c>
      <c r="G187" s="1">
        <v>0.29399999999999998</v>
      </c>
      <c r="H187" s="1">
        <v>21.509599999999999</v>
      </c>
      <c r="I187" s="1">
        <v>0.36720000000000003</v>
      </c>
      <c r="J187" s="1">
        <v>5.5899999999999998E-2</v>
      </c>
      <c r="K187" s="1">
        <v>2.3900000000000001E-2</v>
      </c>
      <c r="L187" s="1">
        <v>2.3999999999999998E-3</v>
      </c>
      <c r="M187" s="1">
        <v>99.606200000000001</v>
      </c>
    </row>
    <row r="188" spans="2:13" x14ac:dyDescent="0.2">
      <c r="B188" s="1">
        <v>50.653199999999998</v>
      </c>
      <c r="C188" s="1">
        <v>0.10199999999999999</v>
      </c>
      <c r="D188" s="1">
        <v>3.4216000000000002</v>
      </c>
      <c r="E188" s="1">
        <v>7.6999999999999999E-2</v>
      </c>
      <c r="F188" s="1">
        <v>23.021899999999999</v>
      </c>
      <c r="G188" s="1">
        <v>0.25979999999999998</v>
      </c>
      <c r="H188" s="1">
        <v>21.865500000000001</v>
      </c>
      <c r="I188" s="1">
        <v>0.3947</v>
      </c>
      <c r="J188" s="1">
        <v>4.65E-2</v>
      </c>
      <c r="K188" s="1">
        <v>2.5000000000000001E-2</v>
      </c>
      <c r="L188" s="1">
        <v>1.9900000000000001E-2</v>
      </c>
      <c r="M188" s="1">
        <v>99.887100000000004</v>
      </c>
    </row>
    <row r="189" spans="2:13" x14ac:dyDescent="0.2">
      <c r="B189" s="1">
        <v>50.991900000000001</v>
      </c>
      <c r="C189" s="1">
        <v>6.4100000000000004E-2</v>
      </c>
      <c r="D189" s="1">
        <v>3.1208</v>
      </c>
      <c r="E189" s="1">
        <v>6.1199999999999997E-2</v>
      </c>
      <c r="F189" s="1">
        <v>23.4834</v>
      </c>
      <c r="G189" s="1">
        <v>0.23089999999999999</v>
      </c>
      <c r="H189" s="1">
        <v>22.018599999999999</v>
      </c>
      <c r="I189" s="1">
        <v>0.216</v>
      </c>
      <c r="J189" s="1">
        <v>4.7699999999999999E-2</v>
      </c>
      <c r="K189" s="1">
        <v>0</v>
      </c>
      <c r="L189" s="1">
        <v>1.7500000000000002E-2</v>
      </c>
      <c r="M189" s="1">
        <v>100.252</v>
      </c>
    </row>
    <row r="190" spans="2:13" x14ac:dyDescent="0.2">
      <c r="B190" s="1">
        <v>50.982999999999997</v>
      </c>
      <c r="C190" s="1">
        <v>4.5100000000000001E-2</v>
      </c>
      <c r="D190" s="1">
        <v>3.1968000000000001</v>
      </c>
      <c r="E190" s="1">
        <v>6.7900000000000002E-2</v>
      </c>
      <c r="F190" s="1">
        <v>23.015000000000001</v>
      </c>
      <c r="G190" s="1">
        <v>0.25800000000000001</v>
      </c>
      <c r="H190" s="1">
        <v>22.1919</v>
      </c>
      <c r="I190" s="1">
        <v>0.32940000000000003</v>
      </c>
      <c r="J190" s="1">
        <v>2.4500000000000001E-2</v>
      </c>
      <c r="K190" s="1">
        <v>0.01</v>
      </c>
      <c r="L190" s="1">
        <v>-1.6899999999999998E-2</v>
      </c>
      <c r="M190" s="1">
        <v>100.1217</v>
      </c>
    </row>
    <row r="191" spans="2:13" x14ac:dyDescent="0.2">
      <c r="B191" s="1">
        <v>50.229900000000001</v>
      </c>
      <c r="C191" s="1">
        <v>5.5300000000000002E-2</v>
      </c>
      <c r="D191" s="1">
        <v>3.9077999999999999</v>
      </c>
      <c r="E191" s="1">
        <v>6.4399999999999999E-2</v>
      </c>
      <c r="F191" s="1">
        <v>24.6035</v>
      </c>
      <c r="G191" s="1">
        <v>0.46750000000000003</v>
      </c>
      <c r="H191" s="1">
        <v>20.701000000000001</v>
      </c>
      <c r="I191" s="1">
        <v>0.37990000000000002</v>
      </c>
      <c r="J191" s="1">
        <v>3.27E-2</v>
      </c>
      <c r="K191" s="1">
        <v>-1.21E-2</v>
      </c>
      <c r="L191" s="1">
        <v>1.0200000000000001E-2</v>
      </c>
      <c r="M191" s="1">
        <v>100.4521</v>
      </c>
    </row>
    <row r="192" spans="2:13" x14ac:dyDescent="0.2">
      <c r="B192" s="1">
        <v>50.118299999999998</v>
      </c>
      <c r="C192" s="1">
        <v>2.2599999999999999E-2</v>
      </c>
      <c r="D192" s="1">
        <v>3.3342999999999998</v>
      </c>
      <c r="E192" s="1">
        <v>6.1400000000000003E-2</v>
      </c>
      <c r="F192" s="1">
        <v>24.747</v>
      </c>
      <c r="G192" s="1">
        <v>0.33050000000000002</v>
      </c>
      <c r="H192" s="1">
        <v>20.834900000000001</v>
      </c>
      <c r="I192" s="1">
        <v>0.26129999999999998</v>
      </c>
      <c r="J192" s="1">
        <v>3.3099999999999997E-2</v>
      </c>
      <c r="K192" s="1">
        <v>1.9E-3</v>
      </c>
      <c r="L192" s="1">
        <v>1.14E-2</v>
      </c>
      <c r="M192" s="1">
        <v>99.756900000000002</v>
      </c>
    </row>
    <row r="193" spans="2:13" x14ac:dyDescent="0.2">
      <c r="B193" s="1">
        <v>50.546300000000002</v>
      </c>
      <c r="C193" s="1">
        <v>9.5999999999999992E-3</v>
      </c>
      <c r="D193" s="1">
        <v>2.9508000000000001</v>
      </c>
      <c r="E193" s="1">
        <v>8.0600000000000005E-2</v>
      </c>
      <c r="F193" s="1">
        <v>23.7974</v>
      </c>
      <c r="G193" s="1">
        <v>0.30809999999999998</v>
      </c>
      <c r="H193" s="1">
        <v>21.4511</v>
      </c>
      <c r="I193" s="1">
        <v>0.26929999999999998</v>
      </c>
      <c r="J193" s="1">
        <v>2.24E-2</v>
      </c>
      <c r="K193" s="1">
        <v>-1.2999999999999999E-3</v>
      </c>
      <c r="L193" s="1">
        <v>4.1999999999999997E-3</v>
      </c>
      <c r="M193" s="1">
        <v>99.439800000000005</v>
      </c>
    </row>
    <row r="194" spans="2:13" x14ac:dyDescent="0.2">
      <c r="B194" s="1">
        <v>50.858499999999999</v>
      </c>
      <c r="C194" s="1">
        <v>6.4500000000000002E-2</v>
      </c>
      <c r="D194" s="1">
        <v>2.7307000000000001</v>
      </c>
      <c r="E194" s="1">
        <v>7.1900000000000006E-2</v>
      </c>
      <c r="F194" s="1">
        <v>22.7515</v>
      </c>
      <c r="G194" s="1">
        <v>0.25690000000000002</v>
      </c>
      <c r="H194" s="1">
        <v>22.399899999999999</v>
      </c>
      <c r="I194" s="1">
        <v>0.40250000000000002</v>
      </c>
      <c r="J194" s="1">
        <v>2.79999999999999E-2</v>
      </c>
      <c r="K194" s="1">
        <v>3.7000000000000002E-3</v>
      </c>
      <c r="L194" s="1">
        <v>-3.5999999999999999E-3</v>
      </c>
      <c r="M194" s="1">
        <v>99.568100000000001</v>
      </c>
    </row>
    <row r="195" spans="2:13" x14ac:dyDescent="0.2">
      <c r="B195" s="1">
        <v>50.680900000000001</v>
      </c>
      <c r="C195" s="1">
        <v>0.11890000000000001</v>
      </c>
      <c r="D195" s="1">
        <v>3.6362999999999999</v>
      </c>
      <c r="E195" s="1">
        <v>3.9699999999999999E-2</v>
      </c>
      <c r="F195" s="1">
        <v>23.5669</v>
      </c>
      <c r="G195" s="1">
        <v>0.42859999999999998</v>
      </c>
      <c r="H195" s="1">
        <v>21.011399999999998</v>
      </c>
      <c r="I195" s="1">
        <v>0.62660000000000005</v>
      </c>
      <c r="J195" s="1">
        <v>6.4100000000000004E-2</v>
      </c>
      <c r="K195" s="1">
        <v>3.04E-2</v>
      </c>
      <c r="L195" s="1">
        <v>9.1000000000000004E-3</v>
      </c>
      <c r="M195" s="1">
        <v>100.2129</v>
      </c>
    </row>
    <row r="196" spans="2:13" x14ac:dyDescent="0.2">
      <c r="B196" s="1">
        <v>49.810200000000002</v>
      </c>
      <c r="C196" s="1">
        <v>3.2800000000000003E-2</v>
      </c>
      <c r="D196" s="1">
        <v>3.7342</v>
      </c>
      <c r="E196" s="1">
        <v>9.06E-2</v>
      </c>
      <c r="F196" s="1">
        <v>25.359400000000001</v>
      </c>
      <c r="G196" s="1">
        <v>0.37369999999999998</v>
      </c>
      <c r="H196" s="1">
        <v>20.081299999999999</v>
      </c>
      <c r="I196" s="1">
        <v>0.31419999999999998</v>
      </c>
      <c r="J196" s="1">
        <v>2.0799999999999999E-2</v>
      </c>
      <c r="K196" s="1">
        <v>1.03E-2</v>
      </c>
      <c r="L196" s="1">
        <v>-5.4000000000000003E-3</v>
      </c>
      <c r="M196" s="1">
        <v>99.827500000000001</v>
      </c>
    </row>
    <row r="197" spans="2:13" x14ac:dyDescent="0.2">
      <c r="B197" s="1">
        <v>50.114699999999999</v>
      </c>
      <c r="C197" s="1">
        <v>0.35610000000000003</v>
      </c>
      <c r="D197" s="1">
        <v>3.1762000000000001</v>
      </c>
      <c r="E197" s="1">
        <v>6.0600000000000001E-2</v>
      </c>
      <c r="F197" s="1">
        <v>24.006</v>
      </c>
      <c r="G197" s="1">
        <v>0.30349999999999999</v>
      </c>
      <c r="H197" s="1">
        <v>21.154299999999999</v>
      </c>
      <c r="I197" s="1">
        <v>0.40260000000000001</v>
      </c>
      <c r="J197" s="1">
        <v>4.7600000000000003E-2</v>
      </c>
      <c r="K197" s="1">
        <v>6.4000000000000003E-3</v>
      </c>
      <c r="L197" s="1">
        <v>-2.3999999999999998E-3</v>
      </c>
      <c r="M197" s="1">
        <v>99.627999999999901</v>
      </c>
    </row>
    <row r="198" spans="2:13" x14ac:dyDescent="0.2">
      <c r="B198" s="1">
        <v>50.380200000000002</v>
      </c>
      <c r="C198" s="1">
        <v>2.24E-2</v>
      </c>
      <c r="D198" s="1">
        <v>3.4769000000000001</v>
      </c>
      <c r="E198" s="1">
        <v>7.6100000000000001E-2</v>
      </c>
      <c r="F198" s="1">
        <v>22.972899999999999</v>
      </c>
      <c r="G198" s="1">
        <v>0.26819999999999999</v>
      </c>
      <c r="H198" s="1">
        <v>22.3184</v>
      </c>
      <c r="I198" s="1">
        <v>0.34029999999999999</v>
      </c>
      <c r="J198" s="1">
        <v>1.8200000000000001E-2</v>
      </c>
      <c r="K198" s="1">
        <v>1.7600000000000001E-2</v>
      </c>
      <c r="L198" s="1">
        <v>1.46E-2</v>
      </c>
      <c r="M198" s="1">
        <v>99.905799999999999</v>
      </c>
    </row>
    <row r="199" spans="2:13" x14ac:dyDescent="0.2">
      <c r="B199" s="1">
        <v>50.4801</v>
      </c>
      <c r="C199" s="1">
        <v>5.2499999999999998E-2</v>
      </c>
      <c r="D199" s="1">
        <v>3.8500999999999999</v>
      </c>
      <c r="E199" s="1">
        <v>5.3900000000000003E-2</v>
      </c>
      <c r="F199" s="1">
        <v>24.2302</v>
      </c>
      <c r="G199" s="1">
        <v>0.42530000000000001</v>
      </c>
      <c r="H199" s="1">
        <v>20.7</v>
      </c>
      <c r="I199" s="1">
        <v>0.40189999999999998</v>
      </c>
      <c r="J199" s="1">
        <v>1.6899999999999998E-2</v>
      </c>
      <c r="K199" s="1">
        <v>8.3000000000000001E-3</v>
      </c>
      <c r="L199" s="1">
        <v>1.8E-3</v>
      </c>
      <c r="M199" s="1">
        <v>100.221</v>
      </c>
    </row>
    <row r="200" spans="2:13" x14ac:dyDescent="0.2">
      <c r="B200" s="1">
        <v>50.486899999999999</v>
      </c>
      <c r="C200" s="1">
        <v>8.9399999999999993E-2</v>
      </c>
      <c r="D200" s="1">
        <v>3.7877999999999998</v>
      </c>
      <c r="E200" s="1">
        <v>7.4399999999999994E-2</v>
      </c>
      <c r="F200" s="1">
        <v>24.142900000000001</v>
      </c>
      <c r="G200" s="1">
        <v>0.40039999999999998</v>
      </c>
      <c r="H200" s="1">
        <v>20.824100000000001</v>
      </c>
      <c r="I200" s="1">
        <v>0.24679999999999999</v>
      </c>
      <c r="J200" s="1">
        <v>3.2500000000000001E-2</v>
      </c>
      <c r="K200" s="1">
        <v>1.9E-3</v>
      </c>
      <c r="L200" s="1">
        <v>-1.09E-2</v>
      </c>
      <c r="M200" s="1">
        <v>100.08710000000001</v>
      </c>
    </row>
    <row r="201" spans="2:13" x14ac:dyDescent="0.2">
      <c r="B201" s="1">
        <v>50.8932</v>
      </c>
      <c r="C201" s="1">
        <v>4.5699999999999998E-2</v>
      </c>
      <c r="D201" s="1">
        <v>3.0232000000000001</v>
      </c>
      <c r="E201" s="1">
        <v>4.5400000000000003E-2</v>
      </c>
      <c r="F201" s="1">
        <v>23.179600000000001</v>
      </c>
      <c r="G201" s="1">
        <v>0.25069999999999998</v>
      </c>
      <c r="H201" s="1">
        <v>21.752400000000002</v>
      </c>
      <c r="I201" s="1">
        <v>0.31269999999999998</v>
      </c>
      <c r="J201" s="1">
        <v>4.6800000000000001E-2</v>
      </c>
      <c r="K201" s="1">
        <v>1.3899999999999999E-2</v>
      </c>
      <c r="L201" s="1">
        <v>-6.7000000000000002E-3</v>
      </c>
      <c r="M201" s="1">
        <v>99.563599999999994</v>
      </c>
    </row>
    <row r="202" spans="2:13" x14ac:dyDescent="0.2">
      <c r="B202" s="1">
        <v>50.6905</v>
      </c>
      <c r="C202" s="1">
        <v>4.2200000000000001E-2</v>
      </c>
      <c r="D202" s="1">
        <v>3.8245</v>
      </c>
      <c r="E202" s="1">
        <v>3.0499999999999999E-2</v>
      </c>
      <c r="F202" s="1">
        <v>23.7241</v>
      </c>
      <c r="G202" s="1">
        <v>0.4355</v>
      </c>
      <c r="H202" s="1">
        <v>20.950299999999999</v>
      </c>
      <c r="I202" s="1">
        <v>0.30780000000000002</v>
      </c>
      <c r="J202" s="1">
        <v>5.2299999999999999E-2</v>
      </c>
      <c r="K202" s="1">
        <v>8.8999999999999999E-3</v>
      </c>
      <c r="L202" s="1">
        <v>3.5999999999999999E-3</v>
      </c>
      <c r="M202" s="1">
        <v>100.07</v>
      </c>
    </row>
    <row r="203" spans="2:13" x14ac:dyDescent="0.2">
      <c r="B203" s="1">
        <v>50.466099999999997</v>
      </c>
      <c r="C203" s="1">
        <v>5.4800000000000001E-2</v>
      </c>
      <c r="D203" s="1">
        <v>3.8372000000000002</v>
      </c>
      <c r="E203" s="1">
        <v>6.6600000000000006E-2</v>
      </c>
      <c r="F203" s="1">
        <v>23.843599999999999</v>
      </c>
      <c r="G203" s="1">
        <v>0.4224</v>
      </c>
      <c r="H203" s="1">
        <v>20.558399999999999</v>
      </c>
      <c r="I203" s="1">
        <v>0.70879999999999999</v>
      </c>
      <c r="J203" s="1">
        <v>2.29E-2</v>
      </c>
      <c r="K203" s="1">
        <v>2.0299999999999999E-2</v>
      </c>
      <c r="L203" s="1">
        <v>-1.8100000000000002E-2</v>
      </c>
      <c r="M203" s="1">
        <v>100.001</v>
      </c>
    </row>
    <row r="204" spans="2:13" x14ac:dyDescent="0.2">
      <c r="B204" s="1">
        <v>50.853900000000003</v>
      </c>
      <c r="C204" s="1">
        <v>1.7899999999999999E-2</v>
      </c>
      <c r="D204" s="1">
        <v>3.3407</v>
      </c>
      <c r="E204" s="1">
        <v>5.79E-2</v>
      </c>
      <c r="F204" s="1">
        <v>24.219799999999999</v>
      </c>
      <c r="G204" s="1">
        <v>0.40949999999999998</v>
      </c>
      <c r="H204" s="1">
        <v>20.9343</v>
      </c>
      <c r="I204" s="1">
        <v>0.2477</v>
      </c>
      <c r="J204" s="1">
        <v>2.7199999999999998E-2</v>
      </c>
      <c r="K204" s="1">
        <v>-1.2699999999999999E-2</v>
      </c>
      <c r="L204" s="1">
        <v>4.1999999999999997E-3</v>
      </c>
      <c r="M204" s="1">
        <v>100.11320000000001</v>
      </c>
    </row>
    <row r="205" spans="2:13" x14ac:dyDescent="0.2">
      <c r="B205" s="1">
        <v>50.491900000000001</v>
      </c>
      <c r="C205" s="1">
        <v>7.3200000000000001E-2</v>
      </c>
      <c r="D205" s="1">
        <v>3.448</v>
      </c>
      <c r="E205" s="1">
        <v>6.4799999999999996E-2</v>
      </c>
      <c r="F205" s="1">
        <v>23.484300000000001</v>
      </c>
      <c r="G205" s="1">
        <v>0.28389999999999999</v>
      </c>
      <c r="H205" s="1">
        <v>21.5596</v>
      </c>
      <c r="I205" s="1">
        <v>0.3327</v>
      </c>
      <c r="J205" s="1">
        <v>6.8999999999999999E-3</v>
      </c>
      <c r="K205" s="1">
        <v>1.77E-2</v>
      </c>
      <c r="L205" s="1">
        <v>1.7600000000000001E-2</v>
      </c>
      <c r="M205" s="1">
        <v>99.780699999999996</v>
      </c>
    </row>
    <row r="206" spans="2:13" x14ac:dyDescent="0.2">
      <c r="B206" s="1">
        <v>50.469499999999996</v>
      </c>
      <c r="C206" s="1">
        <v>3.6299999999999999E-2</v>
      </c>
      <c r="D206" s="1">
        <v>3.6355</v>
      </c>
      <c r="E206" s="1">
        <v>8.9099999999999999E-2</v>
      </c>
      <c r="F206" s="1">
        <v>23.290700000000001</v>
      </c>
      <c r="G206" s="1">
        <v>0.25729999999999997</v>
      </c>
      <c r="H206" s="1">
        <v>21.572199999999999</v>
      </c>
      <c r="I206" s="1">
        <v>0.2525</v>
      </c>
      <c r="J206" s="1">
        <v>4.3200000000000002E-2</v>
      </c>
      <c r="K206" s="1">
        <v>-5.7000000000000002E-3</v>
      </c>
      <c r="L206" s="1">
        <v>-9.7000000000000003E-3</v>
      </c>
      <c r="M206" s="1">
        <v>99.646299999999997</v>
      </c>
    </row>
    <row r="207" spans="2:13" x14ac:dyDescent="0.2">
      <c r="B207" s="1">
        <v>50.235900000000001</v>
      </c>
      <c r="C207" s="1">
        <v>8.0199999999999994E-2</v>
      </c>
      <c r="D207" s="1">
        <v>3.3435000000000001</v>
      </c>
      <c r="E207" s="1">
        <v>5.6399999999999999E-2</v>
      </c>
      <c r="F207" s="1">
        <v>23.862300000000001</v>
      </c>
      <c r="G207" s="1">
        <v>0.3029</v>
      </c>
      <c r="H207" s="1">
        <v>21.114000000000001</v>
      </c>
      <c r="I207" s="1">
        <v>0.33200000000000002</v>
      </c>
      <c r="J207" s="1">
        <v>1.72E-2</v>
      </c>
      <c r="K207" s="1">
        <v>-4.4000000000000003E-3</v>
      </c>
      <c r="L207" s="1">
        <v>1.2699999999999999E-2</v>
      </c>
      <c r="M207" s="1">
        <v>99.357100000000003</v>
      </c>
    </row>
    <row r="208" spans="2:13" x14ac:dyDescent="0.2">
      <c r="B208" s="1">
        <v>50.384799999999998</v>
      </c>
      <c r="C208" s="1">
        <v>3.8800000000000001E-2</v>
      </c>
      <c r="D208" s="1">
        <v>2.8325</v>
      </c>
      <c r="E208" s="1">
        <v>5.8700000000000002E-2</v>
      </c>
      <c r="F208" s="1">
        <v>24.189800000000002</v>
      </c>
      <c r="G208" s="1">
        <v>0.32669999999999999</v>
      </c>
      <c r="H208" s="1">
        <v>21.0228</v>
      </c>
      <c r="I208" s="1">
        <v>0.245</v>
      </c>
      <c r="J208" s="1">
        <v>1.9800000000000002E-2</v>
      </c>
      <c r="K208" s="1">
        <v>5.3199999999999997E-2</v>
      </c>
      <c r="L208" s="1">
        <v>2.47E-2</v>
      </c>
      <c r="M208" s="1">
        <v>99.196799999999996</v>
      </c>
    </row>
    <row r="209" spans="2:13" x14ac:dyDescent="0.2">
      <c r="B209" s="1">
        <v>51.066600000000001</v>
      </c>
      <c r="C209" s="1">
        <v>6.6100000000000006E-2</v>
      </c>
      <c r="D209" s="1">
        <v>3.0831</v>
      </c>
      <c r="E209" s="1">
        <v>6.6699999999999995E-2</v>
      </c>
      <c r="F209" s="1">
        <v>24.396699999999999</v>
      </c>
      <c r="G209" s="1">
        <v>0.46350000000000002</v>
      </c>
      <c r="H209" s="1">
        <v>20.882899999999999</v>
      </c>
      <c r="I209" s="1">
        <v>0.27889999999999998</v>
      </c>
      <c r="J209" s="1">
        <v>7.3899999999999993E-2</v>
      </c>
      <c r="K209" s="1">
        <v>4.4000000000000003E-3</v>
      </c>
      <c r="L209" s="1">
        <v>1.2E-2</v>
      </c>
      <c r="M209" s="1">
        <v>100.3948</v>
      </c>
    </row>
    <row r="210" spans="2:13" x14ac:dyDescent="0.2">
      <c r="B210" s="1">
        <v>50.265099999999997</v>
      </c>
      <c r="C210" s="1">
        <v>5.5999999999999897E-2</v>
      </c>
      <c r="D210" s="1">
        <v>3.8125</v>
      </c>
      <c r="E210" s="1">
        <v>4.65E-2</v>
      </c>
      <c r="F210" s="1">
        <v>23.5334</v>
      </c>
      <c r="G210" s="1">
        <v>0.4405</v>
      </c>
      <c r="H210" s="1">
        <v>21.1736</v>
      </c>
      <c r="I210" s="1">
        <v>0.44119999999999998</v>
      </c>
      <c r="J210" s="1">
        <v>4.2599999999999999E-2</v>
      </c>
      <c r="K210" s="1">
        <v>-5.0000000000000001E-3</v>
      </c>
      <c r="L210" s="1">
        <v>2.29E-2</v>
      </c>
      <c r="M210" s="1">
        <v>99.834199999999996</v>
      </c>
    </row>
    <row r="211" spans="2:13" x14ac:dyDescent="0.2">
      <c r="B211" s="1">
        <v>49.309399999999997</v>
      </c>
      <c r="C211" s="1">
        <v>0.13819999999999999</v>
      </c>
      <c r="D211" s="1">
        <v>3.9409000000000001</v>
      </c>
      <c r="E211" s="1">
        <v>7.4300000000000005E-2</v>
      </c>
      <c r="F211" s="1">
        <v>23.664100000000001</v>
      </c>
      <c r="G211" s="1">
        <v>0.33989999999999998</v>
      </c>
      <c r="H211" s="1">
        <v>21.389399999999998</v>
      </c>
      <c r="I211" s="1">
        <v>0.43780000000000002</v>
      </c>
      <c r="J211" s="1">
        <v>1.8499999999999999E-2</v>
      </c>
      <c r="K211" s="1">
        <v>1.38E-2</v>
      </c>
      <c r="L211" s="1">
        <v>-5.9999999999999995E-4</v>
      </c>
      <c r="M211" s="1">
        <v>99.3262</v>
      </c>
    </row>
    <row r="212" spans="2:13" x14ac:dyDescent="0.2">
      <c r="B212" s="1">
        <v>49.3</v>
      </c>
      <c r="C212" s="1">
        <v>1.5699999999999999E-2</v>
      </c>
      <c r="D212" s="1">
        <v>4.0088999999999997</v>
      </c>
      <c r="E212" s="1">
        <v>8.3199999999999996E-2</v>
      </c>
      <c r="F212" s="1">
        <v>23.9739</v>
      </c>
      <c r="G212" s="1">
        <v>0.33410000000000001</v>
      </c>
      <c r="H212" s="1">
        <v>21.3108</v>
      </c>
      <c r="I212" s="1">
        <v>0.2382</v>
      </c>
      <c r="J212" s="1">
        <v>9.9000000000000008E-3</v>
      </c>
      <c r="K212" s="1">
        <v>1.9E-3</v>
      </c>
      <c r="L212" s="1">
        <v>-6.6E-3</v>
      </c>
      <c r="M212" s="1">
        <v>99.276700000000005</v>
      </c>
    </row>
    <row r="213" spans="2:13" x14ac:dyDescent="0.2">
      <c r="B213" s="1">
        <v>50.034999999999997</v>
      </c>
      <c r="C213" s="1">
        <v>5.7999999999999899E-2</v>
      </c>
      <c r="D213" s="1">
        <v>3.1848000000000001</v>
      </c>
      <c r="E213" s="1">
        <v>9.2299999999999993E-2</v>
      </c>
      <c r="F213" s="1">
        <v>23.708200000000001</v>
      </c>
      <c r="G213" s="1">
        <v>0.29549999999999998</v>
      </c>
      <c r="H213" s="1">
        <v>21.4985</v>
      </c>
      <c r="I213" s="1">
        <v>0.30680000000000002</v>
      </c>
      <c r="J213" s="1">
        <v>3.3500000000000002E-2</v>
      </c>
      <c r="K213" s="1">
        <v>-1.26E-2</v>
      </c>
      <c r="L213" s="1">
        <v>0</v>
      </c>
      <c r="M213" s="1">
        <v>99.212599999999995</v>
      </c>
    </row>
    <row r="214" spans="2:13" x14ac:dyDescent="0.2">
      <c r="B214" s="1">
        <v>49.746600000000001</v>
      </c>
      <c r="C214" s="1">
        <v>9.5100000000000004E-2</v>
      </c>
      <c r="D214" s="1">
        <v>3.5552999999999999</v>
      </c>
      <c r="E214" s="1">
        <v>8.8999999999999996E-2</v>
      </c>
      <c r="F214" s="1">
        <v>23.735800000000001</v>
      </c>
      <c r="G214" s="1">
        <v>0.26500000000000001</v>
      </c>
      <c r="H214" s="1">
        <v>21.5108</v>
      </c>
      <c r="I214" s="1">
        <v>0.26500000000000001</v>
      </c>
      <c r="J214" s="1">
        <v>4.8500000000000001E-2</v>
      </c>
      <c r="K214" s="1">
        <v>9.4000000000000004E-3</v>
      </c>
      <c r="L214" s="1">
        <v>-8.3999999999999995E-3</v>
      </c>
      <c r="M214" s="1">
        <v>99.320599999999999</v>
      </c>
    </row>
    <row r="215" spans="2:13" x14ac:dyDescent="0.2">
      <c r="B215" s="1">
        <v>50.570599999999999</v>
      </c>
      <c r="C215" s="1">
        <v>6.1100000000000002E-2</v>
      </c>
      <c r="D215" s="1">
        <v>2.4140000000000001</v>
      </c>
      <c r="E215" s="1">
        <v>0.1008</v>
      </c>
      <c r="F215" s="1">
        <v>23.968399999999999</v>
      </c>
      <c r="G215" s="1">
        <v>0.29099999999999998</v>
      </c>
      <c r="H215" s="1">
        <v>21.947399999999998</v>
      </c>
      <c r="I215" s="1">
        <v>0.25879999999999997</v>
      </c>
      <c r="J215" s="1">
        <v>4.9399999999999999E-2</v>
      </c>
      <c r="K215" s="1">
        <v>2.0199999999999999E-2</v>
      </c>
      <c r="L215" s="1">
        <v>-9.5999999999999992E-3</v>
      </c>
      <c r="M215" s="1">
        <v>99.681700000000006</v>
      </c>
    </row>
    <row r="216" spans="2:13" x14ac:dyDescent="0.2">
      <c r="B216" s="1">
        <v>50.145600000000002</v>
      </c>
      <c r="C216" s="1">
        <v>5.2600000000000001E-2</v>
      </c>
      <c r="D216" s="1">
        <v>2.6396000000000002</v>
      </c>
      <c r="E216" s="1">
        <v>8.8900000000000007E-2</v>
      </c>
      <c r="F216" s="1">
        <v>23.816400000000002</v>
      </c>
      <c r="G216" s="1">
        <v>0.3427</v>
      </c>
      <c r="H216" s="1">
        <v>21.657699999999998</v>
      </c>
      <c r="I216" s="1">
        <v>0.38479999999999998</v>
      </c>
      <c r="J216" s="1">
        <v>4.0999999999999898E-2</v>
      </c>
      <c r="K216" s="1">
        <v>1.2699999999999999E-2</v>
      </c>
      <c r="L216" s="1">
        <v>3.0000000000000001E-3</v>
      </c>
      <c r="M216" s="1">
        <v>99.184799999999996</v>
      </c>
    </row>
    <row r="217" spans="2:13" x14ac:dyDescent="0.2">
      <c r="B217" s="1">
        <v>49.823999999999998</v>
      </c>
      <c r="C217" s="1">
        <v>5.5100000000000003E-2</v>
      </c>
      <c r="D217" s="1">
        <v>3.5825999999999998</v>
      </c>
      <c r="E217" s="1">
        <v>9.4500000000000001E-2</v>
      </c>
      <c r="F217" s="1">
        <v>24.016999999999999</v>
      </c>
      <c r="G217" s="1">
        <v>0.31190000000000001</v>
      </c>
      <c r="H217" s="1">
        <v>21.326799999999999</v>
      </c>
      <c r="I217" s="1">
        <v>0.2994</v>
      </c>
      <c r="J217" s="1">
        <v>7.7999999999999996E-3</v>
      </c>
      <c r="K217" s="1">
        <v>-5.1000000000000004E-3</v>
      </c>
      <c r="L217" s="1">
        <v>2.3999999999999998E-3</v>
      </c>
      <c r="M217" s="1">
        <v>99.5214</v>
      </c>
    </row>
    <row r="218" spans="2:13" x14ac:dyDescent="0.2">
      <c r="B218" s="1">
        <v>50.415999999999997</v>
      </c>
      <c r="C218" s="1">
        <v>7.4499999999999997E-2</v>
      </c>
      <c r="D218" s="1">
        <v>2.4971000000000001</v>
      </c>
      <c r="E218" s="1">
        <v>5.04E-2</v>
      </c>
      <c r="F218" s="1">
        <v>24.0731</v>
      </c>
      <c r="G218" s="1">
        <v>0.29899999999999999</v>
      </c>
      <c r="H218" s="1">
        <v>21.696200000000001</v>
      </c>
      <c r="I218" s="1">
        <v>0.37919999999999998</v>
      </c>
      <c r="J218" s="1">
        <v>8.2000000000000007E-3</v>
      </c>
      <c r="K218" s="1">
        <v>1.84E-2</v>
      </c>
      <c r="L218" s="1">
        <v>1.15E-2</v>
      </c>
      <c r="M218" s="1">
        <v>99.523399999999995</v>
      </c>
    </row>
    <row r="219" spans="2:13" x14ac:dyDescent="0.2">
      <c r="B219" s="1">
        <v>49.452599999999997</v>
      </c>
      <c r="C219" s="1">
        <v>9.3100000000000002E-2</v>
      </c>
      <c r="D219" s="1">
        <v>3.8117000000000001</v>
      </c>
      <c r="E219" s="1">
        <v>9.3100000000000002E-2</v>
      </c>
      <c r="F219" s="1">
        <v>24.3657</v>
      </c>
      <c r="G219" s="1">
        <v>0.28989999999999999</v>
      </c>
      <c r="H219" s="1">
        <v>20.878299999999999</v>
      </c>
      <c r="I219" s="1">
        <v>0.3679</v>
      </c>
      <c r="J219" s="1">
        <v>1.04E-2</v>
      </c>
      <c r="K219" s="1">
        <v>1.5900000000000001E-2</v>
      </c>
      <c r="L219" s="1">
        <v>-1.5100000000000001E-2</v>
      </c>
      <c r="M219" s="1">
        <v>99.378500000000003</v>
      </c>
    </row>
    <row r="220" spans="2:13" x14ac:dyDescent="0.2">
      <c r="B220" s="1">
        <v>49.735199999999999</v>
      </c>
      <c r="C220" s="1">
        <v>6.7400000000000002E-2</v>
      </c>
      <c r="D220" s="1">
        <v>3.3872</v>
      </c>
      <c r="E220" s="1">
        <v>8.5400000000000004E-2</v>
      </c>
      <c r="F220" s="1">
        <v>24.691800000000001</v>
      </c>
      <c r="G220" s="1">
        <v>0.2712</v>
      </c>
      <c r="H220" s="1">
        <v>20.629899999999999</v>
      </c>
      <c r="I220" s="1">
        <v>0.42159999999999997</v>
      </c>
      <c r="J220" s="1">
        <v>4.53E-2</v>
      </c>
      <c r="K220" s="1">
        <v>-1.2999999999999999E-3</v>
      </c>
      <c r="L220" s="1">
        <v>9.7000000000000003E-3</v>
      </c>
      <c r="M220" s="1">
        <v>99.344700000000003</v>
      </c>
    </row>
    <row r="221" spans="2:13" x14ac:dyDescent="0.2">
      <c r="B221" s="1">
        <v>50.884599999999999</v>
      </c>
      <c r="C221" s="1">
        <v>0.1043</v>
      </c>
      <c r="D221" s="1">
        <v>3.5470999999999999</v>
      </c>
      <c r="E221" s="1">
        <v>5.2999999999999999E-2</v>
      </c>
      <c r="F221" s="1">
        <v>23.561599999999999</v>
      </c>
      <c r="G221" s="1">
        <v>0.44479999999999997</v>
      </c>
      <c r="H221" s="1">
        <v>21.161799999999999</v>
      </c>
      <c r="I221" s="1">
        <v>0.39779999999999999</v>
      </c>
      <c r="J221" s="1">
        <v>2.86E-2</v>
      </c>
      <c r="K221" s="1">
        <v>8.8999999999999999E-3</v>
      </c>
      <c r="L221" s="1">
        <v>6.7000000000000002E-3</v>
      </c>
      <c r="M221" s="1">
        <v>100.199</v>
      </c>
    </row>
    <row r="222" spans="2:13" x14ac:dyDescent="0.2">
      <c r="B222" s="1">
        <v>50.622900000000001</v>
      </c>
      <c r="C222" s="1">
        <v>0.1469</v>
      </c>
      <c r="D222" s="1">
        <v>3.4276</v>
      </c>
      <c r="E222" s="1">
        <v>3.9600000000000003E-2</v>
      </c>
      <c r="F222" s="1">
        <v>24.0273</v>
      </c>
      <c r="G222" s="1">
        <v>0.41539999999999999</v>
      </c>
      <c r="H222" s="1">
        <v>20.775500000000001</v>
      </c>
      <c r="I222" s="1">
        <v>0.3407</v>
      </c>
      <c r="J222" s="1">
        <v>7.0099999999999996E-2</v>
      </c>
      <c r="K222" s="1">
        <v>-5.7000000000000002E-3</v>
      </c>
      <c r="L222" s="1">
        <v>-6.7000000000000002E-3</v>
      </c>
      <c r="M222" s="1">
        <v>99.865899999999996</v>
      </c>
    </row>
    <row r="223" spans="2:13" x14ac:dyDescent="0.2">
      <c r="B223" s="1">
        <v>50.699300000000001</v>
      </c>
      <c r="C223" s="1">
        <v>4.1599999999999998E-2</v>
      </c>
      <c r="D223" s="1">
        <v>2.6511</v>
      </c>
      <c r="E223" s="1">
        <v>0.10390000000000001</v>
      </c>
      <c r="F223" s="1">
        <v>24.0517</v>
      </c>
      <c r="G223" s="1">
        <v>0.32279999999999998</v>
      </c>
      <c r="H223" s="1">
        <v>21.853100000000001</v>
      </c>
      <c r="I223" s="1">
        <v>0.30599999999999999</v>
      </c>
      <c r="J223" s="1">
        <v>5.1700000000000003E-2</v>
      </c>
      <c r="K223" s="1">
        <v>4.4999999999999997E-3</v>
      </c>
      <c r="L223" s="1">
        <v>-4.8999999999999998E-3</v>
      </c>
      <c r="M223" s="1">
        <v>100.0857</v>
      </c>
    </row>
    <row r="224" spans="2:13" x14ac:dyDescent="0.2">
      <c r="B224" s="1">
        <v>49.727699999999999</v>
      </c>
      <c r="C224" s="1">
        <v>7.7600000000000002E-2</v>
      </c>
      <c r="D224" s="1">
        <v>3.7694000000000001</v>
      </c>
      <c r="E224" s="1">
        <v>8.3000000000000004E-2</v>
      </c>
      <c r="F224" s="1">
        <v>23.7319</v>
      </c>
      <c r="G224" s="1">
        <v>0.316</v>
      </c>
      <c r="H224" s="1">
        <v>21.577400000000001</v>
      </c>
      <c r="I224" s="1">
        <v>0.36499999999999999</v>
      </c>
      <c r="J224" s="1">
        <v>3.3099999999999997E-2</v>
      </c>
      <c r="K224" s="1">
        <v>-8.3000000000000001E-3</v>
      </c>
      <c r="L224" s="1">
        <v>-2.1899999999999999E-2</v>
      </c>
      <c r="M224" s="1">
        <v>99.680999999999997</v>
      </c>
    </row>
    <row r="225" spans="2:13" x14ac:dyDescent="0.2">
      <c r="B225" s="1">
        <v>50.164900000000003</v>
      </c>
      <c r="C225" s="1">
        <v>3.8699999999999998E-2</v>
      </c>
      <c r="D225" s="1">
        <v>4.2617000000000003</v>
      </c>
      <c r="E225" s="1">
        <v>4.7500000000000001E-2</v>
      </c>
      <c r="F225" s="1">
        <v>23.7363</v>
      </c>
      <c r="G225" s="1">
        <v>0.43519999999999998</v>
      </c>
      <c r="H225" s="1">
        <v>20.809100000000001</v>
      </c>
      <c r="I225" s="1">
        <v>0.32669999999999999</v>
      </c>
      <c r="J225" s="1">
        <v>1.04E-2</v>
      </c>
      <c r="K225" s="1">
        <v>-1.72E-2</v>
      </c>
      <c r="L225" s="1">
        <v>-9.1000000000000004E-3</v>
      </c>
      <c r="M225" s="1">
        <v>99.830500000000001</v>
      </c>
    </row>
    <row r="226" spans="2:13" x14ac:dyDescent="0.2">
      <c r="B226" s="1">
        <v>50.778599999999997</v>
      </c>
      <c r="C226" s="1">
        <v>6.4699999999999994E-2</v>
      </c>
      <c r="D226" s="1">
        <v>3.3549000000000002</v>
      </c>
      <c r="E226" s="1">
        <v>4.2200000000000001E-2</v>
      </c>
      <c r="F226" s="1">
        <v>23.901700000000002</v>
      </c>
      <c r="G226" s="1">
        <v>0.42499999999999999</v>
      </c>
      <c r="H226" s="1">
        <v>21.256399999999999</v>
      </c>
      <c r="I226" s="1">
        <v>0.33710000000000001</v>
      </c>
      <c r="J226" s="1">
        <v>1.6500000000000001E-2</v>
      </c>
      <c r="K226" s="1">
        <v>9.5999999999999992E-3</v>
      </c>
      <c r="L226" s="1">
        <v>1.1599999999999999E-2</v>
      </c>
      <c r="M226" s="1">
        <v>100.1983</v>
      </c>
    </row>
    <row r="227" spans="2:13" x14ac:dyDescent="0.2">
      <c r="B227" s="1">
        <v>49.7729</v>
      </c>
      <c r="C227" s="1">
        <v>5.67E-2</v>
      </c>
      <c r="D227" s="1">
        <v>3.6541000000000001</v>
      </c>
      <c r="E227" s="1">
        <v>5.3600000000000002E-2</v>
      </c>
      <c r="F227" s="1">
        <v>24.392700000000001</v>
      </c>
      <c r="G227" s="1">
        <v>0.33729999999999999</v>
      </c>
      <c r="H227" s="1">
        <v>21.171500000000002</v>
      </c>
      <c r="I227" s="1">
        <v>0.40960000000000002</v>
      </c>
      <c r="J227" s="1">
        <v>2.2200000000000001E-2</v>
      </c>
      <c r="K227" s="1">
        <v>2.3699999999999999E-2</v>
      </c>
      <c r="L227" s="1">
        <v>-4.8999999999999998E-3</v>
      </c>
      <c r="M227" s="1">
        <v>99.894199999999998</v>
      </c>
    </row>
    <row r="228" spans="2:13" x14ac:dyDescent="0.2">
      <c r="B228" s="1">
        <v>50.073099999999997</v>
      </c>
      <c r="C228" s="1">
        <v>4.7899999999999998E-2</v>
      </c>
      <c r="D228" s="1">
        <v>3.0190999999999999</v>
      </c>
      <c r="E228" s="1">
        <v>6.6900000000000001E-2</v>
      </c>
      <c r="F228" s="1">
        <v>24.788900000000002</v>
      </c>
      <c r="G228" s="1">
        <v>0.33179999999999998</v>
      </c>
      <c r="H228" s="1">
        <v>21.136199999999999</v>
      </c>
      <c r="I228" s="1">
        <v>0.23089999999999999</v>
      </c>
      <c r="J228" s="1">
        <v>5.4800000000000001E-2</v>
      </c>
      <c r="K228" s="1">
        <v>1.9900000000000001E-2</v>
      </c>
      <c r="L228" s="1">
        <v>-3.0000000000000001E-3</v>
      </c>
      <c r="M228" s="1">
        <v>99.769400000000005</v>
      </c>
    </row>
    <row r="229" spans="2:13" x14ac:dyDescent="0.2">
      <c r="B229" s="1">
        <v>50.467500000000001</v>
      </c>
      <c r="C229" s="1">
        <v>7.0000000000000007E-2</v>
      </c>
      <c r="D229" s="1">
        <v>3.69199999999999</v>
      </c>
      <c r="E229" s="1">
        <v>5.8099999999999999E-2</v>
      </c>
      <c r="F229" s="1">
        <v>23.832100000000001</v>
      </c>
      <c r="G229" s="1">
        <v>0.33639999999999998</v>
      </c>
      <c r="H229" s="1">
        <v>21.900500000000001</v>
      </c>
      <c r="I229" s="1">
        <v>0.33310000000000001</v>
      </c>
      <c r="J229" s="1">
        <v>6.7000000000000004E-2</v>
      </c>
      <c r="K229" s="1">
        <v>2.1600000000000001E-2</v>
      </c>
      <c r="L229" s="1">
        <v>3.78E-2</v>
      </c>
      <c r="M229" s="1">
        <v>100.816</v>
      </c>
    </row>
    <row r="230" spans="2:13" x14ac:dyDescent="0.2">
      <c r="B230" s="1">
        <v>49.622700000000002</v>
      </c>
      <c r="C230" s="1">
        <v>6.6299999999999998E-2</v>
      </c>
      <c r="D230" s="1">
        <v>3.6857000000000002</v>
      </c>
      <c r="E230" s="1">
        <v>6.6000000000000003E-2</v>
      </c>
      <c r="F230" s="1">
        <v>24.194400000000002</v>
      </c>
      <c r="G230" s="1">
        <v>0.31269999999999998</v>
      </c>
      <c r="H230" s="1">
        <v>21.128900000000002</v>
      </c>
      <c r="I230" s="1">
        <v>0.29430000000000001</v>
      </c>
      <c r="J230" s="1">
        <v>3.8699999999999998E-2</v>
      </c>
      <c r="K230" s="1">
        <v>-9.5999999999999992E-3</v>
      </c>
      <c r="L230" s="1">
        <v>-2.3999999999999998E-3</v>
      </c>
      <c r="M230" s="1">
        <v>99.409700000000001</v>
      </c>
    </row>
    <row r="231" spans="2:13" x14ac:dyDescent="0.2">
      <c r="B231" s="1">
        <v>50.8645</v>
      </c>
      <c r="C231" s="1">
        <v>2.52E-2</v>
      </c>
      <c r="D231" s="1">
        <v>2.2357</v>
      </c>
      <c r="E231" s="1">
        <v>3.73E-2</v>
      </c>
      <c r="F231" s="1">
        <v>24.1374</v>
      </c>
      <c r="G231" s="1">
        <v>0.33360000000000001</v>
      </c>
      <c r="H231" s="1">
        <v>21.452500000000001</v>
      </c>
      <c r="I231" s="1">
        <v>0.21110000000000001</v>
      </c>
      <c r="J231" s="1">
        <v>3.39E-2</v>
      </c>
      <c r="K231" s="1">
        <v>-5.1000000000000004E-3</v>
      </c>
      <c r="L231" s="1">
        <v>1.2800000000000001E-2</v>
      </c>
      <c r="M231" s="1">
        <v>99.343999999999994</v>
      </c>
    </row>
    <row r="232" spans="2:13" x14ac:dyDescent="0.2">
      <c r="B232" s="1">
        <v>49.562899999999999</v>
      </c>
      <c r="C232" s="1">
        <v>5.3199999999999997E-2</v>
      </c>
      <c r="D232" s="1">
        <v>3.6909999999999998</v>
      </c>
      <c r="E232" s="1">
        <v>9.1200000000000003E-2</v>
      </c>
      <c r="F232" s="1">
        <v>24.5655</v>
      </c>
      <c r="G232" s="1">
        <v>0.34350000000000003</v>
      </c>
      <c r="H232" s="1">
        <v>20.940300000000001</v>
      </c>
      <c r="I232" s="1">
        <v>0.2944</v>
      </c>
      <c r="J232" s="1">
        <v>4.6399999999999997E-2</v>
      </c>
      <c r="K232" s="1">
        <v>-1.2999999999999999E-3</v>
      </c>
      <c r="L232" s="1">
        <v>-1.8E-3</v>
      </c>
      <c r="M232" s="1">
        <v>99.588399999999993</v>
      </c>
    </row>
    <row r="233" spans="2:13" x14ac:dyDescent="0.2">
      <c r="B233" s="1">
        <v>49.671300000000002</v>
      </c>
      <c r="C233" s="1">
        <v>7.6799999999999993E-2</v>
      </c>
      <c r="D233" s="1">
        <v>3.4613</v>
      </c>
      <c r="E233" s="1">
        <v>8.1699999999999995E-2</v>
      </c>
      <c r="F233" s="1">
        <v>24.433900000000001</v>
      </c>
      <c r="G233" s="1">
        <v>0.28570000000000001</v>
      </c>
      <c r="H233" s="1">
        <v>21.119700000000002</v>
      </c>
      <c r="I233" s="1">
        <v>0.24540000000000001</v>
      </c>
      <c r="J233" s="1">
        <v>1.3899999999999999E-2</v>
      </c>
      <c r="K233" s="1">
        <v>4.4999999999999997E-3</v>
      </c>
      <c r="L233" s="1">
        <v>-1.1999999999999999E-3</v>
      </c>
      <c r="M233" s="1">
        <v>99.394199999999998</v>
      </c>
    </row>
    <row r="234" spans="2:13" x14ac:dyDescent="0.2">
      <c r="B234" s="1">
        <v>50.013100000000001</v>
      </c>
      <c r="C234" s="1">
        <v>5.2699999999999997E-2</v>
      </c>
      <c r="D234" s="1">
        <v>3.5209999999999999</v>
      </c>
      <c r="E234" s="1">
        <v>5.1999999999999998E-2</v>
      </c>
      <c r="F234" s="1">
        <v>24.5456</v>
      </c>
      <c r="G234" s="1">
        <v>0.35270000000000001</v>
      </c>
      <c r="H234" s="1">
        <v>20.9983</v>
      </c>
      <c r="I234" s="1">
        <v>0.20880000000000001</v>
      </c>
      <c r="J234" s="1">
        <v>2.7300000000000001E-2</v>
      </c>
      <c r="K234" s="1">
        <v>3.8E-3</v>
      </c>
      <c r="L234" s="1">
        <v>6.1000000000000004E-3</v>
      </c>
      <c r="M234" s="1">
        <v>99.781599999999997</v>
      </c>
    </row>
    <row r="235" spans="2:13" x14ac:dyDescent="0.2">
      <c r="B235" s="1">
        <v>50.313600000000001</v>
      </c>
      <c r="C235" s="1">
        <v>0.1024</v>
      </c>
      <c r="D235" s="1">
        <v>3.4074</v>
      </c>
      <c r="E235" s="1">
        <v>9.8199999999999996E-2</v>
      </c>
      <c r="F235" s="1">
        <v>23.9712</v>
      </c>
      <c r="G235" s="1">
        <v>0.318</v>
      </c>
      <c r="H235" s="1">
        <v>21.206700000000001</v>
      </c>
      <c r="I235" s="1">
        <v>0.48870000000000002</v>
      </c>
      <c r="J235" s="1">
        <v>0.03</v>
      </c>
      <c r="K235" s="1">
        <v>3.1300000000000001E-2</v>
      </c>
      <c r="L235" s="1">
        <v>6.7000000000000002E-3</v>
      </c>
      <c r="M235" s="1">
        <v>99.974100000000007</v>
      </c>
    </row>
    <row r="236" spans="2:13" x14ac:dyDescent="0.2">
      <c r="B236" s="1">
        <v>49.977400000000003</v>
      </c>
      <c r="C236" s="1">
        <v>2.5899999999999999E-2</v>
      </c>
      <c r="D236" s="1">
        <v>3.4594999999999998</v>
      </c>
      <c r="E236" s="1">
        <v>8.09E-2</v>
      </c>
      <c r="F236" s="1">
        <v>24.357399999999998</v>
      </c>
      <c r="G236" s="1">
        <v>0.33950000000000002</v>
      </c>
      <c r="H236" s="1">
        <v>21.095099999999999</v>
      </c>
      <c r="I236" s="1">
        <v>0.3206</v>
      </c>
      <c r="J236" s="1">
        <v>2.87E-2</v>
      </c>
      <c r="K236" s="1">
        <v>8.3000000000000001E-3</v>
      </c>
      <c r="L236" s="1">
        <v>1.7100000000000001E-2</v>
      </c>
      <c r="M236" s="1">
        <v>99.710400000000007</v>
      </c>
    </row>
    <row r="237" spans="2:13" x14ac:dyDescent="0.2">
      <c r="B237" s="1">
        <v>49.385399999999997</v>
      </c>
      <c r="C237" s="1">
        <v>6.0900000000000003E-2</v>
      </c>
      <c r="D237" s="1">
        <v>3.9260000000000002</v>
      </c>
      <c r="E237" s="1">
        <v>5.45E-2</v>
      </c>
      <c r="F237" s="1">
        <v>24.031999999999901</v>
      </c>
      <c r="G237" s="1">
        <v>0.34460000000000002</v>
      </c>
      <c r="H237" s="1">
        <v>20.904199999999999</v>
      </c>
      <c r="I237" s="1">
        <v>0.39910000000000001</v>
      </c>
      <c r="J237" s="1">
        <v>3.6499999999999998E-2</v>
      </c>
      <c r="K237" s="1">
        <v>4.2799999999999998E-2</v>
      </c>
      <c r="L237" s="1">
        <v>7.3000000000000001E-3</v>
      </c>
      <c r="M237" s="1">
        <v>99.193200000000004</v>
      </c>
    </row>
    <row r="238" spans="2:13" x14ac:dyDescent="0.2">
      <c r="B238" s="1">
        <v>49.405900000000003</v>
      </c>
      <c r="C238" s="1">
        <v>0.10829999999999999</v>
      </c>
      <c r="D238" s="1">
        <v>3.9508000000000001</v>
      </c>
      <c r="E238" s="1">
        <v>6.6500000000000004E-2</v>
      </c>
      <c r="F238" s="1">
        <v>24.2362</v>
      </c>
      <c r="G238" s="1">
        <v>0.34179999999999999</v>
      </c>
      <c r="H238" s="1">
        <v>21.017800000000001</v>
      </c>
      <c r="I238" s="1">
        <v>0.49509999999999998</v>
      </c>
      <c r="J238" s="1">
        <v>2.6499999999999999E-2</v>
      </c>
      <c r="K238" s="1">
        <v>1.54E-2</v>
      </c>
      <c r="L238" s="1">
        <v>-3.7000000000000002E-3</v>
      </c>
      <c r="M238" s="1">
        <v>99.664299999999997</v>
      </c>
    </row>
    <row r="239" spans="2:13" x14ac:dyDescent="0.2">
      <c r="B239" s="1">
        <v>49.554600000000001</v>
      </c>
      <c r="C239" s="1">
        <v>5.7999999999999899E-2</v>
      </c>
      <c r="D239" s="1">
        <v>4.4015000000000004</v>
      </c>
      <c r="E239" s="1">
        <v>4.0999999999999898E-2</v>
      </c>
      <c r="F239" s="1">
        <v>25.0322</v>
      </c>
      <c r="G239" s="1">
        <v>0.45650000000000002</v>
      </c>
      <c r="H239" s="1">
        <v>20.05</v>
      </c>
      <c r="I239" s="1">
        <v>0.2702</v>
      </c>
      <c r="J239" s="1">
        <v>1.78E-2</v>
      </c>
      <c r="K239" s="1">
        <v>1.2999999999999999E-3</v>
      </c>
      <c r="L239" s="1">
        <v>-1.09E-2</v>
      </c>
      <c r="M239" s="1">
        <v>99.882999999999996</v>
      </c>
    </row>
    <row r="240" spans="2:13" x14ac:dyDescent="0.2">
      <c r="B240" s="1">
        <v>49.699100000000001</v>
      </c>
      <c r="C240" s="1">
        <v>8.1799999999999998E-2</v>
      </c>
      <c r="D240" s="1">
        <v>3.3054999999999999</v>
      </c>
      <c r="E240" s="1">
        <v>4.1599999999999998E-2</v>
      </c>
      <c r="F240" s="1">
        <v>24.1068</v>
      </c>
      <c r="G240" s="1">
        <v>0.373</v>
      </c>
      <c r="H240" s="1">
        <v>20.796600000000002</v>
      </c>
      <c r="I240" s="1">
        <v>0.60040000000000004</v>
      </c>
      <c r="J240" s="1">
        <v>3.1699999999999999E-2</v>
      </c>
      <c r="K240" s="1">
        <v>1.9800000000000002E-2</v>
      </c>
      <c r="L240" s="1">
        <v>1.8E-3</v>
      </c>
      <c r="M240" s="1">
        <v>99.058199999999999</v>
      </c>
    </row>
    <row r="241" spans="1:13" x14ac:dyDescent="0.2">
      <c r="B241" s="1">
        <v>50.338799999999999</v>
      </c>
      <c r="C241" s="1">
        <v>7.2099999999999997E-2</v>
      </c>
      <c r="D241" s="1">
        <v>3.2355999999999998</v>
      </c>
      <c r="E241" s="1">
        <v>5.0799999999999998E-2</v>
      </c>
      <c r="F241" s="1">
        <v>23.561800000000002</v>
      </c>
      <c r="G241" s="1">
        <v>0.46310000000000001</v>
      </c>
      <c r="H241" s="1">
        <v>21.5733</v>
      </c>
      <c r="I241" s="1">
        <v>0.37219999999999998</v>
      </c>
      <c r="J241" s="1">
        <v>4.0800000000000003E-2</v>
      </c>
      <c r="K241" s="1">
        <v>5.7000000000000002E-3</v>
      </c>
      <c r="L241" s="1">
        <v>-9.1000000000000004E-3</v>
      </c>
      <c r="M241" s="1">
        <v>99.714200000000005</v>
      </c>
    </row>
    <row r="242" spans="1:13" x14ac:dyDescent="0.2">
      <c r="B242" s="1">
        <v>50.491300000000003</v>
      </c>
      <c r="C242" s="1">
        <v>5.21E-2</v>
      </c>
      <c r="D242" s="1">
        <v>3.1400999999999999</v>
      </c>
      <c r="E242" s="1">
        <v>3.5900000000000001E-2</v>
      </c>
      <c r="F242" s="1">
        <v>23.395299999999999</v>
      </c>
      <c r="G242" s="1">
        <v>0.4501</v>
      </c>
      <c r="H242" s="1">
        <v>21.939299999999999</v>
      </c>
      <c r="I242" s="1">
        <v>0.34660000000000002</v>
      </c>
      <c r="J242" s="1">
        <v>6.6000000000000003E-2</v>
      </c>
      <c r="K242" s="1">
        <v>-1.6500000000000001E-2</v>
      </c>
      <c r="L242" s="1">
        <v>-1.1999999999999999E-3</v>
      </c>
      <c r="M242" s="1">
        <v>99.916899999999998</v>
      </c>
    </row>
    <row r="243" spans="1:13" x14ac:dyDescent="0.2">
      <c r="B243" s="1">
        <v>50.56</v>
      </c>
      <c r="C243" s="1">
        <v>8.5099999999999995E-2</v>
      </c>
      <c r="D243" s="1">
        <v>3.0954000000000002</v>
      </c>
      <c r="E243" s="1">
        <v>3.7900000000000003E-2</v>
      </c>
      <c r="F243" s="1">
        <v>23.359100000000002</v>
      </c>
      <c r="G243" s="1">
        <v>0.43490000000000001</v>
      </c>
      <c r="H243" s="1">
        <v>21.9741</v>
      </c>
      <c r="I243" s="1">
        <v>0.36859999999999998</v>
      </c>
      <c r="J243" s="1">
        <v>4.3499999999999997E-2</v>
      </c>
      <c r="K243" s="1">
        <v>-1.9E-3</v>
      </c>
      <c r="L243" s="1">
        <v>5.9999999999999995E-4</v>
      </c>
      <c r="M243" s="1">
        <v>99.959100000000007</v>
      </c>
    </row>
    <row r="244" spans="1:13" x14ac:dyDescent="0.2">
      <c r="B244" s="1">
        <v>50.642699999999998</v>
      </c>
      <c r="C244" s="1">
        <v>2.6100000000000002E-2</v>
      </c>
      <c r="D244" s="1">
        <v>2.8513999999999999</v>
      </c>
      <c r="E244" s="1">
        <v>2.69E-2</v>
      </c>
      <c r="F244" s="1">
        <v>23.108799999999999</v>
      </c>
      <c r="G244" s="1">
        <v>0.39399999999999902</v>
      </c>
      <c r="H244" s="1">
        <v>21.895</v>
      </c>
      <c r="I244" s="1">
        <v>0.45989999999999998</v>
      </c>
      <c r="J244" s="1">
        <v>3.7499999999999999E-2</v>
      </c>
      <c r="K244" s="1">
        <v>2.2200000000000001E-2</v>
      </c>
      <c r="L244" s="1">
        <v>1.1599999999999999E-2</v>
      </c>
      <c r="M244" s="1">
        <v>99.476100000000002</v>
      </c>
    </row>
    <row r="245" spans="1:13" x14ac:dyDescent="0.2">
      <c r="B245" s="1">
        <v>50.636000000000003</v>
      </c>
      <c r="C245" s="1">
        <v>2.47E-2</v>
      </c>
      <c r="D245" s="1">
        <v>2.7189000000000001</v>
      </c>
      <c r="E245" s="1">
        <v>2.2200000000000001E-2</v>
      </c>
      <c r="F245" s="1">
        <v>22.688099999999999</v>
      </c>
      <c r="G245" s="1">
        <v>0.41</v>
      </c>
      <c r="H245" s="1">
        <v>22.296500000000002</v>
      </c>
      <c r="I245" s="1">
        <v>0.35759999999999997</v>
      </c>
      <c r="J245" s="1">
        <v>4.4900000000000002E-2</v>
      </c>
      <c r="K245" s="1">
        <v>1.3899999999999999E-2</v>
      </c>
      <c r="L245" s="1">
        <v>-1.0999999999999999E-2</v>
      </c>
      <c r="M245" s="1">
        <v>99.212800000000001</v>
      </c>
    </row>
    <row r="246" spans="1:13" x14ac:dyDescent="0.2">
      <c r="B246" s="1">
        <v>50.590800000000002</v>
      </c>
      <c r="C246" s="1">
        <v>5.7500000000000002E-2</v>
      </c>
      <c r="D246" s="1">
        <v>3.2162999999999999</v>
      </c>
      <c r="E246" s="1">
        <v>4.2900000000000001E-2</v>
      </c>
      <c r="F246" s="1">
        <v>22.596999999999898</v>
      </c>
      <c r="G246" s="1">
        <v>0.42220000000000002</v>
      </c>
      <c r="H246" s="1">
        <v>22.034199999999998</v>
      </c>
      <c r="I246" s="1">
        <v>0.31130000000000002</v>
      </c>
      <c r="J246" s="1">
        <v>1.26E-2</v>
      </c>
      <c r="K246" s="1">
        <v>3.2800000000000003E-2</v>
      </c>
      <c r="L246" s="1">
        <v>3.7000000000000002E-3</v>
      </c>
      <c r="M246" s="1">
        <v>99.321200000000005</v>
      </c>
    </row>
    <row r="247" spans="1:13" x14ac:dyDescent="0.2">
      <c r="B247" s="1">
        <v>49.21</v>
      </c>
      <c r="C247" s="1">
        <v>3.4299999999999997E-2</v>
      </c>
      <c r="D247" s="1">
        <v>4.4352999999999998</v>
      </c>
      <c r="E247" s="1">
        <v>3.3000000000000002E-2</v>
      </c>
      <c r="F247" s="1">
        <v>24.022300000000001</v>
      </c>
      <c r="G247" s="1">
        <v>0.41949999999999998</v>
      </c>
      <c r="H247" s="1">
        <v>20.854800000000001</v>
      </c>
      <c r="I247" s="1">
        <v>0.254</v>
      </c>
      <c r="J247" s="1">
        <v>1.7399999999999999E-2</v>
      </c>
      <c r="K247" s="1">
        <v>3.2000000000000002E-3</v>
      </c>
      <c r="L247" s="1">
        <v>2.1899999999999999E-2</v>
      </c>
      <c r="M247" s="1">
        <v>99.305800000000005</v>
      </c>
    </row>
    <row r="248" spans="1:13" x14ac:dyDescent="0.2">
      <c r="B248" s="1">
        <v>50.168399999999998</v>
      </c>
      <c r="C248" s="1">
        <v>3.5999999999999999E-3</v>
      </c>
      <c r="D248" s="1">
        <v>3.2884000000000002</v>
      </c>
      <c r="E248" s="1">
        <v>5.96E-2</v>
      </c>
      <c r="F248" s="1">
        <v>23.105799999999999</v>
      </c>
      <c r="G248" s="1">
        <v>0.45910000000000001</v>
      </c>
      <c r="H248" s="1">
        <v>22.185700000000001</v>
      </c>
      <c r="I248" s="1">
        <v>0.2777</v>
      </c>
      <c r="J248" s="1">
        <v>4.6600000000000003E-2</v>
      </c>
      <c r="K248" s="1">
        <v>1.2699999999999999E-2</v>
      </c>
      <c r="L248" s="1">
        <v>-1.1999999999999999E-3</v>
      </c>
      <c r="M248" s="1">
        <v>99.607399999999998</v>
      </c>
    </row>
    <row r="249" spans="1:13" x14ac:dyDescent="0.2">
      <c r="B249" s="1">
        <v>49.8598</v>
      </c>
      <c r="C249" s="1">
        <v>4.3900000000000002E-2</v>
      </c>
      <c r="D249" s="1">
        <v>3.6244000000000001</v>
      </c>
      <c r="E249" s="1">
        <v>2.87E-2</v>
      </c>
      <c r="F249" s="1">
        <v>24.086500000000001</v>
      </c>
      <c r="G249" s="1">
        <v>0.47710000000000002</v>
      </c>
      <c r="H249" s="1">
        <v>20.951699999999999</v>
      </c>
      <c r="I249" s="1">
        <v>0.30199999999999999</v>
      </c>
      <c r="J249" s="1">
        <v>7.0000000000000007E-2</v>
      </c>
      <c r="K249" s="1">
        <v>-3.2000000000000002E-3</v>
      </c>
      <c r="L249" s="1">
        <v>-2.3999999999999998E-3</v>
      </c>
      <c r="M249" s="1">
        <v>99.444000000000003</v>
      </c>
    </row>
    <row r="250" spans="1:13" x14ac:dyDescent="0.2">
      <c r="B250" s="1">
        <v>49.950699999999998</v>
      </c>
      <c r="C250" s="1">
        <v>0.01</v>
      </c>
      <c r="D250" s="1">
        <v>3.476</v>
      </c>
      <c r="E250" s="1">
        <v>3.5499999999999997E-2</v>
      </c>
      <c r="F250" s="1">
        <v>23.750999999999902</v>
      </c>
      <c r="G250" s="1">
        <v>0.4209</v>
      </c>
      <c r="H250" s="1">
        <v>20.646599999999999</v>
      </c>
      <c r="I250" s="1">
        <v>0.94789999999999996</v>
      </c>
      <c r="J250" s="1">
        <v>1.5599999999999999E-2</v>
      </c>
      <c r="K250" s="1">
        <v>4.4699999999999997E-2</v>
      </c>
      <c r="L250" s="1">
        <v>-7.9000000000000008E-3</v>
      </c>
      <c r="M250" s="1">
        <v>99.298900000000003</v>
      </c>
    </row>
    <row r="251" spans="1:13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2">
      <c r="A252" s="7" t="s">
        <v>33</v>
      </c>
      <c r="B252" s="6">
        <v>2.5247259259259261E-2</v>
      </c>
      <c r="C252" s="6">
        <v>4.5396148148148151E-2</v>
      </c>
      <c r="D252" s="6">
        <v>2.264474074074074E-2</v>
      </c>
      <c r="E252" s="6">
        <v>3.1147776679841897E-2</v>
      </c>
      <c r="F252" s="6">
        <v>4.3901876543209872E-2</v>
      </c>
      <c r="G252" s="6">
        <v>4.0204150197628456E-2</v>
      </c>
      <c r="H252" s="6">
        <v>1.9418074074074074E-2</v>
      </c>
      <c r="I252" s="6">
        <v>3.576824691358025E-2</v>
      </c>
      <c r="J252" s="6">
        <v>4.6070722057368944E-2</v>
      </c>
      <c r="K252" s="6">
        <v>3.0795256916996052E-2</v>
      </c>
      <c r="L252" s="6">
        <v>3.1140566037735854E-2</v>
      </c>
      <c r="M252" s="1"/>
    </row>
    <row r="253" spans="1:13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1"/>
      <c r="M253" s="1"/>
    </row>
    <row r="254" spans="1:13" x14ac:dyDescent="0.2">
      <c r="A254" s="2" t="s">
        <v>29</v>
      </c>
      <c r="B254" s="3">
        <f>AVERAGE(B5:B250)</f>
        <v>50.736657723577238</v>
      </c>
      <c r="C254" s="3">
        <f t="shared" ref="C254:M254" si="0">AVERAGE(C5:C250)</f>
        <v>7.8516666666666624E-2</v>
      </c>
      <c r="D254" s="3">
        <f t="shared" si="0"/>
        <v>3.498310975609757</v>
      </c>
      <c r="E254" s="3">
        <f t="shared" si="0"/>
        <v>6.3259349593495939E-2</v>
      </c>
      <c r="F254" s="3">
        <f t="shared" si="0"/>
        <v>23.497923577235781</v>
      </c>
      <c r="G254" s="3">
        <f t="shared" si="0"/>
        <v>0.32445894308943118</v>
      </c>
      <c r="H254" s="3">
        <f t="shared" si="0"/>
        <v>21.205971138211371</v>
      </c>
      <c r="I254" s="3">
        <f t="shared" si="0"/>
        <v>0.35841422764227654</v>
      </c>
      <c r="J254" s="3">
        <f t="shared" si="0"/>
        <v>3.5518699186991867E-2</v>
      </c>
      <c r="K254" s="3">
        <f t="shared" si="0"/>
        <v>9.8345528455284562E-3</v>
      </c>
      <c r="L254" s="3">
        <f t="shared" si="0"/>
        <v>1.5065040650406498E-3</v>
      </c>
      <c r="M254" s="3">
        <f t="shared" si="0"/>
        <v>99.816260975609694</v>
      </c>
    </row>
    <row r="255" spans="1:13" x14ac:dyDescent="0.2">
      <c r="A255" t="s">
        <v>30</v>
      </c>
      <c r="B255" s="4">
        <v>246</v>
      </c>
    </row>
    <row r="256" spans="1:13" x14ac:dyDescent="0.2">
      <c r="A256" s="7" t="s">
        <v>35</v>
      </c>
      <c r="B256" s="6">
        <f>B252/$B$255</f>
        <v>1.026311352002409E-4</v>
      </c>
      <c r="C256" s="6">
        <f t="shared" ref="C256:L256" si="1">C252/$B$255</f>
        <v>1.8453718759409819E-4</v>
      </c>
      <c r="D256" s="6">
        <f t="shared" si="1"/>
        <v>9.2051791629027403E-5</v>
      </c>
      <c r="E256" s="6">
        <f t="shared" si="1"/>
        <v>1.2661697837334105E-4</v>
      </c>
      <c r="F256" s="6">
        <f t="shared" si="1"/>
        <v>1.7846291277727591E-4</v>
      </c>
      <c r="G256" s="6">
        <f t="shared" si="1"/>
        <v>1.6343150486840835E-4</v>
      </c>
      <c r="H256" s="6">
        <f t="shared" si="1"/>
        <v>7.8935260463715743E-5</v>
      </c>
      <c r="I256" s="6">
        <f t="shared" si="1"/>
        <v>1.4539937769748068E-4</v>
      </c>
      <c r="J256" s="6">
        <f t="shared" si="1"/>
        <v>1.8727935795678432E-4</v>
      </c>
      <c r="K256" s="6">
        <f t="shared" si="1"/>
        <v>1.2518397120730103E-4</v>
      </c>
      <c r="L256" s="6">
        <f t="shared" si="1"/>
        <v>1.2658766682006444E-4</v>
      </c>
      <c r="M256" s="1"/>
    </row>
    <row r="257" spans="1:12" x14ac:dyDescent="0.2">
      <c r="A257" s="7" t="s">
        <v>48</v>
      </c>
      <c r="B257" s="6">
        <f>_xlfn.STDEV.S(B5:B250)</f>
        <v>0.6259371997590043</v>
      </c>
      <c r="C257" s="6">
        <f t="shared" ref="C257:L257" si="2">_xlfn.STDEV.S(C5:C250)</f>
        <v>9.3862915709976985E-2</v>
      </c>
      <c r="D257" s="6">
        <f t="shared" si="2"/>
        <v>0.5901524268697631</v>
      </c>
      <c r="E257" s="6">
        <f t="shared" si="2"/>
        <v>2.0085437256363758E-2</v>
      </c>
      <c r="F257" s="6">
        <f t="shared" si="2"/>
        <v>0.88281757790044446</v>
      </c>
      <c r="G257" s="6">
        <f t="shared" si="2"/>
        <v>6.9715359925129658E-2</v>
      </c>
      <c r="H257" s="6">
        <f t="shared" si="2"/>
        <v>0.82837390223152851</v>
      </c>
      <c r="I257" s="6">
        <f t="shared" si="2"/>
        <v>0.11754415236808481</v>
      </c>
      <c r="J257" s="6">
        <f t="shared" si="2"/>
        <v>1.7613924684486866E-2</v>
      </c>
      <c r="K257" s="6">
        <f t="shared" si="2"/>
        <v>1.4146143384554662E-2</v>
      </c>
      <c r="L257" s="6">
        <f t="shared" si="2"/>
        <v>1.1713405819479664E-2</v>
      </c>
    </row>
    <row r="258" spans="1:12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60" spans="1:12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37238-EB4D-46DE-B913-2A14E1F31975}">
  <dimension ref="A1:K107"/>
  <sheetViews>
    <sheetView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4.1640625" bestFit="1" customWidth="1"/>
  </cols>
  <sheetData>
    <row r="1" spans="1:11" x14ac:dyDescent="0.2">
      <c r="A1" t="s">
        <v>75</v>
      </c>
    </row>
    <row r="2" spans="1:11" x14ac:dyDescent="0.2">
      <c r="A2" t="s">
        <v>76</v>
      </c>
    </row>
    <row r="3" spans="1:11" x14ac:dyDescent="0.2">
      <c r="A3" t="s">
        <v>16</v>
      </c>
    </row>
    <row r="4" spans="1:11" x14ac:dyDescent="0.2">
      <c r="A4" t="s">
        <v>42</v>
      </c>
      <c r="B4" t="s">
        <v>43</v>
      </c>
      <c r="C4" t="s">
        <v>44</v>
      </c>
      <c r="D4" t="s">
        <v>45</v>
      </c>
      <c r="E4" t="s">
        <v>3</v>
      </c>
      <c r="F4" t="s">
        <v>2</v>
      </c>
      <c r="G4" t="s">
        <v>0</v>
      </c>
      <c r="H4" t="s">
        <v>1</v>
      </c>
      <c r="I4" t="s">
        <v>46</v>
      </c>
      <c r="J4" t="s">
        <v>47</v>
      </c>
      <c r="K4" t="s">
        <v>5</v>
      </c>
    </row>
    <row r="5" spans="1:11" x14ac:dyDescent="0.2">
      <c r="B5">
        <v>50.343899999999998</v>
      </c>
      <c r="C5">
        <v>0.80979999999999996</v>
      </c>
      <c r="D5">
        <v>5.6677999999999997</v>
      </c>
      <c r="E5">
        <v>7.8914999999999997</v>
      </c>
      <c r="F5">
        <v>0.11409999999999999</v>
      </c>
      <c r="G5">
        <v>12.09</v>
      </c>
      <c r="H5">
        <v>22.656600000000001</v>
      </c>
      <c r="I5">
        <v>0.81820000000000004</v>
      </c>
      <c r="J5">
        <v>-4.8999999999999998E-3</v>
      </c>
      <c r="K5">
        <v>100.39190000000001</v>
      </c>
    </row>
    <row r="6" spans="1:11" x14ac:dyDescent="0.2">
      <c r="B6">
        <v>50.2517</v>
      </c>
      <c r="C6">
        <v>0.76559999999999995</v>
      </c>
      <c r="D6">
        <v>5.9027000000000003</v>
      </c>
      <c r="E6">
        <v>7.8331</v>
      </c>
      <c r="F6">
        <v>9.7699999999999995E-2</v>
      </c>
      <c r="G6">
        <v>11.984299999999999</v>
      </c>
      <c r="H6">
        <v>22.460999999999999</v>
      </c>
      <c r="I6">
        <v>0.89839999999999998</v>
      </c>
      <c r="J6">
        <v>-4.1999999999999997E-3</v>
      </c>
      <c r="K6">
        <v>100.19450000000001</v>
      </c>
    </row>
    <row r="7" spans="1:11" x14ac:dyDescent="0.2">
      <c r="B7">
        <v>49.956200000000003</v>
      </c>
      <c r="C7">
        <v>0.745</v>
      </c>
      <c r="D7">
        <v>6.1047000000000002</v>
      </c>
      <c r="E7">
        <v>8.3775999999999993</v>
      </c>
      <c r="F7">
        <v>0.1409</v>
      </c>
      <c r="G7">
        <v>11.89</v>
      </c>
      <c r="H7">
        <v>22.166599999999999</v>
      </c>
      <c r="I7">
        <v>0.87309999999999999</v>
      </c>
      <c r="J7">
        <v>6.9999999999999999E-4</v>
      </c>
      <c r="K7">
        <v>100.2547</v>
      </c>
    </row>
    <row r="8" spans="1:11" x14ac:dyDescent="0.2">
      <c r="B8">
        <v>49.936700000000002</v>
      </c>
      <c r="C8">
        <v>0.74260000000000004</v>
      </c>
      <c r="D8">
        <v>6.2523</v>
      </c>
      <c r="E8">
        <v>8.1319999999999997</v>
      </c>
      <c r="F8">
        <v>0.1363</v>
      </c>
      <c r="G8">
        <v>11.759</v>
      </c>
      <c r="H8">
        <v>22.452100000000002</v>
      </c>
      <c r="I8">
        <v>0.89170000000000005</v>
      </c>
      <c r="J8">
        <v>-7.6E-3</v>
      </c>
      <c r="K8">
        <v>100.3028</v>
      </c>
    </row>
    <row r="9" spans="1:11" x14ac:dyDescent="0.2">
      <c r="B9">
        <v>50.365000000000002</v>
      </c>
      <c r="C9">
        <v>0.83289999999999997</v>
      </c>
      <c r="D9">
        <v>5.7770999999999999</v>
      </c>
      <c r="E9">
        <v>7.7046000000000001</v>
      </c>
      <c r="F9">
        <v>0.1419</v>
      </c>
      <c r="G9">
        <v>12.1441</v>
      </c>
      <c r="H9">
        <v>22.700500000000002</v>
      </c>
      <c r="I9">
        <v>0.874</v>
      </c>
      <c r="J9">
        <v>8.0000000000000002E-3</v>
      </c>
      <c r="K9">
        <v>100.548</v>
      </c>
    </row>
    <row r="10" spans="1:11" x14ac:dyDescent="0.2">
      <c r="B10">
        <v>50.357999999999997</v>
      </c>
      <c r="C10">
        <v>0.78249999999999997</v>
      </c>
      <c r="D10">
        <v>5.8800999999999997</v>
      </c>
      <c r="E10">
        <v>7.9537000000000004</v>
      </c>
      <c r="F10">
        <v>0.11890000000000001</v>
      </c>
      <c r="G10">
        <v>12.0846</v>
      </c>
      <c r="H10">
        <v>22.270199999999999</v>
      </c>
      <c r="I10">
        <v>0.81979999999999997</v>
      </c>
      <c r="J10">
        <v>-2.3999999999999998E-3</v>
      </c>
      <c r="K10">
        <v>100.26779999999999</v>
      </c>
    </row>
    <row r="11" spans="1:11" x14ac:dyDescent="0.2">
      <c r="B11">
        <v>50.4771</v>
      </c>
      <c r="C11">
        <v>0.82440000000000002</v>
      </c>
      <c r="D11">
        <v>5.7103999999999999</v>
      </c>
      <c r="E11">
        <v>7.5980999999999996</v>
      </c>
      <c r="F11">
        <v>0.124</v>
      </c>
      <c r="G11">
        <v>12.2707</v>
      </c>
      <c r="H11">
        <v>22.6069</v>
      </c>
      <c r="I11">
        <v>0.84440000000000004</v>
      </c>
      <c r="J11">
        <v>-5.5999999999999999E-3</v>
      </c>
      <c r="K11">
        <v>100.4559</v>
      </c>
    </row>
    <row r="12" spans="1:11" x14ac:dyDescent="0.2">
      <c r="B12">
        <v>50.410400000000003</v>
      </c>
      <c r="C12">
        <v>0.82110000000000005</v>
      </c>
      <c r="D12">
        <v>5.6283000000000003</v>
      </c>
      <c r="E12">
        <v>7.7763999999999998</v>
      </c>
      <c r="F12">
        <v>0.1196</v>
      </c>
      <c r="G12">
        <v>12.2776</v>
      </c>
      <c r="H12">
        <v>22.2593</v>
      </c>
      <c r="I12">
        <v>0.87019999999999997</v>
      </c>
      <c r="J12">
        <v>4.4999999999999997E-3</v>
      </c>
      <c r="K12">
        <v>100.1673</v>
      </c>
    </row>
    <row r="13" spans="1:11" x14ac:dyDescent="0.2">
      <c r="B13">
        <v>50.356699999999996</v>
      </c>
      <c r="C13">
        <v>0.79059999999999997</v>
      </c>
      <c r="D13">
        <v>5.8281000000000001</v>
      </c>
      <c r="E13">
        <v>7.9752999999999998</v>
      </c>
      <c r="F13">
        <v>0.15110000000000001</v>
      </c>
      <c r="G13">
        <v>11.9899</v>
      </c>
      <c r="H13">
        <v>22.461200000000002</v>
      </c>
      <c r="I13">
        <v>0.85119999999999996</v>
      </c>
      <c r="J13">
        <v>-7.3000000000000001E-3</v>
      </c>
      <c r="K13">
        <v>100.40389999999999</v>
      </c>
    </row>
    <row r="14" spans="1:11" x14ac:dyDescent="0.2">
      <c r="B14">
        <v>50.004800000000003</v>
      </c>
      <c r="C14">
        <v>0.81569999999999998</v>
      </c>
      <c r="D14">
        <v>5.7840999999999996</v>
      </c>
      <c r="E14">
        <v>7.9660000000000002</v>
      </c>
      <c r="F14">
        <v>0.13669999999999999</v>
      </c>
      <c r="G14">
        <v>12.1724</v>
      </c>
      <c r="H14">
        <v>22.500499999999999</v>
      </c>
      <c r="I14">
        <v>0.78210000000000002</v>
      </c>
      <c r="J14">
        <v>-3.5000000000000001E-3</v>
      </c>
      <c r="K14">
        <v>100.16240000000001</v>
      </c>
    </row>
    <row r="15" spans="1:11" x14ac:dyDescent="0.2">
      <c r="B15">
        <v>50.246000000000002</v>
      </c>
      <c r="C15">
        <v>0.79300000000000004</v>
      </c>
      <c r="D15">
        <v>5.8540000000000001</v>
      </c>
      <c r="E15">
        <v>7.9210000000000003</v>
      </c>
      <c r="F15">
        <v>0.128</v>
      </c>
      <c r="G15">
        <v>12.066000000000001</v>
      </c>
      <c r="H15">
        <v>22.452999999999999</v>
      </c>
      <c r="I15">
        <v>0.85199999999999998</v>
      </c>
      <c r="J15">
        <v>-2E-3</v>
      </c>
      <c r="K15">
        <v>100.315</v>
      </c>
    </row>
    <row r="16" spans="1:11" x14ac:dyDescent="0.2">
      <c r="B16">
        <v>50.0261</v>
      </c>
      <c r="C16">
        <v>0.8034</v>
      </c>
      <c r="D16">
        <v>5.7572999999999999</v>
      </c>
      <c r="E16">
        <v>8.5136000000000003</v>
      </c>
      <c r="F16">
        <v>0.1691</v>
      </c>
      <c r="G16">
        <v>12.2172</v>
      </c>
      <c r="H16">
        <v>22.409300000000002</v>
      </c>
      <c r="I16">
        <v>0.71930000000000005</v>
      </c>
      <c r="J16">
        <v>6.6E-3</v>
      </c>
      <c r="K16">
        <v>100.62179999999999</v>
      </c>
    </row>
    <row r="17" spans="2:11" x14ac:dyDescent="0.2">
      <c r="B17">
        <v>50.2239</v>
      </c>
      <c r="C17">
        <v>0.80579999999999996</v>
      </c>
      <c r="D17">
        <v>5.8449</v>
      </c>
      <c r="E17">
        <v>8.3115000000000006</v>
      </c>
      <c r="F17">
        <v>0.1358</v>
      </c>
      <c r="G17">
        <v>12.255100000000001</v>
      </c>
      <c r="H17">
        <v>22.351099999999999</v>
      </c>
      <c r="I17">
        <v>0.75760000000000005</v>
      </c>
      <c r="J17">
        <v>-4.1999999999999997E-3</v>
      </c>
      <c r="K17">
        <v>100.6857</v>
      </c>
    </row>
    <row r="18" spans="2:11" x14ac:dyDescent="0.2">
      <c r="B18">
        <v>50.030200000000001</v>
      </c>
      <c r="C18">
        <v>0.81459999999999999</v>
      </c>
      <c r="D18">
        <v>5.9063999999999997</v>
      </c>
      <c r="E18">
        <v>8.2984000000000009</v>
      </c>
      <c r="F18">
        <v>0.16109999999999999</v>
      </c>
      <c r="G18">
        <v>12.074299999999999</v>
      </c>
      <c r="H18">
        <v>22.3233</v>
      </c>
      <c r="I18">
        <v>0.82709999999999995</v>
      </c>
      <c r="J18">
        <v>7.3000000000000001E-3</v>
      </c>
      <c r="K18">
        <v>100.44280000000001</v>
      </c>
    </row>
    <row r="19" spans="2:11" x14ac:dyDescent="0.2">
      <c r="B19">
        <v>49.729700000000001</v>
      </c>
      <c r="C19">
        <v>0.85389999999999999</v>
      </c>
      <c r="D19">
        <v>6.0697000000000001</v>
      </c>
      <c r="E19">
        <v>8.5802999999999994</v>
      </c>
      <c r="F19">
        <v>0.14699999999999999</v>
      </c>
      <c r="G19">
        <v>11.9815</v>
      </c>
      <c r="H19">
        <v>21.991299999999999</v>
      </c>
      <c r="I19">
        <v>0.8095</v>
      </c>
      <c r="J19">
        <v>7.3000000000000001E-3</v>
      </c>
      <c r="K19">
        <v>100.17019999999999</v>
      </c>
    </row>
    <row r="20" spans="2:11" x14ac:dyDescent="0.2">
      <c r="B20">
        <v>49.959699999999998</v>
      </c>
      <c r="C20">
        <v>0.78390000000000004</v>
      </c>
      <c r="D20">
        <v>6.0933000000000002</v>
      </c>
      <c r="E20">
        <v>8.2120999999999995</v>
      </c>
      <c r="F20">
        <v>0.14330000000000001</v>
      </c>
      <c r="G20">
        <v>11.8218</v>
      </c>
      <c r="H20">
        <v>22.609400000000001</v>
      </c>
      <c r="I20">
        <v>0.79049999999999998</v>
      </c>
      <c r="J20">
        <v>2.0999999999999999E-3</v>
      </c>
      <c r="K20">
        <v>100.416</v>
      </c>
    </row>
    <row r="21" spans="2:11" x14ac:dyDescent="0.2">
      <c r="B21">
        <v>49.881300000000003</v>
      </c>
      <c r="C21">
        <v>0.73319999999999996</v>
      </c>
      <c r="D21">
        <v>5.9805999999999999</v>
      </c>
      <c r="E21">
        <v>8.3084000000000007</v>
      </c>
      <c r="F21">
        <v>0.187</v>
      </c>
      <c r="G21">
        <v>11.819699999999999</v>
      </c>
      <c r="H21">
        <v>22.529800000000002</v>
      </c>
      <c r="I21">
        <v>0.79669999999999996</v>
      </c>
      <c r="J21">
        <v>1.11E-2</v>
      </c>
      <c r="K21">
        <v>100.2478</v>
      </c>
    </row>
    <row r="22" spans="2:11" x14ac:dyDescent="0.2">
      <c r="B22">
        <v>50.032499999999999</v>
      </c>
      <c r="C22">
        <v>0.75649999999999995</v>
      </c>
      <c r="D22">
        <v>6.1191000000000004</v>
      </c>
      <c r="E22">
        <v>8.0320999999999998</v>
      </c>
      <c r="F22">
        <v>0.15479999999999999</v>
      </c>
      <c r="G22">
        <v>11.953900000000001</v>
      </c>
      <c r="H22">
        <v>22.369700000000002</v>
      </c>
      <c r="I22">
        <v>0.76890000000000003</v>
      </c>
      <c r="J22">
        <v>-4.4999999999999997E-3</v>
      </c>
      <c r="K22">
        <v>100.1875</v>
      </c>
    </row>
    <row r="23" spans="2:11" x14ac:dyDescent="0.2">
      <c r="B23">
        <v>49.858400000000003</v>
      </c>
      <c r="C23">
        <v>0.75849999999999995</v>
      </c>
      <c r="D23">
        <v>6.0225999999999997</v>
      </c>
      <c r="E23">
        <v>8.0631000000000004</v>
      </c>
      <c r="F23">
        <v>0.1454</v>
      </c>
      <c r="G23">
        <v>12.160299999999999</v>
      </c>
      <c r="H23">
        <v>22.481100000000001</v>
      </c>
      <c r="I23">
        <v>0.75700000000000001</v>
      </c>
      <c r="J23">
        <v>-3.8E-3</v>
      </c>
      <c r="K23">
        <v>100.24630000000001</v>
      </c>
    </row>
    <row r="24" spans="2:11" x14ac:dyDescent="0.2">
      <c r="B24">
        <v>49.763500000000001</v>
      </c>
      <c r="C24">
        <v>0.75060000000000004</v>
      </c>
      <c r="D24">
        <v>6.0772000000000004</v>
      </c>
      <c r="E24">
        <v>8.3439999999999994</v>
      </c>
      <c r="F24">
        <v>0.122</v>
      </c>
      <c r="G24">
        <v>12.0245</v>
      </c>
      <c r="H24">
        <v>22.277799999999999</v>
      </c>
      <c r="I24">
        <v>0.78110000000000002</v>
      </c>
      <c r="J24">
        <v>4.8999999999999998E-3</v>
      </c>
      <c r="K24">
        <v>100.14570000000001</v>
      </c>
    </row>
    <row r="25" spans="2:11" x14ac:dyDescent="0.2">
      <c r="B25">
        <v>49.658799999999999</v>
      </c>
      <c r="C25">
        <v>0.71840000000000004</v>
      </c>
      <c r="D25">
        <v>6.1779999999999999</v>
      </c>
      <c r="E25">
        <v>9.2140000000000004</v>
      </c>
      <c r="F25">
        <v>0.1348</v>
      </c>
      <c r="G25">
        <v>12.089700000000001</v>
      </c>
      <c r="H25">
        <v>21.3841</v>
      </c>
      <c r="I25">
        <v>0.75570000000000004</v>
      </c>
      <c r="J25">
        <v>-2.0999999999999999E-3</v>
      </c>
      <c r="K25">
        <v>100.1335</v>
      </c>
    </row>
    <row r="26" spans="2:11" x14ac:dyDescent="0.2">
      <c r="B26">
        <v>49.770400000000002</v>
      </c>
      <c r="C26">
        <v>0.77480000000000004</v>
      </c>
      <c r="D26">
        <v>5.9745999999999997</v>
      </c>
      <c r="E26">
        <v>8.5618999999999996</v>
      </c>
      <c r="F26">
        <v>0.16259999999999999</v>
      </c>
      <c r="G26">
        <v>12.144299999999999</v>
      </c>
      <c r="H26">
        <v>22.074300000000001</v>
      </c>
      <c r="I26">
        <v>0.73540000000000005</v>
      </c>
      <c r="J26">
        <v>8.6999999999999994E-3</v>
      </c>
      <c r="K26">
        <v>100.20699999999999</v>
      </c>
    </row>
    <row r="27" spans="2:11" x14ac:dyDescent="0.2">
      <c r="B27">
        <v>49.902999999999999</v>
      </c>
      <c r="C27">
        <v>0.77800000000000002</v>
      </c>
      <c r="D27">
        <v>6.0019999999999998</v>
      </c>
      <c r="E27">
        <v>8.4039999999999999</v>
      </c>
      <c r="F27">
        <v>0.151</v>
      </c>
      <c r="G27">
        <v>12.048999999999999</v>
      </c>
      <c r="H27">
        <v>22.254999999999999</v>
      </c>
      <c r="I27">
        <v>0.77300000000000002</v>
      </c>
      <c r="J27">
        <v>3.0000000000000001E-3</v>
      </c>
      <c r="K27">
        <v>100.319</v>
      </c>
    </row>
    <row r="28" spans="2:11" x14ac:dyDescent="0.2">
      <c r="B28">
        <v>50.197099999999999</v>
      </c>
      <c r="C28">
        <v>0.78280000000000005</v>
      </c>
      <c r="D28">
        <v>5.8433999999999999</v>
      </c>
      <c r="E28">
        <v>8.2223000000000006</v>
      </c>
      <c r="F28">
        <v>0.15090000000000001</v>
      </c>
      <c r="G28">
        <v>12.0855</v>
      </c>
      <c r="H28">
        <v>22.356999999999999</v>
      </c>
      <c r="I28">
        <v>0.81540000000000001</v>
      </c>
      <c r="J28">
        <v>-3.8E-3</v>
      </c>
      <c r="K28">
        <v>100.45440000000001</v>
      </c>
    </row>
    <row r="29" spans="2:11" x14ac:dyDescent="0.2">
      <c r="B29">
        <v>49.929400000000001</v>
      </c>
      <c r="C29">
        <v>0.77910000000000001</v>
      </c>
      <c r="D29">
        <v>6.2164000000000001</v>
      </c>
      <c r="E29">
        <v>8.3163999999999998</v>
      </c>
      <c r="F29">
        <v>0.12659999999999999</v>
      </c>
      <c r="G29">
        <v>11.964600000000001</v>
      </c>
      <c r="H29">
        <v>22.133400000000002</v>
      </c>
      <c r="I29">
        <v>0.89710000000000001</v>
      </c>
      <c r="J29">
        <v>-5.1999999999999998E-3</v>
      </c>
      <c r="K29">
        <v>100.363</v>
      </c>
    </row>
    <row r="30" spans="2:11" x14ac:dyDescent="0.2">
      <c r="B30">
        <v>50.124400000000001</v>
      </c>
      <c r="C30">
        <v>0.78100000000000003</v>
      </c>
      <c r="D30">
        <v>5.7572000000000001</v>
      </c>
      <c r="E30">
        <v>7.9730999999999996</v>
      </c>
      <c r="F30">
        <v>0.16089999999999999</v>
      </c>
      <c r="G30">
        <v>12.172000000000001</v>
      </c>
      <c r="H30">
        <v>22.224900000000002</v>
      </c>
      <c r="I30">
        <v>0.89500000000000002</v>
      </c>
      <c r="J30">
        <v>1.49E-2</v>
      </c>
      <c r="K30">
        <v>100.10339999999999</v>
      </c>
    </row>
    <row r="31" spans="2:11" x14ac:dyDescent="0.2">
      <c r="B31">
        <v>49.799199999999999</v>
      </c>
      <c r="C31">
        <v>0.79849999999999999</v>
      </c>
      <c r="D31">
        <v>5.8413000000000004</v>
      </c>
      <c r="E31">
        <v>7.9553000000000003</v>
      </c>
      <c r="F31">
        <v>0.12670000000000001</v>
      </c>
      <c r="G31">
        <v>11.978400000000001</v>
      </c>
      <c r="H31">
        <v>22.2271</v>
      </c>
      <c r="I31">
        <v>0.86360000000000003</v>
      </c>
      <c r="J31">
        <v>-6.1999999999999998E-3</v>
      </c>
      <c r="K31">
        <v>99.590199999999996</v>
      </c>
    </row>
    <row r="32" spans="2:11" x14ac:dyDescent="0.2">
      <c r="B32">
        <v>50.469099999999997</v>
      </c>
      <c r="C32">
        <v>0.83830000000000005</v>
      </c>
      <c r="D32">
        <v>5.6578999999999997</v>
      </c>
      <c r="E32">
        <v>7.9718999999999998</v>
      </c>
      <c r="F32">
        <v>0.1457</v>
      </c>
      <c r="G32">
        <v>12.2356</v>
      </c>
      <c r="H32">
        <v>22.368099999999998</v>
      </c>
      <c r="I32">
        <v>0.82750000000000001</v>
      </c>
      <c r="J32">
        <v>-6.9999999999999999E-4</v>
      </c>
      <c r="K32">
        <v>100.5141</v>
      </c>
    </row>
    <row r="33" spans="1:11" x14ac:dyDescent="0.2">
      <c r="B33">
        <v>50.103999999999999</v>
      </c>
      <c r="C33">
        <v>0.79600000000000004</v>
      </c>
      <c r="D33">
        <v>5.8630000000000004</v>
      </c>
      <c r="E33">
        <v>8.0879999999999992</v>
      </c>
      <c r="F33">
        <v>0.14199999999999999</v>
      </c>
      <c r="G33">
        <v>12.087</v>
      </c>
      <c r="H33">
        <v>22.262</v>
      </c>
      <c r="I33">
        <v>0.86</v>
      </c>
      <c r="J33">
        <v>0</v>
      </c>
      <c r="K33">
        <v>100.205</v>
      </c>
    </row>
    <row r="34" spans="1:11" x14ac:dyDescent="0.2">
      <c r="B34">
        <v>50.4589</v>
      </c>
      <c r="C34">
        <v>0.81189999999999996</v>
      </c>
      <c r="D34">
        <v>5.3665000000000003</v>
      </c>
      <c r="E34">
        <v>8.1364000000000001</v>
      </c>
      <c r="F34">
        <v>0.11799999999999999</v>
      </c>
      <c r="G34">
        <v>12.3078</v>
      </c>
      <c r="H34">
        <v>22.4786</v>
      </c>
      <c r="I34">
        <v>0.80430000000000001</v>
      </c>
      <c r="J34">
        <v>-8.3000000000000001E-3</v>
      </c>
      <c r="K34">
        <v>100.4825</v>
      </c>
    </row>
    <row r="35" spans="1:11" x14ac:dyDescent="0.2">
      <c r="B35">
        <v>50.097799999999999</v>
      </c>
      <c r="C35">
        <v>0.83489999999999998</v>
      </c>
      <c r="D35">
        <v>5.8712999999999997</v>
      </c>
      <c r="E35">
        <v>8.2131000000000007</v>
      </c>
      <c r="F35">
        <v>0.154</v>
      </c>
      <c r="G35">
        <v>11.892099999999999</v>
      </c>
      <c r="H35">
        <v>22.473800000000001</v>
      </c>
      <c r="I35">
        <v>0.79020000000000001</v>
      </c>
      <c r="J35">
        <v>2.9999999999999997E-4</v>
      </c>
      <c r="K35">
        <v>100.3275</v>
      </c>
    </row>
    <row r="36" spans="1:11" x14ac:dyDescent="0.2">
      <c r="B36">
        <v>49.839199999999998</v>
      </c>
      <c r="C36">
        <v>0.82069999999999999</v>
      </c>
      <c r="D36">
        <v>5.9416000000000002</v>
      </c>
      <c r="E36">
        <v>8.2492000000000001</v>
      </c>
      <c r="F36">
        <v>0.1313</v>
      </c>
      <c r="G36">
        <v>11.791</v>
      </c>
      <c r="H36">
        <v>22.469799999999999</v>
      </c>
      <c r="I36">
        <v>0.79239999999999999</v>
      </c>
      <c r="J36">
        <v>-1.04E-2</v>
      </c>
      <c r="K36">
        <v>100.0352</v>
      </c>
    </row>
    <row r="37" spans="1:11" x14ac:dyDescent="0.2">
      <c r="B37">
        <v>49.580300000000001</v>
      </c>
      <c r="C37">
        <v>0.79530000000000001</v>
      </c>
      <c r="D37">
        <v>5.8757000000000001</v>
      </c>
      <c r="E37">
        <v>8.4916999999999998</v>
      </c>
      <c r="F37">
        <v>0.15440000000000001</v>
      </c>
      <c r="G37">
        <v>11.930899999999999</v>
      </c>
      <c r="H37">
        <v>22.3672</v>
      </c>
      <c r="I37">
        <v>0.76619999999999999</v>
      </c>
      <c r="J37">
        <v>-2.0999999999999999E-3</v>
      </c>
      <c r="K37">
        <v>99.961699999999993</v>
      </c>
    </row>
    <row r="38" spans="1:11" x14ac:dyDescent="0.2">
      <c r="B38">
        <v>49.360300000000002</v>
      </c>
      <c r="C38">
        <v>0.77470000000000006</v>
      </c>
      <c r="D38">
        <v>6.2218</v>
      </c>
      <c r="E38">
        <v>9.0383999999999993</v>
      </c>
      <c r="F38">
        <v>0.17449999999999999</v>
      </c>
      <c r="G38">
        <v>12.091100000000001</v>
      </c>
      <c r="H38">
        <v>21.478899999999999</v>
      </c>
      <c r="I38">
        <v>0.76949999999999996</v>
      </c>
      <c r="J38">
        <v>-0.01</v>
      </c>
      <c r="K38">
        <v>99.909199999999998</v>
      </c>
    </row>
    <row r="39" spans="1:11" x14ac:dyDescent="0.2">
      <c r="B39">
        <v>49.866999999999997</v>
      </c>
      <c r="C39">
        <v>0.80800000000000005</v>
      </c>
      <c r="D39">
        <v>5.8550000000000004</v>
      </c>
      <c r="E39">
        <v>8.4260000000000002</v>
      </c>
      <c r="F39">
        <v>0.14599999999999999</v>
      </c>
      <c r="G39">
        <v>12.003</v>
      </c>
      <c r="H39">
        <v>22.254000000000001</v>
      </c>
      <c r="I39">
        <v>0.78500000000000003</v>
      </c>
      <c r="J39">
        <v>-6.0000000000000001E-3</v>
      </c>
      <c r="K39">
        <v>100.143</v>
      </c>
    </row>
    <row r="40" spans="1:11" x14ac:dyDescent="0.2">
      <c r="B40">
        <v>50.055599999999998</v>
      </c>
      <c r="C40">
        <v>0.78069999999999995</v>
      </c>
      <c r="D40">
        <v>5.8605</v>
      </c>
      <c r="E40">
        <v>8.4794</v>
      </c>
      <c r="F40">
        <v>0.15140000000000001</v>
      </c>
      <c r="G40">
        <v>11.9483</v>
      </c>
      <c r="H40">
        <v>22.171800000000001</v>
      </c>
      <c r="I40">
        <v>0.77300000000000002</v>
      </c>
      <c r="J40">
        <v>1E-3</v>
      </c>
      <c r="K40">
        <v>100.2218</v>
      </c>
    </row>
    <row r="41" spans="1:11" x14ac:dyDescent="0.2">
      <c r="B41">
        <v>49.9955</v>
      </c>
      <c r="C41">
        <v>0.75560000000000005</v>
      </c>
      <c r="D41">
        <v>5.7422000000000004</v>
      </c>
      <c r="E41">
        <v>8.0795999999999992</v>
      </c>
      <c r="F41">
        <v>0.1565</v>
      </c>
      <c r="G41">
        <v>12.1592</v>
      </c>
      <c r="H41">
        <v>22.2941</v>
      </c>
      <c r="I41">
        <v>0.74660000000000004</v>
      </c>
      <c r="J41">
        <v>-3.8E-3</v>
      </c>
      <c r="K41">
        <v>99.929100000000005</v>
      </c>
    </row>
    <row r="42" spans="1:11" x14ac:dyDescent="0.2">
      <c r="B42">
        <v>50.009399999999999</v>
      </c>
      <c r="C42">
        <v>0.79600000000000004</v>
      </c>
      <c r="D42">
        <v>5.6380999999999997</v>
      </c>
      <c r="E42">
        <v>8.2187000000000001</v>
      </c>
      <c r="F42">
        <v>0.1593</v>
      </c>
      <c r="G42">
        <v>11.994400000000001</v>
      </c>
      <c r="H42">
        <v>22.647500000000001</v>
      </c>
      <c r="I42">
        <v>0.78039999999999998</v>
      </c>
      <c r="J42">
        <v>-7.3000000000000001E-3</v>
      </c>
      <c r="K42">
        <v>100.2439</v>
      </c>
    </row>
    <row r="43" spans="1:11" x14ac:dyDescent="0.2">
      <c r="B43">
        <v>50.02</v>
      </c>
      <c r="C43">
        <v>0.77700000000000002</v>
      </c>
      <c r="D43">
        <v>5.7469999999999999</v>
      </c>
      <c r="E43">
        <v>8.2590000000000003</v>
      </c>
      <c r="F43">
        <v>0.156</v>
      </c>
      <c r="G43">
        <v>12.034000000000001</v>
      </c>
      <c r="H43">
        <v>22.370999999999999</v>
      </c>
      <c r="I43">
        <v>0.76700000000000002</v>
      </c>
      <c r="J43">
        <v>-3.0000000000000001E-3</v>
      </c>
      <c r="K43">
        <v>100.13200000000001</v>
      </c>
    </row>
    <row r="44" spans="1:11" x14ac:dyDescent="0.2">
      <c r="B44">
        <v>50.112699999999997</v>
      </c>
      <c r="C44">
        <v>0.75749999999999995</v>
      </c>
      <c r="D44">
        <v>5.8345000000000002</v>
      </c>
      <c r="E44">
        <v>8.3447999999999993</v>
      </c>
      <c r="F44">
        <v>0.16850000000000001</v>
      </c>
      <c r="G44">
        <v>11.895899999999999</v>
      </c>
      <c r="H44">
        <v>22.418199999999999</v>
      </c>
      <c r="I44">
        <v>0.83220000000000005</v>
      </c>
      <c r="J44">
        <v>3.0999999999999999E-3</v>
      </c>
      <c r="K44">
        <v>100.3673</v>
      </c>
    </row>
    <row r="45" spans="1:11" x14ac:dyDescent="0.2">
      <c r="B45">
        <v>50.195500000000003</v>
      </c>
      <c r="C45">
        <v>0.76219999999999999</v>
      </c>
      <c r="D45">
        <v>5.6083999999999996</v>
      </c>
      <c r="E45">
        <v>8.3660999999999994</v>
      </c>
      <c r="F45">
        <v>0.1835</v>
      </c>
      <c r="G45">
        <v>12.082100000000001</v>
      </c>
      <c r="H45">
        <v>22.061399999999999</v>
      </c>
      <c r="I45">
        <v>0.77329999999999999</v>
      </c>
      <c r="J45">
        <v>-1.4E-3</v>
      </c>
      <c r="K45">
        <v>100.0325</v>
      </c>
    </row>
    <row r="46" spans="1:11" x14ac:dyDescent="0.2">
      <c r="B46">
        <v>50.0184</v>
      </c>
      <c r="C46">
        <v>0.76080000000000003</v>
      </c>
      <c r="D46">
        <v>5.8525999999999998</v>
      </c>
      <c r="E46">
        <v>8.2452000000000005</v>
      </c>
      <c r="F46">
        <v>0.18260000000000001</v>
      </c>
      <c r="G46">
        <v>11.9084</v>
      </c>
      <c r="H46">
        <v>22.305399999999999</v>
      </c>
      <c r="I46">
        <v>0.79059999999999997</v>
      </c>
      <c r="J46">
        <v>6.8999999999999999E-3</v>
      </c>
      <c r="K46">
        <v>100.07089999999999</v>
      </c>
    </row>
    <row r="47" spans="1:11" x14ac:dyDescent="0.2">
      <c r="B47">
        <v>50.119799999999998</v>
      </c>
      <c r="C47">
        <v>0.77949999999999997</v>
      </c>
      <c r="D47">
        <v>5.8518999999999997</v>
      </c>
      <c r="E47">
        <v>8.4109999999999996</v>
      </c>
      <c r="F47">
        <v>0.17319999999999999</v>
      </c>
      <c r="G47">
        <v>11.9124</v>
      </c>
      <c r="H47">
        <v>22.176200000000001</v>
      </c>
      <c r="I47">
        <v>0.8004</v>
      </c>
      <c r="J47">
        <v>-2.3999999999999998E-3</v>
      </c>
      <c r="K47">
        <v>100.2244</v>
      </c>
    </row>
    <row r="48" spans="1:11" x14ac:dyDescent="0.2">
      <c r="A48" t="s">
        <v>71</v>
      </c>
      <c r="B48">
        <v>50.121899999999997</v>
      </c>
      <c r="C48">
        <v>0.75449999999999995</v>
      </c>
      <c r="D48">
        <v>5.5045000000000002</v>
      </c>
      <c r="E48">
        <v>8.0602</v>
      </c>
      <c r="F48">
        <v>0.15570000000000001</v>
      </c>
      <c r="G48">
        <v>12.581099999999999</v>
      </c>
      <c r="H48">
        <v>22.787099999999999</v>
      </c>
      <c r="I48">
        <v>0.60970000000000002</v>
      </c>
      <c r="J48">
        <v>-1.6999999999999999E-3</v>
      </c>
      <c r="K48">
        <v>100.5746</v>
      </c>
    </row>
    <row r="49" spans="1:11" x14ac:dyDescent="0.2">
      <c r="A49" t="s">
        <v>71</v>
      </c>
      <c r="B49">
        <v>49.675199999999997</v>
      </c>
      <c r="C49">
        <v>0.80179999999999996</v>
      </c>
      <c r="D49">
        <v>5.7233999999999998</v>
      </c>
      <c r="E49">
        <v>8.0625</v>
      </c>
      <c r="F49">
        <v>0.14050000000000001</v>
      </c>
      <c r="G49">
        <v>12.7934</v>
      </c>
      <c r="H49">
        <v>22.179500000000001</v>
      </c>
      <c r="I49">
        <v>0.64400000000000002</v>
      </c>
      <c r="J49">
        <v>1.03E-2</v>
      </c>
      <c r="K49">
        <v>100.0305</v>
      </c>
    </row>
    <row r="50" spans="1:11" x14ac:dyDescent="0.2">
      <c r="B50">
        <v>50.040999999999997</v>
      </c>
      <c r="C50">
        <v>0.76900000000000002</v>
      </c>
      <c r="D50">
        <v>5.7290000000000001</v>
      </c>
      <c r="E50">
        <v>8.2479999999999993</v>
      </c>
      <c r="F50">
        <v>0.16700000000000001</v>
      </c>
      <c r="G50">
        <v>12.196</v>
      </c>
      <c r="H50">
        <v>22.321000000000002</v>
      </c>
      <c r="I50">
        <v>0.74199999999999999</v>
      </c>
      <c r="J50">
        <v>2E-3</v>
      </c>
      <c r="K50">
        <v>100.217</v>
      </c>
    </row>
    <row r="51" spans="1:11" x14ac:dyDescent="0.2">
      <c r="B51">
        <v>49.901600000000002</v>
      </c>
      <c r="C51">
        <v>0.75839999999999996</v>
      </c>
      <c r="D51">
        <v>6.0848000000000004</v>
      </c>
      <c r="E51">
        <v>9.0167000000000002</v>
      </c>
      <c r="F51">
        <v>0.1439</v>
      </c>
      <c r="G51">
        <v>12.1221</v>
      </c>
      <c r="H51">
        <v>21.713999999999999</v>
      </c>
      <c r="I51">
        <v>0.72550000000000003</v>
      </c>
      <c r="J51">
        <v>6.4999999999999997E-3</v>
      </c>
      <c r="K51">
        <v>100.4735</v>
      </c>
    </row>
    <row r="52" spans="1:11" x14ac:dyDescent="0.2">
      <c r="B52">
        <v>50.3264</v>
      </c>
      <c r="C52">
        <v>0.78939999999999999</v>
      </c>
      <c r="D52">
        <v>5.7504999999999997</v>
      </c>
      <c r="E52">
        <v>8.0991</v>
      </c>
      <c r="F52">
        <v>0.14249999999999999</v>
      </c>
      <c r="G52">
        <v>12.029400000000001</v>
      </c>
      <c r="H52">
        <v>22.397600000000001</v>
      </c>
      <c r="I52">
        <v>0.74709999999999999</v>
      </c>
      <c r="J52">
        <v>-2.3999999999999998E-3</v>
      </c>
      <c r="K52">
        <v>100.282</v>
      </c>
    </row>
    <row r="53" spans="1:11" x14ac:dyDescent="0.2">
      <c r="A53" t="s">
        <v>71</v>
      </c>
      <c r="B53">
        <v>50.473700000000001</v>
      </c>
      <c r="C53">
        <v>0.80889999999999995</v>
      </c>
      <c r="D53">
        <v>5.4886999999999997</v>
      </c>
      <c r="E53">
        <v>7.43</v>
      </c>
      <c r="F53">
        <v>0.1221</v>
      </c>
      <c r="G53">
        <v>12.5565</v>
      </c>
      <c r="H53">
        <v>23.178899999999999</v>
      </c>
      <c r="I53">
        <v>0.6724</v>
      </c>
      <c r="J53">
        <v>-1.6999999999999999E-3</v>
      </c>
      <c r="K53">
        <v>100.7312</v>
      </c>
    </row>
    <row r="54" spans="1:11" x14ac:dyDescent="0.2">
      <c r="A54" t="s">
        <v>71</v>
      </c>
      <c r="B54">
        <v>49.898499999999999</v>
      </c>
      <c r="C54">
        <v>0.90239999999999998</v>
      </c>
      <c r="D54">
        <v>5.8993000000000002</v>
      </c>
      <c r="E54">
        <v>7.6889000000000003</v>
      </c>
      <c r="F54">
        <v>0.15110000000000001</v>
      </c>
      <c r="G54">
        <v>12.5342</v>
      </c>
      <c r="H54">
        <v>22.578800000000001</v>
      </c>
      <c r="I54">
        <v>0.69110000000000005</v>
      </c>
      <c r="J54">
        <v>3.6799999999999999E-2</v>
      </c>
      <c r="K54">
        <v>100.381</v>
      </c>
    </row>
    <row r="55" spans="1:11" x14ac:dyDescent="0.2">
      <c r="B55">
        <v>50.6556</v>
      </c>
      <c r="C55">
        <v>0.80459999999999998</v>
      </c>
      <c r="D55">
        <v>5.6913</v>
      </c>
      <c r="E55">
        <v>8.2576999999999998</v>
      </c>
      <c r="F55">
        <v>0.1416</v>
      </c>
      <c r="G55">
        <v>12.101800000000001</v>
      </c>
      <c r="H55">
        <v>22.372599999999998</v>
      </c>
      <c r="I55">
        <v>0.7722</v>
      </c>
      <c r="J55">
        <v>-7.9000000000000008E-3</v>
      </c>
      <c r="K55">
        <v>100.7974</v>
      </c>
    </row>
    <row r="56" spans="1:11" x14ac:dyDescent="0.2">
      <c r="B56">
        <v>51.008800000000001</v>
      </c>
      <c r="C56">
        <v>0.80989999999999995</v>
      </c>
      <c r="D56">
        <v>5.2721</v>
      </c>
      <c r="E56">
        <v>7.3193000000000001</v>
      </c>
      <c r="F56">
        <v>0.14230000000000001</v>
      </c>
      <c r="G56">
        <v>12.4693</v>
      </c>
      <c r="H56">
        <v>22.627300000000002</v>
      </c>
      <c r="I56">
        <v>0.83919999999999995</v>
      </c>
      <c r="J56">
        <v>1.4E-3</v>
      </c>
      <c r="K56">
        <v>100.4896</v>
      </c>
    </row>
    <row r="57" spans="1:11" x14ac:dyDescent="0.2">
      <c r="B57">
        <v>50.593299999999999</v>
      </c>
      <c r="C57">
        <v>0.78180000000000005</v>
      </c>
      <c r="D57">
        <v>5.4968000000000004</v>
      </c>
      <c r="E57">
        <v>7.8552999999999997</v>
      </c>
      <c r="F57">
        <v>0.19209999999999999</v>
      </c>
      <c r="G57">
        <v>12.3528</v>
      </c>
      <c r="H57">
        <v>22.507200000000001</v>
      </c>
      <c r="I57">
        <v>0.82240000000000002</v>
      </c>
      <c r="J57">
        <v>3.3999999999999998E-3</v>
      </c>
      <c r="K57">
        <v>100.605</v>
      </c>
    </row>
    <row r="58" spans="1:11" x14ac:dyDescent="0.2">
      <c r="B58">
        <v>51.177500000000002</v>
      </c>
      <c r="C58">
        <v>0.74719999999999998</v>
      </c>
      <c r="D58">
        <v>4.9858000000000002</v>
      </c>
      <c r="E58">
        <v>6.7461000000000002</v>
      </c>
      <c r="F58">
        <v>0.12520000000000001</v>
      </c>
      <c r="G58">
        <v>12.8568</v>
      </c>
      <c r="H58">
        <v>22.8565</v>
      </c>
      <c r="I58">
        <v>0.78769999999999996</v>
      </c>
      <c r="J58">
        <v>1.0699999999999999E-2</v>
      </c>
      <c r="K58">
        <v>100.29349999999999</v>
      </c>
    </row>
    <row r="59" spans="1:11" x14ac:dyDescent="0.2">
      <c r="B59">
        <v>50.503999999999998</v>
      </c>
      <c r="C59">
        <v>0.8</v>
      </c>
      <c r="D59">
        <v>5.5839999999999996</v>
      </c>
      <c r="E59">
        <v>7.8019999999999996</v>
      </c>
      <c r="F59">
        <v>0.14499999999999999</v>
      </c>
      <c r="G59">
        <v>12.378</v>
      </c>
      <c r="H59">
        <v>22.529</v>
      </c>
      <c r="I59">
        <v>0.75700000000000001</v>
      </c>
      <c r="J59">
        <v>6.0000000000000001E-3</v>
      </c>
      <c r="K59">
        <v>100.50700000000001</v>
      </c>
    </row>
    <row r="60" spans="1:11" x14ac:dyDescent="0.2">
      <c r="B60">
        <v>50.154000000000003</v>
      </c>
      <c r="C60">
        <v>0.75839999999999996</v>
      </c>
      <c r="D60">
        <v>5.7973999999999997</v>
      </c>
      <c r="E60">
        <v>8.2211999999999996</v>
      </c>
      <c r="F60">
        <v>0.16389999999999999</v>
      </c>
      <c r="G60">
        <v>11.968</v>
      </c>
      <c r="H60">
        <v>22.0763</v>
      </c>
      <c r="I60">
        <v>0.83720000000000006</v>
      </c>
      <c r="J60">
        <v>-4.7999999999999996E-3</v>
      </c>
      <c r="K60">
        <v>99.976200000000006</v>
      </c>
    </row>
    <row r="61" spans="1:11" x14ac:dyDescent="0.2">
      <c r="B61">
        <v>50.3566</v>
      </c>
      <c r="C61">
        <v>0.74509999999999998</v>
      </c>
      <c r="D61">
        <v>5.7648000000000001</v>
      </c>
      <c r="E61">
        <v>8.3350000000000009</v>
      </c>
      <c r="F61">
        <v>0.1502</v>
      </c>
      <c r="G61">
        <v>11.948700000000001</v>
      </c>
      <c r="H61">
        <v>22.0273</v>
      </c>
      <c r="I61">
        <v>0.85340000000000005</v>
      </c>
      <c r="J61">
        <v>-2.0999999999999999E-3</v>
      </c>
      <c r="K61">
        <v>100.1812</v>
      </c>
    </row>
    <row r="62" spans="1:11" x14ac:dyDescent="0.2">
      <c r="B62">
        <v>50.296399999999998</v>
      </c>
      <c r="C62">
        <v>0.73709999999999998</v>
      </c>
      <c r="D62">
        <v>5.6631</v>
      </c>
      <c r="E62">
        <v>8.2553999999999998</v>
      </c>
      <c r="F62">
        <v>0.17080000000000001</v>
      </c>
      <c r="G62">
        <v>12.218500000000001</v>
      </c>
      <c r="H62">
        <v>22.157699999999998</v>
      </c>
      <c r="I62">
        <v>0.78180000000000005</v>
      </c>
      <c r="J62">
        <v>1.2699999999999999E-2</v>
      </c>
      <c r="K62">
        <v>100.29340000000001</v>
      </c>
    </row>
    <row r="63" spans="1:11" x14ac:dyDescent="0.2">
      <c r="B63">
        <v>49.869399999999999</v>
      </c>
      <c r="C63">
        <v>0.71779999999999999</v>
      </c>
      <c r="D63">
        <v>5.8025000000000002</v>
      </c>
      <c r="E63">
        <v>8.7642000000000007</v>
      </c>
      <c r="F63">
        <v>0.15640000000000001</v>
      </c>
      <c r="G63">
        <v>12.1716</v>
      </c>
      <c r="H63">
        <v>21.7378</v>
      </c>
      <c r="I63">
        <v>0.74909999999999999</v>
      </c>
      <c r="J63">
        <v>-6.4999999999999997E-3</v>
      </c>
      <c r="K63">
        <v>99.968699999999998</v>
      </c>
    </row>
    <row r="64" spans="1:11" x14ac:dyDescent="0.2">
      <c r="B64">
        <v>50.342599999999997</v>
      </c>
      <c r="C64">
        <v>0.73899999999999999</v>
      </c>
      <c r="D64">
        <v>5.5408999999999997</v>
      </c>
      <c r="E64">
        <v>8.2104999999999997</v>
      </c>
      <c r="F64">
        <v>0.2051</v>
      </c>
      <c r="G64">
        <v>12.266299999999999</v>
      </c>
      <c r="H64">
        <v>22.602699999999999</v>
      </c>
      <c r="I64">
        <v>0.72240000000000004</v>
      </c>
      <c r="J64">
        <v>-7.1999999999999998E-3</v>
      </c>
      <c r="K64">
        <v>100.6294</v>
      </c>
    </row>
    <row r="65" spans="1:11" x14ac:dyDescent="0.2">
      <c r="B65">
        <v>50.343000000000004</v>
      </c>
      <c r="C65">
        <v>0.7712</v>
      </c>
      <c r="D65">
        <v>5.4276</v>
      </c>
      <c r="E65">
        <v>7.6182999999999996</v>
      </c>
      <c r="F65">
        <v>0.1406</v>
      </c>
      <c r="G65">
        <v>12.6456</v>
      </c>
      <c r="H65">
        <v>22.566199999999998</v>
      </c>
      <c r="I65">
        <v>0.7208</v>
      </c>
      <c r="J65">
        <v>3.0999999999999999E-3</v>
      </c>
      <c r="K65">
        <v>100.2363</v>
      </c>
    </row>
    <row r="66" spans="1:11" x14ac:dyDescent="0.2">
      <c r="B66">
        <v>50.447899999999997</v>
      </c>
      <c r="C66">
        <v>0.76619999999999999</v>
      </c>
      <c r="D66">
        <v>5.6383999999999999</v>
      </c>
      <c r="E66">
        <v>7.9260999999999999</v>
      </c>
      <c r="F66">
        <v>0.16109999999999999</v>
      </c>
      <c r="G66">
        <v>12.0921</v>
      </c>
      <c r="H66">
        <v>22.411300000000001</v>
      </c>
      <c r="I66">
        <v>0.84630000000000005</v>
      </c>
      <c r="J66">
        <v>-1E-3</v>
      </c>
      <c r="K66">
        <v>100.2894</v>
      </c>
    </row>
    <row r="67" spans="1:11" x14ac:dyDescent="0.2">
      <c r="B67">
        <v>50.608699999999999</v>
      </c>
      <c r="C67">
        <v>0.73740000000000006</v>
      </c>
      <c r="D67">
        <v>5.5227000000000004</v>
      </c>
      <c r="E67">
        <v>7.9968000000000004</v>
      </c>
      <c r="F67">
        <v>0.1628</v>
      </c>
      <c r="G67">
        <v>12.3111</v>
      </c>
      <c r="H67">
        <v>22.556799999999999</v>
      </c>
      <c r="I67">
        <v>0.76859999999999995</v>
      </c>
      <c r="J67">
        <v>1.6999999999999999E-3</v>
      </c>
      <c r="K67">
        <v>100.66670000000001</v>
      </c>
    </row>
    <row r="68" spans="1:11" x14ac:dyDescent="0.2">
      <c r="B68">
        <v>50.302</v>
      </c>
      <c r="C68">
        <v>0.747</v>
      </c>
      <c r="D68">
        <v>5.6449999999999996</v>
      </c>
      <c r="E68">
        <v>8.1660000000000004</v>
      </c>
      <c r="F68">
        <v>0.16400000000000001</v>
      </c>
      <c r="G68">
        <v>12.202999999999999</v>
      </c>
      <c r="H68">
        <v>22.266999999999999</v>
      </c>
      <c r="I68">
        <v>0.78500000000000003</v>
      </c>
      <c r="J68">
        <v>-1E-3</v>
      </c>
      <c r="K68">
        <v>100.28</v>
      </c>
    </row>
    <row r="69" spans="1:11" x14ac:dyDescent="0.2">
      <c r="A69" t="s">
        <v>71</v>
      </c>
      <c r="B69">
        <v>50.269599999999997</v>
      </c>
      <c r="C69">
        <v>0.62439999999999996</v>
      </c>
      <c r="D69">
        <v>5.0235000000000003</v>
      </c>
      <c r="E69">
        <v>8.6351999999999993</v>
      </c>
      <c r="F69">
        <v>0.1547</v>
      </c>
      <c r="G69">
        <v>12.266999999999999</v>
      </c>
      <c r="H69">
        <v>22.341799999999999</v>
      </c>
      <c r="I69">
        <v>0.66869999999999996</v>
      </c>
      <c r="J69">
        <v>0</v>
      </c>
      <c r="K69">
        <v>99.984800000000007</v>
      </c>
    </row>
    <row r="70" spans="1:11" x14ac:dyDescent="0.2">
      <c r="B70">
        <v>50.255200000000002</v>
      </c>
      <c r="C70">
        <v>0.69199999999999995</v>
      </c>
      <c r="D70">
        <v>5.6048</v>
      </c>
      <c r="E70">
        <v>8.3015000000000008</v>
      </c>
      <c r="F70">
        <v>0.19819999999999999</v>
      </c>
      <c r="G70">
        <v>12.015000000000001</v>
      </c>
      <c r="H70">
        <v>22.3703</v>
      </c>
      <c r="I70">
        <v>0.77500000000000002</v>
      </c>
      <c r="J70">
        <v>-2.0999999999999999E-3</v>
      </c>
      <c r="K70">
        <v>100.212</v>
      </c>
    </row>
    <row r="71" spans="1:11" x14ac:dyDescent="0.2">
      <c r="B71">
        <v>51.135399999999997</v>
      </c>
      <c r="C71">
        <v>0.60240000000000005</v>
      </c>
      <c r="D71">
        <v>4.5845000000000002</v>
      </c>
      <c r="E71">
        <v>8.1158000000000001</v>
      </c>
      <c r="F71">
        <v>0.19439999999999999</v>
      </c>
      <c r="G71">
        <v>12.5351</v>
      </c>
      <c r="H71">
        <v>22.282699999999998</v>
      </c>
      <c r="I71">
        <v>0.7994</v>
      </c>
      <c r="J71">
        <v>8.8999999999999999E-3</v>
      </c>
      <c r="K71">
        <v>100.2586</v>
      </c>
    </row>
    <row r="72" spans="1:11" x14ac:dyDescent="0.2">
      <c r="A72" t="s">
        <v>71</v>
      </c>
      <c r="B72">
        <v>50.5107</v>
      </c>
      <c r="C72">
        <v>0.62890000000000001</v>
      </c>
      <c r="D72">
        <v>5.2092999999999998</v>
      </c>
      <c r="E72">
        <v>7.6536</v>
      </c>
      <c r="F72">
        <v>0.1038</v>
      </c>
      <c r="G72">
        <v>12.764900000000001</v>
      </c>
      <c r="H72">
        <v>22.8308</v>
      </c>
      <c r="I72">
        <v>0.54659999999999997</v>
      </c>
      <c r="J72">
        <v>2.1299999999999999E-2</v>
      </c>
      <c r="K72">
        <v>100.26990000000001</v>
      </c>
    </row>
    <row r="73" spans="1:11" x14ac:dyDescent="0.2">
      <c r="B73">
        <v>50.414200000000001</v>
      </c>
      <c r="C73">
        <v>0.72809999999999997</v>
      </c>
      <c r="D73">
        <v>5.6502999999999997</v>
      </c>
      <c r="E73">
        <v>8.4718999999999998</v>
      </c>
      <c r="F73">
        <v>0.1648</v>
      </c>
      <c r="G73">
        <v>12.0831</v>
      </c>
      <c r="H73">
        <v>22.147200000000002</v>
      </c>
      <c r="I73">
        <v>0.79720000000000002</v>
      </c>
      <c r="J73">
        <v>-4.4999999999999997E-3</v>
      </c>
      <c r="K73">
        <v>100.4567</v>
      </c>
    </row>
    <row r="74" spans="1:11" x14ac:dyDescent="0.2">
      <c r="B74">
        <v>50.321199999999997</v>
      </c>
      <c r="C74">
        <v>0.72719999999999996</v>
      </c>
      <c r="D74">
        <v>5.6683000000000003</v>
      </c>
      <c r="E74">
        <v>8.077</v>
      </c>
      <c r="F74">
        <v>0.1527</v>
      </c>
      <c r="G74">
        <v>12.138999999999999</v>
      </c>
      <c r="H74">
        <v>22.527000000000001</v>
      </c>
      <c r="I74">
        <v>0.80969999999999998</v>
      </c>
      <c r="J74">
        <v>2.0999999999999999E-3</v>
      </c>
      <c r="K74">
        <v>100.4243</v>
      </c>
    </row>
    <row r="75" spans="1:11" x14ac:dyDescent="0.2">
      <c r="B75">
        <v>50.569099999999999</v>
      </c>
      <c r="C75">
        <v>0.70530000000000004</v>
      </c>
      <c r="D75">
        <v>5.5155000000000003</v>
      </c>
      <c r="E75">
        <v>7.9574999999999996</v>
      </c>
      <c r="F75">
        <v>0.12529999999999999</v>
      </c>
      <c r="G75">
        <v>12.1532</v>
      </c>
      <c r="H75">
        <v>22.501899999999999</v>
      </c>
      <c r="I75">
        <v>0.75560000000000005</v>
      </c>
      <c r="J75">
        <v>2.9999999999999997E-4</v>
      </c>
      <c r="K75">
        <v>100.28360000000001</v>
      </c>
    </row>
    <row r="76" spans="1:11" x14ac:dyDescent="0.2">
      <c r="B76">
        <v>50.5062</v>
      </c>
      <c r="C76">
        <v>0.71830000000000005</v>
      </c>
      <c r="D76">
        <v>5.7455999999999996</v>
      </c>
      <c r="E76">
        <v>8.2169000000000008</v>
      </c>
      <c r="F76">
        <v>0.16589999999999999</v>
      </c>
      <c r="G76">
        <v>11.9582</v>
      </c>
      <c r="H76">
        <v>22.394300000000001</v>
      </c>
      <c r="I76">
        <v>0.82450000000000001</v>
      </c>
      <c r="J76">
        <v>-7.9000000000000008E-3</v>
      </c>
      <c r="K76">
        <v>100.5299</v>
      </c>
    </row>
    <row r="77" spans="1:11" x14ac:dyDescent="0.2">
      <c r="B77">
        <v>50.490499999999997</v>
      </c>
      <c r="C77">
        <v>0.71540000000000004</v>
      </c>
      <c r="D77">
        <v>5.6902999999999997</v>
      </c>
      <c r="E77">
        <v>8.3648000000000007</v>
      </c>
      <c r="F77">
        <v>0.15060000000000001</v>
      </c>
      <c r="G77">
        <v>11.9931</v>
      </c>
      <c r="H77">
        <v>22.2606</v>
      </c>
      <c r="I77">
        <v>0.84570000000000001</v>
      </c>
      <c r="J77">
        <v>-1.1299999999999999E-2</v>
      </c>
      <c r="K77">
        <v>100.511</v>
      </c>
    </row>
    <row r="78" spans="1:11" x14ac:dyDescent="0.2">
      <c r="B78">
        <v>50.497</v>
      </c>
      <c r="C78">
        <v>0.68200000000000005</v>
      </c>
      <c r="D78">
        <v>5.41</v>
      </c>
      <c r="E78">
        <v>8.1989999999999998</v>
      </c>
      <c r="F78">
        <v>0.157</v>
      </c>
      <c r="G78">
        <v>12.212</v>
      </c>
      <c r="H78">
        <v>22.405999999999999</v>
      </c>
      <c r="I78">
        <v>0.75800000000000001</v>
      </c>
      <c r="J78">
        <v>1E-3</v>
      </c>
      <c r="K78">
        <v>100.32599999999999</v>
      </c>
    </row>
    <row r="80" spans="1:11" x14ac:dyDescent="0.2">
      <c r="B80">
        <v>51.152500000000003</v>
      </c>
      <c r="C80">
        <v>0.89880000000000004</v>
      </c>
      <c r="D80">
        <v>5.2644000000000002</v>
      </c>
      <c r="E80">
        <v>6.2462999999999997</v>
      </c>
      <c r="F80">
        <v>7.17E-2</v>
      </c>
      <c r="G80">
        <v>13.090299999999999</v>
      </c>
      <c r="H80">
        <v>22.693999999999999</v>
      </c>
      <c r="I80">
        <v>0.89990000000000003</v>
      </c>
      <c r="J80">
        <v>-1.0699999999999999E-2</v>
      </c>
      <c r="K80">
        <v>100.31780000000001</v>
      </c>
    </row>
    <row r="81" spans="1:11" x14ac:dyDescent="0.2">
      <c r="B81">
        <v>51.018700000000003</v>
      </c>
      <c r="C81">
        <v>0.89200000000000002</v>
      </c>
      <c r="D81">
        <v>5.3573000000000004</v>
      </c>
      <c r="E81">
        <v>6.4866000000000001</v>
      </c>
      <c r="F81">
        <v>7.0199999999999999E-2</v>
      </c>
      <c r="G81">
        <v>12.9924</v>
      </c>
      <c r="H81">
        <v>22.444800000000001</v>
      </c>
      <c r="I81">
        <v>0.89839999999999998</v>
      </c>
      <c r="J81">
        <v>2.3999999999999998E-3</v>
      </c>
      <c r="K81">
        <v>100.1628</v>
      </c>
    </row>
    <row r="82" spans="1:11" x14ac:dyDescent="0.2">
      <c r="B82">
        <v>50.855400000000003</v>
      </c>
      <c r="C82">
        <v>0.83520000000000005</v>
      </c>
      <c r="D82">
        <v>5.4547999999999996</v>
      </c>
      <c r="E82">
        <v>6.9848999999999997</v>
      </c>
      <c r="F82">
        <v>0.10440000000000001</v>
      </c>
      <c r="G82">
        <v>12.6469</v>
      </c>
      <c r="H82">
        <v>22.279</v>
      </c>
      <c r="I82">
        <v>0.8821</v>
      </c>
      <c r="J82">
        <v>-1.72E-2</v>
      </c>
      <c r="K82">
        <v>100.04259999999999</v>
      </c>
    </row>
    <row r="83" spans="1:11" x14ac:dyDescent="0.2">
      <c r="B83">
        <v>50.802799999999998</v>
      </c>
      <c r="C83">
        <v>0.88729999999999998</v>
      </c>
      <c r="D83">
        <v>5.6135000000000002</v>
      </c>
      <c r="E83">
        <v>6.9561999999999999</v>
      </c>
      <c r="F83">
        <v>0.1118</v>
      </c>
      <c r="G83">
        <v>12.661199999999999</v>
      </c>
      <c r="H83">
        <v>22.3354</v>
      </c>
      <c r="I83">
        <v>0.88180000000000003</v>
      </c>
      <c r="J83">
        <v>3.3999999999999998E-3</v>
      </c>
      <c r="K83">
        <v>100.2535</v>
      </c>
    </row>
    <row r="84" spans="1:11" x14ac:dyDescent="0.2">
      <c r="B84">
        <v>50.352899999999998</v>
      </c>
      <c r="C84">
        <v>0.85780000000000001</v>
      </c>
      <c r="D84">
        <v>5.8211000000000004</v>
      </c>
      <c r="E84">
        <v>7.1938000000000004</v>
      </c>
      <c r="F84">
        <v>9.8400000000000001E-2</v>
      </c>
      <c r="G84">
        <v>12.5258</v>
      </c>
      <c r="H84">
        <v>22.289899999999999</v>
      </c>
      <c r="I84">
        <v>0.89280000000000004</v>
      </c>
      <c r="J84">
        <v>8.8999999999999999E-3</v>
      </c>
      <c r="K84">
        <v>100.0414</v>
      </c>
    </row>
    <row r="85" spans="1:11" x14ac:dyDescent="0.2">
      <c r="B85">
        <v>50.645699999999998</v>
      </c>
      <c r="C85">
        <v>0.82440000000000002</v>
      </c>
      <c r="D85">
        <v>5.6573000000000002</v>
      </c>
      <c r="E85">
        <v>7.4964000000000004</v>
      </c>
      <c r="F85">
        <v>9.5399999999999999E-2</v>
      </c>
      <c r="G85">
        <v>12.5907</v>
      </c>
      <c r="H85">
        <v>22.187899999999999</v>
      </c>
      <c r="I85">
        <v>0.86739999999999995</v>
      </c>
      <c r="J85">
        <v>-1.17E-2</v>
      </c>
      <c r="K85">
        <v>100.3653</v>
      </c>
    </row>
    <row r="86" spans="1:11" x14ac:dyDescent="0.2">
      <c r="B86">
        <v>50.613999999999997</v>
      </c>
      <c r="C86">
        <v>0.85540000000000005</v>
      </c>
      <c r="D86">
        <v>5.6947000000000001</v>
      </c>
      <c r="E86">
        <v>6.9829999999999997</v>
      </c>
      <c r="F86">
        <v>0.1166</v>
      </c>
      <c r="G86">
        <v>12.514900000000001</v>
      </c>
      <c r="H86">
        <v>22.392900000000001</v>
      </c>
      <c r="I86">
        <v>0.91849999999999998</v>
      </c>
      <c r="J86">
        <v>3.8E-3</v>
      </c>
      <c r="K86">
        <v>100.0938</v>
      </c>
    </row>
    <row r="87" spans="1:11" x14ac:dyDescent="0.2">
      <c r="B87">
        <v>50.777000000000001</v>
      </c>
      <c r="C87">
        <v>0.86399999999999999</v>
      </c>
      <c r="D87">
        <v>5.5519999999999996</v>
      </c>
      <c r="E87">
        <v>6.907</v>
      </c>
      <c r="F87">
        <v>9.6000000000000002E-2</v>
      </c>
      <c r="G87">
        <v>12.717000000000001</v>
      </c>
      <c r="H87">
        <v>22.375</v>
      </c>
      <c r="I87">
        <v>0.89200000000000002</v>
      </c>
      <c r="J87">
        <v>-3.0000000000000001E-3</v>
      </c>
      <c r="K87">
        <v>100.182</v>
      </c>
    </row>
    <row r="89" spans="1:11" x14ac:dyDescent="0.2">
      <c r="A89" s="7" t="s">
        <v>33</v>
      </c>
      <c r="B89" s="6">
        <v>2.5247259259259261E-2</v>
      </c>
      <c r="C89" s="6">
        <v>4.5396148148148151E-2</v>
      </c>
      <c r="D89" s="6">
        <v>2.264474074074074E-2</v>
      </c>
      <c r="E89" s="6">
        <v>4.3901876543209872E-2</v>
      </c>
      <c r="F89" s="6">
        <v>4.0204150197628456E-2</v>
      </c>
      <c r="G89" s="6">
        <v>1.9418074074074074E-2</v>
      </c>
      <c r="H89" s="6">
        <v>3.576824691358025E-2</v>
      </c>
      <c r="I89" s="6">
        <v>3.0795256916996052E-2</v>
      </c>
      <c r="J89" s="6">
        <v>3.1140566037735854E-2</v>
      </c>
    </row>
    <row r="91" spans="1:11" x14ac:dyDescent="0.2">
      <c r="A91" t="s">
        <v>74</v>
      </c>
      <c r="B91">
        <f>AVERAGE(B72,B69,B54,B53,B49,B48)</f>
        <v>50.158266666666663</v>
      </c>
      <c r="C91">
        <f t="shared" ref="C91:J91" si="0">AVERAGE(C72,C69,C54,C53,C49,C48)</f>
        <v>0.75348333333333339</v>
      </c>
      <c r="D91">
        <f t="shared" si="0"/>
        <v>5.4747833333333338</v>
      </c>
      <c r="E91">
        <f t="shared" si="0"/>
        <v>7.9217333333333331</v>
      </c>
      <c r="F91">
        <f t="shared" si="0"/>
        <v>0.13798333333333335</v>
      </c>
      <c r="G91">
        <f t="shared" si="0"/>
        <v>12.582849999999999</v>
      </c>
      <c r="H91">
        <f t="shared" si="0"/>
        <v>22.649483333333336</v>
      </c>
      <c r="I91">
        <f t="shared" si="0"/>
        <v>0.63875000000000004</v>
      </c>
      <c r="J91">
        <f t="shared" si="0"/>
        <v>1.0833333333333334E-2</v>
      </c>
      <c r="K91">
        <f>SUM(B91:J91)</f>
        <v>100.32816666666668</v>
      </c>
    </row>
    <row r="92" spans="1:11" x14ac:dyDescent="0.2">
      <c r="A92" t="s">
        <v>30</v>
      </c>
      <c r="B92">
        <v>6</v>
      </c>
    </row>
    <row r="93" spans="1:11" x14ac:dyDescent="0.2">
      <c r="A93" s="7" t="s">
        <v>73</v>
      </c>
      <c r="B93" s="6">
        <f>B89/$B$92</f>
        <v>4.2078765432098765E-3</v>
      </c>
      <c r="C93" s="6">
        <f t="shared" ref="C93:J93" si="1">C89/$B$92</f>
        <v>7.5660246913580248E-3</v>
      </c>
      <c r="D93" s="6">
        <f t="shared" si="1"/>
        <v>3.7741234567901234E-3</v>
      </c>
      <c r="E93" s="6">
        <f t="shared" si="1"/>
        <v>7.3169794238683123E-3</v>
      </c>
      <c r="F93" s="6">
        <f t="shared" si="1"/>
        <v>6.700691699604743E-3</v>
      </c>
      <c r="G93" s="6">
        <f t="shared" si="1"/>
        <v>3.2363456790123458E-3</v>
      </c>
      <c r="H93" s="6">
        <f t="shared" si="1"/>
        <v>5.961374485596708E-3</v>
      </c>
      <c r="I93" s="6">
        <f t="shared" si="1"/>
        <v>5.132542819499342E-3</v>
      </c>
      <c r="J93" s="6">
        <f t="shared" si="1"/>
        <v>5.1900943396226426E-3</v>
      </c>
    </row>
    <row r="94" spans="1:11" x14ac:dyDescent="0.2">
      <c r="A94" s="7" t="s">
        <v>48</v>
      </c>
      <c r="B94">
        <f>_xlfn.STDEV.S(B72,B69,B54,B53,B49,B48)</f>
        <v>0.32810279283582372</v>
      </c>
      <c r="C94">
        <f t="shared" ref="C94:J94" si="2">_xlfn.STDEV.S(C72,C69,C54,C53,C49,C48)</f>
        <v>0.10933089987129246</v>
      </c>
      <c r="D94">
        <f t="shared" si="2"/>
        <v>0.32163316008562715</v>
      </c>
      <c r="E94">
        <f t="shared" si="2"/>
        <v>0.42800268067696318</v>
      </c>
      <c r="F94">
        <f t="shared" si="2"/>
        <v>2.094033587759906E-2</v>
      </c>
      <c r="G94">
        <f t="shared" si="2"/>
        <v>0.18989414682922728</v>
      </c>
      <c r="H94">
        <f t="shared" si="2"/>
        <v>0.36128813662597092</v>
      </c>
      <c r="I94">
        <f t="shared" si="2"/>
        <v>5.3165656207743744E-2</v>
      </c>
      <c r="J94">
        <f t="shared" si="2"/>
        <v>1.5592519574035065E-2</v>
      </c>
    </row>
    <row r="97" spans="1:3" x14ac:dyDescent="0.2">
      <c r="A97" s="7"/>
    </row>
    <row r="98" spans="1:3" x14ac:dyDescent="0.2">
      <c r="A98" s="7"/>
      <c r="B98" t="s">
        <v>43</v>
      </c>
      <c r="C98">
        <v>50.158266666666663</v>
      </c>
    </row>
    <row r="99" spans="1:3" x14ac:dyDescent="0.2">
      <c r="B99" t="s">
        <v>44</v>
      </c>
      <c r="C99">
        <v>0.75348333333333339</v>
      </c>
    </row>
    <row r="100" spans="1:3" x14ac:dyDescent="0.2">
      <c r="B100" t="s">
        <v>45</v>
      </c>
      <c r="C100">
        <v>5.4747833333333338</v>
      </c>
    </row>
    <row r="102" spans="1:3" x14ac:dyDescent="0.2">
      <c r="B102" t="s">
        <v>3</v>
      </c>
      <c r="C102">
        <v>7.9217333333333331</v>
      </c>
    </row>
    <row r="103" spans="1:3" x14ac:dyDescent="0.2">
      <c r="B103" t="s">
        <v>2</v>
      </c>
      <c r="C103">
        <v>0.13798333333333335</v>
      </c>
    </row>
    <row r="104" spans="1:3" x14ac:dyDescent="0.2">
      <c r="B104" t="s">
        <v>0</v>
      </c>
      <c r="C104">
        <v>12.582849999999999</v>
      </c>
    </row>
    <row r="105" spans="1:3" x14ac:dyDescent="0.2">
      <c r="B105" t="s">
        <v>1</v>
      </c>
      <c r="C105">
        <v>22.649483333333336</v>
      </c>
    </row>
    <row r="106" spans="1:3" x14ac:dyDescent="0.2">
      <c r="B106" t="s">
        <v>46</v>
      </c>
      <c r="C106">
        <v>0.63875000000000004</v>
      </c>
    </row>
    <row r="107" spans="1:3" x14ac:dyDescent="0.2">
      <c r="B107" t="s">
        <v>47</v>
      </c>
      <c r="C107">
        <v>1.0833333333333334E-2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650CF-3D9F-4A7E-8D15-A5BC4383FADF}">
  <dimension ref="A1:S203"/>
  <sheetViews>
    <sheetView zoomScale="115" zoomScaleNormal="115" workbookViewId="0">
      <pane ySplit="3" topLeftCell="A4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3.6640625" bestFit="1" customWidth="1"/>
    <col min="2" max="2" width="13.6640625" customWidth="1"/>
  </cols>
  <sheetData>
    <row r="1" spans="1:14" x14ac:dyDescent="0.2">
      <c r="A1" t="s">
        <v>75</v>
      </c>
    </row>
    <row r="2" spans="1:14" x14ac:dyDescent="0.2">
      <c r="A2" t="s">
        <v>76</v>
      </c>
    </row>
    <row r="3" spans="1:14" ht="17" x14ac:dyDescent="0.25">
      <c r="A3" t="s">
        <v>31</v>
      </c>
      <c r="C3" t="s">
        <v>20</v>
      </c>
      <c r="D3" t="s">
        <v>21</v>
      </c>
      <c r="E3" t="s">
        <v>22</v>
      </c>
      <c r="F3" t="s">
        <v>3</v>
      </c>
      <c r="G3" t="s">
        <v>2</v>
      </c>
      <c r="H3" t="s">
        <v>0</v>
      </c>
      <c r="I3" t="s">
        <v>1</v>
      </c>
      <c r="J3" t="s">
        <v>24</v>
      </c>
      <c r="K3" t="s">
        <v>25</v>
      </c>
      <c r="L3" t="s">
        <v>5</v>
      </c>
      <c r="M3" t="s">
        <v>14</v>
      </c>
    </row>
    <row r="4" spans="1:14" x14ac:dyDescent="0.2">
      <c r="A4" t="s">
        <v>15</v>
      </c>
      <c r="C4" s="1">
        <v>39.049999999999997</v>
      </c>
      <c r="D4" s="1">
        <v>0.02</v>
      </c>
      <c r="E4" s="1">
        <v>22.41</v>
      </c>
      <c r="F4" s="1">
        <v>22.57</v>
      </c>
      <c r="G4" s="1">
        <v>0.74</v>
      </c>
      <c r="H4" s="1">
        <v>8.48</v>
      </c>
      <c r="I4" s="1">
        <v>6.72</v>
      </c>
      <c r="J4" s="1">
        <v>0.02</v>
      </c>
      <c r="K4" s="1">
        <v>-0.01</v>
      </c>
      <c r="L4" s="1">
        <v>100</v>
      </c>
      <c r="M4">
        <v>361.96</v>
      </c>
      <c r="N4">
        <f>M4-361.96</f>
        <v>0</v>
      </c>
    </row>
    <row r="5" spans="1:14" x14ac:dyDescent="0.2">
      <c r="C5" s="1">
        <v>39.29</v>
      </c>
      <c r="D5" s="1">
        <v>0.06</v>
      </c>
      <c r="E5" s="1">
        <v>22.28</v>
      </c>
      <c r="F5" s="1">
        <v>23.03</v>
      </c>
      <c r="G5" s="1">
        <v>0.74</v>
      </c>
      <c r="H5" s="1">
        <v>8.5399999999999991</v>
      </c>
      <c r="I5" s="1">
        <v>6.48</v>
      </c>
      <c r="J5" s="1">
        <v>0.01</v>
      </c>
      <c r="K5" s="1">
        <v>0</v>
      </c>
      <c r="L5" s="1">
        <v>100.43</v>
      </c>
      <c r="M5">
        <v>378.41</v>
      </c>
      <c r="N5">
        <f t="shared" ref="N5:N68" si="0">M5-361.96</f>
        <v>16.450000000000045</v>
      </c>
    </row>
    <row r="6" spans="1:14" x14ac:dyDescent="0.2">
      <c r="A6" t="s">
        <v>54</v>
      </c>
      <c r="C6" s="1">
        <v>39.159999999999997</v>
      </c>
      <c r="D6" s="1">
        <v>0.08</v>
      </c>
      <c r="E6" s="1">
        <v>22.23</v>
      </c>
      <c r="F6" s="1">
        <v>22.9</v>
      </c>
      <c r="G6" s="1">
        <v>0.72</v>
      </c>
      <c r="H6" s="1">
        <v>8.5500000000000007</v>
      </c>
      <c r="I6" s="1">
        <v>6.32</v>
      </c>
      <c r="J6" s="1">
        <v>0</v>
      </c>
      <c r="K6" s="1">
        <v>0.01</v>
      </c>
      <c r="L6" s="1">
        <v>99.99</v>
      </c>
      <c r="M6">
        <v>394.87</v>
      </c>
      <c r="N6">
        <f t="shared" si="0"/>
        <v>32.910000000000025</v>
      </c>
    </row>
    <row r="7" spans="1:14" x14ac:dyDescent="0.2">
      <c r="A7" t="s">
        <v>55</v>
      </c>
      <c r="C7" s="1">
        <v>39.31</v>
      </c>
      <c r="D7" s="1">
        <v>0.1</v>
      </c>
      <c r="E7" s="1">
        <v>22.16</v>
      </c>
      <c r="F7" s="1">
        <v>22.97</v>
      </c>
      <c r="G7" s="1">
        <v>0.82</v>
      </c>
      <c r="H7" s="1">
        <v>8.7200000000000006</v>
      </c>
      <c r="I7" s="1">
        <v>6.31</v>
      </c>
      <c r="J7" s="1">
        <v>0.01</v>
      </c>
      <c r="K7" s="1">
        <v>-0.01</v>
      </c>
      <c r="L7" s="1">
        <v>100.4</v>
      </c>
      <c r="M7">
        <v>411.32</v>
      </c>
      <c r="N7">
        <f t="shared" si="0"/>
        <v>49.360000000000014</v>
      </c>
    </row>
    <row r="8" spans="1:14" x14ac:dyDescent="0.2">
      <c r="A8" t="s">
        <v>56</v>
      </c>
      <c r="C8" s="1">
        <v>39.020000000000003</v>
      </c>
      <c r="D8" s="1">
        <v>0.1</v>
      </c>
      <c r="E8" s="1">
        <v>21.99</v>
      </c>
      <c r="F8" s="1">
        <v>23.07</v>
      </c>
      <c r="G8" s="1">
        <v>0.82</v>
      </c>
      <c r="H8" s="1">
        <v>8.67</v>
      </c>
      <c r="I8" s="1">
        <v>6.36</v>
      </c>
      <c r="J8" s="1">
        <v>0</v>
      </c>
      <c r="K8" s="1">
        <v>0</v>
      </c>
      <c r="L8" s="1">
        <v>100.04</v>
      </c>
      <c r="M8">
        <v>427.77</v>
      </c>
      <c r="N8">
        <f t="shared" si="0"/>
        <v>65.81</v>
      </c>
    </row>
    <row r="9" spans="1:14" x14ac:dyDescent="0.2">
      <c r="A9" t="s">
        <v>57</v>
      </c>
      <c r="C9" s="1">
        <v>39.82</v>
      </c>
      <c r="D9" s="1">
        <v>0.1</v>
      </c>
      <c r="E9" s="1">
        <v>22.38</v>
      </c>
      <c r="F9" s="1">
        <v>22.89</v>
      </c>
      <c r="G9" s="1">
        <v>0.79</v>
      </c>
      <c r="H9" s="1">
        <v>8.58</v>
      </c>
      <c r="I9" s="1">
        <v>6.31</v>
      </c>
      <c r="J9" s="1">
        <v>-0.01</v>
      </c>
      <c r="K9" s="1">
        <v>0</v>
      </c>
      <c r="L9" s="1">
        <v>100.87</v>
      </c>
      <c r="M9">
        <v>444.23</v>
      </c>
      <c r="N9">
        <f t="shared" si="0"/>
        <v>82.270000000000039</v>
      </c>
    </row>
    <row r="10" spans="1:14" x14ac:dyDescent="0.2">
      <c r="A10" t="s">
        <v>64</v>
      </c>
      <c r="C10" s="1">
        <v>39.04</v>
      </c>
      <c r="D10" s="1">
        <v>0.11</v>
      </c>
      <c r="E10" s="1">
        <v>22.15</v>
      </c>
      <c r="F10" s="1">
        <v>22.92</v>
      </c>
      <c r="G10" s="1">
        <v>0.8</v>
      </c>
      <c r="H10" s="1">
        <v>8.67</v>
      </c>
      <c r="I10" s="1">
        <v>6.31</v>
      </c>
      <c r="J10" s="1">
        <v>0.02</v>
      </c>
      <c r="K10" s="1">
        <v>-0.02</v>
      </c>
      <c r="L10" s="1">
        <v>100.02</v>
      </c>
      <c r="M10">
        <v>460.68</v>
      </c>
      <c r="N10">
        <f t="shared" si="0"/>
        <v>98.720000000000027</v>
      </c>
    </row>
    <row r="11" spans="1:14" x14ac:dyDescent="0.2">
      <c r="C11" s="1">
        <v>38.869999999999997</v>
      </c>
      <c r="D11" s="1">
        <v>0.09</v>
      </c>
      <c r="E11" s="1">
        <v>22</v>
      </c>
      <c r="F11" s="1">
        <v>22.9</v>
      </c>
      <c r="G11" s="1">
        <v>0.8</v>
      </c>
      <c r="H11" s="1">
        <v>8.7200000000000006</v>
      </c>
      <c r="I11" s="1">
        <v>6.35</v>
      </c>
      <c r="J11" s="1">
        <v>0.01</v>
      </c>
      <c r="K11" s="1">
        <v>0</v>
      </c>
      <c r="L11" s="1">
        <v>99.74</v>
      </c>
      <c r="M11">
        <v>477.13</v>
      </c>
      <c r="N11">
        <f t="shared" si="0"/>
        <v>115.17000000000002</v>
      </c>
    </row>
    <row r="12" spans="1:14" x14ac:dyDescent="0.2">
      <c r="C12" s="1">
        <v>37.11</v>
      </c>
      <c r="D12" s="1">
        <v>0.1</v>
      </c>
      <c r="E12" s="1">
        <v>25.33</v>
      </c>
      <c r="F12" s="1">
        <v>21.75</v>
      </c>
      <c r="G12" s="1">
        <v>0.8</v>
      </c>
      <c r="H12" s="1">
        <v>7.34</v>
      </c>
      <c r="I12" s="1">
        <v>5.99</v>
      </c>
      <c r="J12" s="1">
        <v>0.05</v>
      </c>
      <c r="K12" s="1">
        <v>0</v>
      </c>
      <c r="L12" s="1">
        <v>98.46</v>
      </c>
      <c r="M12">
        <v>493.59</v>
      </c>
      <c r="N12">
        <f t="shared" si="0"/>
        <v>131.63</v>
      </c>
    </row>
    <row r="13" spans="1:14" x14ac:dyDescent="0.2">
      <c r="C13" s="1">
        <v>39.4</v>
      </c>
      <c r="D13" s="1">
        <v>0.09</v>
      </c>
      <c r="E13" s="1">
        <v>22.54</v>
      </c>
      <c r="F13" s="1">
        <v>22.91</v>
      </c>
      <c r="G13" s="1">
        <v>0.84</v>
      </c>
      <c r="H13" s="1">
        <v>8.81</v>
      </c>
      <c r="I13" s="1">
        <v>6.24</v>
      </c>
      <c r="J13" s="1">
        <v>0.02</v>
      </c>
      <c r="K13" s="1">
        <v>0</v>
      </c>
      <c r="L13" s="1">
        <v>100.86</v>
      </c>
      <c r="M13">
        <v>510.04</v>
      </c>
      <c r="N13">
        <f t="shared" si="0"/>
        <v>148.08000000000004</v>
      </c>
    </row>
    <row r="14" spans="1:14" x14ac:dyDescent="0.2">
      <c r="C14" s="1">
        <v>39</v>
      </c>
      <c r="D14" s="1">
        <v>0.08</v>
      </c>
      <c r="E14" s="1">
        <v>22.2</v>
      </c>
      <c r="F14" s="1">
        <v>22.84</v>
      </c>
      <c r="G14" s="1">
        <v>0.83</v>
      </c>
      <c r="H14" s="1">
        <v>8.8800000000000008</v>
      </c>
      <c r="I14" s="1">
        <v>6.18</v>
      </c>
      <c r="J14" s="1">
        <v>0.02</v>
      </c>
      <c r="K14" s="1">
        <v>-0.02</v>
      </c>
      <c r="L14" s="1">
        <v>100.04</v>
      </c>
      <c r="M14">
        <v>526.49</v>
      </c>
      <c r="N14">
        <f t="shared" si="0"/>
        <v>164.53000000000003</v>
      </c>
    </row>
    <row r="15" spans="1:14" x14ac:dyDescent="0.2">
      <c r="A15" t="s">
        <v>58</v>
      </c>
      <c r="C15" s="1">
        <v>38.92</v>
      </c>
      <c r="D15" s="1">
        <v>0.1</v>
      </c>
      <c r="E15" s="1">
        <v>22.04</v>
      </c>
      <c r="F15" s="1">
        <v>22.8</v>
      </c>
      <c r="G15" s="1">
        <v>0.85</v>
      </c>
      <c r="H15" s="1">
        <v>8.89</v>
      </c>
      <c r="I15" s="1">
        <v>6.1</v>
      </c>
      <c r="J15" s="1">
        <v>0.01</v>
      </c>
      <c r="K15" s="1">
        <v>0.01</v>
      </c>
      <c r="L15" s="1">
        <v>99.71</v>
      </c>
      <c r="M15">
        <v>542.94000000000005</v>
      </c>
      <c r="N15">
        <f t="shared" si="0"/>
        <v>180.98000000000008</v>
      </c>
    </row>
    <row r="16" spans="1:14" x14ac:dyDescent="0.2">
      <c r="A16" t="s">
        <v>59</v>
      </c>
      <c r="C16" s="1">
        <v>38.85</v>
      </c>
      <c r="D16" s="1">
        <v>0.1</v>
      </c>
      <c r="E16" s="1">
        <v>22.21</v>
      </c>
      <c r="F16" s="1">
        <v>22.69</v>
      </c>
      <c r="G16" s="1">
        <v>0.83</v>
      </c>
      <c r="H16" s="1">
        <v>8.89</v>
      </c>
      <c r="I16" s="1">
        <v>6.1</v>
      </c>
      <c r="J16" s="1">
        <v>0.02</v>
      </c>
      <c r="K16" s="1">
        <v>0</v>
      </c>
      <c r="L16" s="1">
        <v>99.69</v>
      </c>
      <c r="M16">
        <v>559.4</v>
      </c>
      <c r="N16">
        <f t="shared" si="0"/>
        <v>197.44</v>
      </c>
    </row>
    <row r="17" spans="1:14" x14ac:dyDescent="0.2">
      <c r="A17" t="s">
        <v>61</v>
      </c>
      <c r="C17" s="1">
        <v>38.76</v>
      </c>
      <c r="D17" s="1">
        <v>0.1</v>
      </c>
      <c r="E17" s="1">
        <v>22.11</v>
      </c>
      <c r="F17" s="1">
        <v>22.77</v>
      </c>
      <c r="G17" s="1">
        <v>0.83</v>
      </c>
      <c r="H17" s="1">
        <v>8.9600000000000009</v>
      </c>
      <c r="I17" s="1">
        <v>6.06</v>
      </c>
      <c r="J17" s="1">
        <v>0.01</v>
      </c>
      <c r="K17" s="1">
        <v>-0.02</v>
      </c>
      <c r="L17" s="1">
        <v>99.6</v>
      </c>
      <c r="M17">
        <v>575.85</v>
      </c>
      <c r="N17">
        <f t="shared" si="0"/>
        <v>213.89000000000004</v>
      </c>
    </row>
    <row r="18" spans="1:14" x14ac:dyDescent="0.2">
      <c r="A18" t="s">
        <v>60</v>
      </c>
      <c r="C18" s="1">
        <v>39.090000000000003</v>
      </c>
      <c r="D18" s="1">
        <v>0.1</v>
      </c>
      <c r="E18" s="1">
        <v>22.08</v>
      </c>
      <c r="F18" s="1">
        <v>22.63</v>
      </c>
      <c r="G18" s="1">
        <v>0.87</v>
      </c>
      <c r="H18" s="1">
        <v>8.9700000000000006</v>
      </c>
      <c r="I18" s="1">
        <v>6.12</v>
      </c>
      <c r="J18" s="1">
        <v>0</v>
      </c>
      <c r="K18" s="1">
        <v>0.01</v>
      </c>
      <c r="L18" s="1">
        <v>99.88</v>
      </c>
      <c r="M18">
        <v>592.29999999999995</v>
      </c>
      <c r="N18">
        <f t="shared" si="0"/>
        <v>230.33999999999997</v>
      </c>
    </row>
    <row r="19" spans="1:14" x14ac:dyDescent="0.2">
      <c r="C19" s="1">
        <v>39.119999999999997</v>
      </c>
      <c r="D19" s="1">
        <v>0.11</v>
      </c>
      <c r="E19" s="1">
        <v>22.13</v>
      </c>
      <c r="F19" s="1">
        <v>22.59</v>
      </c>
      <c r="G19" s="1">
        <v>0.86</v>
      </c>
      <c r="H19" s="1">
        <v>9.01</v>
      </c>
      <c r="I19" s="1">
        <v>6.12</v>
      </c>
      <c r="J19" s="1">
        <v>0</v>
      </c>
      <c r="K19" s="1">
        <v>-0.01</v>
      </c>
      <c r="L19" s="1">
        <v>99.93</v>
      </c>
      <c r="M19">
        <v>608.75</v>
      </c>
      <c r="N19">
        <f t="shared" si="0"/>
        <v>246.79000000000002</v>
      </c>
    </row>
    <row r="20" spans="1:14" x14ac:dyDescent="0.2">
      <c r="C20" s="1">
        <v>38.799999999999997</v>
      </c>
      <c r="D20" s="1">
        <v>0.1</v>
      </c>
      <c r="E20" s="1">
        <v>22.12</v>
      </c>
      <c r="F20" s="1">
        <v>22.46</v>
      </c>
      <c r="G20" s="1">
        <v>0.82</v>
      </c>
      <c r="H20" s="1">
        <v>9.0500000000000007</v>
      </c>
      <c r="I20" s="1">
        <v>6.03</v>
      </c>
      <c r="J20" s="1">
        <v>0.02</v>
      </c>
      <c r="K20" s="1">
        <v>0.02</v>
      </c>
      <c r="L20" s="1">
        <v>99.43</v>
      </c>
      <c r="M20">
        <v>625.21</v>
      </c>
      <c r="N20">
        <f t="shared" si="0"/>
        <v>263.25000000000006</v>
      </c>
    </row>
    <row r="21" spans="1:14" x14ac:dyDescent="0.2">
      <c r="C21" s="1">
        <v>38.93</v>
      </c>
      <c r="D21" s="1">
        <v>0.11</v>
      </c>
      <c r="E21" s="1">
        <v>22.2</v>
      </c>
      <c r="F21" s="1">
        <v>22.62</v>
      </c>
      <c r="G21" s="1">
        <v>0.84</v>
      </c>
      <c r="H21" s="1">
        <v>8.9</v>
      </c>
      <c r="I21" s="1">
        <v>6.03</v>
      </c>
      <c r="J21" s="1">
        <v>0</v>
      </c>
      <c r="K21" s="1">
        <v>0</v>
      </c>
      <c r="L21" s="1">
        <v>99.63</v>
      </c>
      <c r="M21">
        <v>641.66</v>
      </c>
      <c r="N21">
        <f t="shared" si="0"/>
        <v>279.7</v>
      </c>
    </row>
    <row r="22" spans="1:14" x14ac:dyDescent="0.2">
      <c r="C22" s="1">
        <v>39.36</v>
      </c>
      <c r="D22" s="1">
        <v>0.11</v>
      </c>
      <c r="E22" s="1">
        <v>22</v>
      </c>
      <c r="F22" s="1">
        <v>22.56</v>
      </c>
      <c r="G22" s="1">
        <v>0.85</v>
      </c>
      <c r="H22" s="1">
        <v>9.15</v>
      </c>
      <c r="I22" s="1">
        <v>6.08</v>
      </c>
      <c r="J22" s="1">
        <v>0.02</v>
      </c>
      <c r="K22" s="1">
        <v>0.01</v>
      </c>
      <c r="L22" s="1">
        <v>100.14</v>
      </c>
      <c r="M22">
        <v>658.11</v>
      </c>
      <c r="N22">
        <f t="shared" si="0"/>
        <v>296.15000000000003</v>
      </c>
    </row>
    <row r="23" spans="1:14" x14ac:dyDescent="0.2">
      <c r="C23" s="1">
        <v>39.36</v>
      </c>
      <c r="D23" s="1">
        <v>0.1</v>
      </c>
      <c r="E23" s="1">
        <v>22.19</v>
      </c>
      <c r="F23" s="1">
        <v>22.74</v>
      </c>
      <c r="G23" s="1">
        <v>0.83</v>
      </c>
      <c r="H23" s="1">
        <v>9.01</v>
      </c>
      <c r="I23" s="1">
        <v>6.11</v>
      </c>
      <c r="J23" s="1">
        <v>0</v>
      </c>
      <c r="K23" s="1">
        <v>0</v>
      </c>
      <c r="L23" s="1">
        <v>100.34</v>
      </c>
      <c r="M23">
        <v>674.57</v>
      </c>
      <c r="N23">
        <f t="shared" si="0"/>
        <v>312.61000000000007</v>
      </c>
    </row>
    <row r="24" spans="1:14" x14ac:dyDescent="0.2">
      <c r="C24" s="1">
        <v>39.369999999999997</v>
      </c>
      <c r="D24" s="1">
        <v>0.09</v>
      </c>
      <c r="E24" s="1">
        <v>22.17</v>
      </c>
      <c r="F24" s="1">
        <v>22.59</v>
      </c>
      <c r="G24" s="1">
        <v>0.82</v>
      </c>
      <c r="H24" s="1">
        <v>9.07</v>
      </c>
      <c r="I24" s="1">
        <v>6.03</v>
      </c>
      <c r="J24" s="1">
        <v>0.02</v>
      </c>
      <c r="K24" s="1">
        <v>0.01</v>
      </c>
      <c r="L24" s="1">
        <v>100.16</v>
      </c>
      <c r="M24">
        <v>691.02</v>
      </c>
      <c r="N24">
        <f t="shared" si="0"/>
        <v>329.06</v>
      </c>
    </row>
    <row r="25" spans="1:14" x14ac:dyDescent="0.2">
      <c r="C25" s="1">
        <v>39.42</v>
      </c>
      <c r="D25" s="1">
        <v>0.1</v>
      </c>
      <c r="E25" s="1">
        <v>22.11</v>
      </c>
      <c r="F25" s="1">
        <v>22.52</v>
      </c>
      <c r="G25" s="1">
        <v>0.85</v>
      </c>
      <c r="H25" s="1">
        <v>9.1</v>
      </c>
      <c r="I25" s="1">
        <v>6.08</v>
      </c>
      <c r="J25" s="1">
        <v>0.02</v>
      </c>
      <c r="K25" s="1">
        <v>-0.01</v>
      </c>
      <c r="L25" s="1">
        <v>100.18</v>
      </c>
      <c r="M25">
        <v>707.47</v>
      </c>
      <c r="N25">
        <f t="shared" si="0"/>
        <v>345.51000000000005</v>
      </c>
    </row>
    <row r="26" spans="1:14" x14ac:dyDescent="0.2">
      <c r="C26" s="1">
        <v>39.380000000000003</v>
      </c>
      <c r="D26" s="1">
        <v>0.11</v>
      </c>
      <c r="E26" s="1">
        <v>22.05</v>
      </c>
      <c r="F26" s="1">
        <v>22.56</v>
      </c>
      <c r="G26" s="1">
        <v>0.85</v>
      </c>
      <c r="H26" s="1">
        <v>9</v>
      </c>
      <c r="I26" s="1">
        <v>5.96</v>
      </c>
      <c r="J26" s="1">
        <v>0.01</v>
      </c>
      <c r="K26" s="1">
        <v>-0.01</v>
      </c>
      <c r="L26" s="1">
        <v>99.93</v>
      </c>
      <c r="M26">
        <v>723.92</v>
      </c>
      <c r="N26">
        <f t="shared" si="0"/>
        <v>361.96</v>
      </c>
    </row>
    <row r="27" spans="1:14" x14ac:dyDescent="0.2">
      <c r="C27" s="1">
        <v>39.11</v>
      </c>
      <c r="D27" s="1">
        <v>0.11</v>
      </c>
      <c r="E27" s="1">
        <v>22.12</v>
      </c>
      <c r="F27" s="1">
        <v>22.76</v>
      </c>
      <c r="G27" s="1">
        <v>0.85</v>
      </c>
      <c r="H27" s="1">
        <v>9.1199999999999992</v>
      </c>
      <c r="I27" s="1">
        <v>6.03</v>
      </c>
      <c r="J27" s="1">
        <v>0.01</v>
      </c>
      <c r="K27" s="1">
        <v>0</v>
      </c>
      <c r="L27" s="1">
        <v>100.11</v>
      </c>
      <c r="M27">
        <v>740.38</v>
      </c>
      <c r="N27">
        <f t="shared" si="0"/>
        <v>378.42</v>
      </c>
    </row>
    <row r="28" spans="1:14" x14ac:dyDescent="0.2">
      <c r="C28" s="1">
        <v>39.340000000000003</v>
      </c>
      <c r="D28" s="1">
        <v>0.12</v>
      </c>
      <c r="E28" s="1">
        <v>22.13</v>
      </c>
      <c r="F28" s="1">
        <v>22.54</v>
      </c>
      <c r="G28" s="1">
        <v>0.82</v>
      </c>
      <c r="H28" s="1">
        <v>9.08</v>
      </c>
      <c r="I28" s="1">
        <v>6.08</v>
      </c>
      <c r="J28" s="1">
        <v>0.01</v>
      </c>
      <c r="K28" s="1">
        <v>-0.01</v>
      </c>
      <c r="L28" s="1">
        <v>100.11</v>
      </c>
      <c r="M28">
        <v>756.83</v>
      </c>
      <c r="N28">
        <f t="shared" si="0"/>
        <v>394.87000000000006</v>
      </c>
    </row>
    <row r="29" spans="1:14" x14ac:dyDescent="0.2">
      <c r="C29" s="1">
        <v>39.159999999999997</v>
      </c>
      <c r="D29" s="1">
        <v>0.1</v>
      </c>
      <c r="E29" s="1">
        <v>22.24</v>
      </c>
      <c r="F29" s="1">
        <v>22.52</v>
      </c>
      <c r="G29" s="1">
        <v>0.86</v>
      </c>
      <c r="H29" s="1">
        <v>9.1300000000000008</v>
      </c>
      <c r="I29" s="1">
        <v>6.02</v>
      </c>
      <c r="J29" s="1">
        <v>0.01</v>
      </c>
      <c r="K29" s="1">
        <v>0</v>
      </c>
      <c r="L29" s="1">
        <v>100.06</v>
      </c>
      <c r="M29">
        <v>773.28</v>
      </c>
      <c r="N29">
        <f t="shared" si="0"/>
        <v>411.32</v>
      </c>
    </row>
    <row r="30" spans="1:14" x14ac:dyDescent="0.2">
      <c r="C30" s="1">
        <v>39.17</v>
      </c>
      <c r="D30" s="1">
        <v>0.1</v>
      </c>
      <c r="E30" s="1">
        <v>22.06</v>
      </c>
      <c r="F30" s="1">
        <v>22.61</v>
      </c>
      <c r="G30" s="1">
        <v>0.82</v>
      </c>
      <c r="H30" s="1">
        <v>9.1300000000000008</v>
      </c>
      <c r="I30" s="1">
        <v>6.02</v>
      </c>
      <c r="J30" s="1">
        <v>0</v>
      </c>
      <c r="K30" s="1">
        <v>0</v>
      </c>
      <c r="L30" s="1">
        <v>99.93</v>
      </c>
      <c r="M30">
        <v>789.73</v>
      </c>
      <c r="N30">
        <f t="shared" si="0"/>
        <v>427.77000000000004</v>
      </c>
    </row>
    <row r="31" spans="1:14" x14ac:dyDescent="0.2">
      <c r="C31" s="1">
        <v>39.14</v>
      </c>
      <c r="D31" s="1">
        <v>0.11</v>
      </c>
      <c r="E31" s="1">
        <v>22.17</v>
      </c>
      <c r="F31" s="1">
        <v>22.51</v>
      </c>
      <c r="G31" s="1">
        <v>0.86</v>
      </c>
      <c r="H31" s="1">
        <v>9.2200000000000006</v>
      </c>
      <c r="I31" s="1">
        <v>5.98</v>
      </c>
      <c r="J31" s="1">
        <v>-0.01</v>
      </c>
      <c r="K31" s="1">
        <v>-0.01</v>
      </c>
      <c r="L31" s="1">
        <v>99.99</v>
      </c>
      <c r="M31">
        <v>806.19</v>
      </c>
      <c r="N31">
        <f t="shared" si="0"/>
        <v>444.23000000000008</v>
      </c>
    </row>
    <row r="32" spans="1:14" x14ac:dyDescent="0.2">
      <c r="C32" s="1">
        <v>39.340000000000003</v>
      </c>
      <c r="D32" s="1">
        <v>0.09</v>
      </c>
      <c r="E32" s="1">
        <v>22.01</v>
      </c>
      <c r="F32" s="1">
        <v>22.39</v>
      </c>
      <c r="G32" s="1">
        <v>0.87</v>
      </c>
      <c r="H32" s="1">
        <v>9.1199999999999992</v>
      </c>
      <c r="I32" s="1">
        <v>5.96</v>
      </c>
      <c r="J32" s="1">
        <v>0</v>
      </c>
      <c r="K32" s="1">
        <v>0</v>
      </c>
      <c r="L32" s="1">
        <v>99.78</v>
      </c>
      <c r="M32">
        <v>822.64</v>
      </c>
      <c r="N32">
        <f t="shared" si="0"/>
        <v>460.68</v>
      </c>
    </row>
    <row r="33" spans="3:19" x14ac:dyDescent="0.2">
      <c r="C33" s="1">
        <v>39.31</v>
      </c>
      <c r="D33" s="1">
        <v>0.1</v>
      </c>
      <c r="E33" s="1">
        <v>22.16</v>
      </c>
      <c r="F33" s="1">
        <v>22.42</v>
      </c>
      <c r="G33" s="1">
        <v>0.82</v>
      </c>
      <c r="H33" s="1">
        <v>9.17</v>
      </c>
      <c r="I33" s="1">
        <v>6.01</v>
      </c>
      <c r="J33" s="1">
        <v>0.01</v>
      </c>
      <c r="K33" s="1">
        <v>0</v>
      </c>
      <c r="L33" s="1">
        <v>99.99</v>
      </c>
      <c r="M33">
        <v>839.09</v>
      </c>
      <c r="N33">
        <f t="shared" si="0"/>
        <v>477.13000000000005</v>
      </c>
    </row>
    <row r="34" spans="3:19" x14ac:dyDescent="0.2">
      <c r="C34" s="1">
        <v>39.42</v>
      </c>
      <c r="D34" s="1">
        <v>0.1</v>
      </c>
      <c r="E34" s="1">
        <v>22.15</v>
      </c>
      <c r="F34" s="1">
        <v>22.47</v>
      </c>
      <c r="G34" s="1">
        <v>0.81</v>
      </c>
      <c r="H34" s="1">
        <v>9.15</v>
      </c>
      <c r="I34" s="1">
        <v>6.02</v>
      </c>
      <c r="J34" s="1">
        <v>0</v>
      </c>
      <c r="K34" s="1">
        <v>0</v>
      </c>
      <c r="L34" s="1">
        <v>100.13</v>
      </c>
      <c r="M34">
        <v>855.55</v>
      </c>
      <c r="N34">
        <f t="shared" si="0"/>
        <v>493.59</v>
      </c>
    </row>
    <row r="35" spans="3:19" x14ac:dyDescent="0.2">
      <c r="C35" s="1">
        <v>39.14</v>
      </c>
      <c r="D35" s="1">
        <v>0.1</v>
      </c>
      <c r="E35" s="1">
        <v>22.18</v>
      </c>
      <c r="F35" s="1">
        <v>22.55</v>
      </c>
      <c r="G35" s="1">
        <v>0.85</v>
      </c>
      <c r="H35" s="1">
        <v>9.18</v>
      </c>
      <c r="I35" s="1">
        <v>6.01</v>
      </c>
      <c r="J35" s="1">
        <v>0</v>
      </c>
      <c r="K35" s="1">
        <v>0.01</v>
      </c>
      <c r="L35" s="1">
        <v>100.01</v>
      </c>
      <c r="M35" s="1">
        <v>872</v>
      </c>
      <c r="N35">
        <f t="shared" si="0"/>
        <v>510.04</v>
      </c>
    </row>
    <row r="36" spans="3:19" x14ac:dyDescent="0.2">
      <c r="C36" s="1">
        <v>39.21</v>
      </c>
      <c r="D36" s="1">
        <v>0.11</v>
      </c>
      <c r="E36" s="1">
        <v>22.19</v>
      </c>
      <c r="F36" s="1">
        <v>22.34</v>
      </c>
      <c r="G36" s="1">
        <v>0.82</v>
      </c>
      <c r="H36" s="1">
        <v>9.17</v>
      </c>
      <c r="I36" s="1">
        <v>6.06</v>
      </c>
      <c r="J36" s="1">
        <v>0</v>
      </c>
      <c r="K36" s="1">
        <v>0.01</v>
      </c>
      <c r="L36" s="1">
        <v>99.92</v>
      </c>
      <c r="M36">
        <v>888.45</v>
      </c>
      <c r="N36">
        <f t="shared" si="0"/>
        <v>526.49</v>
      </c>
    </row>
    <row r="37" spans="3:19" x14ac:dyDescent="0.2">
      <c r="C37" s="1">
        <v>39.28</v>
      </c>
      <c r="D37" s="1">
        <v>0.09</v>
      </c>
      <c r="E37" s="1">
        <v>21.99</v>
      </c>
      <c r="F37" s="1">
        <v>22.35</v>
      </c>
      <c r="G37" s="1">
        <v>0.83</v>
      </c>
      <c r="H37" s="1">
        <v>9.1999999999999993</v>
      </c>
      <c r="I37" s="1">
        <v>6.12</v>
      </c>
      <c r="J37" s="1">
        <v>0.02</v>
      </c>
      <c r="K37" s="1">
        <v>0</v>
      </c>
      <c r="L37" s="1">
        <v>99.88</v>
      </c>
      <c r="M37">
        <v>904.91</v>
      </c>
      <c r="N37">
        <f t="shared" si="0"/>
        <v>542.95000000000005</v>
      </c>
    </row>
    <row r="38" spans="3:19" x14ac:dyDescent="0.2">
      <c r="C38" s="1">
        <v>39.04</v>
      </c>
      <c r="D38" s="1">
        <v>0.11</v>
      </c>
      <c r="E38" s="1">
        <v>22.27</v>
      </c>
      <c r="F38" s="1">
        <v>22.28</v>
      </c>
      <c r="G38" s="1">
        <v>0.85</v>
      </c>
      <c r="H38" s="1">
        <v>9.09</v>
      </c>
      <c r="I38" s="1">
        <v>5.99</v>
      </c>
      <c r="J38" s="1">
        <v>0</v>
      </c>
      <c r="K38" s="1">
        <v>0.01</v>
      </c>
      <c r="L38" s="1">
        <v>99.62</v>
      </c>
      <c r="M38">
        <v>921.36</v>
      </c>
      <c r="N38">
        <f t="shared" si="0"/>
        <v>559.40000000000009</v>
      </c>
    </row>
    <row r="39" spans="3:19" x14ac:dyDescent="0.2">
      <c r="C39" s="1">
        <v>39.07</v>
      </c>
      <c r="D39" s="1">
        <v>0.12</v>
      </c>
      <c r="E39" s="1">
        <v>22.04</v>
      </c>
      <c r="F39" s="1">
        <v>22.36</v>
      </c>
      <c r="G39" s="1">
        <v>0.82</v>
      </c>
      <c r="H39" s="1">
        <v>9.19</v>
      </c>
      <c r="I39" s="1">
        <v>6.02</v>
      </c>
      <c r="J39" s="1">
        <v>0</v>
      </c>
      <c r="K39" s="1">
        <v>0</v>
      </c>
      <c r="L39" s="1">
        <v>99.62</v>
      </c>
      <c r="M39">
        <v>937.81</v>
      </c>
      <c r="N39">
        <f t="shared" si="0"/>
        <v>575.84999999999991</v>
      </c>
    </row>
    <row r="40" spans="3:19" x14ac:dyDescent="0.2">
      <c r="C40" s="1">
        <v>39.17</v>
      </c>
      <c r="D40" s="1">
        <v>0.12</v>
      </c>
      <c r="E40" s="1">
        <v>21.98</v>
      </c>
      <c r="F40" s="1">
        <v>22.35</v>
      </c>
      <c r="G40" s="1">
        <v>0.82</v>
      </c>
      <c r="H40" s="1">
        <v>9.2100000000000009</v>
      </c>
      <c r="I40" s="1">
        <v>5.97</v>
      </c>
      <c r="J40" s="1">
        <v>0.01</v>
      </c>
      <c r="K40" s="1">
        <v>-0.01</v>
      </c>
      <c r="L40" s="1">
        <v>99.63</v>
      </c>
      <c r="M40">
        <v>954.26</v>
      </c>
      <c r="N40">
        <f t="shared" si="0"/>
        <v>592.29999999999995</v>
      </c>
    </row>
    <row r="41" spans="3:19" x14ac:dyDescent="0.2">
      <c r="C41" s="1">
        <v>39.049999999999997</v>
      </c>
      <c r="D41" s="1">
        <v>0.12</v>
      </c>
      <c r="E41" s="1">
        <v>22.17</v>
      </c>
      <c r="F41" s="1">
        <v>22.35</v>
      </c>
      <c r="G41" s="1">
        <v>0.83</v>
      </c>
      <c r="H41" s="1">
        <v>9.2799999999999994</v>
      </c>
      <c r="I41" s="1">
        <v>5.97</v>
      </c>
      <c r="J41" s="1">
        <v>0.01</v>
      </c>
      <c r="K41" s="1">
        <v>-0.03</v>
      </c>
      <c r="L41" s="1">
        <v>99.79</v>
      </c>
      <c r="M41">
        <v>970.72</v>
      </c>
      <c r="N41">
        <f t="shared" si="0"/>
        <v>608.76</v>
      </c>
    </row>
    <row r="42" spans="3:19" x14ac:dyDescent="0.2">
      <c r="C42" s="1">
        <v>39.14</v>
      </c>
      <c r="D42" s="1">
        <v>0.12</v>
      </c>
      <c r="E42" s="1">
        <v>22.18</v>
      </c>
      <c r="F42" s="1">
        <v>22.33</v>
      </c>
      <c r="G42" s="1">
        <v>0.85</v>
      </c>
      <c r="H42" s="1">
        <v>9.33</v>
      </c>
      <c r="I42" s="1">
        <v>6.04</v>
      </c>
      <c r="J42" s="1">
        <v>0.01</v>
      </c>
      <c r="K42" s="1">
        <v>0.01</v>
      </c>
      <c r="L42" s="1">
        <v>100</v>
      </c>
      <c r="M42">
        <v>987.17</v>
      </c>
      <c r="N42">
        <f t="shared" si="0"/>
        <v>625.21</v>
      </c>
    </row>
    <row r="43" spans="3:19" x14ac:dyDescent="0.2">
      <c r="C43" s="1">
        <v>38.96</v>
      </c>
      <c r="D43" s="1">
        <v>0.12</v>
      </c>
      <c r="E43" s="1">
        <v>22.02</v>
      </c>
      <c r="F43" s="1">
        <v>22.26</v>
      </c>
      <c r="G43" s="1">
        <v>0.82</v>
      </c>
      <c r="H43" s="1">
        <v>9.25</v>
      </c>
      <c r="I43" s="1">
        <v>5.96</v>
      </c>
      <c r="J43" s="1">
        <v>0</v>
      </c>
      <c r="K43" s="1">
        <v>0</v>
      </c>
      <c r="L43" s="1">
        <v>99.4</v>
      </c>
      <c r="M43">
        <v>1003.62</v>
      </c>
      <c r="N43">
        <f t="shared" si="0"/>
        <v>641.66000000000008</v>
      </c>
    </row>
    <row r="44" spans="3:19" x14ac:dyDescent="0.2">
      <c r="C44" s="1">
        <v>39.08</v>
      </c>
      <c r="D44" s="1">
        <v>0.1</v>
      </c>
      <c r="E44" s="1">
        <v>22.1</v>
      </c>
      <c r="F44" s="1">
        <v>22.46</v>
      </c>
      <c r="G44" s="1">
        <v>0.82</v>
      </c>
      <c r="H44" s="1">
        <v>9.24</v>
      </c>
      <c r="I44" s="1">
        <v>5.97</v>
      </c>
      <c r="J44" s="1">
        <v>0.01</v>
      </c>
      <c r="K44" s="1">
        <v>0.01</v>
      </c>
      <c r="L44" s="1">
        <v>99.8</v>
      </c>
      <c r="M44">
        <v>1020.07</v>
      </c>
      <c r="N44">
        <f t="shared" si="0"/>
        <v>658.11000000000013</v>
      </c>
    </row>
    <row r="45" spans="3:19" x14ac:dyDescent="0.2">
      <c r="C45" s="8">
        <v>39.29</v>
      </c>
      <c r="D45" s="8">
        <v>0.12</v>
      </c>
      <c r="E45" s="8">
        <v>22.12</v>
      </c>
      <c r="F45" s="8">
        <v>22.48</v>
      </c>
      <c r="G45" s="8">
        <v>0.86</v>
      </c>
      <c r="H45" s="8">
        <v>9.27</v>
      </c>
      <c r="I45" s="8">
        <v>6.01</v>
      </c>
      <c r="J45" s="8">
        <v>0.02</v>
      </c>
      <c r="K45" s="8">
        <v>0.01</v>
      </c>
      <c r="L45" s="8">
        <v>100.18</v>
      </c>
      <c r="M45" s="9">
        <v>1036.53</v>
      </c>
      <c r="N45">
        <f t="shared" si="0"/>
        <v>674.56999999999994</v>
      </c>
      <c r="O45" s="9"/>
      <c r="P45" s="9"/>
      <c r="Q45" s="9"/>
      <c r="R45" s="9"/>
      <c r="S45" s="9"/>
    </row>
    <row r="46" spans="3:19" x14ac:dyDescent="0.2">
      <c r="C46" s="8">
        <v>39.229999999999997</v>
      </c>
      <c r="D46" s="8">
        <v>0.11</v>
      </c>
      <c r="E46" s="8">
        <v>22.11</v>
      </c>
      <c r="F46" s="8">
        <v>22.56</v>
      </c>
      <c r="G46" s="8">
        <v>0.84</v>
      </c>
      <c r="H46" s="8">
        <v>9.24</v>
      </c>
      <c r="I46" s="8">
        <v>5.99</v>
      </c>
      <c r="J46" s="8">
        <v>0.01</v>
      </c>
      <c r="K46" s="8">
        <v>0</v>
      </c>
      <c r="L46" s="8">
        <v>100.09</v>
      </c>
      <c r="M46" s="9">
        <v>1052.98</v>
      </c>
      <c r="N46">
        <f t="shared" si="0"/>
        <v>691.02</v>
      </c>
      <c r="O46" s="9" t="s">
        <v>68</v>
      </c>
      <c r="Q46" s="9"/>
      <c r="R46" s="9"/>
      <c r="S46" s="9"/>
    </row>
    <row r="47" spans="3:19" x14ac:dyDescent="0.2">
      <c r="C47" s="8">
        <v>39.24</v>
      </c>
      <c r="D47" s="8">
        <v>0.13</v>
      </c>
      <c r="E47" s="8">
        <v>22.08</v>
      </c>
      <c r="F47" s="8">
        <v>22.24</v>
      </c>
      <c r="G47" s="8">
        <v>0.85</v>
      </c>
      <c r="H47" s="8">
        <v>9.1999999999999993</v>
      </c>
      <c r="I47" s="8">
        <v>6.03</v>
      </c>
      <c r="J47" s="8">
        <v>0.01</v>
      </c>
      <c r="K47" s="8">
        <v>0.01</v>
      </c>
      <c r="L47" s="8">
        <v>99.78</v>
      </c>
      <c r="M47" s="9">
        <v>1069.43</v>
      </c>
      <c r="N47">
        <f t="shared" si="0"/>
        <v>707.47</v>
      </c>
      <c r="O47" s="9" t="s">
        <v>68</v>
      </c>
      <c r="Q47" s="9"/>
      <c r="R47" s="9"/>
      <c r="S47" s="9"/>
    </row>
    <row r="48" spans="3:19" x14ac:dyDescent="0.2">
      <c r="C48" s="8">
        <v>39.200000000000003</v>
      </c>
      <c r="D48" s="8">
        <v>0.12</v>
      </c>
      <c r="E48" s="8">
        <v>22.13</v>
      </c>
      <c r="F48" s="8">
        <v>22.08</v>
      </c>
      <c r="G48" s="8">
        <v>0.78</v>
      </c>
      <c r="H48" s="8">
        <v>9.3000000000000007</v>
      </c>
      <c r="I48" s="8">
        <v>6.08</v>
      </c>
      <c r="J48" s="8">
        <v>0.02</v>
      </c>
      <c r="K48" s="8">
        <v>0.01</v>
      </c>
      <c r="L48" s="8">
        <v>99.72</v>
      </c>
      <c r="M48" s="9">
        <v>1085.8900000000001</v>
      </c>
      <c r="N48">
        <f t="shared" si="0"/>
        <v>723.93000000000006</v>
      </c>
      <c r="O48" s="9" t="s">
        <v>68</v>
      </c>
      <c r="Q48" s="9"/>
      <c r="R48" s="9"/>
      <c r="S48" s="9"/>
    </row>
    <row r="49" spans="3:19" x14ac:dyDescent="0.2">
      <c r="C49" s="8">
        <v>39.32</v>
      </c>
      <c r="D49" s="8">
        <v>0.12</v>
      </c>
      <c r="E49" s="8">
        <v>22.11</v>
      </c>
      <c r="F49" s="8">
        <v>22.51</v>
      </c>
      <c r="G49" s="8">
        <v>0.81</v>
      </c>
      <c r="H49" s="8">
        <v>9.3000000000000007</v>
      </c>
      <c r="I49" s="8">
        <v>6.06</v>
      </c>
      <c r="J49" s="8">
        <v>0.02</v>
      </c>
      <c r="K49" s="8">
        <v>0.01</v>
      </c>
      <c r="L49" s="8">
        <v>100.26</v>
      </c>
      <c r="M49" s="9">
        <v>1102.3399999999999</v>
      </c>
      <c r="N49">
        <f t="shared" si="0"/>
        <v>740.37999999999988</v>
      </c>
      <c r="O49" s="9" t="s">
        <v>68</v>
      </c>
      <c r="Q49" s="9"/>
      <c r="R49" s="9"/>
      <c r="S49" s="9"/>
    </row>
    <row r="50" spans="3:19" x14ac:dyDescent="0.2">
      <c r="C50" s="8">
        <v>39.270000000000003</v>
      </c>
      <c r="D50" s="8">
        <v>0.11</v>
      </c>
      <c r="E50" s="8">
        <v>22.11</v>
      </c>
      <c r="F50" s="8">
        <v>22.37</v>
      </c>
      <c r="G50" s="8">
        <v>0.85</v>
      </c>
      <c r="H50" s="8">
        <v>9.25</v>
      </c>
      <c r="I50" s="8">
        <v>6.16</v>
      </c>
      <c r="J50" s="8">
        <v>0.02</v>
      </c>
      <c r="K50" s="8">
        <v>-0.01</v>
      </c>
      <c r="L50" s="8">
        <v>100.15</v>
      </c>
      <c r="M50" s="9">
        <v>1118.79</v>
      </c>
      <c r="N50">
        <f t="shared" si="0"/>
        <v>756.82999999999993</v>
      </c>
      <c r="O50" s="9" t="s">
        <v>68</v>
      </c>
      <c r="Q50" s="9"/>
      <c r="R50" s="9"/>
      <c r="S50" s="9"/>
    </row>
    <row r="51" spans="3:19" x14ac:dyDescent="0.2">
      <c r="C51" s="8">
        <v>39.25</v>
      </c>
      <c r="D51" s="8">
        <v>0.11</v>
      </c>
      <c r="E51" s="8">
        <v>22.16</v>
      </c>
      <c r="F51" s="8">
        <v>22.28</v>
      </c>
      <c r="G51" s="8">
        <v>0.86</v>
      </c>
      <c r="H51" s="8">
        <v>9.32</v>
      </c>
      <c r="I51" s="8">
        <v>5.98</v>
      </c>
      <c r="J51" s="8">
        <v>0.01</v>
      </c>
      <c r="K51" s="8">
        <v>0.01</v>
      </c>
      <c r="L51" s="8">
        <v>99.98</v>
      </c>
      <c r="M51" s="9">
        <v>1135.25</v>
      </c>
      <c r="N51">
        <f t="shared" si="0"/>
        <v>773.29</v>
      </c>
      <c r="O51" s="9" t="s">
        <v>68</v>
      </c>
      <c r="Q51" s="9"/>
      <c r="R51" s="9"/>
      <c r="S51" s="9"/>
    </row>
    <row r="52" spans="3:19" x14ac:dyDescent="0.2">
      <c r="C52" s="8">
        <v>38.950000000000003</v>
      </c>
      <c r="D52" s="8">
        <v>0.12</v>
      </c>
      <c r="E52" s="8">
        <v>22.1</v>
      </c>
      <c r="F52" s="8">
        <v>22.41</v>
      </c>
      <c r="G52" s="8">
        <v>0.88</v>
      </c>
      <c r="H52" s="8">
        <v>9.26</v>
      </c>
      <c r="I52" s="8">
        <v>6.1</v>
      </c>
      <c r="J52" s="8">
        <v>0.03</v>
      </c>
      <c r="K52" s="8">
        <v>0</v>
      </c>
      <c r="L52" s="8">
        <v>99.84</v>
      </c>
      <c r="M52" s="9">
        <v>1151.7</v>
      </c>
      <c r="N52">
        <f t="shared" si="0"/>
        <v>789.74</v>
      </c>
      <c r="O52" s="9" t="s">
        <v>68</v>
      </c>
      <c r="Q52" s="9"/>
      <c r="R52" s="9"/>
      <c r="S52" s="9"/>
    </row>
    <row r="53" spans="3:19" x14ac:dyDescent="0.2">
      <c r="C53" s="8">
        <v>38.96</v>
      </c>
      <c r="D53" s="8">
        <v>0.11</v>
      </c>
      <c r="E53" s="8">
        <v>22.16</v>
      </c>
      <c r="F53" s="8">
        <v>22.21</v>
      </c>
      <c r="G53" s="8">
        <v>0.81</v>
      </c>
      <c r="H53" s="8">
        <v>9.3000000000000007</v>
      </c>
      <c r="I53" s="8">
        <v>6.08</v>
      </c>
      <c r="J53" s="8">
        <v>0.01</v>
      </c>
      <c r="K53" s="8">
        <v>0</v>
      </c>
      <c r="L53" s="8">
        <v>99.63</v>
      </c>
      <c r="M53" s="9">
        <v>1168.1500000000001</v>
      </c>
      <c r="N53">
        <f t="shared" si="0"/>
        <v>806.19</v>
      </c>
      <c r="O53" s="9" t="s">
        <v>68</v>
      </c>
      <c r="Q53" s="9"/>
      <c r="R53" s="9"/>
      <c r="S53" s="9"/>
    </row>
    <row r="54" spans="3:19" x14ac:dyDescent="0.2">
      <c r="C54" s="8">
        <v>39.07</v>
      </c>
      <c r="D54" s="8">
        <v>0.12</v>
      </c>
      <c r="E54" s="8">
        <v>22.07</v>
      </c>
      <c r="F54" s="8">
        <v>22.42</v>
      </c>
      <c r="G54" s="8">
        <v>0.83</v>
      </c>
      <c r="H54" s="8">
        <v>9.24</v>
      </c>
      <c r="I54" s="8">
        <v>6.05</v>
      </c>
      <c r="J54" s="8">
        <v>0.01</v>
      </c>
      <c r="K54" s="8">
        <v>0</v>
      </c>
      <c r="L54" s="8">
        <v>99.82</v>
      </c>
      <c r="M54" s="9">
        <v>1184.5999999999999</v>
      </c>
      <c r="N54">
        <f t="shared" si="0"/>
        <v>822.63999999999987</v>
      </c>
      <c r="O54" s="9" t="s">
        <v>68</v>
      </c>
      <c r="Q54" s="9"/>
      <c r="R54" s="9"/>
      <c r="S54" s="9"/>
    </row>
    <row r="55" spans="3:19" x14ac:dyDescent="0.2">
      <c r="C55" s="8">
        <v>39.1</v>
      </c>
      <c r="D55" s="8">
        <v>0.12</v>
      </c>
      <c r="E55" s="8">
        <v>22.19</v>
      </c>
      <c r="F55" s="8">
        <v>22.27</v>
      </c>
      <c r="G55" s="8">
        <v>0.88</v>
      </c>
      <c r="H55" s="8">
        <v>9.35</v>
      </c>
      <c r="I55" s="8">
        <v>6.11</v>
      </c>
      <c r="J55" s="8">
        <v>0.01</v>
      </c>
      <c r="K55" s="8">
        <v>0</v>
      </c>
      <c r="L55" s="8">
        <v>100.03</v>
      </c>
      <c r="M55" s="9">
        <v>1201.06</v>
      </c>
      <c r="N55">
        <f t="shared" si="0"/>
        <v>839.09999999999991</v>
      </c>
      <c r="O55" s="9" t="s">
        <v>68</v>
      </c>
      <c r="Q55" s="9"/>
      <c r="R55" s="9"/>
      <c r="S55" s="9"/>
    </row>
    <row r="56" spans="3:19" x14ac:dyDescent="0.2">
      <c r="C56" s="8">
        <v>39.049999999999997</v>
      </c>
      <c r="D56" s="8">
        <v>0.09</v>
      </c>
      <c r="E56" s="8">
        <v>22.19</v>
      </c>
      <c r="F56" s="8">
        <v>22.38</v>
      </c>
      <c r="G56" s="8">
        <v>0.84</v>
      </c>
      <c r="H56" s="8">
        <v>9.34</v>
      </c>
      <c r="I56" s="8">
        <v>5.85</v>
      </c>
      <c r="J56" s="8">
        <v>0</v>
      </c>
      <c r="K56" s="8">
        <v>0.02</v>
      </c>
      <c r="L56" s="8">
        <v>99.77</v>
      </c>
      <c r="M56" s="9">
        <v>1217.51</v>
      </c>
      <c r="N56">
        <f t="shared" si="0"/>
        <v>855.55</v>
      </c>
      <c r="O56" s="9" t="s">
        <v>68</v>
      </c>
      <c r="Q56" s="9"/>
      <c r="R56" s="9"/>
      <c r="S56" s="9"/>
    </row>
    <row r="57" spans="3:19" x14ac:dyDescent="0.2">
      <c r="C57" s="8">
        <v>39.01</v>
      </c>
      <c r="D57" s="8">
        <v>0.08</v>
      </c>
      <c r="E57" s="8">
        <v>22.24</v>
      </c>
      <c r="F57" s="8">
        <v>22.73</v>
      </c>
      <c r="G57" s="8">
        <v>0.91</v>
      </c>
      <c r="H57" s="8">
        <v>9.1199999999999992</v>
      </c>
      <c r="I57" s="8">
        <v>5.9</v>
      </c>
      <c r="J57" s="8">
        <v>0</v>
      </c>
      <c r="K57" s="8">
        <v>0.02</v>
      </c>
      <c r="L57" s="8">
        <v>99.99</v>
      </c>
      <c r="M57" s="9">
        <v>1233.96</v>
      </c>
      <c r="N57">
        <f t="shared" si="0"/>
        <v>872</v>
      </c>
      <c r="O57" s="9" t="s">
        <v>68</v>
      </c>
      <c r="Q57" s="9"/>
      <c r="R57" s="9"/>
      <c r="S57" s="9"/>
    </row>
    <row r="58" spans="3:19" x14ac:dyDescent="0.2">
      <c r="C58" s="8">
        <v>38.979999999999997</v>
      </c>
      <c r="D58" s="8">
        <v>0.1</v>
      </c>
      <c r="E58" s="8">
        <v>22.14</v>
      </c>
      <c r="F58" s="8">
        <v>22.29</v>
      </c>
      <c r="G58" s="8">
        <v>0.81</v>
      </c>
      <c r="H58" s="8">
        <v>9.15</v>
      </c>
      <c r="I58" s="8">
        <v>6.02</v>
      </c>
      <c r="J58" s="8">
        <v>0</v>
      </c>
      <c r="K58" s="8">
        <v>0</v>
      </c>
      <c r="L58" s="8">
        <v>99.48</v>
      </c>
      <c r="M58" s="9">
        <v>1250.4100000000001</v>
      </c>
      <c r="N58">
        <f t="shared" si="0"/>
        <v>888.45</v>
      </c>
      <c r="O58" s="9" t="s">
        <v>68</v>
      </c>
      <c r="Q58" s="9"/>
      <c r="R58" s="9"/>
      <c r="S58" s="9"/>
    </row>
    <row r="59" spans="3:19" x14ac:dyDescent="0.2">
      <c r="C59" s="8">
        <v>38.979999999999997</v>
      </c>
      <c r="D59" s="8">
        <v>0.11</v>
      </c>
      <c r="E59" s="8">
        <v>22.27</v>
      </c>
      <c r="F59" s="8">
        <v>22.46</v>
      </c>
      <c r="G59" s="8">
        <v>0.85</v>
      </c>
      <c r="H59" s="8">
        <v>9.19</v>
      </c>
      <c r="I59" s="8">
        <v>6.08</v>
      </c>
      <c r="J59" s="8">
        <v>0.01</v>
      </c>
      <c r="K59" s="8">
        <v>-0.01</v>
      </c>
      <c r="L59" s="8">
        <v>99.94</v>
      </c>
      <c r="M59" s="9">
        <v>1266.8699999999999</v>
      </c>
      <c r="N59">
        <f t="shared" si="0"/>
        <v>904.90999999999985</v>
      </c>
      <c r="O59" s="9" t="s">
        <v>68</v>
      </c>
      <c r="Q59" s="9"/>
      <c r="R59" s="9"/>
      <c r="S59" s="9"/>
    </row>
    <row r="60" spans="3:19" x14ac:dyDescent="0.2">
      <c r="C60" s="8">
        <v>38.86</v>
      </c>
      <c r="D60" s="8">
        <v>0.12</v>
      </c>
      <c r="E60" s="8">
        <v>22.22</v>
      </c>
      <c r="F60" s="8">
        <v>22.35</v>
      </c>
      <c r="G60" s="8">
        <v>0.79</v>
      </c>
      <c r="H60" s="8">
        <v>9.26</v>
      </c>
      <c r="I60" s="8">
        <v>6.08</v>
      </c>
      <c r="J60" s="8">
        <v>0.02</v>
      </c>
      <c r="K60" s="8">
        <v>0.01</v>
      </c>
      <c r="L60" s="8">
        <v>99.71</v>
      </c>
      <c r="M60" s="9">
        <v>1283.32</v>
      </c>
      <c r="N60">
        <f t="shared" si="0"/>
        <v>921.3599999999999</v>
      </c>
      <c r="O60" s="9" t="s">
        <v>68</v>
      </c>
      <c r="Q60" s="9"/>
      <c r="R60" s="9"/>
      <c r="S60" s="9"/>
    </row>
    <row r="61" spans="3:19" x14ac:dyDescent="0.2">
      <c r="C61" s="8">
        <v>39.11</v>
      </c>
      <c r="D61" s="8">
        <v>0.13</v>
      </c>
      <c r="E61" s="8">
        <v>22.18</v>
      </c>
      <c r="F61" s="8">
        <v>22.16</v>
      </c>
      <c r="G61" s="8">
        <v>0.87</v>
      </c>
      <c r="H61" s="8">
        <v>9.3699999999999992</v>
      </c>
      <c r="I61" s="8">
        <v>5.99</v>
      </c>
      <c r="J61" s="8">
        <v>0</v>
      </c>
      <c r="K61" s="8">
        <v>-0.01</v>
      </c>
      <c r="L61" s="8">
        <v>99.81</v>
      </c>
      <c r="M61" s="9">
        <v>1299.77</v>
      </c>
      <c r="N61">
        <f t="shared" si="0"/>
        <v>937.81</v>
      </c>
      <c r="O61" s="9" t="s">
        <v>68</v>
      </c>
      <c r="Q61" s="9"/>
      <c r="R61" s="9"/>
      <c r="S61" s="9"/>
    </row>
    <row r="62" spans="3:19" x14ac:dyDescent="0.2">
      <c r="C62" s="8">
        <v>39.04</v>
      </c>
      <c r="D62" s="8">
        <v>0.12</v>
      </c>
      <c r="E62" s="8">
        <v>22.28</v>
      </c>
      <c r="F62" s="8">
        <v>22.31</v>
      </c>
      <c r="G62" s="8">
        <v>0.85</v>
      </c>
      <c r="H62" s="8">
        <v>9.3000000000000007</v>
      </c>
      <c r="I62" s="8">
        <v>6.05</v>
      </c>
      <c r="J62" s="8">
        <v>0</v>
      </c>
      <c r="K62" s="8">
        <v>-0.01</v>
      </c>
      <c r="L62" s="8">
        <v>99.96</v>
      </c>
      <c r="M62" s="9">
        <v>1316.22</v>
      </c>
      <c r="N62">
        <f t="shared" si="0"/>
        <v>954.26</v>
      </c>
      <c r="O62" s="9" t="s">
        <v>68</v>
      </c>
      <c r="Q62" s="9"/>
      <c r="R62" s="9"/>
      <c r="S62" s="9"/>
    </row>
    <row r="63" spans="3:19" x14ac:dyDescent="0.2">
      <c r="C63" s="8">
        <v>38.92</v>
      </c>
      <c r="D63" s="8">
        <v>0.1</v>
      </c>
      <c r="E63" s="8">
        <v>22.09</v>
      </c>
      <c r="F63" s="8">
        <v>22.14</v>
      </c>
      <c r="G63" s="8">
        <v>0.77</v>
      </c>
      <c r="H63" s="8">
        <v>9.23</v>
      </c>
      <c r="I63" s="8">
        <v>6.02</v>
      </c>
      <c r="J63" s="8">
        <v>0.02</v>
      </c>
      <c r="K63" s="8">
        <v>0</v>
      </c>
      <c r="L63" s="8">
        <v>99.3</v>
      </c>
      <c r="M63" s="9">
        <v>1332.68</v>
      </c>
      <c r="N63">
        <f t="shared" si="0"/>
        <v>970.72</v>
      </c>
      <c r="O63" s="9" t="s">
        <v>68</v>
      </c>
      <c r="Q63" s="9"/>
      <c r="R63" s="9"/>
      <c r="S63" s="9"/>
    </row>
    <row r="64" spans="3:19" x14ac:dyDescent="0.2">
      <c r="C64" s="8">
        <v>38.950000000000003</v>
      </c>
      <c r="D64" s="8">
        <v>0.12</v>
      </c>
      <c r="E64" s="8">
        <v>22.22</v>
      </c>
      <c r="F64" s="8">
        <v>22.34</v>
      </c>
      <c r="G64" s="8">
        <v>0.87</v>
      </c>
      <c r="H64" s="8">
        <v>9.2799999999999994</v>
      </c>
      <c r="I64" s="8">
        <v>5.95</v>
      </c>
      <c r="J64" s="8">
        <v>0.02</v>
      </c>
      <c r="K64" s="8">
        <v>-0.01</v>
      </c>
      <c r="L64" s="8">
        <v>99.75</v>
      </c>
      <c r="M64" s="9">
        <v>1349.13</v>
      </c>
      <c r="N64">
        <f t="shared" si="0"/>
        <v>987.17000000000007</v>
      </c>
      <c r="O64" s="9" t="s">
        <v>68</v>
      </c>
      <c r="Q64" s="9"/>
      <c r="R64" s="9"/>
      <c r="S64" s="9"/>
    </row>
    <row r="65" spans="3:19" x14ac:dyDescent="0.2">
      <c r="C65" s="8">
        <v>38.92</v>
      </c>
      <c r="D65" s="8">
        <v>0.11</v>
      </c>
      <c r="E65" s="8">
        <v>22.23</v>
      </c>
      <c r="F65" s="8">
        <v>22.09</v>
      </c>
      <c r="G65" s="8">
        <v>0.82</v>
      </c>
      <c r="H65" s="8">
        <v>9.26</v>
      </c>
      <c r="I65" s="8">
        <v>6.06</v>
      </c>
      <c r="J65" s="8">
        <v>0</v>
      </c>
      <c r="K65" s="8">
        <v>0</v>
      </c>
      <c r="L65" s="8">
        <v>99.5</v>
      </c>
      <c r="M65" s="9">
        <v>1365.58</v>
      </c>
      <c r="N65">
        <f t="shared" si="0"/>
        <v>1003.6199999999999</v>
      </c>
      <c r="O65" s="9" t="s">
        <v>68</v>
      </c>
      <c r="Q65" s="9"/>
      <c r="R65" s="9"/>
      <c r="S65" s="9"/>
    </row>
    <row r="66" spans="3:19" x14ac:dyDescent="0.2">
      <c r="C66" s="8">
        <v>39.06</v>
      </c>
      <c r="D66" s="8">
        <v>0.11</v>
      </c>
      <c r="E66" s="8">
        <v>22.16</v>
      </c>
      <c r="F66" s="8">
        <v>22.18</v>
      </c>
      <c r="G66" s="8">
        <v>0.85</v>
      </c>
      <c r="H66" s="8">
        <v>9.4700000000000006</v>
      </c>
      <c r="I66" s="8">
        <v>6.01</v>
      </c>
      <c r="J66" s="8">
        <v>0.02</v>
      </c>
      <c r="K66" s="8">
        <v>0</v>
      </c>
      <c r="L66" s="8">
        <v>99.86</v>
      </c>
      <c r="M66" s="9">
        <v>1382.04</v>
      </c>
      <c r="N66">
        <f t="shared" si="0"/>
        <v>1020.0799999999999</v>
      </c>
      <c r="O66" s="9" t="s">
        <v>68</v>
      </c>
      <c r="Q66" s="9"/>
      <c r="R66" s="9"/>
      <c r="S66" s="9"/>
    </row>
    <row r="67" spans="3:19" x14ac:dyDescent="0.2">
      <c r="C67" s="1">
        <v>38.99</v>
      </c>
      <c r="D67" s="1">
        <v>0.12</v>
      </c>
      <c r="E67" s="1">
        <v>22.3</v>
      </c>
      <c r="F67" s="1">
        <v>22.16</v>
      </c>
      <c r="G67" s="1">
        <v>0.81</v>
      </c>
      <c r="H67" s="1">
        <v>9.2100000000000009</v>
      </c>
      <c r="I67" s="1">
        <v>6.09</v>
      </c>
      <c r="J67" s="1">
        <v>0.03</v>
      </c>
      <c r="K67" s="1">
        <v>0.01</v>
      </c>
      <c r="L67" s="1">
        <v>99.72</v>
      </c>
      <c r="M67">
        <v>1398.49</v>
      </c>
      <c r="N67">
        <f t="shared" si="0"/>
        <v>1036.53</v>
      </c>
    </row>
    <row r="68" spans="3:19" x14ac:dyDescent="0.2">
      <c r="C68" s="1">
        <v>39.4</v>
      </c>
      <c r="D68" s="1">
        <v>0.13</v>
      </c>
      <c r="E68" s="1">
        <v>22.19</v>
      </c>
      <c r="F68" s="1">
        <v>22.21</v>
      </c>
      <c r="G68" s="1">
        <v>0.82</v>
      </c>
      <c r="H68" s="1">
        <v>9.2799999999999994</v>
      </c>
      <c r="I68" s="1">
        <v>6.13</v>
      </c>
      <c r="J68" s="1">
        <v>-0.01</v>
      </c>
      <c r="K68" s="1">
        <v>-0.01</v>
      </c>
      <c r="L68" s="1">
        <v>100.15</v>
      </c>
      <c r="M68">
        <v>1414.94</v>
      </c>
      <c r="N68">
        <f t="shared" si="0"/>
        <v>1052.98</v>
      </c>
    </row>
    <row r="69" spans="3:19" x14ac:dyDescent="0.2">
      <c r="C69" s="1">
        <v>39.11</v>
      </c>
      <c r="D69" s="1">
        <v>0.12</v>
      </c>
      <c r="E69" s="1">
        <v>22.19</v>
      </c>
      <c r="F69" s="1">
        <v>22.31</v>
      </c>
      <c r="G69" s="1">
        <v>0.88</v>
      </c>
      <c r="H69" s="1">
        <v>9.27</v>
      </c>
      <c r="I69" s="1">
        <v>5.96</v>
      </c>
      <c r="J69" s="1">
        <v>0</v>
      </c>
      <c r="K69" s="1">
        <v>0.01</v>
      </c>
      <c r="L69" s="1">
        <v>99.86</v>
      </c>
      <c r="M69">
        <v>1431.4</v>
      </c>
      <c r="N69">
        <f t="shared" ref="N69:N112" si="1">M69-361.96</f>
        <v>1069.44</v>
      </c>
    </row>
    <row r="70" spans="3:19" x14ac:dyDescent="0.2">
      <c r="C70" s="1">
        <v>39.06</v>
      </c>
      <c r="D70" s="1">
        <v>0.12</v>
      </c>
      <c r="E70" s="1">
        <v>22.3</v>
      </c>
      <c r="F70" s="1">
        <v>22.13</v>
      </c>
      <c r="G70" s="1">
        <v>0.83</v>
      </c>
      <c r="H70" s="1">
        <v>9.27</v>
      </c>
      <c r="I70" s="1">
        <v>5.98</v>
      </c>
      <c r="J70" s="1">
        <v>-0.01</v>
      </c>
      <c r="K70" s="1">
        <v>-0.01</v>
      </c>
      <c r="L70" s="1">
        <v>99.7</v>
      </c>
      <c r="M70">
        <v>1447.85</v>
      </c>
      <c r="N70">
        <f t="shared" si="1"/>
        <v>1085.8899999999999</v>
      </c>
    </row>
    <row r="71" spans="3:19" x14ac:dyDescent="0.2">
      <c r="C71" s="1">
        <v>39.090000000000003</v>
      </c>
      <c r="D71" s="1">
        <v>0.11</v>
      </c>
      <c r="E71" s="1">
        <v>22.16</v>
      </c>
      <c r="F71" s="1">
        <v>22.29</v>
      </c>
      <c r="G71" s="1">
        <v>0.86</v>
      </c>
      <c r="H71" s="1">
        <v>9.33</v>
      </c>
      <c r="I71" s="1">
        <v>6.1</v>
      </c>
      <c r="J71" s="1">
        <v>0.02</v>
      </c>
      <c r="K71" s="1">
        <v>0</v>
      </c>
      <c r="L71" s="1">
        <v>99.95</v>
      </c>
      <c r="M71">
        <v>1464.3</v>
      </c>
      <c r="N71">
        <f t="shared" si="1"/>
        <v>1102.3399999999999</v>
      </c>
    </row>
    <row r="72" spans="3:19" x14ac:dyDescent="0.2">
      <c r="C72" s="1">
        <v>39.22</v>
      </c>
      <c r="D72" s="1">
        <v>0.12</v>
      </c>
      <c r="E72" s="1">
        <v>22.19</v>
      </c>
      <c r="F72" s="1">
        <v>22.05</v>
      </c>
      <c r="G72" s="1">
        <v>0.87</v>
      </c>
      <c r="H72" s="1">
        <v>9.23</v>
      </c>
      <c r="I72" s="1">
        <v>6.03</v>
      </c>
      <c r="J72" s="1">
        <v>0</v>
      </c>
      <c r="K72" s="1">
        <v>0</v>
      </c>
      <c r="L72" s="1">
        <v>99.72</v>
      </c>
      <c r="M72">
        <v>1480.75</v>
      </c>
      <c r="N72">
        <f t="shared" si="1"/>
        <v>1118.79</v>
      </c>
    </row>
    <row r="73" spans="3:19" x14ac:dyDescent="0.2">
      <c r="C73" s="1">
        <v>39.119999999999997</v>
      </c>
      <c r="D73" s="1">
        <v>0.1</v>
      </c>
      <c r="E73" s="1">
        <v>22.12</v>
      </c>
      <c r="F73" s="1">
        <v>22.34</v>
      </c>
      <c r="G73" s="1">
        <v>0.84</v>
      </c>
      <c r="H73" s="1">
        <v>9.15</v>
      </c>
      <c r="I73" s="1">
        <v>6.15</v>
      </c>
      <c r="J73" s="1">
        <v>0.03</v>
      </c>
      <c r="K73" s="1">
        <v>-0.01</v>
      </c>
      <c r="L73" s="1">
        <v>99.85</v>
      </c>
      <c r="M73">
        <v>1497.21</v>
      </c>
      <c r="N73">
        <f t="shared" si="1"/>
        <v>1135.25</v>
      </c>
    </row>
    <row r="74" spans="3:19" x14ac:dyDescent="0.2">
      <c r="C74" s="1">
        <v>39.28</v>
      </c>
      <c r="D74" s="1">
        <v>0.12</v>
      </c>
      <c r="E74" s="1">
        <v>22.07</v>
      </c>
      <c r="F74" s="1">
        <v>22.23</v>
      </c>
      <c r="G74" s="1">
        <v>0.86</v>
      </c>
      <c r="H74" s="1">
        <v>9.23</v>
      </c>
      <c r="I74" s="1">
        <v>6.08</v>
      </c>
      <c r="J74" s="1">
        <v>0.01</v>
      </c>
      <c r="K74" s="1">
        <v>0</v>
      </c>
      <c r="L74" s="1">
        <v>99.88</v>
      </c>
      <c r="M74">
        <v>1513.66</v>
      </c>
      <c r="N74">
        <f t="shared" si="1"/>
        <v>1151.7</v>
      </c>
    </row>
    <row r="75" spans="3:19" x14ac:dyDescent="0.2">
      <c r="C75" s="1">
        <v>39.08</v>
      </c>
      <c r="D75" s="1">
        <v>0.12</v>
      </c>
      <c r="E75" s="1">
        <v>22.06</v>
      </c>
      <c r="F75" s="1">
        <v>22.13</v>
      </c>
      <c r="G75" s="1">
        <v>0.82</v>
      </c>
      <c r="H75" s="1">
        <v>9.25</v>
      </c>
      <c r="I75" s="1">
        <v>6.04</v>
      </c>
      <c r="J75" s="1">
        <v>0.01</v>
      </c>
      <c r="K75" s="1">
        <v>0</v>
      </c>
      <c r="L75" s="1">
        <v>99.51</v>
      </c>
      <c r="M75">
        <v>1530.11</v>
      </c>
      <c r="N75">
        <f t="shared" si="1"/>
        <v>1168.1499999999999</v>
      </c>
    </row>
    <row r="76" spans="3:19" x14ac:dyDescent="0.2">
      <c r="C76" s="1">
        <v>39.08</v>
      </c>
      <c r="D76" s="1">
        <v>0.12</v>
      </c>
      <c r="E76" s="1">
        <v>22.03</v>
      </c>
      <c r="F76" s="1">
        <v>22.32</v>
      </c>
      <c r="G76" s="1">
        <v>0.84</v>
      </c>
      <c r="H76" s="1">
        <v>9.24</v>
      </c>
      <c r="I76" s="1">
        <v>6.1</v>
      </c>
      <c r="J76" s="1">
        <v>0.02</v>
      </c>
      <c r="K76" s="1">
        <v>0.01</v>
      </c>
      <c r="L76" s="1">
        <v>99.77</v>
      </c>
      <c r="M76">
        <v>1546.56</v>
      </c>
      <c r="N76">
        <f t="shared" si="1"/>
        <v>1184.5999999999999</v>
      </c>
    </row>
    <row r="77" spans="3:19" x14ac:dyDescent="0.2">
      <c r="C77" s="1">
        <v>39.270000000000003</v>
      </c>
      <c r="D77" s="1">
        <v>0.11</v>
      </c>
      <c r="E77" s="1">
        <v>22.25</v>
      </c>
      <c r="F77" s="1">
        <v>22.56</v>
      </c>
      <c r="G77" s="1">
        <v>0.82</v>
      </c>
      <c r="H77" s="1">
        <v>9.26</v>
      </c>
      <c r="I77" s="1">
        <v>5.98</v>
      </c>
      <c r="J77" s="1">
        <v>0.02</v>
      </c>
      <c r="K77" s="1">
        <v>-0.01</v>
      </c>
      <c r="L77" s="1">
        <v>100.28</v>
      </c>
      <c r="M77">
        <v>1563.02</v>
      </c>
      <c r="N77">
        <f t="shared" si="1"/>
        <v>1201.06</v>
      </c>
    </row>
    <row r="78" spans="3:19" x14ac:dyDescent="0.2">
      <c r="C78" s="1">
        <v>39.19</v>
      </c>
      <c r="D78" s="1">
        <v>0.11</v>
      </c>
      <c r="E78" s="1">
        <v>22.14</v>
      </c>
      <c r="F78" s="1">
        <v>22.12</v>
      </c>
      <c r="G78" s="1">
        <v>0.78</v>
      </c>
      <c r="H78" s="1">
        <v>9.15</v>
      </c>
      <c r="I78" s="1">
        <v>6.11</v>
      </c>
      <c r="J78" s="1">
        <v>0</v>
      </c>
      <c r="K78" s="1">
        <v>0</v>
      </c>
      <c r="L78" s="1">
        <v>99.59</v>
      </c>
      <c r="M78">
        <v>1579.47</v>
      </c>
      <c r="N78">
        <f t="shared" si="1"/>
        <v>1217.51</v>
      </c>
    </row>
    <row r="79" spans="3:19" x14ac:dyDescent="0.2">
      <c r="C79" s="1">
        <v>39.11</v>
      </c>
      <c r="D79" s="1">
        <v>0.12</v>
      </c>
      <c r="E79" s="1">
        <v>22.04</v>
      </c>
      <c r="F79" s="1">
        <v>22.22</v>
      </c>
      <c r="G79" s="1">
        <v>0.83</v>
      </c>
      <c r="H79" s="1">
        <v>9.18</v>
      </c>
      <c r="I79" s="1">
        <v>6.05</v>
      </c>
      <c r="J79" s="1">
        <v>0.01</v>
      </c>
      <c r="K79" s="1">
        <v>0</v>
      </c>
      <c r="L79" s="1">
        <v>99.54</v>
      </c>
      <c r="M79">
        <v>1595.92</v>
      </c>
      <c r="N79">
        <f t="shared" si="1"/>
        <v>1233.96</v>
      </c>
    </row>
    <row r="80" spans="3:19" x14ac:dyDescent="0.2">
      <c r="C80" s="1">
        <v>39.07</v>
      </c>
      <c r="D80" s="1">
        <v>0.12</v>
      </c>
      <c r="E80" s="1">
        <v>22.04</v>
      </c>
      <c r="F80" s="1">
        <v>22.21</v>
      </c>
      <c r="G80" s="1">
        <v>0.91</v>
      </c>
      <c r="H80" s="1">
        <v>9.19</v>
      </c>
      <c r="I80" s="1">
        <v>6.18</v>
      </c>
      <c r="J80" s="1">
        <v>0</v>
      </c>
      <c r="K80" s="1">
        <v>-0.01</v>
      </c>
      <c r="L80" s="1">
        <v>99.72</v>
      </c>
      <c r="M80">
        <v>1612.38</v>
      </c>
      <c r="N80">
        <f t="shared" si="1"/>
        <v>1250.42</v>
      </c>
    </row>
    <row r="81" spans="3:14" x14ac:dyDescent="0.2">
      <c r="C81" s="1">
        <v>39.049999999999997</v>
      </c>
      <c r="D81" s="1">
        <v>0.12</v>
      </c>
      <c r="E81" s="1">
        <v>22.16</v>
      </c>
      <c r="F81" s="1">
        <v>22.18</v>
      </c>
      <c r="G81" s="1">
        <v>0.82</v>
      </c>
      <c r="H81" s="1">
        <v>9.36</v>
      </c>
      <c r="I81" s="1">
        <v>6.2</v>
      </c>
      <c r="J81" s="1">
        <v>-0.02</v>
      </c>
      <c r="K81" s="1">
        <v>0</v>
      </c>
      <c r="L81" s="1">
        <v>99.89</v>
      </c>
      <c r="M81">
        <v>1628.83</v>
      </c>
      <c r="N81">
        <f t="shared" si="1"/>
        <v>1266.8699999999999</v>
      </c>
    </row>
    <row r="82" spans="3:14" x14ac:dyDescent="0.2">
      <c r="C82" s="1">
        <v>39.06</v>
      </c>
      <c r="D82" s="1">
        <v>0.12</v>
      </c>
      <c r="E82" s="1">
        <v>22.15</v>
      </c>
      <c r="F82" s="1">
        <v>22.16</v>
      </c>
      <c r="G82" s="1">
        <v>0.81</v>
      </c>
      <c r="H82" s="1">
        <v>9.18</v>
      </c>
      <c r="I82" s="1">
        <v>6.22</v>
      </c>
      <c r="J82" s="1">
        <v>0</v>
      </c>
      <c r="K82" s="1">
        <v>0.02</v>
      </c>
      <c r="L82" s="1">
        <v>99.7</v>
      </c>
      <c r="M82">
        <v>1645.28</v>
      </c>
      <c r="N82">
        <f t="shared" si="1"/>
        <v>1283.32</v>
      </c>
    </row>
    <row r="83" spans="3:14" x14ac:dyDescent="0.2">
      <c r="C83" s="1">
        <v>39.01</v>
      </c>
      <c r="D83" s="1">
        <v>0.11</v>
      </c>
      <c r="E83" s="1">
        <v>21.91</v>
      </c>
      <c r="F83" s="1">
        <v>22.27</v>
      </c>
      <c r="G83" s="1">
        <v>0.81</v>
      </c>
      <c r="H83" s="1">
        <v>9.1</v>
      </c>
      <c r="I83" s="1">
        <v>6.1</v>
      </c>
      <c r="J83" s="1">
        <v>0.01</v>
      </c>
      <c r="K83" s="1">
        <v>0.01</v>
      </c>
      <c r="L83" s="1">
        <v>99.33</v>
      </c>
      <c r="M83">
        <v>1661.74</v>
      </c>
      <c r="N83">
        <f t="shared" si="1"/>
        <v>1299.78</v>
      </c>
    </row>
    <row r="84" spans="3:14" x14ac:dyDescent="0.2">
      <c r="C84" s="1">
        <v>39.020000000000003</v>
      </c>
      <c r="D84" s="1">
        <v>0.12</v>
      </c>
      <c r="E84" s="1">
        <v>22.04</v>
      </c>
      <c r="F84" s="1">
        <v>22.04</v>
      </c>
      <c r="G84" s="1">
        <v>0.75</v>
      </c>
      <c r="H84" s="1">
        <v>9.0299999999999994</v>
      </c>
      <c r="I84" s="1">
        <v>6.22</v>
      </c>
      <c r="J84" s="1">
        <v>0.01</v>
      </c>
      <c r="K84" s="1">
        <v>-0.01</v>
      </c>
      <c r="L84" s="1">
        <v>99.23</v>
      </c>
      <c r="M84">
        <v>1678.19</v>
      </c>
      <c r="N84">
        <f t="shared" si="1"/>
        <v>1316.23</v>
      </c>
    </row>
    <row r="85" spans="3:14" x14ac:dyDescent="0.2">
      <c r="C85" s="1">
        <v>39.090000000000003</v>
      </c>
      <c r="D85" s="1">
        <v>0.12</v>
      </c>
      <c r="E85" s="1">
        <v>22.14</v>
      </c>
      <c r="F85" s="1">
        <v>22.32</v>
      </c>
      <c r="G85" s="1">
        <v>0.84</v>
      </c>
      <c r="H85" s="1">
        <v>9.19</v>
      </c>
      <c r="I85" s="1">
        <v>6.22</v>
      </c>
      <c r="J85" s="1">
        <v>0.02</v>
      </c>
      <c r="K85" s="1">
        <v>0.01</v>
      </c>
      <c r="L85" s="1">
        <v>99.95</v>
      </c>
      <c r="M85">
        <v>1694.64</v>
      </c>
      <c r="N85">
        <f t="shared" si="1"/>
        <v>1332.68</v>
      </c>
    </row>
    <row r="86" spans="3:14" x14ac:dyDescent="0.2">
      <c r="C86" s="1">
        <v>38.93</v>
      </c>
      <c r="D86" s="1">
        <v>0.1</v>
      </c>
      <c r="E86" s="1">
        <v>22.12</v>
      </c>
      <c r="F86" s="1">
        <v>22.19</v>
      </c>
      <c r="G86" s="1">
        <v>0.82</v>
      </c>
      <c r="H86" s="1">
        <v>9.11</v>
      </c>
      <c r="I86" s="1">
        <v>6.34</v>
      </c>
      <c r="J86" s="1">
        <v>0</v>
      </c>
      <c r="K86" s="1">
        <v>-0.01</v>
      </c>
      <c r="L86" s="1">
        <v>99.61</v>
      </c>
      <c r="M86">
        <v>1711.09</v>
      </c>
      <c r="N86">
        <f t="shared" si="1"/>
        <v>1349.1299999999999</v>
      </c>
    </row>
    <row r="87" spans="3:14" x14ac:dyDescent="0.2">
      <c r="C87" s="1">
        <v>39.04</v>
      </c>
      <c r="D87" s="1">
        <v>0.11</v>
      </c>
      <c r="E87" s="1">
        <v>22.09</v>
      </c>
      <c r="F87" s="1">
        <v>22.16</v>
      </c>
      <c r="G87" s="1">
        <v>0.81</v>
      </c>
      <c r="H87" s="1">
        <v>9.0399999999999991</v>
      </c>
      <c r="I87" s="1">
        <v>6.22</v>
      </c>
      <c r="J87" s="1">
        <v>0.01</v>
      </c>
      <c r="K87" s="1">
        <v>0</v>
      </c>
      <c r="L87" s="1">
        <v>99.48</v>
      </c>
      <c r="M87">
        <v>1727.55</v>
      </c>
      <c r="N87">
        <f t="shared" si="1"/>
        <v>1365.59</v>
      </c>
    </row>
    <row r="88" spans="3:14" x14ac:dyDescent="0.2">
      <c r="C88" s="1">
        <v>38.83</v>
      </c>
      <c r="D88" s="1">
        <v>0.11</v>
      </c>
      <c r="E88" s="1">
        <v>22.18</v>
      </c>
      <c r="F88" s="1">
        <v>22.32</v>
      </c>
      <c r="G88" s="1">
        <v>0.81</v>
      </c>
      <c r="H88" s="1">
        <v>9.0399999999999991</v>
      </c>
      <c r="I88" s="1">
        <v>6.32</v>
      </c>
      <c r="J88" s="1">
        <v>0.01</v>
      </c>
      <c r="K88" s="1">
        <v>0</v>
      </c>
      <c r="L88" s="1">
        <v>99.62</v>
      </c>
      <c r="M88">
        <v>1744</v>
      </c>
      <c r="N88">
        <f t="shared" si="1"/>
        <v>1382.04</v>
      </c>
    </row>
    <row r="89" spans="3:14" x14ac:dyDescent="0.2">
      <c r="C89" s="1">
        <v>38.799999999999997</v>
      </c>
      <c r="D89" s="1">
        <v>0.1</v>
      </c>
      <c r="E89" s="1">
        <v>22.08</v>
      </c>
      <c r="F89" s="1">
        <v>22.47</v>
      </c>
      <c r="G89" s="1">
        <v>0.83</v>
      </c>
      <c r="H89" s="1">
        <v>8.99</v>
      </c>
      <c r="I89" s="1">
        <v>6.38</v>
      </c>
      <c r="J89" s="1">
        <v>0</v>
      </c>
      <c r="K89" s="1">
        <v>-0.02</v>
      </c>
      <c r="L89" s="1">
        <v>99.65</v>
      </c>
      <c r="M89">
        <v>1760.45</v>
      </c>
      <c r="N89">
        <f t="shared" si="1"/>
        <v>1398.49</v>
      </c>
    </row>
    <row r="90" spans="3:14" x14ac:dyDescent="0.2">
      <c r="C90" s="1">
        <v>38.65</v>
      </c>
      <c r="D90" s="1">
        <v>0.08</v>
      </c>
      <c r="E90" s="1">
        <v>22.12</v>
      </c>
      <c r="F90" s="1">
        <v>22.13</v>
      </c>
      <c r="G90" s="1">
        <v>0.85</v>
      </c>
      <c r="H90" s="1">
        <v>8.85</v>
      </c>
      <c r="I90" s="1">
        <v>6.52</v>
      </c>
      <c r="J90" s="1">
        <v>0.01</v>
      </c>
      <c r="K90" s="1">
        <v>-0.01</v>
      </c>
      <c r="L90" s="1">
        <v>99.2</v>
      </c>
      <c r="M90">
        <v>1776.9</v>
      </c>
      <c r="N90">
        <f t="shared" si="1"/>
        <v>1414.94</v>
      </c>
    </row>
    <row r="91" spans="3:14" x14ac:dyDescent="0.2">
      <c r="C91" s="1">
        <v>25.38</v>
      </c>
      <c r="D91" s="1">
        <v>-0.01</v>
      </c>
      <c r="E91" s="1">
        <v>13.85</v>
      </c>
      <c r="F91" s="1">
        <v>1.86</v>
      </c>
      <c r="G91" s="1">
        <v>0.28000000000000003</v>
      </c>
      <c r="H91" s="1">
        <v>0.73</v>
      </c>
      <c r="I91" s="1">
        <v>30.63</v>
      </c>
      <c r="J91" s="1">
        <v>1.83</v>
      </c>
      <c r="K91" s="1">
        <v>0.02</v>
      </c>
      <c r="L91" s="1">
        <v>74.58</v>
      </c>
      <c r="M91">
        <v>1793.36</v>
      </c>
      <c r="N91">
        <f t="shared" si="1"/>
        <v>1431.3999999999999</v>
      </c>
    </row>
    <row r="92" spans="3:14" x14ac:dyDescent="0.2">
      <c r="C92" s="1">
        <v>39.159999999999997</v>
      </c>
      <c r="D92" s="1">
        <v>0.04</v>
      </c>
      <c r="E92" s="1">
        <v>22.06</v>
      </c>
      <c r="F92" s="1">
        <v>22.42</v>
      </c>
      <c r="G92" s="1">
        <v>0.86</v>
      </c>
      <c r="H92" s="1">
        <v>8.65</v>
      </c>
      <c r="I92" s="1">
        <v>6.16</v>
      </c>
      <c r="J92" s="1">
        <v>0</v>
      </c>
      <c r="K92" s="1">
        <v>-0.01</v>
      </c>
      <c r="L92" s="1">
        <v>99.36</v>
      </c>
      <c r="M92">
        <v>1809.81</v>
      </c>
      <c r="N92">
        <f t="shared" si="1"/>
        <v>1447.85</v>
      </c>
    </row>
    <row r="93" spans="3:14" x14ac:dyDescent="0.2">
      <c r="C93" s="1">
        <v>35.549999999999997</v>
      </c>
      <c r="D93" s="1">
        <v>0.05</v>
      </c>
      <c r="E93" s="1">
        <v>20.67</v>
      </c>
      <c r="F93" s="1">
        <v>21.61</v>
      </c>
      <c r="G93" s="1">
        <v>0.67</v>
      </c>
      <c r="H93" s="1">
        <v>9.1199999999999992</v>
      </c>
      <c r="I93" s="1">
        <v>4.93</v>
      </c>
      <c r="J93" s="1">
        <v>0.02</v>
      </c>
      <c r="K93" s="1">
        <v>0</v>
      </c>
      <c r="L93" s="1">
        <v>92.63</v>
      </c>
      <c r="M93">
        <v>1826.26</v>
      </c>
      <c r="N93">
        <f t="shared" si="1"/>
        <v>1464.3</v>
      </c>
    </row>
    <row r="94" spans="3:14" x14ac:dyDescent="0.2">
      <c r="C94" s="1">
        <v>39.979999999999997</v>
      </c>
      <c r="D94" s="1">
        <v>0.03</v>
      </c>
      <c r="E94" s="1">
        <v>22.03</v>
      </c>
      <c r="F94" s="1">
        <v>21.96</v>
      </c>
      <c r="G94" s="1">
        <v>0.86</v>
      </c>
      <c r="H94" s="1">
        <v>8.9499999999999993</v>
      </c>
      <c r="I94" s="1">
        <v>5.65</v>
      </c>
      <c r="J94" s="1">
        <v>0.33</v>
      </c>
      <c r="K94" s="1">
        <v>-0.01</v>
      </c>
      <c r="L94" s="1">
        <v>99.79</v>
      </c>
      <c r="M94">
        <v>1842.72</v>
      </c>
      <c r="N94">
        <f t="shared" si="1"/>
        <v>1480.76</v>
      </c>
    </row>
    <row r="95" spans="3:14" x14ac:dyDescent="0.2">
      <c r="C95" s="1">
        <v>38.869999999999997</v>
      </c>
      <c r="D95" s="1">
        <v>0.06</v>
      </c>
      <c r="E95" s="1">
        <v>21.99</v>
      </c>
      <c r="F95" s="1">
        <v>22.51</v>
      </c>
      <c r="G95" s="1">
        <v>0.85</v>
      </c>
      <c r="H95" s="1">
        <v>8.58</v>
      </c>
      <c r="I95" s="1">
        <v>6.51</v>
      </c>
      <c r="J95" s="1">
        <v>0</v>
      </c>
      <c r="K95" s="1">
        <v>0.01</v>
      </c>
      <c r="L95" s="1">
        <v>99.39</v>
      </c>
      <c r="M95">
        <v>1859.17</v>
      </c>
      <c r="N95">
        <f t="shared" si="1"/>
        <v>1497.21</v>
      </c>
    </row>
    <row r="96" spans="3:14" x14ac:dyDescent="0.2">
      <c r="C96" s="1">
        <v>38.799999999999997</v>
      </c>
      <c r="D96" s="1">
        <v>0.06</v>
      </c>
      <c r="E96" s="1">
        <v>22.09</v>
      </c>
      <c r="F96" s="1">
        <v>22.65</v>
      </c>
      <c r="G96" s="1">
        <v>0.87</v>
      </c>
      <c r="H96" s="1">
        <v>8.51</v>
      </c>
      <c r="I96" s="1">
        <v>6.42</v>
      </c>
      <c r="J96" s="1">
        <v>0</v>
      </c>
      <c r="K96" s="1">
        <v>0</v>
      </c>
      <c r="L96" s="1">
        <v>99.41</v>
      </c>
      <c r="M96">
        <v>1875.62</v>
      </c>
      <c r="N96">
        <f t="shared" si="1"/>
        <v>1513.6599999999999</v>
      </c>
    </row>
    <row r="97" spans="3:14" x14ac:dyDescent="0.2">
      <c r="C97" s="1">
        <v>38.799999999999997</v>
      </c>
      <c r="D97" s="1">
        <v>7.0000000000000007E-2</v>
      </c>
      <c r="E97" s="1">
        <v>22.04</v>
      </c>
      <c r="F97" s="1">
        <v>22.73</v>
      </c>
      <c r="G97" s="1">
        <v>0.92</v>
      </c>
      <c r="H97" s="1">
        <v>8.4499999999999993</v>
      </c>
      <c r="I97" s="1">
        <v>6.65</v>
      </c>
      <c r="J97" s="1">
        <v>0.01</v>
      </c>
      <c r="K97" s="1">
        <v>0.01</v>
      </c>
      <c r="L97" s="1">
        <v>99.68</v>
      </c>
      <c r="M97">
        <v>1892.07</v>
      </c>
      <c r="N97">
        <f t="shared" si="1"/>
        <v>1530.11</v>
      </c>
    </row>
    <row r="98" spans="3:14" x14ac:dyDescent="0.2">
      <c r="C98" s="1">
        <v>38.799999999999997</v>
      </c>
      <c r="D98" s="1">
        <v>0.03</v>
      </c>
      <c r="E98" s="1">
        <v>21.82</v>
      </c>
      <c r="F98" s="1">
        <v>23.11</v>
      </c>
      <c r="G98" s="1">
        <v>0.93</v>
      </c>
      <c r="H98" s="1">
        <v>8.5299999999999994</v>
      </c>
      <c r="I98" s="1">
        <v>5.73</v>
      </c>
      <c r="J98" s="1">
        <v>0</v>
      </c>
      <c r="K98" s="1">
        <v>0.01</v>
      </c>
      <c r="L98" s="1">
        <v>98.96</v>
      </c>
      <c r="M98">
        <v>1908.53</v>
      </c>
      <c r="N98">
        <f t="shared" si="1"/>
        <v>1546.57</v>
      </c>
    </row>
    <row r="99" spans="3:14" x14ac:dyDescent="0.2">
      <c r="C99" s="1">
        <v>50.31</v>
      </c>
      <c r="D99" s="1">
        <v>0.01</v>
      </c>
      <c r="E99" s="1">
        <v>31.49</v>
      </c>
      <c r="F99" s="1">
        <v>0.38</v>
      </c>
      <c r="G99" s="1">
        <v>-0.01</v>
      </c>
      <c r="H99" s="1">
        <v>-0.01</v>
      </c>
      <c r="I99" s="1">
        <v>14.1</v>
      </c>
      <c r="J99" s="1">
        <v>3.73</v>
      </c>
      <c r="K99" s="1">
        <v>0.03</v>
      </c>
      <c r="L99" s="1">
        <v>100.03</v>
      </c>
      <c r="M99">
        <v>1924.98</v>
      </c>
      <c r="N99">
        <f t="shared" si="1"/>
        <v>1563.02</v>
      </c>
    </row>
    <row r="100" spans="3:14" x14ac:dyDescent="0.2">
      <c r="C100" s="1">
        <v>50.89</v>
      </c>
      <c r="D100" s="1">
        <v>0</v>
      </c>
      <c r="E100" s="1">
        <v>31.51</v>
      </c>
      <c r="F100" s="1">
        <v>0.39</v>
      </c>
      <c r="G100" s="1">
        <v>0.02</v>
      </c>
      <c r="H100" s="1">
        <v>0</v>
      </c>
      <c r="I100" s="1">
        <v>13.65</v>
      </c>
      <c r="J100" s="1">
        <v>3.84</v>
      </c>
      <c r="K100" s="1">
        <v>0.04</v>
      </c>
      <c r="L100" s="1">
        <v>100.35</v>
      </c>
      <c r="M100">
        <v>1941.43</v>
      </c>
      <c r="N100">
        <f t="shared" si="1"/>
        <v>1579.47</v>
      </c>
    </row>
    <row r="101" spans="3:14" x14ac:dyDescent="0.2">
      <c r="C101" s="1">
        <v>50.33</v>
      </c>
      <c r="D101" s="1">
        <v>0</v>
      </c>
      <c r="E101" s="1">
        <v>31.91</v>
      </c>
      <c r="F101" s="1">
        <v>0.5</v>
      </c>
      <c r="G101" s="1">
        <v>0.01</v>
      </c>
      <c r="H101" s="1">
        <v>0</v>
      </c>
      <c r="I101" s="1">
        <v>14.44</v>
      </c>
      <c r="J101" s="1">
        <v>3.51</v>
      </c>
      <c r="K101" s="1">
        <v>0.05</v>
      </c>
      <c r="L101" s="1">
        <v>100.75</v>
      </c>
      <c r="M101">
        <v>1957.89</v>
      </c>
      <c r="N101">
        <f t="shared" si="1"/>
        <v>1595.93</v>
      </c>
    </row>
    <row r="102" spans="3:14" x14ac:dyDescent="0.2">
      <c r="C102" s="1">
        <v>52.97</v>
      </c>
      <c r="D102" s="1">
        <v>7.0000000000000007E-2</v>
      </c>
      <c r="E102" s="1">
        <v>2.77</v>
      </c>
      <c r="F102" s="1">
        <v>18.04</v>
      </c>
      <c r="G102" s="1">
        <v>0.2</v>
      </c>
      <c r="H102" s="1">
        <v>25.12</v>
      </c>
      <c r="I102" s="1">
        <v>0.24</v>
      </c>
      <c r="J102" s="1">
        <v>-0.01</v>
      </c>
      <c r="K102" s="1">
        <v>-0.01</v>
      </c>
      <c r="L102" s="1">
        <v>99.41</v>
      </c>
      <c r="M102">
        <v>1974.34</v>
      </c>
      <c r="N102">
        <f t="shared" si="1"/>
        <v>1612.3799999999999</v>
      </c>
    </row>
    <row r="103" spans="3:14" x14ac:dyDescent="0.2">
      <c r="C103" s="1">
        <v>52.01</v>
      </c>
      <c r="D103" s="1">
        <v>0.09</v>
      </c>
      <c r="E103" s="1">
        <v>3.25</v>
      </c>
      <c r="F103" s="1">
        <v>18.149999999999999</v>
      </c>
      <c r="G103" s="1">
        <v>0.19</v>
      </c>
      <c r="H103" s="1">
        <v>24.72</v>
      </c>
      <c r="I103" s="1">
        <v>0.26</v>
      </c>
      <c r="J103" s="1">
        <v>0.01</v>
      </c>
      <c r="K103" s="1">
        <v>0</v>
      </c>
      <c r="L103" s="1">
        <v>98.68</v>
      </c>
      <c r="M103">
        <v>1990.79</v>
      </c>
      <c r="N103">
        <f t="shared" si="1"/>
        <v>1628.83</v>
      </c>
    </row>
    <row r="104" spans="3:14" x14ac:dyDescent="0.2">
      <c r="C104" s="1">
        <v>46.31</v>
      </c>
      <c r="D104" s="1">
        <v>0.08</v>
      </c>
      <c r="E104" s="1">
        <v>3.76</v>
      </c>
      <c r="F104" s="1">
        <v>16.84</v>
      </c>
      <c r="G104" s="1">
        <v>0.19</v>
      </c>
      <c r="H104" s="1">
        <v>20.56</v>
      </c>
      <c r="I104" s="1">
        <v>0.36</v>
      </c>
      <c r="J104" s="1">
        <v>0.02</v>
      </c>
      <c r="K104" s="1">
        <v>0</v>
      </c>
      <c r="L104" s="1">
        <v>88.12</v>
      </c>
      <c r="M104">
        <v>2007.24</v>
      </c>
      <c r="N104">
        <f t="shared" si="1"/>
        <v>1645.28</v>
      </c>
    </row>
    <row r="105" spans="3:14" x14ac:dyDescent="0.2">
      <c r="C105" s="1">
        <v>45.95</v>
      </c>
      <c r="D105" s="1">
        <v>0.08</v>
      </c>
      <c r="E105" s="1">
        <v>5.56</v>
      </c>
      <c r="F105" s="1">
        <v>19.350000000000001</v>
      </c>
      <c r="G105" s="1">
        <v>0.23</v>
      </c>
      <c r="H105" s="1">
        <v>13.39</v>
      </c>
      <c r="I105" s="1">
        <v>0.64</v>
      </c>
      <c r="J105" s="1">
        <v>0.02</v>
      </c>
      <c r="K105" s="1">
        <v>0.08</v>
      </c>
      <c r="L105" s="1">
        <v>85.3</v>
      </c>
      <c r="M105">
        <v>2023.7</v>
      </c>
      <c r="N105">
        <f t="shared" si="1"/>
        <v>1661.74</v>
      </c>
    </row>
    <row r="106" spans="3:14" x14ac:dyDescent="0.2">
      <c r="C106" s="1">
        <v>27.58</v>
      </c>
      <c r="D106" s="1">
        <v>0.05</v>
      </c>
      <c r="E106" s="1">
        <v>4.17</v>
      </c>
      <c r="F106" s="1">
        <v>19.98</v>
      </c>
      <c r="G106" s="1">
        <v>0.22</v>
      </c>
      <c r="H106" s="1">
        <v>17.86</v>
      </c>
      <c r="I106" s="1">
        <v>0.69</v>
      </c>
      <c r="J106" s="1">
        <v>7.0000000000000007E-2</v>
      </c>
      <c r="K106" s="1">
        <v>0.08</v>
      </c>
      <c r="L106" s="1">
        <v>70.709999999999994</v>
      </c>
      <c r="M106">
        <v>2040.15</v>
      </c>
      <c r="N106">
        <f t="shared" si="1"/>
        <v>1678.19</v>
      </c>
    </row>
    <row r="107" spans="3:14" x14ac:dyDescent="0.2">
      <c r="C107" s="1">
        <v>39.950000000000003</v>
      </c>
      <c r="D107" s="1">
        <v>0.02</v>
      </c>
      <c r="E107" s="1">
        <v>7.09</v>
      </c>
      <c r="F107" s="1">
        <v>20.6</v>
      </c>
      <c r="G107" s="1">
        <v>0.19</v>
      </c>
      <c r="H107" s="1">
        <v>11.79</v>
      </c>
      <c r="I107" s="1">
        <v>1.19</v>
      </c>
      <c r="J107" s="1">
        <v>0.09</v>
      </c>
      <c r="K107" s="1">
        <v>0.19</v>
      </c>
      <c r="L107" s="1">
        <v>81.11</v>
      </c>
      <c r="M107">
        <v>2056.6</v>
      </c>
      <c r="N107">
        <f t="shared" si="1"/>
        <v>1694.6399999999999</v>
      </c>
    </row>
    <row r="108" spans="3:14" x14ac:dyDescent="0.2">
      <c r="C108" s="1">
        <v>35.799999999999997</v>
      </c>
      <c r="D108" s="1">
        <v>0.02</v>
      </c>
      <c r="E108" s="1">
        <v>10.86</v>
      </c>
      <c r="F108" s="1">
        <v>22.86</v>
      </c>
      <c r="G108" s="1">
        <v>0.21</v>
      </c>
      <c r="H108" s="1">
        <v>12.49</v>
      </c>
      <c r="I108" s="1">
        <v>0.77</v>
      </c>
      <c r="J108" s="1">
        <v>0.04</v>
      </c>
      <c r="K108" s="1">
        <v>0.1</v>
      </c>
      <c r="L108" s="1">
        <v>83.15</v>
      </c>
      <c r="M108">
        <v>2073.06</v>
      </c>
      <c r="N108">
        <f t="shared" si="1"/>
        <v>1711.1</v>
      </c>
    </row>
    <row r="109" spans="3:14" x14ac:dyDescent="0.2">
      <c r="C109" s="1">
        <v>34.35</v>
      </c>
      <c r="D109" s="1">
        <v>0.02</v>
      </c>
      <c r="E109" s="1">
        <v>11.9</v>
      </c>
      <c r="F109" s="1">
        <v>23.32</v>
      </c>
      <c r="G109" s="1">
        <v>0.16</v>
      </c>
      <c r="H109" s="1">
        <v>13.39</v>
      </c>
      <c r="I109" s="1">
        <v>0.38</v>
      </c>
      <c r="J109" s="1">
        <v>0.03</v>
      </c>
      <c r="K109" s="1">
        <v>0.05</v>
      </c>
      <c r="L109" s="1">
        <v>83.6</v>
      </c>
      <c r="M109">
        <v>2089.5100000000002</v>
      </c>
      <c r="N109">
        <f t="shared" si="1"/>
        <v>1727.5500000000002</v>
      </c>
    </row>
    <row r="110" spans="3:14" x14ac:dyDescent="0.2">
      <c r="C110" s="1">
        <v>34</v>
      </c>
      <c r="D110" s="1">
        <v>0.01</v>
      </c>
      <c r="E110" s="1">
        <v>11.22</v>
      </c>
      <c r="F110" s="1">
        <v>18.59</v>
      </c>
      <c r="G110" s="1">
        <v>0.13</v>
      </c>
      <c r="H110" s="1">
        <v>15.37</v>
      </c>
      <c r="I110" s="1">
        <v>0.53</v>
      </c>
      <c r="J110" s="1">
        <v>0.06</v>
      </c>
      <c r="K110" s="1">
        <v>0.05</v>
      </c>
      <c r="L110" s="1">
        <v>79.95</v>
      </c>
      <c r="M110">
        <v>2105.96</v>
      </c>
      <c r="N110">
        <f t="shared" si="1"/>
        <v>1744</v>
      </c>
    </row>
    <row r="111" spans="3:14" x14ac:dyDescent="0.2">
      <c r="C111" s="1">
        <v>52.33</v>
      </c>
      <c r="D111" s="1">
        <v>0.08</v>
      </c>
      <c r="E111" s="1">
        <v>3.18</v>
      </c>
      <c r="F111" s="1">
        <v>17.48</v>
      </c>
      <c r="G111" s="1">
        <v>0.2</v>
      </c>
      <c r="H111" s="1">
        <v>25.61</v>
      </c>
      <c r="I111" s="1">
        <v>0.21</v>
      </c>
      <c r="J111" s="1">
        <v>0</v>
      </c>
      <c r="K111" s="1">
        <v>-0.02</v>
      </c>
      <c r="L111" s="1">
        <v>99.08</v>
      </c>
      <c r="M111">
        <v>2122.41</v>
      </c>
      <c r="N111">
        <f t="shared" si="1"/>
        <v>1760.4499999999998</v>
      </c>
    </row>
    <row r="112" spans="3:14" x14ac:dyDescent="0.2">
      <c r="C112" s="1">
        <v>53.54</v>
      </c>
      <c r="D112" s="1">
        <v>0.04</v>
      </c>
      <c r="E112" s="1">
        <v>1.74</v>
      </c>
      <c r="F112" s="1">
        <v>16.91</v>
      </c>
      <c r="G112" s="1">
        <v>0.18</v>
      </c>
      <c r="H112" s="1">
        <v>26.55</v>
      </c>
      <c r="I112" s="1">
        <v>0.18</v>
      </c>
      <c r="J112" s="1">
        <v>0.02</v>
      </c>
      <c r="K112" s="1">
        <v>0</v>
      </c>
      <c r="L112" s="1">
        <v>99.16</v>
      </c>
      <c r="M112">
        <v>2138.87</v>
      </c>
      <c r="N112">
        <f t="shared" si="1"/>
        <v>1776.9099999999999</v>
      </c>
    </row>
    <row r="113" spans="1:14" x14ac:dyDescent="0.2"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4" ht="17" x14ac:dyDescent="0.25">
      <c r="A114" t="s">
        <v>32</v>
      </c>
      <c r="C114" s="1" t="s">
        <v>20</v>
      </c>
      <c r="D114" s="1" t="s">
        <v>21</v>
      </c>
      <c r="E114" s="1" t="s">
        <v>22</v>
      </c>
      <c r="F114" s="1" t="s">
        <v>3</v>
      </c>
      <c r="G114" s="1" t="s">
        <v>2</v>
      </c>
      <c r="H114" s="1" t="s">
        <v>0</v>
      </c>
      <c r="I114" s="1" t="s">
        <v>1</v>
      </c>
      <c r="J114" s="1" t="s">
        <v>24</v>
      </c>
      <c r="K114" s="1" t="s">
        <v>25</v>
      </c>
      <c r="L114" s="1" t="s">
        <v>5</v>
      </c>
      <c r="M114" t="s">
        <v>14</v>
      </c>
    </row>
    <row r="115" spans="1:14" x14ac:dyDescent="0.2">
      <c r="A115" t="s">
        <v>15</v>
      </c>
      <c r="C115" s="1">
        <v>39.087800000000001</v>
      </c>
      <c r="D115" s="1">
        <v>7.3400000000000007E-2</v>
      </c>
      <c r="E115" s="1">
        <v>21.755700000000001</v>
      </c>
      <c r="F115" s="1">
        <v>24.073899999999998</v>
      </c>
      <c r="G115" s="1">
        <v>0.70609999999999995</v>
      </c>
      <c r="H115" s="1">
        <v>7.3281000000000001</v>
      </c>
      <c r="I115" s="1">
        <v>6.8662000000000001</v>
      </c>
      <c r="J115" s="1">
        <v>2.07E-2</v>
      </c>
      <c r="K115" s="1">
        <v>1.6199999999999999E-2</v>
      </c>
      <c r="L115" s="1">
        <v>99.927999999999997</v>
      </c>
      <c r="M115">
        <v>102.45</v>
      </c>
      <c r="N115">
        <f>M115-102.45</f>
        <v>0</v>
      </c>
    </row>
    <row r="116" spans="1:14" x14ac:dyDescent="0.2">
      <c r="C116" s="1">
        <v>39.227899999999998</v>
      </c>
      <c r="D116" s="1">
        <v>5.79E-2</v>
      </c>
      <c r="E116" s="1">
        <v>21.991199999999999</v>
      </c>
      <c r="F116" s="1">
        <v>23.9557</v>
      </c>
      <c r="G116" s="1">
        <v>0.68089999999999995</v>
      </c>
      <c r="H116" s="1">
        <v>7.7488999999999999</v>
      </c>
      <c r="I116" s="1">
        <v>6.5082000000000004</v>
      </c>
      <c r="J116" s="1">
        <v>4.0000000000000002E-4</v>
      </c>
      <c r="K116" s="1">
        <v>-0.02</v>
      </c>
      <c r="L116" s="1">
        <v>100.1712</v>
      </c>
      <c r="M116">
        <v>136.59</v>
      </c>
      <c r="N116">
        <f t="shared" ref="N116:N171" si="2">M116-102.45</f>
        <v>34.14</v>
      </c>
    </row>
    <row r="117" spans="1:14" x14ac:dyDescent="0.2">
      <c r="C117" s="1">
        <v>39.028799999999997</v>
      </c>
      <c r="D117" s="1">
        <v>8.2500000000000004E-2</v>
      </c>
      <c r="E117" s="1">
        <v>22.0975</v>
      </c>
      <c r="F117" s="1">
        <v>23.7121</v>
      </c>
      <c r="G117" s="1">
        <v>0.67349999999999999</v>
      </c>
      <c r="H117" s="1">
        <v>7.923</v>
      </c>
      <c r="I117" s="1">
        <v>6.4497</v>
      </c>
      <c r="J117" s="1">
        <v>2.6800000000000001E-2</v>
      </c>
      <c r="K117" s="1">
        <v>-9.4000000000000004E-3</v>
      </c>
      <c r="L117" s="1">
        <v>99.993899999999996</v>
      </c>
      <c r="M117">
        <v>170.74</v>
      </c>
      <c r="N117">
        <f t="shared" si="2"/>
        <v>68.290000000000006</v>
      </c>
    </row>
    <row r="118" spans="1:14" x14ac:dyDescent="0.2">
      <c r="C118" s="1">
        <v>39.367699999999999</v>
      </c>
      <c r="D118" s="1">
        <v>7.0599999999999996E-2</v>
      </c>
      <c r="E118" s="1">
        <v>22.218699999999998</v>
      </c>
      <c r="F118" s="1">
        <v>22.9694</v>
      </c>
      <c r="G118" s="1">
        <v>0.68379999999999996</v>
      </c>
      <c r="H118" s="1">
        <v>8.3576999999999995</v>
      </c>
      <c r="I118" s="1">
        <v>6.5143000000000004</v>
      </c>
      <c r="J118" s="1">
        <v>8.5000000000000006E-3</v>
      </c>
      <c r="K118" s="1">
        <v>6.7999999999999996E-3</v>
      </c>
      <c r="L118" s="1">
        <v>100.19750000000001</v>
      </c>
      <c r="M118">
        <v>204.89</v>
      </c>
      <c r="N118">
        <f t="shared" si="2"/>
        <v>102.43999999999998</v>
      </c>
    </row>
    <row r="119" spans="1:14" x14ac:dyDescent="0.2">
      <c r="C119" s="1">
        <v>39.3872</v>
      </c>
      <c r="D119" s="1">
        <v>6.59E-2</v>
      </c>
      <c r="E119" s="1">
        <v>22.223600000000001</v>
      </c>
      <c r="F119" s="1">
        <v>22.900200000000002</v>
      </c>
      <c r="G119" s="1">
        <v>0.71120000000000005</v>
      </c>
      <c r="H119" s="1">
        <v>8.4626000000000001</v>
      </c>
      <c r="I119" s="1">
        <v>6.5239000000000003</v>
      </c>
      <c r="J119" s="1">
        <v>7.7000000000000002E-3</v>
      </c>
      <c r="K119" s="1">
        <v>4.1999999999999997E-3</v>
      </c>
      <c r="L119" s="1">
        <v>100.2863</v>
      </c>
      <c r="M119">
        <v>239.04</v>
      </c>
      <c r="N119">
        <f t="shared" si="2"/>
        <v>136.58999999999997</v>
      </c>
    </row>
    <row r="120" spans="1:14" x14ac:dyDescent="0.2">
      <c r="C120" s="1">
        <v>39.225700000000003</v>
      </c>
      <c r="D120" s="1">
        <v>7.17E-2</v>
      </c>
      <c r="E120" s="1">
        <v>22.2803</v>
      </c>
      <c r="F120" s="1">
        <v>22.773700000000002</v>
      </c>
      <c r="G120" s="1">
        <v>0.70669999999999999</v>
      </c>
      <c r="H120" s="1">
        <v>8.6275999999999993</v>
      </c>
      <c r="I120" s="1">
        <v>6.3468</v>
      </c>
      <c r="J120" s="1">
        <v>0</v>
      </c>
      <c r="K120" s="1">
        <v>-3.0000000000000001E-3</v>
      </c>
      <c r="L120" s="1">
        <v>100.0325</v>
      </c>
      <c r="M120">
        <v>273.18</v>
      </c>
      <c r="N120">
        <f t="shared" si="2"/>
        <v>170.73000000000002</v>
      </c>
    </row>
    <row r="121" spans="1:14" x14ac:dyDescent="0.2">
      <c r="C121" s="1">
        <v>39.420900000000003</v>
      </c>
      <c r="D121" s="1">
        <v>6.4899999999999999E-2</v>
      </c>
      <c r="E121" s="1">
        <v>22.127600000000001</v>
      </c>
      <c r="F121" s="1">
        <v>22.817</v>
      </c>
      <c r="G121" s="1">
        <v>0.71830000000000005</v>
      </c>
      <c r="H121" s="1">
        <v>8.5681999999999992</v>
      </c>
      <c r="I121" s="1">
        <v>6.3075999999999999</v>
      </c>
      <c r="J121" s="1">
        <v>5.7999999999999996E-3</v>
      </c>
      <c r="K121" s="1">
        <v>1.4E-2</v>
      </c>
      <c r="L121" s="1">
        <v>100.0442</v>
      </c>
      <c r="M121">
        <v>307.33</v>
      </c>
      <c r="N121">
        <f t="shared" si="2"/>
        <v>204.88</v>
      </c>
    </row>
    <row r="122" spans="1:14" x14ac:dyDescent="0.2">
      <c r="C122" s="1">
        <v>38.992199999999997</v>
      </c>
      <c r="D122" s="1">
        <v>8.5800000000000001E-2</v>
      </c>
      <c r="E122" s="1">
        <v>22.0534</v>
      </c>
      <c r="F122" s="1">
        <v>22.6892</v>
      </c>
      <c r="G122" s="1">
        <v>0.67810000000000004</v>
      </c>
      <c r="H122" s="1">
        <v>8.5737000000000005</v>
      </c>
      <c r="I122" s="1">
        <v>6.2931999999999997</v>
      </c>
      <c r="J122" s="1">
        <v>2.92E-2</v>
      </c>
      <c r="K122" s="1">
        <v>3.8E-3</v>
      </c>
      <c r="L122" s="1">
        <v>99.398700000000005</v>
      </c>
      <c r="M122">
        <v>341.48</v>
      </c>
      <c r="N122">
        <f t="shared" si="2"/>
        <v>239.03000000000003</v>
      </c>
    </row>
    <row r="123" spans="1:14" x14ac:dyDescent="0.2">
      <c r="C123" s="1">
        <v>39.256500000000003</v>
      </c>
      <c r="D123" s="1">
        <v>7.7899999999999997E-2</v>
      </c>
      <c r="E123" s="1">
        <v>22.181899999999999</v>
      </c>
      <c r="F123" s="1">
        <v>22.847899999999999</v>
      </c>
      <c r="G123" s="1">
        <v>0.76470000000000005</v>
      </c>
      <c r="H123" s="1">
        <v>8.5530000000000008</v>
      </c>
      <c r="I123" s="1">
        <v>6.3662999999999998</v>
      </c>
      <c r="J123" s="1">
        <v>0.01</v>
      </c>
      <c r="K123" s="1">
        <v>2.3E-3</v>
      </c>
      <c r="L123" s="1">
        <v>100.0605</v>
      </c>
      <c r="M123">
        <v>375.62</v>
      </c>
      <c r="N123">
        <f t="shared" si="2"/>
        <v>273.17</v>
      </c>
    </row>
    <row r="124" spans="1:14" x14ac:dyDescent="0.2">
      <c r="C124" s="1">
        <v>39.058199999999999</v>
      </c>
      <c r="D124" s="1">
        <v>7.7700000000000005E-2</v>
      </c>
      <c r="E124" s="1">
        <v>22.180900000000001</v>
      </c>
      <c r="F124" s="1">
        <v>22.744</v>
      </c>
      <c r="G124" s="1">
        <v>0.73180000000000001</v>
      </c>
      <c r="H124" s="1">
        <v>8.5650999999999993</v>
      </c>
      <c r="I124" s="1">
        <v>6.3742000000000001</v>
      </c>
      <c r="J124" s="1">
        <v>1.7000000000000001E-2</v>
      </c>
      <c r="K124" s="1">
        <v>8.0000000000000004E-4</v>
      </c>
      <c r="L124" s="1">
        <v>99.749700000000004</v>
      </c>
      <c r="M124">
        <v>409.77</v>
      </c>
      <c r="N124">
        <f t="shared" si="2"/>
        <v>307.32</v>
      </c>
    </row>
    <row r="125" spans="1:14" x14ac:dyDescent="0.2">
      <c r="C125" s="1">
        <v>39.054099999999998</v>
      </c>
      <c r="D125" s="1">
        <v>6.0199999999999997E-2</v>
      </c>
      <c r="E125" s="1">
        <v>22.1189</v>
      </c>
      <c r="F125" s="1">
        <v>22.998799999999999</v>
      </c>
      <c r="G125" s="1">
        <v>0.74260000000000004</v>
      </c>
      <c r="H125" s="1">
        <v>8.5315999999999992</v>
      </c>
      <c r="I125" s="1">
        <v>6.2827999999999999</v>
      </c>
      <c r="J125" s="1">
        <v>-3.8999999999999998E-3</v>
      </c>
      <c r="K125" s="1">
        <v>-1.17E-2</v>
      </c>
      <c r="L125" s="1">
        <v>99.789000000000001</v>
      </c>
      <c r="M125">
        <v>443.92</v>
      </c>
      <c r="N125">
        <f t="shared" si="2"/>
        <v>341.47</v>
      </c>
    </row>
    <row r="126" spans="1:14" x14ac:dyDescent="0.2">
      <c r="C126" s="1">
        <v>39.162399999999998</v>
      </c>
      <c r="D126" s="1">
        <v>5.5399999999999998E-2</v>
      </c>
      <c r="E126" s="1">
        <v>22.057099999999998</v>
      </c>
      <c r="F126" s="1">
        <v>23.216000000000001</v>
      </c>
      <c r="G126" s="1">
        <v>0.82169999999999999</v>
      </c>
      <c r="H126" s="1">
        <v>8.4350000000000005</v>
      </c>
      <c r="I126" s="1">
        <v>6.3662000000000001</v>
      </c>
      <c r="J126" s="1">
        <v>4.3E-3</v>
      </c>
      <c r="K126" s="1">
        <v>-5.7000000000000002E-3</v>
      </c>
      <c r="L126" s="1">
        <v>100.1181</v>
      </c>
      <c r="M126">
        <v>478.07</v>
      </c>
      <c r="N126">
        <f t="shared" si="2"/>
        <v>375.62</v>
      </c>
    </row>
    <row r="127" spans="1:14" x14ac:dyDescent="0.2">
      <c r="B127" t="s">
        <v>50</v>
      </c>
      <c r="C127" s="1">
        <v>50.394100000000002</v>
      </c>
      <c r="D127" s="1">
        <v>0.83409999999999995</v>
      </c>
      <c r="E127" s="1">
        <v>4.9524999999999997</v>
      </c>
      <c r="F127" s="1">
        <v>7.8567999999999998</v>
      </c>
      <c r="G127" s="1">
        <v>0.1043</v>
      </c>
      <c r="H127" s="1">
        <v>12.938499999999999</v>
      </c>
      <c r="I127" s="1">
        <v>21.685099999999998</v>
      </c>
      <c r="J127" s="1">
        <v>0.74119999999999997</v>
      </c>
      <c r="K127" s="1">
        <v>-4.4999999999999997E-3</v>
      </c>
      <c r="L127" s="1">
        <v>99.506600000000006</v>
      </c>
      <c r="M127">
        <v>512.21</v>
      </c>
      <c r="N127">
        <f t="shared" si="2"/>
        <v>409.76000000000005</v>
      </c>
    </row>
    <row r="128" spans="1:14" x14ac:dyDescent="0.2">
      <c r="B128" t="s">
        <v>50</v>
      </c>
      <c r="C128" s="1">
        <v>49.7774</v>
      </c>
      <c r="D128" s="1">
        <v>0.79159999999999997</v>
      </c>
      <c r="E128" s="1">
        <v>5.9359999999999999</v>
      </c>
      <c r="F128" s="1">
        <v>7.5472999999999999</v>
      </c>
      <c r="G128" s="1">
        <v>0.1452</v>
      </c>
      <c r="H128" s="1">
        <v>11.7879</v>
      </c>
      <c r="I128" s="1">
        <v>22.241800000000001</v>
      </c>
      <c r="J128" s="1">
        <v>0.85009999999999997</v>
      </c>
      <c r="K128" s="1">
        <v>-4.0000000000000002E-4</v>
      </c>
      <c r="L128" s="1">
        <v>99.077200000000005</v>
      </c>
      <c r="M128">
        <v>546.36</v>
      </c>
      <c r="N128">
        <f t="shared" si="2"/>
        <v>443.91</v>
      </c>
    </row>
    <row r="129" spans="2:16" x14ac:dyDescent="0.2">
      <c r="B129" t="s">
        <v>50</v>
      </c>
      <c r="C129" s="1">
        <v>49.480699999999999</v>
      </c>
      <c r="D129" s="1">
        <v>0.74529999999999996</v>
      </c>
      <c r="E129" s="1">
        <v>6.2594000000000003</v>
      </c>
      <c r="F129" s="1">
        <v>7.6553000000000004</v>
      </c>
      <c r="G129" s="1">
        <v>0.1452</v>
      </c>
      <c r="H129" s="1">
        <v>11.7468</v>
      </c>
      <c r="I129" s="1">
        <v>22.077000000000002</v>
      </c>
      <c r="J129" s="1">
        <v>0.8901</v>
      </c>
      <c r="K129" s="1">
        <v>8.0000000000000004E-4</v>
      </c>
      <c r="L129" s="1">
        <v>99.000600000000006</v>
      </c>
      <c r="M129">
        <v>580.51</v>
      </c>
      <c r="N129">
        <f t="shared" si="2"/>
        <v>478.06</v>
      </c>
    </row>
    <row r="130" spans="2:16" x14ac:dyDescent="0.2">
      <c r="B130" t="s">
        <v>50</v>
      </c>
      <c r="C130" s="1">
        <v>49.834499999999998</v>
      </c>
      <c r="D130" s="1">
        <v>0.70130000000000003</v>
      </c>
      <c r="E130" s="1">
        <v>6.19</v>
      </c>
      <c r="F130" s="1">
        <v>8.1790000000000003</v>
      </c>
      <c r="G130" s="1">
        <v>0.12130000000000001</v>
      </c>
      <c r="H130" s="1">
        <v>11.879200000000001</v>
      </c>
      <c r="I130" s="1">
        <v>21.529499999999999</v>
      </c>
      <c r="J130" s="1">
        <v>0.84919999999999995</v>
      </c>
      <c r="K130" s="1">
        <v>-2.5999999999999999E-3</v>
      </c>
      <c r="L130" s="1">
        <v>99.284099999999995</v>
      </c>
      <c r="M130">
        <v>614.66</v>
      </c>
      <c r="N130">
        <f t="shared" si="2"/>
        <v>512.20999999999992</v>
      </c>
    </row>
    <row r="131" spans="2:16" x14ac:dyDescent="0.2">
      <c r="B131" t="s">
        <v>50</v>
      </c>
      <c r="C131" s="1">
        <v>49.641399999999997</v>
      </c>
      <c r="D131" s="1">
        <v>0.68859999999999999</v>
      </c>
      <c r="E131" s="1">
        <v>6.2103999999999999</v>
      </c>
      <c r="F131" s="1">
        <v>8.2015999999999991</v>
      </c>
      <c r="G131" s="1">
        <v>0.12870000000000001</v>
      </c>
      <c r="H131" s="1">
        <v>11.759399999999999</v>
      </c>
      <c r="I131" s="1">
        <v>21.5685</v>
      </c>
      <c r="J131" s="1">
        <v>0.81489999999999996</v>
      </c>
      <c r="K131" s="1">
        <v>1.24E-2</v>
      </c>
      <c r="L131" s="1">
        <v>99.025800000000004</v>
      </c>
      <c r="M131">
        <v>648.80999999999995</v>
      </c>
      <c r="N131">
        <f t="shared" si="2"/>
        <v>546.3599999999999</v>
      </c>
    </row>
    <row r="132" spans="2:16" x14ac:dyDescent="0.2">
      <c r="B132" t="s">
        <v>50</v>
      </c>
      <c r="C132" s="1">
        <v>49.564100000000003</v>
      </c>
      <c r="D132" s="1">
        <v>0.69889999999999997</v>
      </c>
      <c r="E132" s="1">
        <v>6.3110999999999997</v>
      </c>
      <c r="F132" s="1">
        <v>7.6741000000000001</v>
      </c>
      <c r="G132" s="1">
        <v>0.151</v>
      </c>
      <c r="H132" s="1">
        <v>11.797499999999999</v>
      </c>
      <c r="I132" s="1">
        <v>22.0702</v>
      </c>
      <c r="J132" s="1">
        <v>0.86990000000000001</v>
      </c>
      <c r="K132" s="1">
        <v>3.3999999999999998E-3</v>
      </c>
      <c r="L132" s="1">
        <v>99.140199999999993</v>
      </c>
      <c r="M132">
        <v>682.95</v>
      </c>
      <c r="N132">
        <f t="shared" si="2"/>
        <v>580.5</v>
      </c>
    </row>
    <row r="133" spans="2:16" x14ac:dyDescent="0.2">
      <c r="B133" t="s">
        <v>50</v>
      </c>
      <c r="C133" s="1">
        <v>48.547499999999999</v>
      </c>
      <c r="D133" s="1">
        <v>0.67059999999999997</v>
      </c>
      <c r="E133" s="1">
        <v>6.0727000000000002</v>
      </c>
      <c r="F133" s="1">
        <v>8.7330000000000005</v>
      </c>
      <c r="G133" s="1">
        <v>0.16650000000000001</v>
      </c>
      <c r="H133" s="1">
        <v>12.5243</v>
      </c>
      <c r="I133" s="1">
        <v>20.590900000000001</v>
      </c>
      <c r="J133" s="1">
        <v>0.80359999999999998</v>
      </c>
      <c r="K133" s="1">
        <v>8.9999999999999993E-3</v>
      </c>
      <c r="L133" s="1">
        <v>98.117999999999995</v>
      </c>
      <c r="M133">
        <v>717.1</v>
      </c>
      <c r="N133">
        <f t="shared" si="2"/>
        <v>614.65</v>
      </c>
    </row>
    <row r="134" spans="2:16" x14ac:dyDescent="0.2">
      <c r="B134" t="s">
        <v>50</v>
      </c>
      <c r="C134" s="1">
        <v>49.810099999999998</v>
      </c>
      <c r="D134" s="1">
        <v>0.72689999999999999</v>
      </c>
      <c r="E134" s="1">
        <v>6.3014999999999999</v>
      </c>
      <c r="F134" s="1">
        <v>7.66</v>
      </c>
      <c r="G134" s="1">
        <v>0.1356</v>
      </c>
      <c r="H134" s="1">
        <v>11.9457</v>
      </c>
      <c r="I134" s="1">
        <v>22.203399999999998</v>
      </c>
      <c r="J134" s="1">
        <v>0.84489999999999998</v>
      </c>
      <c r="K134" s="1">
        <v>1.35E-2</v>
      </c>
      <c r="L134" s="1">
        <v>99.641800000000003</v>
      </c>
      <c r="M134">
        <v>751.25</v>
      </c>
      <c r="N134">
        <f t="shared" si="2"/>
        <v>648.79999999999995</v>
      </c>
    </row>
    <row r="135" spans="2:16" x14ac:dyDescent="0.2">
      <c r="B135" t="s">
        <v>50</v>
      </c>
      <c r="C135" s="1">
        <v>49.679099999999998</v>
      </c>
      <c r="D135" s="1">
        <v>0.71689999999999998</v>
      </c>
      <c r="E135" s="1">
        <v>6.3943000000000003</v>
      </c>
      <c r="F135" s="1">
        <v>7.6962000000000002</v>
      </c>
      <c r="G135" s="1">
        <v>0.1421</v>
      </c>
      <c r="H135" s="1">
        <v>11.817500000000001</v>
      </c>
      <c r="I135" s="1">
        <v>21.9832</v>
      </c>
      <c r="J135" s="1">
        <v>0.86680000000000001</v>
      </c>
      <c r="K135" s="1">
        <v>4.8999999999999998E-3</v>
      </c>
      <c r="L135" s="1">
        <v>99.301000000000002</v>
      </c>
      <c r="M135">
        <v>785.4</v>
      </c>
      <c r="N135">
        <f t="shared" si="2"/>
        <v>682.94999999999993</v>
      </c>
    </row>
    <row r="136" spans="2:16" x14ac:dyDescent="0.2">
      <c r="B136" t="s">
        <v>50</v>
      </c>
      <c r="C136" s="1">
        <v>49.636499999999998</v>
      </c>
      <c r="D136" s="1">
        <v>0.7359</v>
      </c>
      <c r="E136" s="1">
        <v>6.3175999999999997</v>
      </c>
      <c r="F136" s="1">
        <v>7.9566999999999997</v>
      </c>
      <c r="G136" s="1">
        <v>0.13900000000000001</v>
      </c>
      <c r="H136" s="1">
        <v>11.751899999999999</v>
      </c>
      <c r="I136" s="1">
        <v>21.9312</v>
      </c>
      <c r="J136" s="1">
        <v>0.8821</v>
      </c>
      <c r="K136" s="1">
        <v>-1.1599999999999999E-2</v>
      </c>
      <c r="L136" s="1">
        <v>99.350999999999999</v>
      </c>
      <c r="M136">
        <v>819.54</v>
      </c>
      <c r="N136">
        <f t="shared" si="2"/>
        <v>717.08999999999992</v>
      </c>
    </row>
    <row r="137" spans="2:16" x14ac:dyDescent="0.2">
      <c r="B137" t="s">
        <v>50</v>
      </c>
      <c r="C137" s="1">
        <v>49.636800000000001</v>
      </c>
      <c r="D137" s="1">
        <v>0.67379999999999995</v>
      </c>
      <c r="E137" s="1">
        <v>5.8175999999999997</v>
      </c>
      <c r="F137" s="1">
        <v>10.2745</v>
      </c>
      <c r="G137" s="1">
        <v>0.17169999999999999</v>
      </c>
      <c r="H137" s="1">
        <v>13.0922</v>
      </c>
      <c r="I137" s="1">
        <v>17.6478</v>
      </c>
      <c r="J137" s="1">
        <v>0.74809999999999999</v>
      </c>
      <c r="K137" s="1">
        <v>-8.6999999999999994E-3</v>
      </c>
      <c r="L137" s="1">
        <v>98.062399999999997</v>
      </c>
      <c r="M137">
        <v>853.69</v>
      </c>
      <c r="N137">
        <f t="shared" si="2"/>
        <v>751.24</v>
      </c>
    </row>
    <row r="138" spans="2:16" x14ac:dyDescent="0.2">
      <c r="B138" t="s">
        <v>50</v>
      </c>
      <c r="C138" s="1">
        <v>49.9925</v>
      </c>
      <c r="D138" s="1">
        <v>0.84789999999999999</v>
      </c>
      <c r="E138" s="1">
        <v>5.8849</v>
      </c>
      <c r="F138" s="1">
        <v>7.6234999999999999</v>
      </c>
      <c r="G138" s="1">
        <v>0.1356</v>
      </c>
      <c r="H138" s="1">
        <v>12.158799999999999</v>
      </c>
      <c r="I138" s="1">
        <v>22.245100000000001</v>
      </c>
      <c r="J138" s="1">
        <v>0.86129999999999995</v>
      </c>
      <c r="K138" s="1">
        <v>-8.0000000000000004E-4</v>
      </c>
      <c r="L138" s="1">
        <v>99.749600000000001</v>
      </c>
      <c r="M138">
        <v>887.84</v>
      </c>
      <c r="N138">
        <f t="shared" si="2"/>
        <v>785.39</v>
      </c>
    </row>
    <row r="139" spans="2:16" x14ac:dyDescent="0.2">
      <c r="C139" s="1">
        <v>39.291800000000002</v>
      </c>
      <c r="D139" s="1">
        <v>5.3600000000000002E-2</v>
      </c>
      <c r="E139" s="1">
        <v>22.163399999999999</v>
      </c>
      <c r="F139" s="1">
        <v>22.243500000000001</v>
      </c>
      <c r="G139" s="1">
        <v>0.82450000000000001</v>
      </c>
      <c r="H139" s="1">
        <v>8.8386999999999993</v>
      </c>
      <c r="I139" s="1">
        <v>6.1565000000000003</v>
      </c>
      <c r="J139" s="1">
        <v>2.9600000000000001E-2</v>
      </c>
      <c r="K139" s="1">
        <v>-5.7000000000000002E-3</v>
      </c>
      <c r="L139" s="1">
        <v>99.601799999999997</v>
      </c>
      <c r="M139">
        <v>921.99</v>
      </c>
      <c r="N139">
        <f t="shared" si="2"/>
        <v>819.54</v>
      </c>
    </row>
    <row r="140" spans="2:16" x14ac:dyDescent="0.2">
      <c r="C140" s="8">
        <v>39.406399999999998</v>
      </c>
      <c r="D140" s="8">
        <v>6.4000000000000001E-2</v>
      </c>
      <c r="E140" s="8">
        <v>22.362300000000001</v>
      </c>
      <c r="F140" s="8">
        <v>22.4162</v>
      </c>
      <c r="G140" s="8">
        <v>0.79779999999999995</v>
      </c>
      <c r="H140" s="8">
        <v>8.9496000000000002</v>
      </c>
      <c r="I140" s="8">
        <v>6.1715999999999998</v>
      </c>
      <c r="J140" s="8">
        <v>2.7000000000000001E-3</v>
      </c>
      <c r="K140" s="8">
        <v>-1.5E-3</v>
      </c>
      <c r="L140" s="8">
        <v>100.1705</v>
      </c>
      <c r="M140" s="9">
        <v>956.13</v>
      </c>
      <c r="N140">
        <f t="shared" si="2"/>
        <v>853.68</v>
      </c>
      <c r="P140" s="2"/>
    </row>
    <row r="141" spans="2:16" x14ac:dyDescent="0.2">
      <c r="C141" s="1">
        <v>38.382300000000001</v>
      </c>
      <c r="D141" s="1">
        <v>7.0300000000000001E-2</v>
      </c>
      <c r="E141" s="1">
        <v>21.490200000000002</v>
      </c>
      <c r="F141" s="1">
        <v>22.216100000000001</v>
      </c>
      <c r="G141" s="1">
        <v>0.82630000000000003</v>
      </c>
      <c r="H141" s="1">
        <v>9.3350000000000009</v>
      </c>
      <c r="I141" s="1">
        <v>5.9614000000000003</v>
      </c>
      <c r="J141" s="1">
        <v>1.7299999999999999E-2</v>
      </c>
      <c r="K141" s="1">
        <v>1.89E-2</v>
      </c>
      <c r="L141" s="1">
        <v>98.317700000000002</v>
      </c>
      <c r="M141">
        <v>990.28</v>
      </c>
      <c r="N141">
        <f t="shared" si="2"/>
        <v>887.82999999999993</v>
      </c>
      <c r="P141" s="2"/>
    </row>
    <row r="142" spans="2:16" x14ac:dyDescent="0.2">
      <c r="C142" s="8">
        <v>39.178100000000001</v>
      </c>
      <c r="D142" s="8">
        <v>8.1100000000000005E-2</v>
      </c>
      <c r="E142" s="8">
        <v>22.179300000000001</v>
      </c>
      <c r="F142" s="8">
        <v>22.386399999999998</v>
      </c>
      <c r="G142" s="8">
        <v>0.79190000000000005</v>
      </c>
      <c r="H142" s="8">
        <v>9.0081000000000007</v>
      </c>
      <c r="I142" s="8">
        <v>6.1665999999999999</v>
      </c>
      <c r="J142" s="8">
        <v>1.8800000000000001E-2</v>
      </c>
      <c r="K142" s="8">
        <v>-9.4999999999999998E-3</v>
      </c>
      <c r="L142" s="8">
        <v>99.810199999999995</v>
      </c>
      <c r="M142" s="9">
        <v>1024.43</v>
      </c>
      <c r="N142">
        <f t="shared" si="2"/>
        <v>921.98</v>
      </c>
      <c r="O142" s="9" t="s">
        <v>69</v>
      </c>
    </row>
    <row r="143" spans="2:16" x14ac:dyDescent="0.2">
      <c r="C143" s="8">
        <v>39.305100000000003</v>
      </c>
      <c r="D143" s="8">
        <v>8.0500000000000002E-2</v>
      </c>
      <c r="E143" s="8">
        <v>22.2804</v>
      </c>
      <c r="F143" s="8">
        <v>22.255299999999998</v>
      </c>
      <c r="G143" s="8">
        <v>0.79649999999999999</v>
      </c>
      <c r="H143" s="8">
        <v>8.9466999999999999</v>
      </c>
      <c r="I143" s="8">
        <v>6.2474999999999996</v>
      </c>
      <c r="J143" s="8">
        <v>1.3100000000000001E-2</v>
      </c>
      <c r="K143" s="8">
        <v>-1.1000000000000001E-3</v>
      </c>
      <c r="L143" s="8">
        <v>99.9251</v>
      </c>
      <c r="M143" s="9">
        <v>1058.58</v>
      </c>
      <c r="N143">
        <f t="shared" si="2"/>
        <v>956.12999999999988</v>
      </c>
      <c r="O143" s="9" t="s">
        <v>69</v>
      </c>
    </row>
    <row r="144" spans="2:16" x14ac:dyDescent="0.2">
      <c r="C144" s="8">
        <v>39.188200000000002</v>
      </c>
      <c r="D144" s="8">
        <v>9.3100000000000002E-2</v>
      </c>
      <c r="E144" s="8">
        <v>22.167400000000001</v>
      </c>
      <c r="F144" s="8">
        <v>22.552700000000002</v>
      </c>
      <c r="G144" s="8">
        <v>0.8236</v>
      </c>
      <c r="H144" s="8">
        <v>9.0167000000000002</v>
      </c>
      <c r="I144" s="8">
        <v>6.1829999999999998</v>
      </c>
      <c r="J144" s="8">
        <v>5.4000000000000003E-3</v>
      </c>
      <c r="K144" s="8">
        <v>-2.5999999999999999E-3</v>
      </c>
      <c r="L144" s="8">
        <v>100.03019999999999</v>
      </c>
      <c r="M144" s="9">
        <v>1092.72</v>
      </c>
      <c r="N144">
        <f t="shared" si="2"/>
        <v>990.27</v>
      </c>
      <c r="O144" s="9" t="s">
        <v>69</v>
      </c>
    </row>
    <row r="145" spans="3:15" x14ac:dyDescent="0.2">
      <c r="C145" s="8">
        <v>39.233400000000003</v>
      </c>
      <c r="D145" s="8">
        <v>8.5500000000000007E-2</v>
      </c>
      <c r="E145" s="8">
        <v>22.209599999999998</v>
      </c>
      <c r="F145" s="8">
        <v>22.416</v>
      </c>
      <c r="G145" s="8">
        <v>0.83260000000000001</v>
      </c>
      <c r="H145" s="8">
        <v>9.0558999999999994</v>
      </c>
      <c r="I145" s="8">
        <v>6.1028000000000002</v>
      </c>
      <c r="J145" s="8">
        <v>1.7299999999999999E-2</v>
      </c>
      <c r="K145" s="8">
        <v>1.29E-2</v>
      </c>
      <c r="L145" s="8">
        <v>99.965999999999994</v>
      </c>
      <c r="M145" s="9">
        <v>1126.8699999999999</v>
      </c>
      <c r="N145">
        <f t="shared" si="2"/>
        <v>1024.4199999999998</v>
      </c>
      <c r="O145" s="9" t="s">
        <v>69</v>
      </c>
    </row>
    <row r="146" spans="3:15" x14ac:dyDescent="0.2">
      <c r="C146" s="8">
        <v>39.189500000000002</v>
      </c>
      <c r="D146" s="8">
        <v>6.8000000000000005E-2</v>
      </c>
      <c r="E146" s="8">
        <v>22.2423</v>
      </c>
      <c r="F146" s="8">
        <v>22.401299999999999</v>
      </c>
      <c r="G146" s="8">
        <v>0.79320000000000002</v>
      </c>
      <c r="H146" s="8">
        <v>9.0451999999999995</v>
      </c>
      <c r="I146" s="8">
        <v>6.1458000000000004</v>
      </c>
      <c r="J146" s="8">
        <v>6.8999999999999999E-3</v>
      </c>
      <c r="K146" s="8">
        <v>-4.4999999999999997E-3</v>
      </c>
      <c r="L146" s="8">
        <v>99.892499999999998</v>
      </c>
      <c r="M146" s="9">
        <v>1161.02</v>
      </c>
      <c r="N146">
        <f t="shared" si="2"/>
        <v>1058.57</v>
      </c>
      <c r="O146" s="9" t="s">
        <v>69</v>
      </c>
    </row>
    <row r="147" spans="3:15" x14ac:dyDescent="0.2">
      <c r="C147" s="8">
        <v>39.258000000000003</v>
      </c>
      <c r="D147" s="8">
        <v>8.4099999999999994E-2</v>
      </c>
      <c r="E147" s="8">
        <v>22.2713</v>
      </c>
      <c r="F147" s="8">
        <v>22.3843</v>
      </c>
      <c r="G147" s="8">
        <v>0.89080000000000004</v>
      </c>
      <c r="H147" s="8">
        <v>9.0000999999999998</v>
      </c>
      <c r="I147" s="8">
        <v>6.1839000000000004</v>
      </c>
      <c r="J147" s="8">
        <v>1.5E-3</v>
      </c>
      <c r="K147" s="8">
        <v>-4.8999999999999998E-3</v>
      </c>
      <c r="L147" s="8">
        <v>100.0742</v>
      </c>
      <c r="M147" s="9">
        <v>1195.17</v>
      </c>
      <c r="N147">
        <f t="shared" si="2"/>
        <v>1092.72</v>
      </c>
      <c r="O147" s="9" t="s">
        <v>69</v>
      </c>
    </row>
    <row r="148" spans="3:15" x14ac:dyDescent="0.2">
      <c r="C148" s="8">
        <v>39.313000000000002</v>
      </c>
      <c r="D148" s="8">
        <v>7.7600000000000002E-2</v>
      </c>
      <c r="E148" s="8">
        <v>22.282499999999999</v>
      </c>
      <c r="F148" s="8">
        <v>22.7194</v>
      </c>
      <c r="G148" s="8">
        <v>0.8276</v>
      </c>
      <c r="H148" s="8">
        <v>8.9960000000000004</v>
      </c>
      <c r="I148" s="8">
        <v>6.0670000000000002</v>
      </c>
      <c r="J148" s="8">
        <v>3.3500000000000002E-2</v>
      </c>
      <c r="K148" s="8">
        <v>1.5E-3</v>
      </c>
      <c r="L148" s="8">
        <v>100.3181</v>
      </c>
      <c r="M148" s="9">
        <v>1229.31</v>
      </c>
      <c r="N148">
        <f t="shared" si="2"/>
        <v>1126.8599999999999</v>
      </c>
      <c r="O148" s="9" t="s">
        <v>69</v>
      </c>
    </row>
    <row r="149" spans="3:15" x14ac:dyDescent="0.2">
      <c r="C149" s="8">
        <v>39.336799999999997</v>
      </c>
      <c r="D149" s="8">
        <v>9.4299999999999995E-2</v>
      </c>
      <c r="E149" s="8">
        <v>22.085599999999999</v>
      </c>
      <c r="F149" s="8">
        <v>22.340900000000001</v>
      </c>
      <c r="G149" s="8">
        <v>0.80810000000000004</v>
      </c>
      <c r="H149" s="8">
        <v>9.0084999999999997</v>
      </c>
      <c r="I149" s="8">
        <v>6.0647000000000002</v>
      </c>
      <c r="J149" s="8">
        <v>2.3400000000000001E-2</v>
      </c>
      <c r="K149" s="8">
        <v>1.5E-3</v>
      </c>
      <c r="L149" s="8">
        <v>99.763800000000003</v>
      </c>
      <c r="M149" s="9">
        <v>1263.46</v>
      </c>
      <c r="N149">
        <f t="shared" si="2"/>
        <v>1161.01</v>
      </c>
      <c r="O149" s="9" t="s">
        <v>69</v>
      </c>
    </row>
    <row r="150" spans="3:15" x14ac:dyDescent="0.2">
      <c r="C150" s="8">
        <v>39.199800000000003</v>
      </c>
      <c r="D150" s="8">
        <v>7.0599999999999996E-2</v>
      </c>
      <c r="E150" s="8">
        <v>22.3139</v>
      </c>
      <c r="F150" s="8">
        <v>22.398099999999999</v>
      </c>
      <c r="G150" s="8">
        <v>0.84509999999999996</v>
      </c>
      <c r="H150" s="8">
        <v>9.0395000000000003</v>
      </c>
      <c r="I150" s="8">
        <v>6.09</v>
      </c>
      <c r="J150" s="8">
        <v>1.9599999999999999E-2</v>
      </c>
      <c r="K150" s="8">
        <v>9.9000000000000008E-3</v>
      </c>
      <c r="L150" s="8">
        <v>99.9863</v>
      </c>
      <c r="M150" s="9">
        <v>1297.6099999999999</v>
      </c>
      <c r="N150">
        <f t="shared" si="2"/>
        <v>1195.1599999999999</v>
      </c>
      <c r="O150" s="9" t="s">
        <v>69</v>
      </c>
    </row>
    <row r="151" spans="3:15" x14ac:dyDescent="0.2">
      <c r="C151" s="8">
        <v>39.350200000000001</v>
      </c>
      <c r="D151" s="8">
        <v>7.4200000000000002E-2</v>
      </c>
      <c r="E151" s="8">
        <v>22.203900000000001</v>
      </c>
      <c r="F151" s="8">
        <v>22.452400000000001</v>
      </c>
      <c r="G151" s="8">
        <v>0.79979999999999996</v>
      </c>
      <c r="H151" s="8">
        <v>8.9696999999999996</v>
      </c>
      <c r="I151" s="8">
        <v>6.06</v>
      </c>
      <c r="J151" s="8">
        <v>7.3000000000000001E-3</v>
      </c>
      <c r="K151" s="8">
        <v>2.3E-3</v>
      </c>
      <c r="L151" s="8">
        <v>99.919799999999995</v>
      </c>
      <c r="M151" s="9">
        <v>1331.76</v>
      </c>
      <c r="N151">
        <f t="shared" si="2"/>
        <v>1229.31</v>
      </c>
      <c r="O151" s="9" t="s">
        <v>69</v>
      </c>
    </row>
    <row r="152" spans="3:15" x14ac:dyDescent="0.2">
      <c r="C152" s="8">
        <v>39.392800000000001</v>
      </c>
      <c r="D152" s="8">
        <v>6.3100000000000003E-2</v>
      </c>
      <c r="E152" s="8">
        <v>22.3338</v>
      </c>
      <c r="F152" s="8">
        <v>22.562100000000001</v>
      </c>
      <c r="G152" s="8">
        <v>0.83299999999999996</v>
      </c>
      <c r="H152" s="8">
        <v>9.0084999999999997</v>
      </c>
      <c r="I152" s="8">
        <v>5.9869000000000003</v>
      </c>
      <c r="J152" s="8">
        <v>5.0000000000000001E-3</v>
      </c>
      <c r="K152" s="8">
        <v>-1.5E-3</v>
      </c>
      <c r="L152" s="8">
        <v>100.18519999999999</v>
      </c>
      <c r="M152" s="9">
        <v>1365.9</v>
      </c>
      <c r="N152">
        <f t="shared" si="2"/>
        <v>1263.45</v>
      </c>
      <c r="O152" s="9" t="s">
        <v>69</v>
      </c>
    </row>
    <row r="153" spans="3:15" x14ac:dyDescent="0.2">
      <c r="C153" s="8">
        <v>39.286000000000001</v>
      </c>
      <c r="D153" s="8">
        <v>7.8399999999999997E-2</v>
      </c>
      <c r="E153" s="8">
        <v>22.179300000000001</v>
      </c>
      <c r="F153" s="8">
        <v>22.443999999999999</v>
      </c>
      <c r="G153" s="8">
        <v>0.77800000000000002</v>
      </c>
      <c r="H153" s="8">
        <v>8.9501000000000008</v>
      </c>
      <c r="I153" s="8">
        <v>6.0235000000000003</v>
      </c>
      <c r="J153" s="8">
        <v>2.46E-2</v>
      </c>
      <c r="K153" s="8">
        <v>1.5E-3</v>
      </c>
      <c r="L153" s="8">
        <v>99.7654</v>
      </c>
      <c r="M153" s="9">
        <v>1400.05</v>
      </c>
      <c r="N153">
        <f t="shared" si="2"/>
        <v>1297.5999999999999</v>
      </c>
      <c r="O153" s="9" t="s">
        <v>69</v>
      </c>
    </row>
    <row r="154" spans="3:15" x14ac:dyDescent="0.2">
      <c r="C154" s="8">
        <v>39.163899999999998</v>
      </c>
      <c r="D154" s="8">
        <v>8.3000000000000004E-2</v>
      </c>
      <c r="E154" s="8">
        <v>22.1831</v>
      </c>
      <c r="F154" s="8">
        <v>22.4909</v>
      </c>
      <c r="G154" s="8">
        <v>0.81079999999999997</v>
      </c>
      <c r="H154" s="8">
        <v>8.9298999999999999</v>
      </c>
      <c r="I154" s="8">
        <v>6.1957000000000004</v>
      </c>
      <c r="J154" s="8">
        <v>7.7000000000000002E-3</v>
      </c>
      <c r="K154" s="8">
        <v>-3.3999999999999998E-3</v>
      </c>
      <c r="L154" s="8">
        <v>99.864900000000006</v>
      </c>
      <c r="M154" s="9">
        <v>1434.2</v>
      </c>
      <c r="N154">
        <f t="shared" si="2"/>
        <v>1331.75</v>
      </c>
      <c r="O154" s="9" t="s">
        <v>69</v>
      </c>
    </row>
    <row r="155" spans="3:15" x14ac:dyDescent="0.2">
      <c r="C155" s="8">
        <v>38.9636</v>
      </c>
      <c r="D155" s="8">
        <v>4.6899999999999997E-2</v>
      </c>
      <c r="E155" s="8">
        <v>22.235800000000001</v>
      </c>
      <c r="F155" s="8">
        <v>22.800699999999999</v>
      </c>
      <c r="G155" s="8">
        <v>0.84740000000000004</v>
      </c>
      <c r="H155" s="8">
        <v>8.9612999999999996</v>
      </c>
      <c r="I155" s="8">
        <v>6.1094999999999997</v>
      </c>
      <c r="J155" s="8">
        <v>-3.5000000000000001E-3</v>
      </c>
      <c r="K155" s="8">
        <v>-8.0000000000000004E-4</v>
      </c>
      <c r="L155" s="8">
        <v>99.965299999999999</v>
      </c>
      <c r="M155" s="9">
        <v>1468.35</v>
      </c>
      <c r="N155">
        <f t="shared" si="2"/>
        <v>1365.8999999999999</v>
      </c>
      <c r="O155" s="9" t="s">
        <v>69</v>
      </c>
    </row>
    <row r="156" spans="3:15" x14ac:dyDescent="0.2">
      <c r="C156" s="8">
        <v>39.120199999999997</v>
      </c>
      <c r="D156" s="8">
        <v>0.11210000000000001</v>
      </c>
      <c r="E156" s="8">
        <v>22.146999999999998</v>
      </c>
      <c r="F156" s="8">
        <v>22.5596</v>
      </c>
      <c r="G156" s="8">
        <v>0.82469999999999999</v>
      </c>
      <c r="H156" s="8">
        <v>8.9841999999999995</v>
      </c>
      <c r="I156" s="8">
        <v>6.0575999999999999</v>
      </c>
      <c r="J156" s="8">
        <v>1.89E-2</v>
      </c>
      <c r="K156" s="8">
        <v>8.0000000000000002E-3</v>
      </c>
      <c r="L156" s="8">
        <v>99.8322</v>
      </c>
      <c r="M156" s="9">
        <v>1502.49</v>
      </c>
      <c r="N156">
        <f t="shared" si="2"/>
        <v>1400.04</v>
      </c>
      <c r="O156" s="9" t="s">
        <v>69</v>
      </c>
    </row>
    <row r="157" spans="3:15" x14ac:dyDescent="0.2">
      <c r="C157" s="8">
        <v>39.154299999999999</v>
      </c>
      <c r="D157" s="8">
        <v>6.5699999999999995E-2</v>
      </c>
      <c r="E157" s="8">
        <v>22.162500000000001</v>
      </c>
      <c r="F157" s="8">
        <v>22.541499999999999</v>
      </c>
      <c r="G157" s="8">
        <v>0.82920000000000005</v>
      </c>
      <c r="H157" s="8">
        <v>8.9243000000000006</v>
      </c>
      <c r="I157" s="8">
        <v>6.1955999999999998</v>
      </c>
      <c r="J157" s="8">
        <v>6.1999999999999998E-3</v>
      </c>
      <c r="K157" s="8">
        <v>-6.1000000000000004E-3</v>
      </c>
      <c r="L157" s="8">
        <v>99.879300000000001</v>
      </c>
      <c r="M157" s="9">
        <v>1536.64</v>
      </c>
      <c r="N157">
        <f t="shared" si="2"/>
        <v>1434.19</v>
      </c>
      <c r="O157" s="9" t="s">
        <v>69</v>
      </c>
    </row>
    <row r="158" spans="3:15" x14ac:dyDescent="0.2">
      <c r="C158" s="8">
        <v>39.0578</v>
      </c>
      <c r="D158" s="8">
        <v>6.1400000000000003E-2</v>
      </c>
      <c r="E158" s="8">
        <v>22.151800000000001</v>
      </c>
      <c r="F158" s="8">
        <v>22.618400000000001</v>
      </c>
      <c r="G158" s="8">
        <v>0.8044</v>
      </c>
      <c r="H158" s="8">
        <v>8.8971</v>
      </c>
      <c r="I158" s="8">
        <v>6.1848000000000001</v>
      </c>
      <c r="J158" s="8">
        <v>1.35E-2</v>
      </c>
      <c r="K158" s="8">
        <v>-1.9E-3</v>
      </c>
      <c r="L158" s="8">
        <v>99.789100000000005</v>
      </c>
      <c r="M158" s="9">
        <v>1570.79</v>
      </c>
      <c r="N158">
        <f t="shared" si="2"/>
        <v>1468.34</v>
      </c>
      <c r="O158" s="9" t="s">
        <v>69</v>
      </c>
    </row>
    <row r="159" spans="3:15" x14ac:dyDescent="0.2">
      <c r="C159" s="8">
        <v>39.151499999999999</v>
      </c>
      <c r="D159" s="8">
        <v>7.8799999999999995E-2</v>
      </c>
      <c r="E159" s="8">
        <v>22.063500000000001</v>
      </c>
      <c r="F159" s="8">
        <v>22.6493</v>
      </c>
      <c r="G159" s="8">
        <v>0.86409999999999998</v>
      </c>
      <c r="H159" s="8">
        <v>8.8848000000000003</v>
      </c>
      <c r="I159" s="8">
        <v>6.2263999999999999</v>
      </c>
      <c r="J159" s="8">
        <v>1.9E-3</v>
      </c>
      <c r="K159" s="8">
        <v>-9.4999999999999998E-3</v>
      </c>
      <c r="L159" s="8">
        <v>99.920299999999997</v>
      </c>
      <c r="M159" s="9">
        <v>1604.94</v>
      </c>
      <c r="N159">
        <f t="shared" si="2"/>
        <v>1502.49</v>
      </c>
      <c r="O159" s="9" t="s">
        <v>69</v>
      </c>
    </row>
    <row r="160" spans="3:15" x14ac:dyDescent="0.2">
      <c r="C160" s="8">
        <v>39.139400000000002</v>
      </c>
      <c r="D160" s="8">
        <v>9.6000000000000002E-2</v>
      </c>
      <c r="E160" s="8">
        <v>22.229800000000001</v>
      </c>
      <c r="F160" s="8">
        <v>22.672999999999998</v>
      </c>
      <c r="G160" s="8">
        <v>0.86639999999999995</v>
      </c>
      <c r="H160" s="8">
        <v>8.8545999999999996</v>
      </c>
      <c r="I160" s="8">
        <v>6.0594999999999999</v>
      </c>
      <c r="J160" s="8">
        <v>1.8100000000000002E-2</v>
      </c>
      <c r="K160" s="8">
        <v>1.44E-2</v>
      </c>
      <c r="L160" s="8">
        <v>99.9512</v>
      </c>
      <c r="M160" s="9">
        <v>1639.08</v>
      </c>
      <c r="N160">
        <f t="shared" si="2"/>
        <v>1536.6299999999999</v>
      </c>
      <c r="O160" s="9" t="s">
        <v>69</v>
      </c>
    </row>
    <row r="161" spans="1:15" x14ac:dyDescent="0.2">
      <c r="C161" s="8">
        <v>39.217700000000001</v>
      </c>
      <c r="D161" s="8">
        <v>9.2100000000000001E-2</v>
      </c>
      <c r="E161" s="8">
        <v>22.146599999999999</v>
      </c>
      <c r="F161" s="8">
        <v>22.752199999999998</v>
      </c>
      <c r="G161" s="8">
        <v>0.82450000000000001</v>
      </c>
      <c r="H161" s="8">
        <v>8.8068000000000008</v>
      </c>
      <c r="I161" s="8">
        <v>6.0827999999999998</v>
      </c>
      <c r="J161" s="8">
        <v>7.3000000000000001E-3</v>
      </c>
      <c r="K161" s="8">
        <v>-1.5E-3</v>
      </c>
      <c r="L161" s="8">
        <v>99.929900000000004</v>
      </c>
      <c r="M161" s="9">
        <v>1673.23</v>
      </c>
      <c r="N161">
        <f t="shared" si="2"/>
        <v>1570.78</v>
      </c>
      <c r="O161" s="9" t="s">
        <v>69</v>
      </c>
    </row>
    <row r="162" spans="1:15" x14ac:dyDescent="0.2">
      <c r="C162" s="8">
        <v>39.233600000000003</v>
      </c>
      <c r="D162" s="8">
        <v>8.8400000000000006E-2</v>
      </c>
      <c r="E162" s="8">
        <v>22.168900000000001</v>
      </c>
      <c r="F162" s="8">
        <v>22.771599999999999</v>
      </c>
      <c r="G162" s="8">
        <v>0.85250000000000004</v>
      </c>
      <c r="H162" s="8">
        <v>8.7949000000000002</v>
      </c>
      <c r="I162" s="8">
        <v>6.1025999999999998</v>
      </c>
      <c r="J162" s="8">
        <v>1.8499999999999999E-2</v>
      </c>
      <c r="K162" s="8">
        <v>5.7000000000000002E-3</v>
      </c>
      <c r="L162" s="8">
        <v>100.0367</v>
      </c>
      <c r="M162" s="9">
        <v>1707.38</v>
      </c>
      <c r="N162">
        <f t="shared" si="2"/>
        <v>1604.93</v>
      </c>
    </row>
    <row r="163" spans="1:15" x14ac:dyDescent="0.2">
      <c r="C163" s="8">
        <v>39.262999999999998</v>
      </c>
      <c r="D163" s="8">
        <v>8.0699999999999994E-2</v>
      </c>
      <c r="E163" s="8">
        <v>22.165299999999998</v>
      </c>
      <c r="F163" s="8">
        <v>22.681100000000001</v>
      </c>
      <c r="G163" s="8">
        <v>0.85209999999999997</v>
      </c>
      <c r="H163" s="8">
        <v>8.6959999999999997</v>
      </c>
      <c r="I163" s="8">
        <v>6.2481999999999998</v>
      </c>
      <c r="J163" s="8">
        <v>2.2800000000000001E-2</v>
      </c>
      <c r="K163" s="8">
        <v>-6.4000000000000003E-3</v>
      </c>
      <c r="L163" s="8">
        <v>100.00920000000001</v>
      </c>
      <c r="M163" s="9">
        <v>1741.53</v>
      </c>
      <c r="N163">
        <f t="shared" si="2"/>
        <v>1639.08</v>
      </c>
    </row>
    <row r="164" spans="1:15" x14ac:dyDescent="0.2">
      <c r="C164" s="8">
        <v>39.161499999999997</v>
      </c>
      <c r="D164" s="8">
        <v>9.4799999999999995E-2</v>
      </c>
      <c r="E164" s="8">
        <v>22.135300000000001</v>
      </c>
      <c r="F164" s="8">
        <v>22.6371</v>
      </c>
      <c r="G164" s="8">
        <v>0.87529999999999997</v>
      </c>
      <c r="H164" s="8">
        <v>8.6598000000000006</v>
      </c>
      <c r="I164" s="8">
        <v>6.2572999999999999</v>
      </c>
      <c r="J164" s="8">
        <v>1.5800000000000002E-2</v>
      </c>
      <c r="K164" s="8">
        <v>-1.14E-2</v>
      </c>
      <c r="L164" s="8">
        <v>99.8369</v>
      </c>
      <c r="M164" s="9">
        <v>1775.68</v>
      </c>
      <c r="N164">
        <f t="shared" si="2"/>
        <v>1673.23</v>
      </c>
    </row>
    <row r="165" spans="1:15" x14ac:dyDescent="0.2">
      <c r="C165" s="8">
        <v>39.053800000000003</v>
      </c>
      <c r="D165" s="8">
        <v>8.3799999999999999E-2</v>
      </c>
      <c r="E165" s="8">
        <v>22.069900000000001</v>
      </c>
      <c r="F165" s="8">
        <v>22.844799999999999</v>
      </c>
      <c r="G165" s="8">
        <v>0.91300000000000003</v>
      </c>
      <c r="H165" s="8">
        <v>8.6483000000000008</v>
      </c>
      <c r="I165" s="8">
        <v>6.2736000000000001</v>
      </c>
      <c r="J165" s="8">
        <v>1.9300000000000001E-2</v>
      </c>
      <c r="K165" s="8">
        <v>-4.1999999999999997E-3</v>
      </c>
      <c r="L165" s="8">
        <v>99.906599999999997</v>
      </c>
      <c r="M165" s="9">
        <v>1809.82</v>
      </c>
      <c r="N165">
        <f t="shared" si="2"/>
        <v>1707.37</v>
      </c>
    </row>
    <row r="166" spans="1:15" x14ac:dyDescent="0.2">
      <c r="C166" s="8">
        <v>38.983400000000003</v>
      </c>
      <c r="D166" s="8">
        <v>4.8099999999999997E-2</v>
      </c>
      <c r="E166" s="8">
        <v>22.112100000000002</v>
      </c>
      <c r="F166" s="8">
        <v>22.645900000000001</v>
      </c>
      <c r="G166" s="8">
        <v>0.82530000000000003</v>
      </c>
      <c r="H166" s="8">
        <v>8.4520999999999997</v>
      </c>
      <c r="I166" s="8">
        <v>6.3129</v>
      </c>
      <c r="J166" s="8">
        <v>-3.8999999999999998E-3</v>
      </c>
      <c r="K166" s="8">
        <v>-8.6999999999999994E-3</v>
      </c>
      <c r="L166" s="8">
        <v>99.379800000000003</v>
      </c>
      <c r="M166" s="9">
        <v>1843.97</v>
      </c>
      <c r="N166">
        <f t="shared" si="2"/>
        <v>1741.52</v>
      </c>
    </row>
    <row r="167" spans="1:15" x14ac:dyDescent="0.2">
      <c r="C167" s="8">
        <v>39.282200000000003</v>
      </c>
      <c r="D167" s="8">
        <v>6.9800000000000001E-2</v>
      </c>
      <c r="E167" s="8">
        <v>22.104700000000001</v>
      </c>
      <c r="F167" s="8">
        <v>23.025400000000001</v>
      </c>
      <c r="G167" s="8">
        <v>0.83589999999999998</v>
      </c>
      <c r="H167" s="8">
        <v>8.6265000000000001</v>
      </c>
      <c r="I167" s="8">
        <v>6.4092000000000002</v>
      </c>
      <c r="J167" s="8">
        <v>7.7000000000000002E-3</v>
      </c>
      <c r="K167" s="8">
        <v>-8.0000000000000004E-4</v>
      </c>
      <c r="L167" s="8">
        <v>100.3614</v>
      </c>
      <c r="M167" s="9">
        <v>1878.12</v>
      </c>
      <c r="N167">
        <f t="shared" si="2"/>
        <v>1775.6699999999998</v>
      </c>
    </row>
    <row r="168" spans="1:15" x14ac:dyDescent="0.2">
      <c r="C168" s="8">
        <v>39.345399999999998</v>
      </c>
      <c r="D168" s="8">
        <v>5.4800000000000001E-2</v>
      </c>
      <c r="E168" s="8">
        <v>22.095099999999999</v>
      </c>
      <c r="F168" s="8">
        <v>22.5444</v>
      </c>
      <c r="G168" s="8">
        <v>0.80959999999999999</v>
      </c>
      <c r="H168" s="8">
        <v>8.3796999999999997</v>
      </c>
      <c r="I168" s="8">
        <v>6.7422000000000004</v>
      </c>
      <c r="J168" s="8">
        <v>2.47E-2</v>
      </c>
      <c r="K168" s="8">
        <v>1.5E-3</v>
      </c>
      <c r="L168" s="8">
        <v>99.997399999999999</v>
      </c>
      <c r="M168" s="9">
        <v>1912.27</v>
      </c>
      <c r="N168">
        <f t="shared" si="2"/>
        <v>1809.82</v>
      </c>
    </row>
    <row r="169" spans="1:15" x14ac:dyDescent="0.2">
      <c r="C169" s="1">
        <v>53.496400000000001</v>
      </c>
      <c r="D169" s="1">
        <v>8.0999999999999996E-3</v>
      </c>
      <c r="E169" s="1">
        <v>28.804099999999998</v>
      </c>
      <c r="F169" s="1">
        <v>0.78090000000000004</v>
      </c>
      <c r="G169" s="1">
        <v>2.1700000000000001E-2</v>
      </c>
      <c r="H169" s="1">
        <v>0.60750000000000004</v>
      </c>
      <c r="I169" s="1">
        <v>11.333500000000001</v>
      </c>
      <c r="J169" s="1">
        <v>4.9038000000000004</v>
      </c>
      <c r="K169" s="1">
        <v>0.13919999999999999</v>
      </c>
      <c r="L169" s="1">
        <v>100.09520000000001</v>
      </c>
      <c r="M169">
        <v>1946.41</v>
      </c>
      <c r="N169">
        <f t="shared" si="2"/>
        <v>1843.96</v>
      </c>
    </row>
    <row r="170" spans="1:15" x14ac:dyDescent="0.2">
      <c r="C170" s="1">
        <v>53.957299999999996</v>
      </c>
      <c r="D170" s="1">
        <v>1.41E-2</v>
      </c>
      <c r="E170" s="1">
        <v>29.888300000000001</v>
      </c>
      <c r="F170" s="1">
        <v>9.4799999999999995E-2</v>
      </c>
      <c r="G170" s="1">
        <v>6.9999999999999999E-4</v>
      </c>
      <c r="H170" s="1">
        <v>1.5E-3</v>
      </c>
      <c r="I170" s="1">
        <v>12.050800000000001</v>
      </c>
      <c r="J170" s="1">
        <v>5.0077999999999996</v>
      </c>
      <c r="K170" s="1">
        <v>0.13170000000000001</v>
      </c>
      <c r="L170" s="1">
        <v>101.14700000000001</v>
      </c>
      <c r="M170">
        <v>1980.56</v>
      </c>
      <c r="N170">
        <f t="shared" si="2"/>
        <v>1878.11</v>
      </c>
    </row>
    <row r="171" spans="1:15" x14ac:dyDescent="0.2">
      <c r="C171" s="1">
        <v>54.027999999999999</v>
      </c>
      <c r="D171" s="1">
        <v>1.32E-2</v>
      </c>
      <c r="E171" s="1">
        <v>29.847799999999999</v>
      </c>
      <c r="F171" s="1">
        <v>7.0800000000000002E-2</v>
      </c>
      <c r="G171" s="1">
        <v>2.2000000000000001E-3</v>
      </c>
      <c r="H171" s="1">
        <v>7.4000000000000003E-3</v>
      </c>
      <c r="I171" s="1">
        <v>11.867000000000001</v>
      </c>
      <c r="J171" s="1">
        <v>5.0883000000000003</v>
      </c>
      <c r="K171" s="1">
        <v>0.16059999999999999</v>
      </c>
      <c r="L171" s="1">
        <v>101.0852</v>
      </c>
      <c r="M171">
        <v>2014.71</v>
      </c>
      <c r="N171">
        <f t="shared" si="2"/>
        <v>1912.26</v>
      </c>
    </row>
    <row r="172" spans="1:15" x14ac:dyDescent="0.2"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5" x14ac:dyDescent="0.2">
      <c r="B173" s="7" t="s">
        <v>33</v>
      </c>
      <c r="C173" s="6">
        <v>2.5247259259259261E-2</v>
      </c>
      <c r="D173" s="6">
        <v>4.5396148148148151E-2</v>
      </c>
      <c r="E173" s="6">
        <v>2.264474074074074E-2</v>
      </c>
      <c r="F173" s="6">
        <v>4.3901876543209872E-2</v>
      </c>
      <c r="G173" s="6">
        <v>4.0204150197628456E-2</v>
      </c>
      <c r="H173" s="6">
        <v>1.9418074074074074E-2</v>
      </c>
      <c r="I173" s="6">
        <v>3.576824691358025E-2</v>
      </c>
      <c r="J173" s="6">
        <v>3.0795256916996052E-2</v>
      </c>
      <c r="K173" s="6">
        <v>3.1140566037735854E-2</v>
      </c>
      <c r="L173" s="5"/>
    </row>
    <row r="174" spans="1:1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1:15" x14ac:dyDescent="0.2">
      <c r="A175" s="5" t="s">
        <v>66</v>
      </c>
      <c r="C175" s="1">
        <f>AVERAGE(C46:C66)</f>
        <v>39.07</v>
      </c>
      <c r="D175" s="1">
        <f t="shared" ref="D175:L175" si="3">AVERAGE(D27:D31)</f>
        <v>0.10799999999999998</v>
      </c>
      <c r="E175" s="1">
        <f t="shared" si="3"/>
        <v>22.143999999999998</v>
      </c>
      <c r="F175" s="1">
        <f t="shared" si="3"/>
        <v>22.588000000000001</v>
      </c>
      <c r="G175" s="1">
        <f t="shared" si="3"/>
        <v>0.84199999999999997</v>
      </c>
      <c r="H175" s="1">
        <f t="shared" si="3"/>
        <v>9.1359999999999992</v>
      </c>
      <c r="I175" s="1">
        <f t="shared" si="3"/>
        <v>6.0259999999999998</v>
      </c>
      <c r="J175" s="1">
        <f t="shared" si="3"/>
        <v>3.9999999999999992E-3</v>
      </c>
      <c r="K175" s="1">
        <f t="shared" si="3"/>
        <v>-4.0000000000000001E-3</v>
      </c>
      <c r="L175" s="1">
        <f t="shared" si="3"/>
        <v>100.03999999999999</v>
      </c>
      <c r="M175" s="5"/>
    </row>
    <row r="176" spans="1:15" x14ac:dyDescent="0.2">
      <c r="B176" t="s">
        <v>30</v>
      </c>
      <c r="C176">
        <v>20</v>
      </c>
    </row>
    <row r="177" spans="1:12" x14ac:dyDescent="0.2">
      <c r="B177" s="7" t="s">
        <v>70</v>
      </c>
      <c r="C177" s="6">
        <f>C$173/$C$176</f>
        <v>1.262362962962963E-3</v>
      </c>
      <c r="D177" s="6">
        <f t="shared" ref="D177:K177" si="4">D173/$C$176</f>
        <v>2.2698074074074077E-3</v>
      </c>
      <c r="E177" s="6">
        <f t="shared" si="4"/>
        <v>1.132237037037037E-3</v>
      </c>
      <c r="F177" s="6">
        <f t="shared" si="4"/>
        <v>2.1950938271604937E-3</v>
      </c>
      <c r="G177" s="6">
        <f t="shared" si="4"/>
        <v>2.0102075098814226E-3</v>
      </c>
      <c r="H177" s="6">
        <f t="shared" si="4"/>
        <v>9.7090370370370366E-4</v>
      </c>
      <c r="I177" s="6">
        <f t="shared" si="4"/>
        <v>1.7884123456790124E-3</v>
      </c>
      <c r="J177" s="6">
        <f t="shared" si="4"/>
        <v>1.5397628458498026E-3</v>
      </c>
      <c r="K177" s="6">
        <f t="shared" si="4"/>
        <v>1.5570283018867927E-3</v>
      </c>
    </row>
    <row r="178" spans="1:12" x14ac:dyDescent="0.2">
      <c r="B178" s="7" t="s">
        <v>48</v>
      </c>
      <c r="C178" s="6">
        <f>C174/$C$176</f>
        <v>0</v>
      </c>
      <c r="D178" s="6">
        <f t="shared" ref="D178:K178" si="5">_xlfn.STDEV.S(D46:D66)</f>
        <v>1.2208506012105467E-2</v>
      </c>
      <c r="E178" s="6">
        <f t="shared" si="5"/>
        <v>6.2727680530702823E-2</v>
      </c>
      <c r="F178" s="6">
        <f t="shared" si="5"/>
        <v>0.16100133096166833</v>
      </c>
      <c r="G178" s="6">
        <f t="shared" si="5"/>
        <v>3.5341867792288768E-2</v>
      </c>
      <c r="H178" s="6">
        <f t="shared" si="5"/>
        <v>7.7339695961573279E-2</v>
      </c>
      <c r="I178" s="6">
        <f t="shared" si="5"/>
        <v>7.1687151003841806E-2</v>
      </c>
      <c r="J178" s="6">
        <f t="shared" si="5"/>
        <v>9.1025898983279965E-3</v>
      </c>
      <c r="K178" s="6">
        <f t="shared" si="5"/>
        <v>9.2838826032256676E-3</v>
      </c>
    </row>
    <row r="179" spans="1:12" x14ac:dyDescent="0.2">
      <c r="B179" s="7"/>
      <c r="C179" s="6"/>
    </row>
    <row r="180" spans="1:12" x14ac:dyDescent="0.2">
      <c r="A180" t="s">
        <v>67</v>
      </c>
      <c r="C180" s="1">
        <f t="shared" ref="C180:L180" si="6">AVERAGE(C140,C142:C161)</f>
        <v>39.219319047619059</v>
      </c>
      <c r="D180" s="1">
        <f t="shared" si="6"/>
        <v>7.8595238095238093E-2</v>
      </c>
      <c r="E180" s="1">
        <f t="shared" si="6"/>
        <v>22.211033333333333</v>
      </c>
      <c r="F180" s="1">
        <f t="shared" si="6"/>
        <v>22.514985714285714</v>
      </c>
      <c r="G180" s="1">
        <f t="shared" si="6"/>
        <v>0.82330952380952382</v>
      </c>
      <c r="H180" s="1">
        <f t="shared" si="6"/>
        <v>8.963695238095239</v>
      </c>
      <c r="I180" s="1">
        <f t="shared" si="6"/>
        <v>6.1240571428571426</v>
      </c>
      <c r="J180" s="1">
        <f t="shared" si="6"/>
        <v>1.1866666666666671E-2</v>
      </c>
      <c r="K180" s="1">
        <f t="shared" si="6"/>
        <v>1.5238095238095242E-4</v>
      </c>
      <c r="L180" s="1">
        <f t="shared" si="6"/>
        <v>99.9495</v>
      </c>
    </row>
    <row r="181" spans="1:12" x14ac:dyDescent="0.2">
      <c r="A181" t="s">
        <v>30</v>
      </c>
      <c r="C181" s="4">
        <v>20</v>
      </c>
      <c r="D181" s="5"/>
      <c r="E181" s="5"/>
      <c r="F181" s="5"/>
      <c r="G181" s="5"/>
      <c r="H181" s="5"/>
      <c r="I181" s="5"/>
      <c r="J181" s="5"/>
      <c r="K181" s="5"/>
    </row>
    <row r="182" spans="1:12" x14ac:dyDescent="0.2">
      <c r="B182" s="7" t="s">
        <v>70</v>
      </c>
      <c r="C182" s="6">
        <f>C$173/$C$181</f>
        <v>1.262362962962963E-3</v>
      </c>
      <c r="D182" s="6">
        <f t="shared" ref="D182:K182" si="7">D$173/$C$181</f>
        <v>2.2698074074074077E-3</v>
      </c>
      <c r="E182" s="6">
        <f t="shared" si="7"/>
        <v>1.132237037037037E-3</v>
      </c>
      <c r="F182" s="6">
        <f t="shared" si="7"/>
        <v>2.1950938271604937E-3</v>
      </c>
      <c r="G182" s="6">
        <f t="shared" si="7"/>
        <v>2.0102075098814226E-3</v>
      </c>
      <c r="H182" s="6">
        <f t="shared" si="7"/>
        <v>9.7090370370370366E-4</v>
      </c>
      <c r="I182" s="6">
        <f t="shared" si="7"/>
        <v>1.7884123456790124E-3</v>
      </c>
      <c r="J182" s="6">
        <f t="shared" si="7"/>
        <v>1.5397628458498026E-3</v>
      </c>
      <c r="K182" s="6">
        <f t="shared" si="7"/>
        <v>1.5570283018867927E-3</v>
      </c>
    </row>
    <row r="183" spans="1:12" x14ac:dyDescent="0.2">
      <c r="B183" s="7" t="s">
        <v>48</v>
      </c>
      <c r="C183" s="6">
        <f>$C182/$C$176</f>
        <v>6.3118148148148156E-5</v>
      </c>
      <c r="D183" s="6">
        <f t="shared" ref="D183:K183" si="8">_xlfn.STDEV.S(D142:D161)</f>
        <v>1.4626503521455643E-2</v>
      </c>
      <c r="E183" s="6">
        <f t="shared" si="8"/>
        <v>7.121881847702291E-2</v>
      </c>
      <c r="F183" s="6">
        <f t="shared" si="8"/>
        <v>0.14806043529586155</v>
      </c>
      <c r="G183" s="6">
        <f t="shared" si="8"/>
        <v>2.8375253766544348E-2</v>
      </c>
      <c r="H183" s="6">
        <f t="shared" si="8"/>
        <v>6.6035708043770402E-2</v>
      </c>
      <c r="I183" s="6">
        <f t="shared" si="8"/>
        <v>7.2835052290125088E-2</v>
      </c>
      <c r="J183" s="6">
        <f t="shared" si="8"/>
        <v>9.2810432149567461E-3</v>
      </c>
      <c r="K183" s="6">
        <f t="shared" si="8"/>
        <v>6.6370788596696421E-3</v>
      </c>
    </row>
    <row r="185" spans="1:12" x14ac:dyDescent="0.2">
      <c r="A185" t="s">
        <v>72</v>
      </c>
      <c r="C185" s="1">
        <f>AVERAGE(C$84:C$90,C$4:C$16,C$165:C$167,C92:C96)</f>
        <v>38.888549999999995</v>
      </c>
      <c r="D185" s="1">
        <f t="shared" ref="D185:K185" si="9">AVERAGE(D$84:D$90,D$4:D$16,D$165:D$167,D92:D96)</f>
        <v>8.2560714285714293E-2</v>
      </c>
      <c r="E185" s="1">
        <f t="shared" si="9"/>
        <v>22.207739285714279</v>
      </c>
      <c r="F185" s="1">
        <f t="shared" si="9"/>
        <v>22.554860714285716</v>
      </c>
      <c r="G185" s="1">
        <f t="shared" si="9"/>
        <v>0.81336428571428576</v>
      </c>
      <c r="H185" s="1">
        <f t="shared" si="9"/>
        <v>8.7331035714285719</v>
      </c>
      <c r="I185" s="1">
        <f t="shared" si="9"/>
        <v>6.23770357142857</v>
      </c>
      <c r="J185" s="1">
        <f t="shared" si="9"/>
        <v>2.189642857142857E-2</v>
      </c>
      <c r="K185" s="1">
        <f t="shared" si="9"/>
        <v>-3.7035714285714285E-3</v>
      </c>
      <c r="L185" s="1">
        <f>SUM(C185:K185)</f>
        <v>99.536074999999983</v>
      </c>
    </row>
    <row r="186" spans="1:12" x14ac:dyDescent="0.2">
      <c r="B186" t="s">
        <v>30</v>
      </c>
      <c r="C186" s="4">
        <f>COUNT(C$84:C$90,C$4:C$16,C$165:C$167,C93:C97)</f>
        <v>28</v>
      </c>
    </row>
    <row r="187" spans="1:12" x14ac:dyDescent="0.2">
      <c r="B187" s="7" t="s">
        <v>73</v>
      </c>
      <c r="C187" s="6">
        <f>C$173/$C$186</f>
        <v>9.0168783068783078E-4</v>
      </c>
      <c r="D187" s="6">
        <f t="shared" ref="D187:K187" si="10">D$173/$C$186</f>
        <v>1.6212910052910054E-3</v>
      </c>
      <c r="E187" s="6">
        <f t="shared" si="10"/>
        <v>8.0874074074074073E-4</v>
      </c>
      <c r="F187" s="6">
        <f t="shared" si="10"/>
        <v>1.5679241622574955E-3</v>
      </c>
      <c r="G187" s="6">
        <f t="shared" si="10"/>
        <v>1.4358625070581591E-3</v>
      </c>
      <c r="H187" s="6">
        <f t="shared" si="10"/>
        <v>6.9350264550264551E-4</v>
      </c>
      <c r="I187" s="6">
        <f t="shared" si="10"/>
        <v>1.2774373897707233E-3</v>
      </c>
      <c r="J187" s="6">
        <f t="shared" si="10"/>
        <v>1.0998306041784304E-3</v>
      </c>
      <c r="K187" s="6">
        <f t="shared" si="10"/>
        <v>1.1121630727762804E-3</v>
      </c>
    </row>
    <row r="188" spans="1:12" x14ac:dyDescent="0.2">
      <c r="B188" s="7" t="s">
        <v>48</v>
      </c>
      <c r="C188" s="1">
        <f>_xlfn.STDEV.S(C$84:C$90,C$4:C$16,C$165:C$167,C92:C98)</f>
        <v>0.77819536361637609</v>
      </c>
      <c r="D188" s="1">
        <f t="shared" ref="D188:K188" si="11">_xlfn.STDEV.S(D$84:D$90,D$4:D$16,D$165:D$167,D92:D98)</f>
        <v>2.8058760387493265E-2</v>
      </c>
      <c r="E188" s="1">
        <f t="shared" si="11"/>
        <v>0.66501102956024805</v>
      </c>
      <c r="F188" s="1">
        <f t="shared" si="11"/>
        <v>0.4086995342532832</v>
      </c>
      <c r="G188" s="1">
        <f t="shared" si="11"/>
        <v>5.6632626963452871E-2</v>
      </c>
      <c r="H188" s="1">
        <f t="shared" si="11"/>
        <v>0.34134443266683528</v>
      </c>
      <c r="I188" s="1">
        <f t="shared" si="11"/>
        <v>0.33191046744912833</v>
      </c>
      <c r="J188" s="1">
        <f t="shared" si="11"/>
        <v>5.9510996665640976E-2</v>
      </c>
      <c r="K188" s="1">
        <f t="shared" si="11"/>
        <v>9.0219024677687023E-3</v>
      </c>
    </row>
    <row r="191" spans="1:12" ht="17" x14ac:dyDescent="0.25">
      <c r="C191" t="s">
        <v>20</v>
      </c>
      <c r="D191" t="s">
        <v>21</v>
      </c>
      <c r="E191" t="s">
        <v>22</v>
      </c>
      <c r="F191" t="s">
        <v>3</v>
      </c>
      <c r="G191" t="s">
        <v>2</v>
      </c>
      <c r="H191" t="s">
        <v>0</v>
      </c>
      <c r="I191" t="s">
        <v>1</v>
      </c>
      <c r="J191" t="s">
        <v>24</v>
      </c>
      <c r="K191" t="s">
        <v>25</v>
      </c>
    </row>
    <row r="192" spans="1:12" x14ac:dyDescent="0.2">
      <c r="C192">
        <v>38.888549999999995</v>
      </c>
      <c r="D192">
        <v>8.2560714285714293E-2</v>
      </c>
      <c r="E192">
        <v>22.207739285714279</v>
      </c>
      <c r="F192">
        <v>22.554860714285716</v>
      </c>
      <c r="G192">
        <v>0.81336428571428576</v>
      </c>
      <c r="H192">
        <v>8.7331035714285719</v>
      </c>
      <c r="I192">
        <v>6.23770357142857</v>
      </c>
      <c r="J192">
        <v>2.189642857142857E-2</v>
      </c>
      <c r="K192">
        <v>-3.7035714285714285E-3</v>
      </c>
    </row>
    <row r="194" spans="2:3" ht="17" x14ac:dyDescent="0.25">
      <c r="B194" t="s">
        <v>20</v>
      </c>
      <c r="C194">
        <v>38.888549999999995</v>
      </c>
    </row>
    <row r="195" spans="2:3" ht="17" x14ac:dyDescent="0.25">
      <c r="B195" t="s">
        <v>21</v>
      </c>
      <c r="C195">
        <v>8.2560714285714293E-2</v>
      </c>
    </row>
    <row r="196" spans="2:3" ht="17" x14ac:dyDescent="0.25">
      <c r="B196" t="s">
        <v>22</v>
      </c>
      <c r="C196">
        <v>22.207739285714279</v>
      </c>
    </row>
    <row r="198" spans="2:3" x14ac:dyDescent="0.2">
      <c r="B198" t="s">
        <v>3</v>
      </c>
      <c r="C198">
        <v>22.554860714285716</v>
      </c>
    </row>
    <row r="199" spans="2:3" x14ac:dyDescent="0.2">
      <c r="B199" t="s">
        <v>2</v>
      </c>
      <c r="C199">
        <v>0.81336428571428576</v>
      </c>
    </row>
    <row r="200" spans="2:3" x14ac:dyDescent="0.2">
      <c r="B200" t="s">
        <v>0</v>
      </c>
      <c r="C200">
        <v>8.7331035714285719</v>
      </c>
    </row>
    <row r="201" spans="2:3" x14ac:dyDescent="0.2">
      <c r="B201" t="s">
        <v>1</v>
      </c>
      <c r="C201">
        <v>6.23770357142857</v>
      </c>
    </row>
    <row r="202" spans="2:3" ht="17" x14ac:dyDescent="0.25">
      <c r="B202" t="s">
        <v>24</v>
      </c>
      <c r="C202">
        <v>2.189642857142857E-2</v>
      </c>
    </row>
    <row r="203" spans="2:3" ht="17" x14ac:dyDescent="0.25">
      <c r="B203" t="s">
        <v>25</v>
      </c>
      <c r="C203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DE95-BB70-42C0-BAD0-AC96A11D30E8}">
  <dimension ref="A1:P319"/>
  <sheetViews>
    <sheetView tabSelected="1"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 x14ac:dyDescent="0.2"/>
  <cols>
    <col min="1" max="1" width="16.6640625" customWidth="1"/>
    <col min="12" max="12" width="11.1640625" bestFit="1" customWidth="1"/>
    <col min="13" max="13" width="15.5" style="10" customWidth="1"/>
    <col min="14" max="14" width="16.1640625" bestFit="1" customWidth="1"/>
    <col min="15" max="15" width="11.1640625" bestFit="1" customWidth="1"/>
    <col min="16" max="16" width="15.83203125" bestFit="1" customWidth="1"/>
  </cols>
  <sheetData>
    <row r="1" spans="1:13" x14ac:dyDescent="0.2">
      <c r="A1" t="s">
        <v>75</v>
      </c>
    </row>
    <row r="2" spans="1:13" x14ac:dyDescent="0.2">
      <c r="A2" t="s">
        <v>76</v>
      </c>
    </row>
    <row r="3" spans="1:13" x14ac:dyDescent="0.2">
      <c r="A3" t="s">
        <v>16</v>
      </c>
    </row>
    <row r="4" spans="1:13" ht="17" x14ac:dyDescent="0.25">
      <c r="A4" t="s">
        <v>28</v>
      </c>
      <c r="B4" t="s">
        <v>20</v>
      </c>
      <c r="C4" t="s">
        <v>21</v>
      </c>
      <c r="D4" t="s">
        <v>22</v>
      </c>
      <c r="E4" t="s">
        <v>3</v>
      </c>
      <c r="F4" t="s">
        <v>2</v>
      </c>
      <c r="G4" t="s">
        <v>0</v>
      </c>
      <c r="H4" t="s">
        <v>1</v>
      </c>
      <c r="I4" t="s">
        <v>24</v>
      </c>
      <c r="J4" t="s">
        <v>25</v>
      </c>
      <c r="K4" t="s">
        <v>5</v>
      </c>
      <c r="M4" s="10" t="s">
        <v>51</v>
      </c>
    </row>
    <row r="5" spans="1:13" x14ac:dyDescent="0.2">
      <c r="A5" t="s">
        <v>17</v>
      </c>
      <c r="B5" s="1">
        <v>38.261400000000002</v>
      </c>
      <c r="C5" s="1">
        <v>5.62E-2</v>
      </c>
      <c r="D5" s="1">
        <v>21.869499999999999</v>
      </c>
      <c r="E5" s="1">
        <v>25.938199999999998</v>
      </c>
      <c r="F5" s="1">
        <v>0.69889999999999997</v>
      </c>
      <c r="G5" s="1">
        <v>5.9843999999999999</v>
      </c>
      <c r="H5" s="1">
        <v>8.1487999999999996</v>
      </c>
      <c r="I5" s="1">
        <v>-9.1000000000000004E-3</v>
      </c>
      <c r="J5" s="1">
        <v>-1.29E-2</v>
      </c>
      <c r="K5" s="1">
        <f t="shared" ref="K5:K69" si="0">SUM(B5:J5)</f>
        <v>100.93539999999997</v>
      </c>
    </row>
    <row r="6" spans="1:13" x14ac:dyDescent="0.2">
      <c r="A6" t="s">
        <v>18</v>
      </c>
      <c r="B6" s="1">
        <v>38.384999999999998</v>
      </c>
      <c r="C6" s="1">
        <v>4.3E-3</v>
      </c>
      <c r="D6" s="1">
        <v>21.797599999999999</v>
      </c>
      <c r="E6" s="1">
        <v>26.433900000000001</v>
      </c>
      <c r="F6" s="1">
        <v>0.75439999999999996</v>
      </c>
      <c r="G6" s="1">
        <v>6.6837999999999997</v>
      </c>
      <c r="H6" s="1">
        <v>6.7228000000000003</v>
      </c>
      <c r="I6" s="1">
        <v>-6.4999999999999997E-3</v>
      </c>
      <c r="J6" s="1">
        <v>1.46E-2</v>
      </c>
      <c r="K6" s="1">
        <f t="shared" si="0"/>
        <v>100.78990000000002</v>
      </c>
    </row>
    <row r="7" spans="1:13" x14ac:dyDescent="0.2">
      <c r="A7" t="s">
        <v>19</v>
      </c>
      <c r="B7" s="1">
        <v>38.531599999999997</v>
      </c>
      <c r="C7" s="1">
        <v>8.0999999999999996E-3</v>
      </c>
      <c r="D7" s="1">
        <v>21.791899999999998</v>
      </c>
      <c r="E7" s="1">
        <v>25.1614</v>
      </c>
      <c r="F7" s="1">
        <v>0.69140000000000001</v>
      </c>
      <c r="G7" s="1">
        <v>6.4596999999999998</v>
      </c>
      <c r="H7" s="1">
        <v>8.0385000000000009</v>
      </c>
      <c r="I7" s="1">
        <v>-6.4999999999999997E-3</v>
      </c>
      <c r="J7" s="1">
        <v>-2.1000000000000001E-2</v>
      </c>
      <c r="K7" s="1">
        <f t="shared" si="0"/>
        <v>100.65509999999999</v>
      </c>
    </row>
    <row r="8" spans="1:13" x14ac:dyDescent="0.2">
      <c r="B8" s="1">
        <v>38.563099999999999</v>
      </c>
      <c r="C8" s="1">
        <v>4.8599999999999997E-2</v>
      </c>
      <c r="D8" s="1">
        <v>21.777999999999999</v>
      </c>
      <c r="E8" s="1">
        <v>25.811199999999999</v>
      </c>
      <c r="F8" s="1">
        <v>0.8296</v>
      </c>
      <c r="G8" s="1">
        <v>6.8147000000000002</v>
      </c>
      <c r="H8" s="1">
        <v>6.8459000000000003</v>
      </c>
      <c r="I8" s="1">
        <v>-1.9E-3</v>
      </c>
      <c r="J8" s="1">
        <v>1.34E-2</v>
      </c>
      <c r="K8" s="1">
        <f t="shared" si="0"/>
        <v>100.70259999999999</v>
      </c>
    </row>
    <row r="9" spans="1:13" x14ac:dyDescent="0.2">
      <c r="B9" s="1">
        <v>38.540999999999997</v>
      </c>
      <c r="C9" s="1">
        <v>1.89E-2</v>
      </c>
      <c r="D9" s="1">
        <v>21.737500000000001</v>
      </c>
      <c r="E9" s="1">
        <v>25.488600000000002</v>
      </c>
      <c r="F9" s="1">
        <v>0.78390000000000004</v>
      </c>
      <c r="G9" s="1">
        <v>7.3234000000000004</v>
      </c>
      <c r="H9" s="1">
        <v>6.7408999999999999</v>
      </c>
      <c r="I9" s="1">
        <v>3.61E-2</v>
      </c>
      <c r="J9" s="1">
        <v>1.8E-3</v>
      </c>
      <c r="K9" s="1">
        <f t="shared" si="0"/>
        <v>100.67210000000001</v>
      </c>
    </row>
    <row r="10" spans="1:13" x14ac:dyDescent="0.2">
      <c r="B10" s="1">
        <v>38.424900000000001</v>
      </c>
      <c r="C10" s="1">
        <v>6.08E-2</v>
      </c>
      <c r="D10" s="1">
        <v>21.8994</v>
      </c>
      <c r="E10" s="1">
        <v>25.045400000000001</v>
      </c>
      <c r="F10" s="1">
        <v>0.77429999999999999</v>
      </c>
      <c r="G10" s="1">
        <v>7.2725</v>
      </c>
      <c r="H10" s="1">
        <v>6.8924000000000003</v>
      </c>
      <c r="I10" s="1">
        <v>2.7E-2</v>
      </c>
      <c r="J10" s="1">
        <v>2.8999999999999998E-3</v>
      </c>
      <c r="K10" s="1">
        <f t="shared" si="0"/>
        <v>100.39959999999998</v>
      </c>
    </row>
    <row r="11" spans="1:13" x14ac:dyDescent="0.2">
      <c r="B11" s="1">
        <v>38.35</v>
      </c>
      <c r="C11" s="1">
        <v>1.5900000000000001E-2</v>
      </c>
      <c r="D11" s="1">
        <v>21.5578</v>
      </c>
      <c r="E11" s="1">
        <v>25.715999999999902</v>
      </c>
      <c r="F11" s="1">
        <v>0.70730000000000004</v>
      </c>
      <c r="G11" s="1">
        <v>6.7476000000000003</v>
      </c>
      <c r="H11" s="1">
        <v>7.2739000000000003</v>
      </c>
      <c r="I11" s="1">
        <v>1.5599999999999999E-2</v>
      </c>
      <c r="J11" s="1">
        <v>5.9999999999999995E-4</v>
      </c>
      <c r="K11" s="1">
        <f t="shared" si="0"/>
        <v>100.38469999999992</v>
      </c>
    </row>
    <row r="12" spans="1:13" x14ac:dyDescent="0.2">
      <c r="B12" s="1">
        <v>38.691000000000003</v>
      </c>
      <c r="C12" s="1">
        <v>0.2354</v>
      </c>
      <c r="D12" s="1">
        <v>21.880600000000001</v>
      </c>
      <c r="E12" s="1">
        <v>24.954899999999999</v>
      </c>
      <c r="F12" s="1">
        <v>0.69110000000000005</v>
      </c>
      <c r="G12" s="1">
        <v>7.5839999999999996</v>
      </c>
      <c r="H12" s="1">
        <v>6.7929999999999904</v>
      </c>
      <c r="I12" s="1">
        <v>-0.02</v>
      </c>
      <c r="J12" s="1">
        <v>-1.12E-2</v>
      </c>
      <c r="K12" s="1">
        <f t="shared" si="0"/>
        <v>100.7988</v>
      </c>
    </row>
    <row r="13" spans="1:13" x14ac:dyDescent="0.2">
      <c r="B13" s="1">
        <v>38.669899999999998</v>
      </c>
      <c r="C13" s="1">
        <v>7.1999999999999998E-3</v>
      </c>
      <c r="D13" s="1">
        <v>22.132300000000001</v>
      </c>
      <c r="E13" s="1">
        <v>24.924299999999999</v>
      </c>
      <c r="F13" s="1">
        <v>0.67390000000000005</v>
      </c>
      <c r="G13" s="1">
        <v>7.3539000000000003</v>
      </c>
      <c r="H13" s="1">
        <v>7.2746000000000004</v>
      </c>
      <c r="I13" s="1">
        <v>2.7699999999999999E-2</v>
      </c>
      <c r="J13" s="1">
        <v>-6.4999999999999997E-3</v>
      </c>
      <c r="K13" s="1">
        <f t="shared" si="0"/>
        <v>101.0573</v>
      </c>
    </row>
    <row r="14" spans="1:13" x14ac:dyDescent="0.2">
      <c r="B14" s="1">
        <v>38.596899999999998</v>
      </c>
      <c r="C14" s="1">
        <v>2.3900000000000001E-2</v>
      </c>
      <c r="D14" s="1">
        <v>21.722300000000001</v>
      </c>
      <c r="E14" s="1">
        <v>25.365600000000001</v>
      </c>
      <c r="F14" s="1">
        <v>0.66290000000000004</v>
      </c>
      <c r="G14" s="1">
        <v>7.0990000000000002</v>
      </c>
      <c r="H14" s="1">
        <v>7.0857999999999999</v>
      </c>
      <c r="I14" s="1">
        <v>-1.6899999999999998E-2</v>
      </c>
      <c r="J14" s="1">
        <v>-2.6499999999999999E-2</v>
      </c>
      <c r="K14" s="1">
        <f t="shared" si="0"/>
        <v>100.51299999999999</v>
      </c>
    </row>
    <row r="15" spans="1:13" x14ac:dyDescent="0.2">
      <c r="B15" s="1">
        <v>38.534700000000001</v>
      </c>
      <c r="C15" s="1">
        <v>-1.1299999999999999E-2</v>
      </c>
      <c r="D15" s="1">
        <v>21.8339</v>
      </c>
      <c r="E15" s="1">
        <v>24.718499999999999</v>
      </c>
      <c r="F15" s="1">
        <v>0.66359999999999997</v>
      </c>
      <c r="G15" s="1">
        <v>7.5644999999999998</v>
      </c>
      <c r="H15" s="1">
        <v>7.1341999999999999</v>
      </c>
      <c r="I15" s="1">
        <v>1.7999999999999999E-2</v>
      </c>
      <c r="J15" s="1">
        <v>-8.2000000000000007E-3</v>
      </c>
      <c r="K15" s="1">
        <f t="shared" si="0"/>
        <v>100.44789999999999</v>
      </c>
    </row>
    <row r="16" spans="1:13" x14ac:dyDescent="0.2">
      <c r="B16" s="1">
        <v>38.590800000000002</v>
      </c>
      <c r="C16" s="1">
        <v>0.05</v>
      </c>
      <c r="D16" s="1">
        <v>22.0685</v>
      </c>
      <c r="E16" s="1">
        <v>23.810300000000002</v>
      </c>
      <c r="F16" s="1">
        <v>0.77959999999999996</v>
      </c>
      <c r="G16" s="1">
        <v>7.6162000000000001</v>
      </c>
      <c r="H16" s="1">
        <v>7.1714000000000002</v>
      </c>
      <c r="I16" s="1">
        <v>-8.9999999999999993E-3</v>
      </c>
      <c r="J16" s="1">
        <v>5.3E-3</v>
      </c>
      <c r="K16" s="1">
        <f t="shared" si="0"/>
        <v>100.08310000000002</v>
      </c>
    </row>
    <row r="17" spans="2:11" x14ac:dyDescent="0.2">
      <c r="B17" s="1">
        <v>39.0441</v>
      </c>
      <c r="C17" s="1">
        <v>5.1000000000000004E-3</v>
      </c>
      <c r="D17" s="1">
        <v>22.412099999999999</v>
      </c>
      <c r="E17" s="1">
        <v>23.845700000000001</v>
      </c>
      <c r="F17" s="1">
        <v>0.8306</v>
      </c>
      <c r="G17" s="1">
        <v>7.7337999999999996</v>
      </c>
      <c r="H17" s="1">
        <v>7.0457000000000001</v>
      </c>
      <c r="I17" s="1">
        <v>-1.41E-2</v>
      </c>
      <c r="J17" s="1">
        <v>-5.3E-3</v>
      </c>
      <c r="K17" s="1">
        <f t="shared" si="0"/>
        <v>100.89769999999999</v>
      </c>
    </row>
    <row r="18" spans="2:11" x14ac:dyDescent="0.2">
      <c r="B18" s="1">
        <v>38.569000000000003</v>
      </c>
      <c r="C18" s="1">
        <v>6.1899999999999997E-2</v>
      </c>
      <c r="D18" s="1">
        <v>22.004100000000001</v>
      </c>
      <c r="E18" s="1">
        <v>24.229399999999998</v>
      </c>
      <c r="F18" s="1">
        <v>0.81340000000000001</v>
      </c>
      <c r="G18" s="1">
        <v>7.6372</v>
      </c>
      <c r="H18" s="1">
        <v>6.9974999999999996</v>
      </c>
      <c r="I18" s="1">
        <v>-7.7000000000000002E-3</v>
      </c>
      <c r="J18" s="1">
        <v>-5.9999999999999995E-4</v>
      </c>
      <c r="K18" s="1">
        <f t="shared" si="0"/>
        <v>100.30419999999999</v>
      </c>
    </row>
    <row r="19" spans="2:11" x14ac:dyDescent="0.2">
      <c r="B19" s="1">
        <v>38.6736</v>
      </c>
      <c r="C19" s="1">
        <v>9.2899999999999996E-2</v>
      </c>
      <c r="D19" s="1">
        <v>22.099799999999998</v>
      </c>
      <c r="E19" s="1">
        <v>24.658200000000001</v>
      </c>
      <c r="F19" s="1">
        <v>0.84789999999999999</v>
      </c>
      <c r="G19" s="1">
        <v>7.7914000000000003</v>
      </c>
      <c r="H19" s="1">
        <v>6.6055999999999999</v>
      </c>
      <c r="I19" s="1">
        <v>2.5100000000000001E-2</v>
      </c>
      <c r="J19" s="1">
        <v>-1.6500000000000001E-2</v>
      </c>
      <c r="K19" s="1">
        <f t="shared" si="0"/>
        <v>100.77799999999998</v>
      </c>
    </row>
    <row r="20" spans="2:11" x14ac:dyDescent="0.2">
      <c r="B20" s="1">
        <v>38.150700000000001</v>
      </c>
      <c r="C20" s="1">
        <v>0.30109999999999998</v>
      </c>
      <c r="D20" s="1">
        <v>21.541599999999999</v>
      </c>
      <c r="E20" s="1">
        <v>24.626799999999999</v>
      </c>
      <c r="F20" s="1">
        <v>0.66539999999999999</v>
      </c>
      <c r="G20" s="1">
        <v>6.4078999999999997</v>
      </c>
      <c r="H20" s="1">
        <v>8.7872000000000003</v>
      </c>
      <c r="I20" s="1">
        <v>-1.9E-3</v>
      </c>
      <c r="J20" s="1">
        <v>1.0500000000000001E-2</v>
      </c>
      <c r="K20" s="1">
        <f t="shared" si="0"/>
        <v>100.48929999999999</v>
      </c>
    </row>
    <row r="21" spans="2:11" x14ac:dyDescent="0.2">
      <c r="B21" s="1">
        <v>38.768500000000003</v>
      </c>
      <c r="C21" s="1">
        <v>4.0300000000000002E-2</v>
      </c>
      <c r="D21" s="1">
        <v>21.9588</v>
      </c>
      <c r="E21" s="1">
        <v>24.5657</v>
      </c>
      <c r="F21" s="1">
        <v>0.81769999999999998</v>
      </c>
      <c r="G21" s="1">
        <v>7.6696999999999997</v>
      </c>
      <c r="H21" s="1">
        <v>7.0286</v>
      </c>
      <c r="I21" s="1">
        <v>-7.1000000000000004E-3</v>
      </c>
      <c r="J21" s="1">
        <v>1.06E-2</v>
      </c>
      <c r="K21" s="1">
        <f t="shared" si="0"/>
        <v>100.85280000000002</v>
      </c>
    </row>
    <row r="22" spans="2:11" x14ac:dyDescent="0.2">
      <c r="B22" s="1">
        <v>38.8369</v>
      </c>
      <c r="C22" s="1">
        <v>8.2199999999999995E-2</v>
      </c>
      <c r="D22" s="1">
        <v>22.113499999999998</v>
      </c>
      <c r="E22" s="1">
        <v>24.504799999999999</v>
      </c>
      <c r="F22" s="1">
        <v>0.91739999999999999</v>
      </c>
      <c r="G22" s="1">
        <v>8.1111000000000004</v>
      </c>
      <c r="H22" s="1">
        <v>6.6527000000000003</v>
      </c>
      <c r="I22" s="1">
        <v>1.2999999999999999E-3</v>
      </c>
      <c r="J22" s="1">
        <v>5.9999999999999995E-4</v>
      </c>
      <c r="K22" s="1">
        <f t="shared" si="0"/>
        <v>101.2205</v>
      </c>
    </row>
    <row r="23" spans="2:11" x14ac:dyDescent="0.2">
      <c r="B23" s="1">
        <v>38.832500000000003</v>
      </c>
      <c r="C23" s="1">
        <v>5.28E-2</v>
      </c>
      <c r="D23" s="1">
        <v>22.142800000000001</v>
      </c>
      <c r="E23" s="1">
        <v>24.4617</v>
      </c>
      <c r="F23" s="1">
        <v>0.96099999999999997</v>
      </c>
      <c r="G23" s="1">
        <v>8.1006</v>
      </c>
      <c r="H23" s="1">
        <v>6.65</v>
      </c>
      <c r="I23" s="1">
        <v>2.5999999999999999E-3</v>
      </c>
      <c r="J23" s="1">
        <v>1.12E-2</v>
      </c>
      <c r="K23" s="1">
        <f t="shared" si="0"/>
        <v>101.21520000000001</v>
      </c>
    </row>
    <row r="24" spans="2:11" x14ac:dyDescent="0.2">
      <c r="B24" s="1">
        <v>38.656100000000002</v>
      </c>
      <c r="C24" s="1">
        <v>7.4499999999999997E-2</v>
      </c>
      <c r="D24" s="1">
        <v>22.209399999999999</v>
      </c>
      <c r="E24" s="1">
        <v>24.395600000000002</v>
      </c>
      <c r="F24" s="1">
        <v>0.95209999999999995</v>
      </c>
      <c r="G24" s="1">
        <v>7.9828999999999999</v>
      </c>
      <c r="H24" s="1">
        <v>6.7129999999999903</v>
      </c>
      <c r="I24" s="1">
        <v>1.09E-2</v>
      </c>
      <c r="J24" s="1">
        <v>1.1999999999999999E-3</v>
      </c>
      <c r="K24" s="1">
        <f t="shared" si="0"/>
        <v>100.9957</v>
      </c>
    </row>
    <row r="25" spans="2:11" x14ac:dyDescent="0.2">
      <c r="B25" s="1">
        <v>38.046599999999998</v>
      </c>
      <c r="C25" s="1">
        <v>0.11169999999999999</v>
      </c>
      <c r="D25" s="1">
        <v>21.549600000000002</v>
      </c>
      <c r="E25" s="1">
        <v>26.485900000000001</v>
      </c>
      <c r="F25" s="1">
        <v>0.72150000000000003</v>
      </c>
      <c r="G25" s="1">
        <v>6.4202000000000004</v>
      </c>
      <c r="H25" s="1">
        <v>7.1974</v>
      </c>
      <c r="I25" s="1">
        <v>-5.8999999999999999E-3</v>
      </c>
      <c r="J25" s="1">
        <v>1.8E-3</v>
      </c>
      <c r="K25" s="1">
        <f t="shared" si="0"/>
        <v>100.5288</v>
      </c>
    </row>
    <row r="26" spans="2:11" x14ac:dyDescent="0.2">
      <c r="B26" s="1">
        <v>38.321800000000003</v>
      </c>
      <c r="C26" s="1">
        <v>2.0400000000000001E-2</v>
      </c>
      <c r="D26" s="1">
        <v>21.8507</v>
      </c>
      <c r="E26" s="1">
        <v>25.308199999999999</v>
      </c>
      <c r="F26" s="1">
        <v>0.73960000000000004</v>
      </c>
      <c r="G26" s="1">
        <v>6.7892000000000001</v>
      </c>
      <c r="H26" s="1">
        <v>7.4090999999999996</v>
      </c>
      <c r="I26" s="1">
        <v>1.3599999999999999E-2</v>
      </c>
      <c r="J26" s="1">
        <v>6.4999999999999997E-3</v>
      </c>
      <c r="K26" s="1">
        <f t="shared" si="0"/>
        <v>100.45909999999999</v>
      </c>
    </row>
    <row r="27" spans="2:11" x14ac:dyDescent="0.2">
      <c r="B27" s="1">
        <v>38.339799999999997</v>
      </c>
      <c r="C27" s="1">
        <v>2.3699999999999999E-2</v>
      </c>
      <c r="D27" s="1">
        <v>21.905999999999999</v>
      </c>
      <c r="E27" s="1">
        <v>24.986999999999998</v>
      </c>
      <c r="F27" s="1">
        <v>0.66569999999999996</v>
      </c>
      <c r="G27" s="1">
        <v>6.7958999999999996</v>
      </c>
      <c r="H27" s="1">
        <v>7.8338000000000001</v>
      </c>
      <c r="I27" s="1">
        <v>-9.7000000000000003E-3</v>
      </c>
      <c r="J27" s="1">
        <v>-7.6E-3</v>
      </c>
      <c r="K27" s="1">
        <f t="shared" si="0"/>
        <v>100.5346</v>
      </c>
    </row>
    <row r="28" spans="2:11" x14ac:dyDescent="0.2">
      <c r="B28" s="1">
        <v>38.275599999999997</v>
      </c>
      <c r="C28" s="1">
        <v>2.2800000000000001E-2</v>
      </c>
      <c r="D28" s="1">
        <v>21.8962</v>
      </c>
      <c r="E28" s="1">
        <v>25.1311</v>
      </c>
      <c r="F28" s="1">
        <v>0.64159999999999995</v>
      </c>
      <c r="G28" s="1">
        <v>6.9386999999999999</v>
      </c>
      <c r="H28" s="1">
        <v>7.6482000000000001</v>
      </c>
      <c r="I28" s="1">
        <v>1.9E-3</v>
      </c>
      <c r="J28" s="1">
        <v>9.4000000000000004E-3</v>
      </c>
      <c r="K28" s="1">
        <f t="shared" si="0"/>
        <v>100.5655</v>
      </c>
    </row>
    <row r="29" spans="2:11" x14ac:dyDescent="0.2">
      <c r="B29" s="1">
        <v>38.916699999999999</v>
      </c>
      <c r="C29" s="1">
        <v>-1.7600000000000001E-2</v>
      </c>
      <c r="D29" s="1">
        <v>22.408100000000001</v>
      </c>
      <c r="E29" s="1">
        <v>24.0016</v>
      </c>
      <c r="F29" s="1">
        <v>0.77800000000000002</v>
      </c>
      <c r="G29" s="1">
        <v>7.9866999999999999</v>
      </c>
      <c r="H29" s="1">
        <v>6.9409000000000001</v>
      </c>
      <c r="I29" s="1">
        <v>-1.2999999999999999E-3</v>
      </c>
      <c r="J29" s="1">
        <v>-1.06E-2</v>
      </c>
      <c r="K29" s="1">
        <f t="shared" si="0"/>
        <v>101.0025</v>
      </c>
    </row>
    <row r="30" spans="2:11" x14ac:dyDescent="0.2">
      <c r="B30" s="1">
        <v>38.753700000000002</v>
      </c>
      <c r="C30" s="1">
        <v>4.6899999999999997E-2</v>
      </c>
      <c r="D30" s="1">
        <v>22.0185</v>
      </c>
      <c r="E30" s="1">
        <v>24.322399999999998</v>
      </c>
      <c r="F30" s="1">
        <v>0.83609999999999995</v>
      </c>
      <c r="G30" s="1">
        <v>8.0588999999999995</v>
      </c>
      <c r="H30" s="1">
        <v>6.7477999999999998</v>
      </c>
      <c r="I30" s="1">
        <v>1.67E-2</v>
      </c>
      <c r="J30" s="1">
        <v>2.8999999999999998E-3</v>
      </c>
      <c r="K30" s="1">
        <f t="shared" si="0"/>
        <v>100.8039</v>
      </c>
    </row>
    <row r="31" spans="2:11" x14ac:dyDescent="0.2">
      <c r="B31" s="1">
        <v>38.840499999999999</v>
      </c>
      <c r="C31" s="1">
        <v>8.5800000000000001E-2</v>
      </c>
      <c r="D31" s="1">
        <v>22.1083</v>
      </c>
      <c r="E31" s="1">
        <v>24.479399999999998</v>
      </c>
      <c r="F31" s="1">
        <v>0.85589999999999999</v>
      </c>
      <c r="G31" s="1">
        <v>8.1633999999999993</v>
      </c>
      <c r="H31" s="1">
        <v>6.6787000000000001</v>
      </c>
      <c r="I31" s="1">
        <v>1.7899999999999999E-2</v>
      </c>
      <c r="J31" s="1">
        <v>1.1999999999999999E-3</v>
      </c>
      <c r="K31" s="1">
        <f t="shared" si="0"/>
        <v>101.2311</v>
      </c>
    </row>
    <row r="32" spans="2:11" x14ac:dyDescent="0.2">
      <c r="B32" s="1">
        <v>38.654499999999999</v>
      </c>
      <c r="C32" s="1">
        <v>8.8300000000000003E-2</v>
      </c>
      <c r="D32" s="1">
        <v>21.988499999999998</v>
      </c>
      <c r="E32" s="1">
        <v>24.4619</v>
      </c>
      <c r="F32" s="1">
        <v>0.91259999999999997</v>
      </c>
      <c r="G32" s="1">
        <v>8.1214999999999993</v>
      </c>
      <c r="H32" s="1">
        <v>6.5147000000000004</v>
      </c>
      <c r="I32" s="1">
        <v>7.7000000000000002E-3</v>
      </c>
      <c r="J32" s="1">
        <v>-4.7000000000000002E-3</v>
      </c>
      <c r="K32" s="1">
        <f t="shared" si="0"/>
        <v>100.74499999999999</v>
      </c>
    </row>
    <row r="33" spans="2:11" x14ac:dyDescent="0.2">
      <c r="B33" s="1">
        <v>38.585900000000002</v>
      </c>
      <c r="C33" s="1">
        <v>7.22E-2</v>
      </c>
      <c r="D33" s="1">
        <v>22.115600000000001</v>
      </c>
      <c r="E33" s="1">
        <v>24.628900000000002</v>
      </c>
      <c r="F33" s="1">
        <v>0.93789999999999996</v>
      </c>
      <c r="G33" s="1">
        <v>8.0670000000000002</v>
      </c>
      <c r="H33" s="1">
        <v>6.5876000000000001</v>
      </c>
      <c r="I33" s="1">
        <v>-4.4999999999999997E-3</v>
      </c>
      <c r="J33" s="1">
        <v>5.3E-3</v>
      </c>
      <c r="K33" s="1">
        <f t="shared" si="0"/>
        <v>100.99590000000001</v>
      </c>
    </row>
    <row r="34" spans="2:11" x14ac:dyDescent="0.2">
      <c r="B34" s="1">
        <v>38.710700000000003</v>
      </c>
      <c r="C34" s="1">
        <v>7.9100000000000004E-2</v>
      </c>
      <c r="D34" s="1">
        <v>22.0214</v>
      </c>
      <c r="E34" s="1">
        <v>24.4695</v>
      </c>
      <c r="F34" s="1">
        <v>0.93079999999999996</v>
      </c>
      <c r="G34" s="1">
        <v>7.9066999999999998</v>
      </c>
      <c r="H34" s="1">
        <v>6.6574999999999998</v>
      </c>
      <c r="I34" s="1">
        <v>0</v>
      </c>
      <c r="J34" s="1">
        <v>2.53E-2</v>
      </c>
      <c r="K34" s="1">
        <f t="shared" si="0"/>
        <v>100.801</v>
      </c>
    </row>
    <row r="35" spans="2:11" x14ac:dyDescent="0.2">
      <c r="B35" s="1">
        <v>38.622399999999999</v>
      </c>
      <c r="C35" s="1">
        <v>3.5000000000000003E-2</v>
      </c>
      <c r="D35" s="1">
        <v>22.0108</v>
      </c>
      <c r="E35" s="1">
        <v>23.890499999999999</v>
      </c>
      <c r="F35" s="1">
        <v>1.0213000000000001</v>
      </c>
      <c r="G35" s="1">
        <v>7.3545999999999996</v>
      </c>
      <c r="H35" s="1">
        <v>7.2195999999999998</v>
      </c>
      <c r="I35" s="1">
        <v>-1.35E-2</v>
      </c>
      <c r="J35" s="1">
        <v>-5.8999999999999999E-3</v>
      </c>
      <c r="K35" s="1">
        <f t="shared" si="0"/>
        <v>100.13480000000001</v>
      </c>
    </row>
    <row r="36" spans="2:11" x14ac:dyDescent="0.2">
      <c r="B36" s="1">
        <v>38.335599999999999</v>
      </c>
      <c r="C36" s="1">
        <v>-1.34E-2</v>
      </c>
      <c r="D36" s="1">
        <v>21.750599999999999</v>
      </c>
      <c r="E36" s="1">
        <v>24.836500000000001</v>
      </c>
      <c r="F36" s="1">
        <v>0.64570000000000005</v>
      </c>
      <c r="G36" s="1">
        <v>6.8002000000000002</v>
      </c>
      <c r="H36" s="1">
        <v>8.2035</v>
      </c>
      <c r="I36" s="1">
        <v>1.9E-3</v>
      </c>
      <c r="J36" s="1">
        <v>5.3E-3</v>
      </c>
      <c r="K36" s="1">
        <f t="shared" si="0"/>
        <v>100.56590000000003</v>
      </c>
    </row>
    <row r="37" spans="2:11" x14ac:dyDescent="0.2">
      <c r="B37" s="1">
        <v>37.877600000000001</v>
      </c>
      <c r="C37" s="1">
        <v>3.5200000000000002E-2</v>
      </c>
      <c r="D37" s="1">
        <v>21.706999999999901</v>
      </c>
      <c r="E37" s="1">
        <v>25.1065</v>
      </c>
      <c r="F37" s="1">
        <v>0.70230000000000004</v>
      </c>
      <c r="G37" s="1">
        <v>7.5072999999999999</v>
      </c>
      <c r="H37" s="1">
        <v>6.3411</v>
      </c>
      <c r="I37" s="1">
        <v>-8.3999999999999995E-3</v>
      </c>
      <c r="J37" s="1">
        <v>-8.2000000000000007E-3</v>
      </c>
      <c r="K37" s="1">
        <f t="shared" si="0"/>
        <v>99.260399999999905</v>
      </c>
    </row>
    <row r="38" spans="2:11" x14ac:dyDescent="0.2">
      <c r="B38" s="1">
        <v>38.756599999999999</v>
      </c>
      <c r="C38" s="1">
        <v>1.7999999999999999E-2</v>
      </c>
      <c r="D38" s="1">
        <v>21.6736</v>
      </c>
      <c r="E38" s="1">
        <v>23.8203</v>
      </c>
      <c r="F38" s="1">
        <v>0.80589999999999995</v>
      </c>
      <c r="G38" s="1">
        <v>8.0519999999999996</v>
      </c>
      <c r="H38" s="1">
        <v>6.9410999999999996</v>
      </c>
      <c r="I38" s="1">
        <v>7.7000000000000002E-3</v>
      </c>
      <c r="J38" s="1">
        <v>-1.35E-2</v>
      </c>
      <c r="K38" s="1">
        <f t="shared" si="0"/>
        <v>100.0617</v>
      </c>
    </row>
    <row r="39" spans="2:11" x14ac:dyDescent="0.2">
      <c r="B39" s="1">
        <v>38.727699999999999</v>
      </c>
      <c r="C39" s="1">
        <v>5.0200000000000002E-2</v>
      </c>
      <c r="D39" s="1">
        <v>21.9114</v>
      </c>
      <c r="E39" s="1">
        <v>24.384599999999999</v>
      </c>
      <c r="F39" s="1">
        <v>0.86880000000000002</v>
      </c>
      <c r="G39" s="1">
        <v>8.0777999999999999</v>
      </c>
      <c r="H39" s="1">
        <v>6.7862</v>
      </c>
      <c r="I39" s="1">
        <v>-8.9999999999999993E-3</v>
      </c>
      <c r="J39" s="1">
        <v>-1.23E-2</v>
      </c>
      <c r="K39" s="1">
        <f t="shared" si="0"/>
        <v>100.78539999999998</v>
      </c>
    </row>
    <row r="40" spans="2:11" x14ac:dyDescent="0.2">
      <c r="B40" s="1">
        <v>38.705199999999998</v>
      </c>
      <c r="C40" s="1">
        <v>0.1358</v>
      </c>
      <c r="D40" s="1">
        <v>22.046099999999999</v>
      </c>
      <c r="E40" s="1">
        <v>24.515699999999999</v>
      </c>
      <c r="F40" s="1">
        <v>0.9264</v>
      </c>
      <c r="G40" s="1">
        <v>8.1153999999999993</v>
      </c>
      <c r="H40" s="1">
        <v>6.5664999999999996</v>
      </c>
      <c r="I40" s="1">
        <v>-3.8999999999999998E-3</v>
      </c>
      <c r="J40" s="1">
        <v>-3.5000000000000001E-3</v>
      </c>
      <c r="K40" s="1">
        <f t="shared" si="0"/>
        <v>101.00369999999999</v>
      </c>
    </row>
    <row r="41" spans="2:11" x14ac:dyDescent="0.2">
      <c r="B41" s="1">
        <v>38.619799999999998</v>
      </c>
      <c r="C41" s="1">
        <v>7.7200000000000005E-2</v>
      </c>
      <c r="D41" s="1">
        <v>22.0383</v>
      </c>
      <c r="E41" s="1">
        <v>24.846499999999999</v>
      </c>
      <c r="F41" s="1">
        <v>0.94710000000000005</v>
      </c>
      <c r="G41" s="1">
        <v>7.7704000000000004</v>
      </c>
      <c r="H41" s="1">
        <v>6.5254000000000003</v>
      </c>
      <c r="I41" s="1">
        <v>7.7000000000000002E-3</v>
      </c>
      <c r="J41" s="1">
        <v>-5.3E-3</v>
      </c>
      <c r="K41" s="1">
        <f t="shared" si="0"/>
        <v>100.82709999999999</v>
      </c>
    </row>
    <row r="42" spans="2:11" x14ac:dyDescent="0.2">
      <c r="B42" s="1">
        <v>38.6464</v>
      </c>
      <c r="C42" s="1">
        <v>2.5000000000000001E-2</v>
      </c>
      <c r="D42" s="1">
        <v>22.090599999999998</v>
      </c>
      <c r="E42" s="1">
        <v>24.886600000000001</v>
      </c>
      <c r="F42" s="1">
        <v>1.0736000000000001</v>
      </c>
      <c r="G42" s="1">
        <v>7.5064000000000002</v>
      </c>
      <c r="H42" s="1">
        <v>6.6303999999999998</v>
      </c>
      <c r="I42" s="1">
        <v>7.1000000000000004E-3</v>
      </c>
      <c r="J42" s="1">
        <v>-2.06E-2</v>
      </c>
      <c r="K42" s="1">
        <f t="shared" si="0"/>
        <v>100.84549999999999</v>
      </c>
    </row>
    <row r="43" spans="2:11" x14ac:dyDescent="0.2">
      <c r="B43" s="1">
        <v>38.868499999999997</v>
      </c>
      <c r="C43" s="1">
        <v>3.2399999999999998E-2</v>
      </c>
      <c r="D43" s="1">
        <v>22.228400000000001</v>
      </c>
      <c r="E43" s="1">
        <v>24.2912</v>
      </c>
      <c r="F43" s="1">
        <v>0.86</v>
      </c>
      <c r="G43" s="1">
        <v>8.1164000000000005</v>
      </c>
      <c r="H43" s="1">
        <v>6.8479999999999999</v>
      </c>
      <c r="I43" s="1">
        <v>0</v>
      </c>
      <c r="J43" s="1">
        <v>-1.06E-2</v>
      </c>
      <c r="K43" s="1">
        <f t="shared" si="0"/>
        <v>101.2343</v>
      </c>
    </row>
    <row r="44" spans="2:11" x14ac:dyDescent="0.2">
      <c r="B44" s="1">
        <v>38.745600000000003</v>
      </c>
      <c r="C44" s="1">
        <v>8.9200000000000002E-2</v>
      </c>
      <c r="D44" s="1">
        <v>21.938199999999998</v>
      </c>
      <c r="E44" s="1">
        <v>24.494</v>
      </c>
      <c r="F44" s="1">
        <v>0.90500000000000003</v>
      </c>
      <c r="G44" s="1">
        <v>8.2420000000000009</v>
      </c>
      <c r="H44" s="1">
        <v>6.4276999999999997</v>
      </c>
      <c r="I44" s="1">
        <v>-5.1000000000000004E-3</v>
      </c>
      <c r="J44" s="1">
        <v>-1.12E-2</v>
      </c>
      <c r="K44" s="1">
        <f t="shared" si="0"/>
        <v>100.8254</v>
      </c>
    </row>
    <row r="45" spans="2:11" x14ac:dyDescent="0.2">
      <c r="B45" s="1">
        <v>38.716000000000001</v>
      </c>
      <c r="C45" s="1">
        <v>7.7600000000000002E-2</v>
      </c>
      <c r="D45" s="1">
        <v>22.143799999999999</v>
      </c>
      <c r="E45" s="1">
        <v>24.767199999999999</v>
      </c>
      <c r="F45" s="1">
        <v>0.93579999999999997</v>
      </c>
      <c r="G45" s="1">
        <v>7.8807</v>
      </c>
      <c r="H45" s="1">
        <v>6.7687999999999997</v>
      </c>
      <c r="I45" s="1">
        <v>-2.3800000000000002E-2</v>
      </c>
      <c r="J45" s="1">
        <v>1.8E-3</v>
      </c>
      <c r="K45" s="1">
        <f t="shared" si="0"/>
        <v>101.26790000000001</v>
      </c>
    </row>
    <row r="46" spans="2:11" x14ac:dyDescent="0.2">
      <c r="B46" s="1">
        <v>38.682899999999997</v>
      </c>
      <c r="C46" s="1">
        <v>1.67E-2</v>
      </c>
      <c r="D46" s="1">
        <v>21.974</v>
      </c>
      <c r="E46" s="1">
        <v>24.793399999999998</v>
      </c>
      <c r="F46" s="1">
        <v>0.98640000000000005</v>
      </c>
      <c r="G46" s="1">
        <v>7.976</v>
      </c>
      <c r="H46" s="1">
        <v>6.6353999999999997</v>
      </c>
      <c r="I46" s="1">
        <v>8.9999999999999993E-3</v>
      </c>
      <c r="J46" s="1">
        <v>5.3E-3</v>
      </c>
      <c r="K46" s="1">
        <f t="shared" si="0"/>
        <v>101.0791</v>
      </c>
    </row>
    <row r="47" spans="2:11" x14ac:dyDescent="0.2">
      <c r="B47" s="1">
        <v>38.7393</v>
      </c>
      <c r="C47" s="1">
        <v>-1.03E-2</v>
      </c>
      <c r="D47" s="1">
        <v>22.1831</v>
      </c>
      <c r="E47" s="1">
        <v>24.238099999999999</v>
      </c>
      <c r="F47" s="1">
        <v>1.0069999999999999</v>
      </c>
      <c r="G47" s="1">
        <v>7.7404999999999999</v>
      </c>
      <c r="H47" s="1">
        <v>6.9255000000000004</v>
      </c>
      <c r="I47" s="1">
        <v>1.03E-2</v>
      </c>
      <c r="J47" s="1">
        <v>4.7000000000000002E-3</v>
      </c>
      <c r="K47" s="1">
        <f t="shared" si="0"/>
        <v>100.8382</v>
      </c>
    </row>
    <row r="48" spans="2:11" x14ac:dyDescent="0.2">
      <c r="B48" s="1">
        <v>38.625399999999999</v>
      </c>
      <c r="C48" s="1">
        <v>0.1164</v>
      </c>
      <c r="D48" s="1">
        <v>21.868099999999998</v>
      </c>
      <c r="E48" s="1">
        <v>24.383400000000002</v>
      </c>
      <c r="F48" s="1">
        <v>0.93430000000000002</v>
      </c>
      <c r="G48" s="1">
        <v>8.1289999999999996</v>
      </c>
      <c r="H48" s="1">
        <v>6.6085000000000003</v>
      </c>
      <c r="I48" s="1">
        <v>7.1000000000000004E-3</v>
      </c>
      <c r="J48" s="1">
        <v>7.1000000000000004E-3</v>
      </c>
      <c r="K48" s="1">
        <f t="shared" si="0"/>
        <v>100.6793</v>
      </c>
    </row>
    <row r="49" spans="2:11" x14ac:dyDescent="0.2">
      <c r="B49" s="1">
        <v>38.6038</v>
      </c>
      <c r="C49" s="1">
        <v>8.3699999999999997E-2</v>
      </c>
      <c r="D49" s="1">
        <v>21.849499999999999</v>
      </c>
      <c r="E49" s="1">
        <v>24.707899999999999</v>
      </c>
      <c r="F49" s="1">
        <v>0.94520000000000004</v>
      </c>
      <c r="G49" s="1">
        <v>8.0350999999999999</v>
      </c>
      <c r="H49" s="1">
        <v>6.5170000000000003</v>
      </c>
      <c r="I49" s="1">
        <v>9.7000000000000003E-3</v>
      </c>
      <c r="J49" s="1">
        <v>-2.12E-2</v>
      </c>
      <c r="K49" s="1">
        <f t="shared" si="0"/>
        <v>100.7307</v>
      </c>
    </row>
    <row r="50" spans="2:11" x14ac:dyDescent="0.2">
      <c r="B50" s="1">
        <v>38.712299999999999</v>
      </c>
      <c r="C50" s="1">
        <v>8.9399999999999993E-2</v>
      </c>
      <c r="D50" s="1">
        <v>21.6965</v>
      </c>
      <c r="E50" s="1">
        <v>24.5596</v>
      </c>
      <c r="F50" s="1">
        <v>0.96020000000000005</v>
      </c>
      <c r="G50" s="1">
        <v>8.1115999999999993</v>
      </c>
      <c r="H50" s="1">
        <v>6.5385999999999997</v>
      </c>
      <c r="I50" s="1">
        <v>-5.7999999999999996E-3</v>
      </c>
      <c r="J50" s="1">
        <v>-5.9999999999999995E-4</v>
      </c>
      <c r="K50" s="1">
        <f t="shared" si="0"/>
        <v>100.6618</v>
      </c>
    </row>
    <row r="51" spans="2:11" x14ac:dyDescent="0.2">
      <c r="B51" s="1">
        <v>38.895400000000002</v>
      </c>
      <c r="C51" s="1">
        <v>8.6900000000000005E-2</v>
      </c>
      <c r="D51" s="1">
        <v>22.0334</v>
      </c>
      <c r="E51" s="1">
        <v>24.3599</v>
      </c>
      <c r="F51" s="1">
        <v>0.98970000000000002</v>
      </c>
      <c r="G51" s="1">
        <v>8.1626999999999992</v>
      </c>
      <c r="H51" s="1">
        <v>6.5686999999999998</v>
      </c>
      <c r="I51" s="1">
        <v>5.1000000000000004E-3</v>
      </c>
      <c r="J51" s="1">
        <v>1.2999999999999999E-2</v>
      </c>
      <c r="K51" s="1">
        <f t="shared" si="0"/>
        <v>101.1148</v>
      </c>
    </row>
    <row r="52" spans="2:11" x14ac:dyDescent="0.2">
      <c r="B52" s="1">
        <v>38.6492</v>
      </c>
      <c r="C52" s="1">
        <v>6.2600000000000003E-2</v>
      </c>
      <c r="D52" s="1">
        <v>22.008400000000002</v>
      </c>
      <c r="E52" s="1">
        <v>23.928000000000001</v>
      </c>
      <c r="F52" s="1">
        <v>1.0243</v>
      </c>
      <c r="G52" s="1">
        <v>7.8746999999999998</v>
      </c>
      <c r="H52" s="1">
        <v>6.9101999999999997</v>
      </c>
      <c r="I52" s="1">
        <v>2.5999999999999999E-3</v>
      </c>
      <c r="J52" s="1">
        <v>-4.7000000000000002E-3</v>
      </c>
      <c r="K52" s="1">
        <f t="shared" si="0"/>
        <v>100.45530000000001</v>
      </c>
    </row>
    <row r="53" spans="2:11" x14ac:dyDescent="0.2">
      <c r="B53" s="1">
        <v>38.6785</v>
      </c>
      <c r="C53" s="1">
        <v>7.5300000000000006E-2</v>
      </c>
      <c r="D53" s="1">
        <v>22.0044</v>
      </c>
      <c r="E53" s="1">
        <v>24.3142</v>
      </c>
      <c r="F53" s="1">
        <v>0.93540000000000001</v>
      </c>
      <c r="G53" s="1">
        <v>8.0484000000000009</v>
      </c>
      <c r="H53" s="1">
        <v>6.5941000000000001</v>
      </c>
      <c r="I53" s="1">
        <v>1.9199999999999998E-2</v>
      </c>
      <c r="J53" s="1">
        <v>5.3E-3</v>
      </c>
      <c r="K53" s="1">
        <f t="shared" si="0"/>
        <v>100.6748</v>
      </c>
    </row>
    <row r="54" spans="2:11" x14ac:dyDescent="0.2">
      <c r="B54" s="1">
        <v>38.547600000000003</v>
      </c>
      <c r="C54" s="1">
        <v>6.4399999999999999E-2</v>
      </c>
      <c r="D54" s="1">
        <v>21.833300000000001</v>
      </c>
      <c r="E54" s="1">
        <v>24.399699999999999</v>
      </c>
      <c r="F54" s="1">
        <v>0.93059999999999998</v>
      </c>
      <c r="G54" s="1">
        <v>8.2323000000000004</v>
      </c>
      <c r="H54" s="1">
        <v>6.3902000000000001</v>
      </c>
      <c r="I54" s="1">
        <v>2.4400000000000002E-2</v>
      </c>
      <c r="J54" s="1">
        <v>-5.8999999999999999E-3</v>
      </c>
      <c r="K54" s="1">
        <f t="shared" si="0"/>
        <v>100.4166</v>
      </c>
    </row>
    <row r="55" spans="2:11" x14ac:dyDescent="0.2">
      <c r="B55" s="1">
        <v>38.536099999999998</v>
      </c>
      <c r="C55" s="1">
        <v>0.1361</v>
      </c>
      <c r="D55" s="1">
        <v>21.740400000000001</v>
      </c>
      <c r="E55" s="1">
        <v>24.305800000000001</v>
      </c>
      <c r="F55" s="1">
        <v>0.94810000000000005</v>
      </c>
      <c r="G55" s="1">
        <v>8.2376000000000005</v>
      </c>
      <c r="H55" s="1">
        <v>6.4211</v>
      </c>
      <c r="I55" s="1">
        <v>3.15E-2</v>
      </c>
      <c r="J55" s="1">
        <v>9.4000000000000004E-3</v>
      </c>
      <c r="K55" s="1">
        <f t="shared" si="0"/>
        <v>100.36609999999999</v>
      </c>
    </row>
    <row r="56" spans="2:11" x14ac:dyDescent="0.2">
      <c r="B56" s="1">
        <v>38.4724</v>
      </c>
      <c r="C56" s="1">
        <v>8.9399999999999993E-2</v>
      </c>
      <c r="D56" s="1">
        <v>21.972799999999999</v>
      </c>
      <c r="E56" s="1">
        <v>24.3962</v>
      </c>
      <c r="F56" s="1">
        <v>1.0359</v>
      </c>
      <c r="G56" s="1">
        <v>8.2127999999999997</v>
      </c>
      <c r="H56" s="1">
        <v>6.5178000000000003</v>
      </c>
      <c r="I56" s="1">
        <v>3.8999999999999998E-3</v>
      </c>
      <c r="J56" s="1">
        <v>-3.5000000000000001E-3</v>
      </c>
      <c r="K56" s="1">
        <f t="shared" si="0"/>
        <v>100.6977</v>
      </c>
    </row>
    <row r="57" spans="2:11" x14ac:dyDescent="0.2">
      <c r="B57" s="1">
        <v>38.757399999999997</v>
      </c>
      <c r="C57" s="1">
        <v>3.73E-2</v>
      </c>
      <c r="D57" s="1">
        <v>21.9114</v>
      </c>
      <c r="E57" s="1">
        <v>24.211099999999998</v>
      </c>
      <c r="F57" s="1">
        <v>1.0243</v>
      </c>
      <c r="G57" s="1">
        <v>7.9236000000000004</v>
      </c>
      <c r="H57" s="1">
        <v>6.7999000000000001</v>
      </c>
      <c r="I57" s="1">
        <v>-7.1000000000000004E-3</v>
      </c>
      <c r="J57" s="1">
        <v>2.53E-2</v>
      </c>
      <c r="K57" s="1">
        <f t="shared" si="0"/>
        <v>100.68319999999999</v>
      </c>
    </row>
    <row r="58" spans="2:11" x14ac:dyDescent="0.2">
      <c r="B58" s="1">
        <v>38.700800000000001</v>
      </c>
      <c r="C58" s="1">
        <v>4.7800000000000002E-2</v>
      </c>
      <c r="D58" s="1">
        <v>22.0228</v>
      </c>
      <c r="E58" s="1">
        <v>24.500399999999999</v>
      </c>
      <c r="F58" s="1">
        <v>0.99790000000000001</v>
      </c>
      <c r="G58" s="1">
        <v>7.4229999999999903</v>
      </c>
      <c r="H58" s="1">
        <v>7.1067</v>
      </c>
      <c r="I58" s="1">
        <v>-1.03E-2</v>
      </c>
      <c r="J58" s="1">
        <v>2.8999999999999998E-3</v>
      </c>
      <c r="K58" s="1">
        <f t="shared" si="0"/>
        <v>100.79199999999999</v>
      </c>
    </row>
    <row r="59" spans="2:11" x14ac:dyDescent="0.2">
      <c r="B59" s="1">
        <v>38.440899999999999</v>
      </c>
      <c r="C59" s="1">
        <v>2.1100000000000001E-2</v>
      </c>
      <c r="D59" s="1">
        <v>21.849499999999999</v>
      </c>
      <c r="E59" s="1">
        <v>24.794899999999998</v>
      </c>
      <c r="F59" s="1">
        <v>0.94779999999999998</v>
      </c>
      <c r="G59" s="1">
        <v>7.8977000000000004</v>
      </c>
      <c r="H59" s="1">
        <v>6.5957999999999997</v>
      </c>
      <c r="I59" s="1">
        <v>2.3199999999999998E-2</v>
      </c>
      <c r="J59" s="1">
        <v>3.5000000000000001E-3</v>
      </c>
      <c r="K59" s="1">
        <f t="shared" si="0"/>
        <v>100.5744</v>
      </c>
    </row>
    <row r="60" spans="2:11" x14ac:dyDescent="0.2">
      <c r="B60" s="1">
        <v>38.438000000000002</v>
      </c>
      <c r="C60" s="1">
        <v>0.1023</v>
      </c>
      <c r="D60" s="1">
        <v>21.780200000000001</v>
      </c>
      <c r="E60" s="1">
        <v>24.7179</v>
      </c>
      <c r="F60" s="1">
        <v>1.0209999999999999</v>
      </c>
      <c r="G60" s="1">
        <v>7.9476000000000004</v>
      </c>
      <c r="H60" s="1">
        <v>6.4802999999999997</v>
      </c>
      <c r="I60" s="1">
        <v>-6.4000000000000003E-3</v>
      </c>
      <c r="J60" s="1">
        <v>-0.01</v>
      </c>
      <c r="K60" s="1">
        <f t="shared" si="0"/>
        <v>100.47089999999999</v>
      </c>
    </row>
    <row r="61" spans="2:11" x14ac:dyDescent="0.2">
      <c r="B61" s="1">
        <v>38.398699999999998</v>
      </c>
      <c r="C61" s="1">
        <v>5.0500000000000003E-2</v>
      </c>
      <c r="D61" s="1">
        <v>21.858599999999999</v>
      </c>
      <c r="E61" s="1">
        <v>25.021999999999998</v>
      </c>
      <c r="F61" s="1">
        <v>1.0431999999999999</v>
      </c>
      <c r="G61" s="1">
        <v>7.5201000000000002</v>
      </c>
      <c r="H61" s="1">
        <v>6.5774999999999997</v>
      </c>
      <c r="I61" s="1">
        <v>1.61E-2</v>
      </c>
      <c r="J61" s="1">
        <v>-5.3E-3</v>
      </c>
      <c r="K61" s="1">
        <f t="shared" si="0"/>
        <v>100.48139999999999</v>
      </c>
    </row>
    <row r="62" spans="2:11" x14ac:dyDescent="0.2">
      <c r="B62" s="1">
        <v>38.238999999999997</v>
      </c>
      <c r="C62" s="1">
        <v>-8.6E-3</v>
      </c>
      <c r="D62" s="1">
        <v>21.836400000000001</v>
      </c>
      <c r="E62" s="1">
        <v>24.652999999999999</v>
      </c>
      <c r="F62" s="1">
        <v>1.0595000000000001</v>
      </c>
      <c r="G62" s="1">
        <v>6.7187000000000001</v>
      </c>
      <c r="H62" s="1">
        <v>7.3699000000000003</v>
      </c>
      <c r="I62" s="1">
        <v>1.8800000000000001E-2</v>
      </c>
      <c r="J62" s="1">
        <v>3.5000000000000001E-3</v>
      </c>
      <c r="K62" s="1">
        <f t="shared" si="0"/>
        <v>99.890199999999993</v>
      </c>
    </row>
    <row r="63" spans="2:11" x14ac:dyDescent="0.2">
      <c r="B63" s="1">
        <v>38.428800000000003</v>
      </c>
      <c r="C63" s="1">
        <v>4.87E-2</v>
      </c>
      <c r="D63" s="1">
        <v>21.938400000000001</v>
      </c>
      <c r="E63" s="1">
        <v>24.5946</v>
      </c>
      <c r="F63" s="1">
        <v>1.01</v>
      </c>
      <c r="G63" s="1">
        <v>7.6855000000000002</v>
      </c>
      <c r="H63" s="1">
        <v>6.8095999999999997</v>
      </c>
      <c r="I63" s="1">
        <v>3.8999999999999998E-3</v>
      </c>
      <c r="J63" s="1">
        <v>-0.02</v>
      </c>
      <c r="K63" s="1">
        <f t="shared" si="0"/>
        <v>100.49950000000003</v>
      </c>
    </row>
    <row r="64" spans="2:11" x14ac:dyDescent="0.2">
      <c r="B64" s="1">
        <v>38.5212</v>
      </c>
      <c r="C64" s="1">
        <v>3.7699999999999997E-2</v>
      </c>
      <c r="D64" s="1">
        <v>22.02</v>
      </c>
      <c r="E64" s="1">
        <v>24.839500000000001</v>
      </c>
      <c r="F64" s="1">
        <v>1.0377000000000001</v>
      </c>
      <c r="G64" s="1">
        <v>7.4134000000000002</v>
      </c>
      <c r="H64" s="1">
        <v>6.8266999999999998</v>
      </c>
      <c r="I64" s="1">
        <v>8.9999999999999993E-3</v>
      </c>
      <c r="J64" s="1">
        <v>-4.1000000000000003E-3</v>
      </c>
      <c r="K64" s="1">
        <f t="shared" si="0"/>
        <v>100.70110000000001</v>
      </c>
    </row>
    <row r="65" spans="1:13" x14ac:dyDescent="0.2">
      <c r="B65" s="1">
        <v>38.2224</v>
      </c>
      <c r="C65" s="1">
        <v>4.8800000000000003E-2</v>
      </c>
      <c r="D65" s="1">
        <v>21.898900000000001</v>
      </c>
      <c r="E65" s="1">
        <v>24.371700000000001</v>
      </c>
      <c r="F65" s="1">
        <v>1.1194999999999999</v>
      </c>
      <c r="G65" s="1">
        <v>7.0183</v>
      </c>
      <c r="H65" s="1">
        <v>7.0770999999999997</v>
      </c>
      <c r="I65" s="1">
        <v>1.9E-3</v>
      </c>
      <c r="J65" s="1">
        <v>-0.01</v>
      </c>
      <c r="K65" s="1">
        <f t="shared" si="0"/>
        <v>99.74860000000001</v>
      </c>
    </row>
    <row r="66" spans="1:13" x14ac:dyDescent="0.2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3" x14ac:dyDescent="0.2">
      <c r="A67" t="s">
        <v>65</v>
      </c>
      <c r="B67" s="1">
        <v>39.087800000000001</v>
      </c>
      <c r="C67" s="1">
        <v>7.3400000000000007E-2</v>
      </c>
      <c r="D67" s="1">
        <v>21.755700000000001</v>
      </c>
      <c r="E67" s="1">
        <v>24.073899999999998</v>
      </c>
      <c r="F67" s="1">
        <v>0.70609999999999995</v>
      </c>
      <c r="G67" s="1">
        <v>7.3281000000000001</v>
      </c>
      <c r="H67" s="1">
        <v>6.8662000000000001</v>
      </c>
      <c r="I67" s="1">
        <v>2.07E-2</v>
      </c>
      <c r="J67" s="1">
        <v>1.6199999999999999E-2</v>
      </c>
      <c r="K67" s="1">
        <f t="shared" si="0"/>
        <v>99.928100000000015</v>
      </c>
      <c r="M67">
        <v>102.45</v>
      </c>
    </row>
    <row r="68" spans="1:13" x14ac:dyDescent="0.2">
      <c r="A68" t="s">
        <v>65</v>
      </c>
      <c r="B68" s="1">
        <v>39.227899999999998</v>
      </c>
      <c r="C68" s="1">
        <v>5.79E-2</v>
      </c>
      <c r="D68" s="1">
        <v>21.991199999999999</v>
      </c>
      <c r="E68" s="1">
        <v>23.9557</v>
      </c>
      <c r="F68" s="1">
        <v>0.68089999999999995</v>
      </c>
      <c r="G68" s="1">
        <v>7.7488999999999999</v>
      </c>
      <c r="H68" s="1">
        <v>6.5082000000000004</v>
      </c>
      <c r="I68" s="1">
        <v>4.0000000000000002E-4</v>
      </c>
      <c r="J68" s="1">
        <v>-0.02</v>
      </c>
      <c r="K68" s="1">
        <f t="shared" si="0"/>
        <v>100.1511</v>
      </c>
      <c r="M68">
        <v>136.59</v>
      </c>
    </row>
    <row r="69" spans="1:13" x14ac:dyDescent="0.2">
      <c r="A69" t="s">
        <v>65</v>
      </c>
      <c r="B69" s="1">
        <v>39.028799999999997</v>
      </c>
      <c r="C69" s="1">
        <v>8.2500000000000004E-2</v>
      </c>
      <c r="D69" s="1">
        <v>22.0975</v>
      </c>
      <c r="E69" s="1">
        <v>23.7121</v>
      </c>
      <c r="F69" s="1">
        <v>0.67349999999999999</v>
      </c>
      <c r="G69" s="1">
        <v>7.923</v>
      </c>
      <c r="H69" s="1">
        <v>6.4497</v>
      </c>
      <c r="I69" s="1">
        <v>2.6800000000000001E-2</v>
      </c>
      <c r="J69" s="1">
        <v>-9.4000000000000004E-3</v>
      </c>
      <c r="K69" s="1">
        <f t="shared" si="0"/>
        <v>99.984499999999983</v>
      </c>
      <c r="M69">
        <v>170.74</v>
      </c>
    </row>
    <row r="70" spans="1:13" x14ac:dyDescent="0.2">
      <c r="A70" t="s">
        <v>65</v>
      </c>
      <c r="B70" s="1">
        <v>39.367699999999999</v>
      </c>
      <c r="C70" s="1">
        <v>7.0599999999999996E-2</v>
      </c>
      <c r="D70" s="1">
        <v>22.218699999999998</v>
      </c>
      <c r="E70" s="1">
        <v>22.9694</v>
      </c>
      <c r="F70" s="1">
        <v>0.68379999999999996</v>
      </c>
      <c r="G70" s="1">
        <v>8.3576999999999995</v>
      </c>
      <c r="H70" s="1">
        <v>6.5143000000000004</v>
      </c>
      <c r="I70" s="1">
        <v>8.5000000000000006E-3</v>
      </c>
      <c r="J70" s="1">
        <v>6.7999999999999996E-3</v>
      </c>
      <c r="K70" s="1">
        <f t="shared" ref="K70:K135" si="1">SUM(B70:J70)</f>
        <v>100.19749999999999</v>
      </c>
      <c r="M70">
        <v>204.89</v>
      </c>
    </row>
    <row r="71" spans="1:13" x14ac:dyDescent="0.2">
      <c r="A71" t="s">
        <v>65</v>
      </c>
      <c r="B71" s="1">
        <v>39.3872</v>
      </c>
      <c r="C71" s="1">
        <v>6.59E-2</v>
      </c>
      <c r="D71" s="1">
        <v>22.223600000000001</v>
      </c>
      <c r="E71" s="1">
        <v>22.900200000000002</v>
      </c>
      <c r="F71" s="1">
        <v>0.71120000000000005</v>
      </c>
      <c r="G71" s="1">
        <v>8.4626000000000001</v>
      </c>
      <c r="H71" s="1">
        <v>6.5239000000000003</v>
      </c>
      <c r="I71" s="1">
        <v>7.7000000000000002E-3</v>
      </c>
      <c r="J71" s="1">
        <v>4.1999999999999997E-3</v>
      </c>
      <c r="K71" s="1">
        <f t="shared" si="1"/>
        <v>100.28649999999999</v>
      </c>
      <c r="M71">
        <v>239.04</v>
      </c>
    </row>
    <row r="72" spans="1:13" x14ac:dyDescent="0.2">
      <c r="A72" t="s">
        <v>65</v>
      </c>
      <c r="B72" s="1">
        <v>39.225700000000003</v>
      </c>
      <c r="C72" s="1">
        <v>7.17E-2</v>
      </c>
      <c r="D72" s="1">
        <v>22.2803</v>
      </c>
      <c r="E72" s="1">
        <v>22.773700000000002</v>
      </c>
      <c r="F72" s="1">
        <v>0.70669999999999999</v>
      </c>
      <c r="G72" s="1">
        <v>8.6275999999999993</v>
      </c>
      <c r="H72" s="1">
        <v>6.3468</v>
      </c>
      <c r="I72" s="1">
        <v>0</v>
      </c>
      <c r="J72" s="1">
        <v>-3.0000000000000001E-3</v>
      </c>
      <c r="K72" s="1">
        <f t="shared" si="1"/>
        <v>100.02950000000001</v>
      </c>
      <c r="M72">
        <v>273.18</v>
      </c>
    </row>
    <row r="73" spans="1:13" x14ac:dyDescent="0.2">
      <c r="A73" t="s">
        <v>65</v>
      </c>
      <c r="B73" s="1">
        <v>39.420900000000003</v>
      </c>
      <c r="C73" s="1">
        <v>6.4899999999999999E-2</v>
      </c>
      <c r="D73" s="1">
        <v>22.127600000000001</v>
      </c>
      <c r="E73" s="1">
        <v>22.817</v>
      </c>
      <c r="F73" s="1">
        <v>0.71830000000000005</v>
      </c>
      <c r="G73" s="1">
        <v>8.5681999999999992</v>
      </c>
      <c r="H73" s="1">
        <v>6.3075999999999999</v>
      </c>
      <c r="I73" s="1">
        <v>5.7999999999999996E-3</v>
      </c>
      <c r="J73" s="1">
        <v>1.4E-2</v>
      </c>
      <c r="K73" s="1">
        <f t="shared" si="1"/>
        <v>100.04429999999999</v>
      </c>
      <c r="M73">
        <v>307.33</v>
      </c>
    </row>
    <row r="74" spans="1:13" x14ac:dyDescent="0.2">
      <c r="A74" t="s">
        <v>65</v>
      </c>
      <c r="B74" s="1">
        <v>38.992199999999997</v>
      </c>
      <c r="C74" s="1">
        <v>8.5800000000000001E-2</v>
      </c>
      <c r="D74" s="1">
        <v>22.0534</v>
      </c>
      <c r="E74" s="1">
        <v>22.6892</v>
      </c>
      <c r="F74" s="1">
        <v>0.67810000000000004</v>
      </c>
      <c r="G74" s="1">
        <v>8.5737000000000005</v>
      </c>
      <c r="H74" s="1">
        <v>6.2931999999999997</v>
      </c>
      <c r="I74" s="1">
        <v>2.92E-2</v>
      </c>
      <c r="J74" s="1">
        <v>3.8E-3</v>
      </c>
      <c r="K74" s="1">
        <f t="shared" si="1"/>
        <v>99.398600000000002</v>
      </c>
      <c r="M74">
        <v>341.48</v>
      </c>
    </row>
    <row r="75" spans="1:13" x14ac:dyDescent="0.2">
      <c r="A75" t="s">
        <v>65</v>
      </c>
      <c r="B75" s="1">
        <v>39.256500000000003</v>
      </c>
      <c r="C75" s="1">
        <v>7.7899999999999997E-2</v>
      </c>
      <c r="D75" s="1">
        <v>22.181899999999999</v>
      </c>
      <c r="E75" s="1">
        <v>22.847899999999999</v>
      </c>
      <c r="F75" s="1">
        <v>0.76470000000000005</v>
      </c>
      <c r="G75" s="1">
        <v>8.5530000000000008</v>
      </c>
      <c r="H75" s="1">
        <v>6.3662999999999998</v>
      </c>
      <c r="I75" s="1">
        <v>0.01</v>
      </c>
      <c r="J75" s="1">
        <v>2.3E-3</v>
      </c>
      <c r="K75" s="1">
        <f t="shared" si="1"/>
        <v>100.0605</v>
      </c>
      <c r="M75">
        <v>375.62</v>
      </c>
    </row>
    <row r="76" spans="1:13" x14ac:dyDescent="0.2">
      <c r="A76" t="s">
        <v>65</v>
      </c>
      <c r="B76" s="1">
        <v>39.058199999999999</v>
      </c>
      <c r="C76" s="1">
        <v>7.7700000000000005E-2</v>
      </c>
      <c r="D76" s="1">
        <v>22.180900000000001</v>
      </c>
      <c r="E76" s="1">
        <v>22.744</v>
      </c>
      <c r="F76" s="1">
        <v>0.73180000000000001</v>
      </c>
      <c r="G76" s="1">
        <v>8.5650999999999993</v>
      </c>
      <c r="H76" s="1">
        <v>6.3742000000000001</v>
      </c>
      <c r="I76" s="1">
        <v>1.7000000000000001E-2</v>
      </c>
      <c r="J76" s="1">
        <v>8.0000000000000004E-4</v>
      </c>
      <c r="K76" s="1">
        <f t="shared" si="1"/>
        <v>99.749700000000004</v>
      </c>
      <c r="M76">
        <v>409.77</v>
      </c>
    </row>
    <row r="77" spans="1:13" x14ac:dyDescent="0.2">
      <c r="A77" t="s">
        <v>65</v>
      </c>
      <c r="B77" s="1">
        <v>39.054099999999998</v>
      </c>
      <c r="C77" s="1">
        <v>6.0199999999999997E-2</v>
      </c>
      <c r="D77" s="1">
        <v>22.1189</v>
      </c>
      <c r="E77" s="1">
        <v>22.998799999999999</v>
      </c>
      <c r="F77" s="1">
        <v>0.74260000000000004</v>
      </c>
      <c r="G77" s="1">
        <v>8.5315999999999992</v>
      </c>
      <c r="H77" s="1">
        <v>6.2827999999999999</v>
      </c>
      <c r="I77" s="1">
        <v>-3.8999999999999998E-3</v>
      </c>
      <c r="J77" s="1">
        <v>-1.17E-2</v>
      </c>
      <c r="K77" s="1">
        <f t="shared" si="1"/>
        <v>99.773399999999981</v>
      </c>
      <c r="M77">
        <v>443.92</v>
      </c>
    </row>
    <row r="78" spans="1:13" x14ac:dyDescent="0.2">
      <c r="A78" t="s">
        <v>65</v>
      </c>
      <c r="B78" s="1">
        <v>39.162399999999998</v>
      </c>
      <c r="C78" s="1">
        <v>5.5399999999999998E-2</v>
      </c>
      <c r="D78" s="1">
        <v>22.057099999999998</v>
      </c>
      <c r="E78" s="1">
        <v>23.216000000000001</v>
      </c>
      <c r="F78" s="1">
        <v>0.82169999999999999</v>
      </c>
      <c r="G78" s="1">
        <v>8.4350000000000005</v>
      </c>
      <c r="H78" s="1">
        <v>6.3662000000000001</v>
      </c>
      <c r="I78" s="1">
        <v>4.3E-3</v>
      </c>
      <c r="J78" s="1">
        <v>-5.7000000000000002E-3</v>
      </c>
      <c r="K78" s="1">
        <f t="shared" si="1"/>
        <v>100.11240000000001</v>
      </c>
      <c r="M78">
        <v>478.07</v>
      </c>
    </row>
    <row r="79" spans="1:13" x14ac:dyDescent="0.2">
      <c r="A79" t="s">
        <v>65</v>
      </c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2">
      <c r="A80" t="s">
        <v>65</v>
      </c>
      <c r="B80" s="1">
        <v>39.291800000000002</v>
      </c>
      <c r="C80" s="1">
        <v>5.3600000000000002E-2</v>
      </c>
      <c r="D80" s="1">
        <v>22.163399999999999</v>
      </c>
      <c r="E80" s="1">
        <v>22.243500000000001</v>
      </c>
      <c r="F80" s="1">
        <v>0.82450000000000001</v>
      </c>
      <c r="G80" s="1">
        <v>8.8386999999999993</v>
      </c>
      <c r="H80" s="1">
        <v>6.1565000000000003</v>
      </c>
      <c r="I80" s="1">
        <v>2.9600000000000001E-2</v>
      </c>
      <c r="J80" s="1">
        <v>-5.7000000000000002E-3</v>
      </c>
      <c r="K80" s="1">
        <f t="shared" si="1"/>
        <v>99.5959</v>
      </c>
      <c r="M80">
        <v>921.99</v>
      </c>
    </row>
    <row r="81" spans="1:13" x14ac:dyDescent="0.2">
      <c r="A81" t="s">
        <v>65</v>
      </c>
      <c r="B81" s="1">
        <v>39.406399999999998</v>
      </c>
      <c r="C81" s="1">
        <v>6.4000000000000001E-2</v>
      </c>
      <c r="D81" s="1">
        <v>22.362300000000001</v>
      </c>
      <c r="E81" s="1">
        <v>22.4162</v>
      </c>
      <c r="F81" s="1">
        <v>0.79779999999999995</v>
      </c>
      <c r="G81" s="1">
        <v>8.9496000000000002</v>
      </c>
      <c r="H81" s="1">
        <v>6.1715999999999998</v>
      </c>
      <c r="I81" s="1">
        <v>2.7000000000000001E-3</v>
      </c>
      <c r="J81" s="1">
        <v>-1.5E-3</v>
      </c>
      <c r="K81" s="1">
        <f t="shared" si="1"/>
        <v>100.16910000000001</v>
      </c>
      <c r="M81" s="9">
        <v>956.13</v>
      </c>
    </row>
    <row r="82" spans="1:13" x14ac:dyDescent="0.2">
      <c r="A82" t="s">
        <v>65</v>
      </c>
      <c r="B82" s="1">
        <v>39.178100000000001</v>
      </c>
      <c r="C82" s="1">
        <v>8.1100000000000005E-2</v>
      </c>
      <c r="D82" s="1">
        <v>22.179300000000001</v>
      </c>
      <c r="E82" s="1">
        <v>22.386399999999998</v>
      </c>
      <c r="F82" s="1">
        <v>0.79190000000000005</v>
      </c>
      <c r="G82" s="1">
        <v>9.0081000000000007</v>
      </c>
      <c r="H82" s="1">
        <v>6.1665999999999999</v>
      </c>
      <c r="I82" s="1">
        <v>1.8800000000000001E-2</v>
      </c>
      <c r="J82" s="1">
        <v>-9.4999999999999998E-3</v>
      </c>
      <c r="K82" s="1">
        <f t="shared" si="1"/>
        <v>99.800799999999995</v>
      </c>
      <c r="M82" s="9">
        <v>990.28</v>
      </c>
    </row>
    <row r="83" spans="1:13" x14ac:dyDescent="0.2">
      <c r="A83" t="s">
        <v>65</v>
      </c>
      <c r="B83" s="1">
        <v>39.305100000000003</v>
      </c>
      <c r="C83" s="1">
        <v>8.0500000000000002E-2</v>
      </c>
      <c r="D83" s="1">
        <v>22.2804</v>
      </c>
      <c r="E83" s="1">
        <v>22.255299999999998</v>
      </c>
      <c r="F83" s="1">
        <v>0.79649999999999999</v>
      </c>
      <c r="G83" s="1">
        <v>8.9466999999999999</v>
      </c>
      <c r="H83" s="1">
        <v>6.2474999999999996</v>
      </c>
      <c r="I83" s="1">
        <v>1.3100000000000001E-2</v>
      </c>
      <c r="J83" s="1">
        <v>-1.1000000000000001E-3</v>
      </c>
      <c r="K83" s="1">
        <f t="shared" si="1"/>
        <v>99.924000000000007</v>
      </c>
      <c r="M83" s="9">
        <v>1024.43</v>
      </c>
    </row>
    <row r="84" spans="1:13" x14ac:dyDescent="0.2">
      <c r="A84" t="s">
        <v>63</v>
      </c>
      <c r="B84" s="1">
        <v>39.188200000000002</v>
      </c>
      <c r="C84" s="1">
        <v>9.3100000000000002E-2</v>
      </c>
      <c r="D84" s="1">
        <v>22.167400000000001</v>
      </c>
      <c r="E84" s="1">
        <v>22.552700000000002</v>
      </c>
      <c r="F84" s="1">
        <v>0.8236</v>
      </c>
      <c r="G84" s="1">
        <v>9.0167000000000002</v>
      </c>
      <c r="H84" s="1">
        <v>6.1829999999999998</v>
      </c>
      <c r="I84" s="1">
        <v>5.4000000000000003E-3</v>
      </c>
      <c r="J84" s="1">
        <v>-2.5999999999999999E-3</v>
      </c>
      <c r="K84" s="1">
        <f t="shared" si="1"/>
        <v>100.02749999999999</v>
      </c>
      <c r="M84" s="9">
        <v>1058.58</v>
      </c>
    </row>
    <row r="85" spans="1:13" x14ac:dyDescent="0.2">
      <c r="A85" t="s">
        <v>65</v>
      </c>
      <c r="B85" s="1">
        <v>39.233400000000003</v>
      </c>
      <c r="C85" s="1">
        <v>8.5500000000000007E-2</v>
      </c>
      <c r="D85" s="1">
        <v>22.209599999999998</v>
      </c>
      <c r="E85" s="1">
        <v>22.416</v>
      </c>
      <c r="F85" s="1">
        <v>0.83260000000000001</v>
      </c>
      <c r="G85" s="1">
        <v>9.0558999999999994</v>
      </c>
      <c r="H85" s="1">
        <v>6.1028000000000002</v>
      </c>
      <c r="I85" s="1">
        <v>1.7299999999999999E-2</v>
      </c>
      <c r="J85" s="1">
        <v>1.29E-2</v>
      </c>
      <c r="K85" s="1">
        <f t="shared" si="1"/>
        <v>99.966000000000008</v>
      </c>
      <c r="M85" s="9">
        <v>1092.72</v>
      </c>
    </row>
    <row r="86" spans="1:13" x14ac:dyDescent="0.2">
      <c r="A86" t="s">
        <v>65</v>
      </c>
      <c r="B86" s="1">
        <v>39.189500000000002</v>
      </c>
      <c r="C86" s="1">
        <v>6.8000000000000005E-2</v>
      </c>
      <c r="D86" s="1">
        <v>22.2423</v>
      </c>
      <c r="E86" s="1">
        <v>22.401299999999999</v>
      </c>
      <c r="F86" s="1">
        <v>0.79320000000000002</v>
      </c>
      <c r="G86" s="1">
        <v>9.0451999999999995</v>
      </c>
      <c r="H86" s="1">
        <v>6.1458000000000004</v>
      </c>
      <c r="I86" s="1">
        <v>6.8999999999999999E-3</v>
      </c>
      <c r="J86" s="1">
        <v>-4.4999999999999997E-3</v>
      </c>
      <c r="K86" s="1">
        <f t="shared" si="1"/>
        <v>99.887699999999995</v>
      </c>
      <c r="M86" s="9">
        <v>1126.8699999999999</v>
      </c>
    </row>
    <row r="87" spans="1:13" x14ac:dyDescent="0.2">
      <c r="A87" t="s">
        <v>65</v>
      </c>
      <c r="B87" s="1">
        <v>39.258000000000003</v>
      </c>
      <c r="C87" s="1">
        <v>8.4099999999999994E-2</v>
      </c>
      <c r="D87" s="1">
        <v>22.2713</v>
      </c>
      <c r="E87" s="1">
        <v>22.3843</v>
      </c>
      <c r="F87" s="1">
        <v>0.89080000000000004</v>
      </c>
      <c r="G87" s="1">
        <v>9.0000999999999998</v>
      </c>
      <c r="H87" s="1">
        <v>6.1839000000000004</v>
      </c>
      <c r="I87" s="1">
        <v>1.5E-3</v>
      </c>
      <c r="J87" s="1">
        <v>-4.8999999999999998E-3</v>
      </c>
      <c r="K87" s="1">
        <f t="shared" si="1"/>
        <v>100.06909999999998</v>
      </c>
      <c r="M87" s="9">
        <v>1161.02</v>
      </c>
    </row>
    <row r="88" spans="1:13" x14ac:dyDescent="0.2">
      <c r="A88" t="s">
        <v>65</v>
      </c>
      <c r="B88" s="1">
        <v>39.313000000000002</v>
      </c>
      <c r="C88" s="1">
        <v>7.7600000000000002E-2</v>
      </c>
      <c r="D88" s="1">
        <v>22.282499999999999</v>
      </c>
      <c r="E88" s="1">
        <v>22.7194</v>
      </c>
      <c r="F88" s="1">
        <v>0.8276</v>
      </c>
      <c r="G88" s="1">
        <v>8.9960000000000004</v>
      </c>
      <c r="H88" s="1">
        <v>6.0670000000000002</v>
      </c>
      <c r="I88" s="1">
        <v>3.3500000000000002E-2</v>
      </c>
      <c r="J88" s="1">
        <v>1.5E-3</v>
      </c>
      <c r="K88" s="1">
        <f t="shared" si="1"/>
        <v>100.31809999999999</v>
      </c>
      <c r="M88" s="9">
        <v>1195.17</v>
      </c>
    </row>
    <row r="89" spans="1:13" x14ac:dyDescent="0.2">
      <c r="A89" t="s">
        <v>65</v>
      </c>
      <c r="B89" s="1">
        <v>39.336799999999997</v>
      </c>
      <c r="C89" s="1">
        <v>9.4299999999999995E-2</v>
      </c>
      <c r="D89" s="1">
        <v>22.085599999999999</v>
      </c>
      <c r="E89" s="1">
        <v>22.340900000000001</v>
      </c>
      <c r="F89" s="1">
        <v>0.80810000000000004</v>
      </c>
      <c r="G89" s="1">
        <v>9.0084999999999997</v>
      </c>
      <c r="H89" s="1">
        <v>6.0647000000000002</v>
      </c>
      <c r="I89" s="1">
        <v>2.3400000000000001E-2</v>
      </c>
      <c r="J89" s="1">
        <v>1.5E-3</v>
      </c>
      <c r="K89" s="1">
        <f t="shared" si="1"/>
        <v>99.763799999999975</v>
      </c>
      <c r="M89" s="9">
        <v>1229.31</v>
      </c>
    </row>
    <row r="90" spans="1:13" x14ac:dyDescent="0.2">
      <c r="A90" t="s">
        <v>65</v>
      </c>
      <c r="B90" s="1">
        <v>39.199800000000003</v>
      </c>
      <c r="C90" s="1">
        <v>7.0599999999999996E-2</v>
      </c>
      <c r="D90" s="1">
        <v>22.3139</v>
      </c>
      <c r="E90" s="1">
        <v>22.398099999999999</v>
      </c>
      <c r="F90" s="1">
        <v>0.84509999999999996</v>
      </c>
      <c r="G90" s="1">
        <v>9.0395000000000003</v>
      </c>
      <c r="H90" s="1">
        <v>6.09</v>
      </c>
      <c r="I90" s="1">
        <v>1.9599999999999999E-2</v>
      </c>
      <c r="J90" s="1">
        <v>9.9000000000000008E-3</v>
      </c>
      <c r="K90" s="1">
        <f t="shared" si="1"/>
        <v>99.986500000000007</v>
      </c>
      <c r="M90" s="9">
        <v>1263.46</v>
      </c>
    </row>
    <row r="91" spans="1:13" x14ac:dyDescent="0.2">
      <c r="A91" t="s">
        <v>65</v>
      </c>
      <c r="B91" s="1">
        <v>39.350200000000001</v>
      </c>
      <c r="C91" s="1">
        <v>7.4200000000000002E-2</v>
      </c>
      <c r="D91" s="1">
        <v>22.203900000000001</v>
      </c>
      <c r="E91" s="1">
        <v>22.452400000000001</v>
      </c>
      <c r="F91" s="1">
        <v>0.79979999999999996</v>
      </c>
      <c r="G91" s="1">
        <v>8.9696999999999996</v>
      </c>
      <c r="H91" s="1">
        <v>6.06</v>
      </c>
      <c r="I91" s="1">
        <v>7.3000000000000001E-3</v>
      </c>
      <c r="J91" s="1">
        <v>2.3E-3</v>
      </c>
      <c r="K91" s="1">
        <f t="shared" si="1"/>
        <v>99.919800000000009</v>
      </c>
      <c r="M91" s="9">
        <v>1297.6099999999999</v>
      </c>
    </row>
    <row r="92" spans="1:13" x14ac:dyDescent="0.2">
      <c r="A92" t="s">
        <v>65</v>
      </c>
      <c r="B92" s="1">
        <v>39.392800000000001</v>
      </c>
      <c r="C92" s="1">
        <v>6.3100000000000003E-2</v>
      </c>
      <c r="D92" s="1">
        <v>22.3338</v>
      </c>
      <c r="E92" s="1">
        <v>22.562100000000001</v>
      </c>
      <c r="F92" s="1">
        <v>0.83299999999999996</v>
      </c>
      <c r="G92" s="1">
        <v>9.0084999999999997</v>
      </c>
      <c r="H92" s="1">
        <v>5.9869000000000003</v>
      </c>
      <c r="I92" s="1">
        <v>5.0000000000000001E-3</v>
      </c>
      <c r="J92" s="1">
        <v>-1.5E-3</v>
      </c>
      <c r="K92" s="1">
        <f t="shared" si="1"/>
        <v>100.1837</v>
      </c>
      <c r="M92" s="9">
        <v>1331.76</v>
      </c>
    </row>
    <row r="93" spans="1:13" x14ac:dyDescent="0.2">
      <c r="A93" t="s">
        <v>65</v>
      </c>
      <c r="B93" s="1">
        <v>39.286000000000001</v>
      </c>
      <c r="C93" s="1">
        <v>7.8399999999999997E-2</v>
      </c>
      <c r="D93" s="1">
        <v>22.179300000000001</v>
      </c>
      <c r="E93" s="1">
        <v>22.443999999999999</v>
      </c>
      <c r="F93" s="1">
        <v>0.77800000000000002</v>
      </c>
      <c r="G93" s="1">
        <v>8.9501000000000008</v>
      </c>
      <c r="H93" s="1">
        <v>6.0235000000000003</v>
      </c>
      <c r="I93" s="1">
        <v>2.46E-2</v>
      </c>
      <c r="J93" s="1">
        <v>1.5E-3</v>
      </c>
      <c r="K93" s="1">
        <f t="shared" si="1"/>
        <v>99.765400000000014</v>
      </c>
      <c r="M93" s="9">
        <v>1365.9</v>
      </c>
    </row>
    <row r="94" spans="1:13" x14ac:dyDescent="0.2">
      <c r="A94" t="s">
        <v>65</v>
      </c>
      <c r="B94" s="1">
        <v>39.163899999999998</v>
      </c>
      <c r="C94" s="1">
        <v>8.3000000000000004E-2</v>
      </c>
      <c r="D94" s="1">
        <v>22.1831</v>
      </c>
      <c r="E94" s="1">
        <v>22.4909</v>
      </c>
      <c r="F94" s="1">
        <v>0.81079999999999997</v>
      </c>
      <c r="G94" s="1">
        <v>8.9298999999999999</v>
      </c>
      <c r="H94" s="1">
        <v>6.1957000000000004</v>
      </c>
      <c r="I94" s="1">
        <v>7.7000000000000002E-3</v>
      </c>
      <c r="J94" s="1">
        <v>-3.3999999999999998E-3</v>
      </c>
      <c r="K94" s="1">
        <f t="shared" si="1"/>
        <v>99.861599999999996</v>
      </c>
      <c r="M94" s="9">
        <v>1400.05</v>
      </c>
    </row>
    <row r="95" spans="1:13" x14ac:dyDescent="0.2">
      <c r="A95" t="s">
        <v>65</v>
      </c>
      <c r="B95" s="1">
        <v>38.9636</v>
      </c>
      <c r="C95" s="1">
        <v>4.6899999999999997E-2</v>
      </c>
      <c r="D95" s="1">
        <v>22.235800000000001</v>
      </c>
      <c r="E95" s="1">
        <v>22.800699999999999</v>
      </c>
      <c r="F95" s="1">
        <v>0.84740000000000004</v>
      </c>
      <c r="G95" s="1">
        <v>8.9612999999999996</v>
      </c>
      <c r="H95" s="1">
        <v>6.1094999999999997</v>
      </c>
      <c r="I95" s="1">
        <v>-3.5000000000000001E-3</v>
      </c>
      <c r="J95" s="1">
        <v>-8.0000000000000004E-4</v>
      </c>
      <c r="K95" s="1">
        <f t="shared" si="1"/>
        <v>99.960899999999981</v>
      </c>
      <c r="M95" s="9">
        <v>1434.2</v>
      </c>
    </row>
    <row r="96" spans="1:13" x14ac:dyDescent="0.2">
      <c r="A96" t="s">
        <v>65</v>
      </c>
      <c r="B96" s="1">
        <v>39.120199999999997</v>
      </c>
      <c r="C96" s="1">
        <v>0.11210000000000001</v>
      </c>
      <c r="D96" s="1">
        <v>22.146999999999998</v>
      </c>
      <c r="E96" s="1">
        <v>22.5596</v>
      </c>
      <c r="F96" s="1">
        <v>0.82469999999999999</v>
      </c>
      <c r="G96" s="1">
        <v>8.9841999999999995</v>
      </c>
      <c r="H96" s="1">
        <v>6.0575999999999999</v>
      </c>
      <c r="I96" s="1">
        <v>1.89E-2</v>
      </c>
      <c r="J96" s="1">
        <v>8.0000000000000002E-3</v>
      </c>
      <c r="K96" s="1">
        <f t="shared" si="1"/>
        <v>99.832299999999989</v>
      </c>
      <c r="M96" s="9">
        <v>1468.35</v>
      </c>
    </row>
    <row r="97" spans="1:13" x14ac:dyDescent="0.2">
      <c r="A97" t="s">
        <v>65</v>
      </c>
      <c r="B97" s="1">
        <v>39.154299999999999</v>
      </c>
      <c r="C97" s="1">
        <v>6.5699999999999995E-2</v>
      </c>
      <c r="D97" s="1">
        <v>22.162500000000001</v>
      </c>
      <c r="E97" s="1">
        <v>22.541499999999999</v>
      </c>
      <c r="F97" s="1">
        <v>0.82920000000000005</v>
      </c>
      <c r="G97" s="1">
        <v>8.9243000000000006</v>
      </c>
      <c r="H97" s="1">
        <v>6.1955999999999998</v>
      </c>
      <c r="I97" s="1">
        <v>6.1999999999999998E-3</v>
      </c>
      <c r="J97" s="1">
        <v>-6.1000000000000004E-3</v>
      </c>
      <c r="K97" s="1">
        <f t="shared" si="1"/>
        <v>99.873200000000011</v>
      </c>
      <c r="M97" s="9">
        <v>1502.49</v>
      </c>
    </row>
    <row r="98" spans="1:13" x14ac:dyDescent="0.2">
      <c r="A98" t="s">
        <v>65</v>
      </c>
      <c r="B98" s="1">
        <v>39.0578</v>
      </c>
      <c r="C98" s="1">
        <v>6.1400000000000003E-2</v>
      </c>
      <c r="D98" s="1">
        <v>22.151800000000001</v>
      </c>
      <c r="E98" s="1">
        <v>22.618400000000001</v>
      </c>
      <c r="F98" s="1">
        <v>0.8044</v>
      </c>
      <c r="G98" s="1">
        <v>8.8971</v>
      </c>
      <c r="H98" s="1">
        <v>6.1848000000000001</v>
      </c>
      <c r="I98" s="1">
        <v>1.35E-2</v>
      </c>
      <c r="J98" s="1">
        <v>-1.9E-3</v>
      </c>
      <c r="K98" s="1">
        <f t="shared" si="1"/>
        <v>99.787299999999973</v>
      </c>
      <c r="M98" s="9">
        <v>1536.64</v>
      </c>
    </row>
    <row r="99" spans="1:13" x14ac:dyDescent="0.2">
      <c r="A99" t="s">
        <v>65</v>
      </c>
      <c r="B99" s="1">
        <v>39.151499999999999</v>
      </c>
      <c r="C99" s="1">
        <v>7.8799999999999995E-2</v>
      </c>
      <c r="D99" s="1">
        <v>22.063500000000001</v>
      </c>
      <c r="E99" s="1">
        <v>22.6493</v>
      </c>
      <c r="F99" s="1">
        <v>0.86409999999999998</v>
      </c>
      <c r="G99" s="1">
        <v>8.8848000000000003</v>
      </c>
      <c r="H99" s="1">
        <v>6.2263999999999999</v>
      </c>
      <c r="I99" s="1">
        <v>1.9E-3</v>
      </c>
      <c r="J99" s="1">
        <v>-9.4999999999999998E-3</v>
      </c>
      <c r="K99" s="1">
        <f t="shared" si="1"/>
        <v>99.910799999999995</v>
      </c>
      <c r="M99" s="9">
        <v>1570.79</v>
      </c>
    </row>
    <row r="100" spans="1:13" x14ac:dyDescent="0.2">
      <c r="A100" t="s">
        <v>65</v>
      </c>
      <c r="B100" s="1">
        <v>39.139400000000002</v>
      </c>
      <c r="C100" s="1">
        <v>9.6000000000000002E-2</v>
      </c>
      <c r="D100" s="1">
        <v>22.229800000000001</v>
      </c>
      <c r="E100" s="1">
        <v>22.672999999999998</v>
      </c>
      <c r="F100" s="1">
        <v>0.86639999999999995</v>
      </c>
      <c r="G100" s="1">
        <v>8.8545999999999996</v>
      </c>
      <c r="H100" s="1">
        <v>6.0594999999999999</v>
      </c>
      <c r="I100" s="1">
        <v>1.8100000000000002E-2</v>
      </c>
      <c r="J100" s="1">
        <v>1.44E-2</v>
      </c>
      <c r="K100" s="1">
        <f t="shared" si="1"/>
        <v>99.9512</v>
      </c>
      <c r="M100" s="9">
        <v>1604.94</v>
      </c>
    </row>
    <row r="101" spans="1:13" x14ac:dyDescent="0.2">
      <c r="A101" t="s">
        <v>65</v>
      </c>
      <c r="B101" s="1">
        <v>39.217700000000001</v>
      </c>
      <c r="C101" s="1">
        <v>9.2100000000000001E-2</v>
      </c>
      <c r="D101" s="1">
        <v>22.146599999999999</v>
      </c>
      <c r="E101" s="1">
        <v>22.752199999999998</v>
      </c>
      <c r="F101" s="1">
        <v>0.82450000000000001</v>
      </c>
      <c r="G101" s="1">
        <v>8.8068000000000008</v>
      </c>
      <c r="H101" s="1">
        <v>6.0827999999999998</v>
      </c>
      <c r="I101" s="1">
        <v>7.3000000000000001E-3</v>
      </c>
      <c r="J101" s="1">
        <v>-1.5E-3</v>
      </c>
      <c r="K101" s="1">
        <f t="shared" si="1"/>
        <v>99.928500000000014</v>
      </c>
      <c r="M101" s="9">
        <v>1639.08</v>
      </c>
    </row>
    <row r="102" spans="1:13" x14ac:dyDescent="0.2">
      <c r="A102" t="s">
        <v>65</v>
      </c>
      <c r="B102" s="1">
        <v>39.233600000000003</v>
      </c>
      <c r="C102" s="1">
        <v>8.8400000000000006E-2</v>
      </c>
      <c r="D102" s="1">
        <v>22.168900000000001</v>
      </c>
      <c r="E102" s="1">
        <v>22.771599999999999</v>
      </c>
      <c r="F102" s="1">
        <v>0.85250000000000004</v>
      </c>
      <c r="G102" s="1">
        <v>8.7949000000000002</v>
      </c>
      <c r="H102" s="1">
        <v>6.1025999999999998</v>
      </c>
      <c r="I102" s="1">
        <v>1.8499999999999999E-2</v>
      </c>
      <c r="J102" s="1">
        <v>5.7000000000000002E-3</v>
      </c>
      <c r="K102" s="1">
        <f t="shared" si="1"/>
        <v>100.03670000000001</v>
      </c>
      <c r="M102" s="9">
        <v>1673.23</v>
      </c>
    </row>
    <row r="103" spans="1:13" x14ac:dyDescent="0.2">
      <c r="A103" t="s">
        <v>65</v>
      </c>
      <c r="B103" s="1">
        <v>39.262999999999998</v>
      </c>
      <c r="C103" s="1">
        <v>8.0699999999999994E-2</v>
      </c>
      <c r="D103" s="1">
        <v>22.165299999999998</v>
      </c>
      <c r="E103" s="1">
        <v>22.681100000000001</v>
      </c>
      <c r="F103" s="1">
        <v>0.85209999999999997</v>
      </c>
      <c r="G103" s="1">
        <v>8.6959999999999997</v>
      </c>
      <c r="H103" s="1">
        <v>6.2481999999999998</v>
      </c>
      <c r="I103" s="1">
        <v>2.2800000000000001E-2</v>
      </c>
      <c r="J103" s="1">
        <v>-6.4000000000000003E-3</v>
      </c>
      <c r="K103" s="1">
        <f t="shared" si="1"/>
        <v>100.00279999999999</v>
      </c>
      <c r="M103" s="9">
        <v>1707.38</v>
      </c>
    </row>
    <row r="104" spans="1:13" x14ac:dyDescent="0.2">
      <c r="A104" t="s">
        <v>65</v>
      </c>
      <c r="B104" s="1">
        <v>39.161499999999997</v>
      </c>
      <c r="C104" s="1">
        <v>9.4799999999999995E-2</v>
      </c>
      <c r="D104" s="1">
        <v>22.135300000000001</v>
      </c>
      <c r="E104" s="1">
        <v>22.6371</v>
      </c>
      <c r="F104" s="1">
        <v>0.87529999999999997</v>
      </c>
      <c r="G104" s="1">
        <v>8.6598000000000006</v>
      </c>
      <c r="H104" s="1">
        <v>6.2572999999999999</v>
      </c>
      <c r="I104" s="1">
        <v>1.5800000000000002E-2</v>
      </c>
      <c r="J104" s="1">
        <v>-1.14E-2</v>
      </c>
      <c r="K104" s="1">
        <f t="shared" si="1"/>
        <v>99.825500000000005</v>
      </c>
      <c r="M104" s="9">
        <v>1741.53</v>
      </c>
    </row>
    <row r="105" spans="1:13" x14ac:dyDescent="0.2">
      <c r="A105" t="s">
        <v>65</v>
      </c>
      <c r="B105" s="1">
        <v>39.053800000000003</v>
      </c>
      <c r="C105" s="1">
        <v>8.3799999999999999E-2</v>
      </c>
      <c r="D105" s="1">
        <v>22.069900000000001</v>
      </c>
      <c r="E105" s="1">
        <v>22.844799999999999</v>
      </c>
      <c r="F105" s="1">
        <v>0.91300000000000003</v>
      </c>
      <c r="G105" s="1">
        <v>8.6483000000000008</v>
      </c>
      <c r="H105" s="1">
        <v>6.2736000000000001</v>
      </c>
      <c r="I105" s="1">
        <v>1.9300000000000001E-2</v>
      </c>
      <c r="J105" s="1">
        <v>-4.1999999999999997E-3</v>
      </c>
      <c r="K105" s="1">
        <f t="shared" si="1"/>
        <v>99.902300000000011</v>
      </c>
      <c r="M105" s="9">
        <v>1775.68</v>
      </c>
    </row>
    <row r="106" spans="1:13" x14ac:dyDescent="0.2">
      <c r="A106" t="s">
        <v>65</v>
      </c>
      <c r="B106" s="1">
        <v>38.983400000000003</v>
      </c>
      <c r="C106" s="1">
        <v>4.8099999999999997E-2</v>
      </c>
      <c r="D106" s="1">
        <v>22.112100000000002</v>
      </c>
      <c r="E106" s="1">
        <v>22.645900000000001</v>
      </c>
      <c r="F106" s="1">
        <v>0.82530000000000003</v>
      </c>
      <c r="G106" s="1">
        <v>8.4520999999999997</v>
      </c>
      <c r="H106" s="1">
        <v>6.3129</v>
      </c>
      <c r="I106" s="1">
        <v>-3.8999999999999998E-3</v>
      </c>
      <c r="J106" s="1">
        <v>-8.6999999999999994E-3</v>
      </c>
      <c r="K106" s="1">
        <f t="shared" si="1"/>
        <v>99.367199999999997</v>
      </c>
      <c r="M106" s="9">
        <v>1809.82</v>
      </c>
    </row>
    <row r="107" spans="1:13" x14ac:dyDescent="0.2">
      <c r="A107" t="s">
        <v>65</v>
      </c>
      <c r="B107" s="1">
        <v>39.282200000000003</v>
      </c>
      <c r="C107" s="1">
        <v>6.9800000000000001E-2</v>
      </c>
      <c r="D107" s="1">
        <v>22.104700000000001</v>
      </c>
      <c r="E107" s="1">
        <v>23.025400000000001</v>
      </c>
      <c r="F107" s="1">
        <v>0.83589999999999998</v>
      </c>
      <c r="G107" s="1">
        <v>8.6265000000000001</v>
      </c>
      <c r="H107" s="1">
        <v>6.4092000000000002</v>
      </c>
      <c r="I107" s="1">
        <v>7.7000000000000002E-3</v>
      </c>
      <c r="J107" s="1">
        <v>-8.0000000000000004E-4</v>
      </c>
      <c r="K107" s="1">
        <f t="shared" si="1"/>
        <v>100.36060000000001</v>
      </c>
      <c r="M107" s="9">
        <v>1843.97</v>
      </c>
    </row>
    <row r="108" spans="1:13" x14ac:dyDescent="0.2">
      <c r="A108" t="s">
        <v>65</v>
      </c>
      <c r="B108" s="1">
        <v>39.345399999999998</v>
      </c>
      <c r="C108" s="1">
        <v>5.4800000000000001E-2</v>
      </c>
      <c r="D108" s="1">
        <v>22.095099999999999</v>
      </c>
      <c r="E108" s="1">
        <v>22.5444</v>
      </c>
      <c r="F108" s="1">
        <v>0.80959999999999999</v>
      </c>
      <c r="G108" s="1">
        <v>8.3796999999999997</v>
      </c>
      <c r="H108" s="1">
        <v>6.7422000000000004</v>
      </c>
      <c r="I108" s="1">
        <v>2.47E-2</v>
      </c>
      <c r="J108" s="1">
        <v>1.5E-3</v>
      </c>
      <c r="K108" s="1">
        <f t="shared" si="1"/>
        <v>99.997399999999985</v>
      </c>
      <c r="M108" s="9">
        <v>1878.12</v>
      </c>
    </row>
    <row r="109" spans="1:13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  <c r="M109" s="2"/>
    </row>
    <row r="110" spans="1:13" x14ac:dyDescent="0.2">
      <c r="B110" s="1">
        <v>39.235900000000001</v>
      </c>
      <c r="C110" s="1">
        <v>6.6699999999999995E-2</v>
      </c>
      <c r="D110" s="1">
        <v>21.98</v>
      </c>
      <c r="E110" s="1">
        <v>22.889500000000002</v>
      </c>
      <c r="F110" s="1">
        <v>0.86329999999999996</v>
      </c>
      <c r="G110" s="1">
        <v>8.343</v>
      </c>
      <c r="H110" s="1">
        <v>6.5262000000000002</v>
      </c>
      <c r="I110" s="1">
        <v>1.0500000000000001E-2</v>
      </c>
      <c r="J110" s="1">
        <v>1.6299999999999999E-2</v>
      </c>
      <c r="K110" s="1">
        <f t="shared" si="1"/>
        <v>99.931399999999996</v>
      </c>
      <c r="M110"/>
    </row>
    <row r="111" spans="1:13" x14ac:dyDescent="0.2">
      <c r="B111" s="1">
        <v>39.126600000000003</v>
      </c>
      <c r="C111" s="1">
        <v>6.7299999999999999E-2</v>
      </c>
      <c r="D111" s="1">
        <v>21.932099999999998</v>
      </c>
      <c r="E111" s="1">
        <v>23.233000000000001</v>
      </c>
      <c r="F111" s="1">
        <v>0.83799999999999997</v>
      </c>
      <c r="G111" s="1">
        <v>8.2872000000000003</v>
      </c>
      <c r="H111" s="1">
        <v>6.5393999999999997</v>
      </c>
      <c r="I111" s="1">
        <v>1.1599999999999999E-2</v>
      </c>
      <c r="J111" s="1">
        <v>-6.0000000000000001E-3</v>
      </c>
      <c r="K111" s="1">
        <f t="shared" si="1"/>
        <v>100.0292</v>
      </c>
      <c r="M111"/>
    </row>
    <row r="112" spans="1:13" x14ac:dyDescent="0.2">
      <c r="B112" s="1">
        <v>39.1098</v>
      </c>
      <c r="C112" s="1">
        <v>5.9299999999999999E-2</v>
      </c>
      <c r="D112" s="1">
        <v>21.938500000000001</v>
      </c>
      <c r="E112" s="1">
        <v>23.0581</v>
      </c>
      <c r="F112" s="1">
        <v>0.84809999999999997</v>
      </c>
      <c r="G112" s="1">
        <v>8.1626999999999992</v>
      </c>
      <c r="H112" s="1">
        <v>6.5945</v>
      </c>
      <c r="I112" s="1">
        <v>7.0000000000000001E-3</v>
      </c>
      <c r="J112" s="1">
        <v>-4.4999999999999997E-3</v>
      </c>
      <c r="K112" s="1">
        <f t="shared" si="1"/>
        <v>99.773500000000013</v>
      </c>
      <c r="M112"/>
    </row>
    <row r="113" spans="2:11" x14ac:dyDescent="0.2">
      <c r="B113" s="1">
        <v>38.763100000000001</v>
      </c>
      <c r="C113" s="1">
        <v>6.3100000000000003E-2</v>
      </c>
      <c r="D113" s="1">
        <v>21.786000000000001</v>
      </c>
      <c r="E113" s="1">
        <v>23.047599999999999</v>
      </c>
      <c r="F113" s="1">
        <v>0.9012</v>
      </c>
      <c r="G113" s="1">
        <v>8.5348000000000006</v>
      </c>
      <c r="H113" s="1">
        <v>6.5843999999999996</v>
      </c>
      <c r="I113" s="1">
        <v>3.2599999999999997E-2</v>
      </c>
      <c r="J113" s="1">
        <v>1.44E-2</v>
      </c>
      <c r="K113" s="1">
        <f t="shared" si="1"/>
        <v>99.727200000000011</v>
      </c>
    </row>
    <row r="114" spans="2:11" x14ac:dyDescent="0.2">
      <c r="B114" s="1">
        <v>39.099200000000003</v>
      </c>
      <c r="C114" s="1">
        <v>6.1600000000000002E-2</v>
      </c>
      <c r="D114" s="1">
        <v>22.049600000000002</v>
      </c>
      <c r="E114" s="1">
        <v>23.0228</v>
      </c>
      <c r="F114" s="1">
        <v>0.83189999999999997</v>
      </c>
      <c r="G114" s="1">
        <v>8.2769999999999992</v>
      </c>
      <c r="H114" s="1">
        <v>6.5671999999999997</v>
      </c>
      <c r="I114" s="1">
        <v>1.43E-2</v>
      </c>
      <c r="J114" s="1">
        <v>2.3E-3</v>
      </c>
      <c r="K114" s="1">
        <f t="shared" si="1"/>
        <v>99.925900000000027</v>
      </c>
    </row>
    <row r="115" spans="2:11" x14ac:dyDescent="0.2">
      <c r="B115" s="1">
        <v>39.2014</v>
      </c>
      <c r="C115" s="1">
        <v>4.1700000000000001E-2</v>
      </c>
      <c r="D115" s="1">
        <v>22.115300000000001</v>
      </c>
      <c r="E115" s="1">
        <v>22.945900000000002</v>
      </c>
      <c r="F115" s="1">
        <v>0.92500000000000004</v>
      </c>
      <c r="G115" s="1">
        <v>8.1098999999999997</v>
      </c>
      <c r="H115" s="1">
        <v>6.6875999999999998</v>
      </c>
      <c r="I115" s="1">
        <v>1.5900000000000001E-2</v>
      </c>
      <c r="J115" s="1">
        <v>-4.0000000000000002E-4</v>
      </c>
      <c r="K115" s="1">
        <f t="shared" si="1"/>
        <v>100.04230000000001</v>
      </c>
    </row>
    <row r="116" spans="2:11" x14ac:dyDescent="0.2">
      <c r="B116" s="1">
        <v>39.116</v>
      </c>
      <c r="C116" s="1">
        <v>3.6499999999999998E-2</v>
      </c>
      <c r="D116" s="1">
        <v>22.1496</v>
      </c>
      <c r="E116" s="1">
        <v>22.829899999999999</v>
      </c>
      <c r="F116" s="1">
        <v>0.88939999999999997</v>
      </c>
      <c r="G116" s="1">
        <v>7.9791999999999996</v>
      </c>
      <c r="H116" s="1">
        <v>6.8094999999999999</v>
      </c>
      <c r="I116" s="1">
        <v>-7.4000000000000003E-3</v>
      </c>
      <c r="J116" s="1">
        <v>3.0000000000000001E-3</v>
      </c>
      <c r="K116" s="1">
        <f t="shared" si="1"/>
        <v>99.805699999999987</v>
      </c>
    </row>
    <row r="117" spans="2:11" x14ac:dyDescent="0.2">
      <c r="B117" s="1">
        <v>38.995800000000003</v>
      </c>
      <c r="C117" s="1">
        <v>1.2999999999999999E-2</v>
      </c>
      <c r="D117" s="1">
        <v>22.2242</v>
      </c>
      <c r="E117" s="1">
        <v>22.729099999999999</v>
      </c>
      <c r="F117" s="1">
        <v>0.90459999999999996</v>
      </c>
      <c r="G117" s="1">
        <v>7.9417</v>
      </c>
      <c r="H117" s="1">
        <v>6.6740000000000004</v>
      </c>
      <c r="I117" s="1">
        <v>1.6299999999999999E-2</v>
      </c>
      <c r="J117" s="1">
        <v>6.4000000000000003E-3</v>
      </c>
      <c r="K117" s="1">
        <f t="shared" si="1"/>
        <v>99.505100000000013</v>
      </c>
    </row>
    <row r="118" spans="2:11" x14ac:dyDescent="0.2">
      <c r="B118" s="1">
        <v>39.0092</v>
      </c>
      <c r="C118" s="1">
        <v>5.1400000000000001E-2</v>
      </c>
      <c r="D118" s="1">
        <v>22.226900000000001</v>
      </c>
      <c r="E118" s="1">
        <v>22.6737</v>
      </c>
      <c r="F118" s="1">
        <v>0.80910000000000004</v>
      </c>
      <c r="G118" s="1">
        <v>8.7584999999999997</v>
      </c>
      <c r="H118" s="1">
        <v>6.4874000000000001</v>
      </c>
      <c r="I118" s="1">
        <v>5.7999999999999996E-3</v>
      </c>
      <c r="J118" s="1">
        <v>-6.0000000000000001E-3</v>
      </c>
      <c r="K118" s="1">
        <f t="shared" si="1"/>
        <v>100.01599999999999</v>
      </c>
    </row>
    <row r="119" spans="2:11" x14ac:dyDescent="0.2">
      <c r="B119" s="1">
        <v>39.181699999999999</v>
      </c>
      <c r="C119" s="1">
        <v>6.54E-2</v>
      </c>
      <c r="D119" s="1">
        <v>21.952400000000001</v>
      </c>
      <c r="E119" s="1">
        <v>22.658799999999999</v>
      </c>
      <c r="F119" s="1">
        <v>0.81379999999999997</v>
      </c>
      <c r="G119" s="1">
        <v>8.6452000000000009</v>
      </c>
      <c r="H119" s="1">
        <v>6.5610999999999997</v>
      </c>
      <c r="I119" s="1">
        <v>1.4200000000000001E-2</v>
      </c>
      <c r="J119" s="1">
        <v>7.4999999999999997E-3</v>
      </c>
      <c r="K119" s="1">
        <f t="shared" si="1"/>
        <v>99.900099999999995</v>
      </c>
    </row>
    <row r="120" spans="2:11" x14ac:dyDescent="0.2">
      <c r="B120" s="1">
        <v>39.0107</v>
      </c>
      <c r="C120" s="1">
        <v>6.7100000000000007E-2</v>
      </c>
      <c r="D120" s="1">
        <v>22.097899999999999</v>
      </c>
      <c r="E120" s="1">
        <v>22.563199999999998</v>
      </c>
      <c r="F120" s="1">
        <v>0.86040000000000005</v>
      </c>
      <c r="G120" s="1">
        <v>8.6983999999999995</v>
      </c>
      <c r="H120" s="1">
        <v>6.5711000000000004</v>
      </c>
      <c r="I120" s="1">
        <v>2.4299999999999999E-2</v>
      </c>
      <c r="J120" s="1">
        <v>-1.9E-3</v>
      </c>
      <c r="K120" s="1">
        <f t="shared" si="1"/>
        <v>99.891199999999984</v>
      </c>
    </row>
    <row r="121" spans="2:11" x14ac:dyDescent="0.2">
      <c r="B121" s="1">
        <v>38.918500000000002</v>
      </c>
      <c r="C121" s="1">
        <v>6.4600000000000005E-2</v>
      </c>
      <c r="D121" s="1">
        <v>22.103100000000001</v>
      </c>
      <c r="E121" s="1">
        <v>22.666499999999999</v>
      </c>
      <c r="F121" s="1">
        <v>0.79790000000000005</v>
      </c>
      <c r="G121" s="1">
        <v>8.7037999999999993</v>
      </c>
      <c r="H121" s="1">
        <v>6.5152000000000001</v>
      </c>
      <c r="I121" s="1">
        <v>2.93E-2</v>
      </c>
      <c r="J121" s="1">
        <v>3.8E-3</v>
      </c>
      <c r="K121" s="1">
        <f t="shared" si="1"/>
        <v>99.802700000000002</v>
      </c>
    </row>
    <row r="122" spans="2:11" x14ac:dyDescent="0.2">
      <c r="B122" s="1">
        <v>39.167700000000004</v>
      </c>
      <c r="C122" s="1">
        <v>5.96E-2</v>
      </c>
      <c r="D122" s="1">
        <v>22.015000000000001</v>
      </c>
      <c r="E122" s="1">
        <v>22.6084</v>
      </c>
      <c r="F122" s="1">
        <v>0.8196</v>
      </c>
      <c r="G122" s="1">
        <v>8.6853999999999996</v>
      </c>
      <c r="H122" s="1">
        <v>6.5922999999999998</v>
      </c>
      <c r="I122" s="1">
        <v>2.3099999999999999E-2</v>
      </c>
      <c r="J122" s="1">
        <v>3.3999999999999998E-3</v>
      </c>
      <c r="K122" s="1">
        <f t="shared" si="1"/>
        <v>99.974499999999992</v>
      </c>
    </row>
    <row r="123" spans="2:11" x14ac:dyDescent="0.2">
      <c r="B123" s="1">
        <v>38.9422</v>
      </c>
      <c r="C123" s="1">
        <v>6.3200000000000006E-2</v>
      </c>
      <c r="D123" s="1">
        <v>22.0611</v>
      </c>
      <c r="E123" s="1">
        <v>22.543800000000001</v>
      </c>
      <c r="F123" s="1">
        <v>0.80469999999999997</v>
      </c>
      <c r="G123" s="1">
        <v>8.7620000000000005</v>
      </c>
      <c r="H123" s="1">
        <v>6.4409000000000001</v>
      </c>
      <c r="I123" s="1">
        <v>4.5999999999999999E-3</v>
      </c>
      <c r="J123" s="1">
        <v>1.9E-3</v>
      </c>
      <c r="K123" s="1">
        <f t="shared" si="1"/>
        <v>99.624400000000009</v>
      </c>
    </row>
    <row r="124" spans="2:11" x14ac:dyDescent="0.2">
      <c r="B124" s="1">
        <v>38.847200000000001</v>
      </c>
      <c r="C124" s="1">
        <v>5.9400000000000001E-2</v>
      </c>
      <c r="D124" s="1">
        <v>22.2163</v>
      </c>
      <c r="E124" s="1">
        <v>22.513999999999999</v>
      </c>
      <c r="F124" s="1">
        <v>0.84540000000000004</v>
      </c>
      <c r="G124" s="1">
        <v>8.7660999999999998</v>
      </c>
      <c r="H124" s="1">
        <v>6.4145000000000003</v>
      </c>
      <c r="I124" s="1">
        <v>1.46E-2</v>
      </c>
      <c r="J124" s="1">
        <v>2.5999999999999999E-3</v>
      </c>
      <c r="K124" s="1">
        <f t="shared" si="1"/>
        <v>99.680099999999996</v>
      </c>
    </row>
    <row r="125" spans="2:11" x14ac:dyDescent="0.2">
      <c r="B125" s="1">
        <v>38.804900000000004</v>
      </c>
      <c r="C125" s="1">
        <v>7.5300000000000006E-2</v>
      </c>
      <c r="D125" s="1">
        <v>22.236599999999999</v>
      </c>
      <c r="E125" s="1">
        <v>22.536799999999999</v>
      </c>
      <c r="F125" s="1">
        <v>0.83240000000000003</v>
      </c>
      <c r="G125" s="1">
        <v>8.7314000000000007</v>
      </c>
      <c r="H125" s="1">
        <v>6.4321999999999999</v>
      </c>
      <c r="I125" s="1">
        <v>1.8800000000000001E-2</v>
      </c>
      <c r="J125" s="1">
        <v>-1.9E-3</v>
      </c>
      <c r="K125" s="1">
        <f t="shared" si="1"/>
        <v>99.666499999999985</v>
      </c>
    </row>
    <row r="126" spans="2:11" x14ac:dyDescent="0.2">
      <c r="B126" s="1">
        <v>38.991599999999998</v>
      </c>
      <c r="C126" s="1">
        <v>6.5600000000000006E-2</v>
      </c>
      <c r="D126" s="1">
        <v>22.176300000000001</v>
      </c>
      <c r="E126" s="1">
        <v>22.341899999999999</v>
      </c>
      <c r="F126" s="1">
        <v>0.85329999999999995</v>
      </c>
      <c r="G126" s="1">
        <v>8.6526999999999994</v>
      </c>
      <c r="H126" s="1">
        <v>6.5803000000000003</v>
      </c>
      <c r="I126" s="1">
        <v>4.5999999999999999E-3</v>
      </c>
      <c r="J126" s="1">
        <v>7.1999999999999998E-3</v>
      </c>
      <c r="K126" s="1">
        <f t="shared" si="1"/>
        <v>99.67349999999999</v>
      </c>
    </row>
    <row r="127" spans="2:11" x14ac:dyDescent="0.2">
      <c r="B127" s="1">
        <v>39.280500000000004</v>
      </c>
      <c r="C127" s="1">
        <v>6.7299999999999999E-2</v>
      </c>
      <c r="D127" s="1">
        <v>22.295000000000002</v>
      </c>
      <c r="E127" s="1">
        <v>22.862100000000002</v>
      </c>
      <c r="F127" s="1">
        <v>0.75049999999999994</v>
      </c>
      <c r="G127" s="1">
        <v>8.6625999999999994</v>
      </c>
      <c r="H127" s="1">
        <v>6.5746000000000002</v>
      </c>
      <c r="I127" s="1">
        <v>2.58E-2</v>
      </c>
      <c r="J127" s="1">
        <v>5.7000000000000002E-3</v>
      </c>
      <c r="K127" s="1">
        <f t="shared" si="1"/>
        <v>100.52410000000002</v>
      </c>
    </row>
    <row r="128" spans="2:11" x14ac:dyDescent="0.2">
      <c r="B128" s="1">
        <v>38.889800000000001</v>
      </c>
      <c r="C128" s="1">
        <v>5.16E-2</v>
      </c>
      <c r="D128" s="1">
        <v>22.3688</v>
      </c>
      <c r="E128" s="1">
        <v>22.467099999999999</v>
      </c>
      <c r="F128" s="1">
        <v>0.87680000000000002</v>
      </c>
      <c r="G128" s="1">
        <v>8.6297999999999995</v>
      </c>
      <c r="H128" s="1">
        <v>6.6576000000000004</v>
      </c>
      <c r="I128" s="1">
        <v>1.04E-2</v>
      </c>
      <c r="J128" s="1">
        <v>7.6E-3</v>
      </c>
      <c r="K128" s="1">
        <f t="shared" si="1"/>
        <v>99.959500000000006</v>
      </c>
    </row>
    <row r="129" spans="2:11" x14ac:dyDescent="0.2">
      <c r="B129" s="1">
        <v>39.07</v>
      </c>
      <c r="C129" s="1">
        <v>5.7099999999999998E-2</v>
      </c>
      <c r="D129" s="1">
        <v>22.4206</v>
      </c>
      <c r="E129" s="1">
        <v>22.6037</v>
      </c>
      <c r="F129" s="1">
        <v>0.7641</v>
      </c>
      <c r="G129" s="1">
        <v>8.5710999999999995</v>
      </c>
      <c r="H129" s="1">
        <v>6.5773999999999999</v>
      </c>
      <c r="I129" s="1">
        <v>1.35E-2</v>
      </c>
      <c r="J129" s="1">
        <v>-1.8100000000000002E-2</v>
      </c>
      <c r="K129" s="1">
        <f t="shared" si="1"/>
        <v>100.05939999999998</v>
      </c>
    </row>
    <row r="130" spans="2:11" x14ac:dyDescent="0.2">
      <c r="B130" s="1">
        <v>39.103000000000002</v>
      </c>
      <c r="C130" s="1">
        <v>5.2200000000000003E-2</v>
      </c>
      <c r="D130" s="1">
        <v>22.274799999999999</v>
      </c>
      <c r="E130" s="1">
        <v>22.547499999999999</v>
      </c>
      <c r="F130" s="1">
        <v>0.80230000000000001</v>
      </c>
      <c r="G130" s="1">
        <v>8.5774000000000008</v>
      </c>
      <c r="H130" s="1">
        <v>6.6706000000000003</v>
      </c>
      <c r="I130" s="1">
        <v>-5.4000000000000003E-3</v>
      </c>
      <c r="J130" s="1">
        <v>9.7999999999999997E-3</v>
      </c>
      <c r="K130" s="1">
        <f t="shared" si="1"/>
        <v>100.03219999999999</v>
      </c>
    </row>
    <row r="131" spans="2:11" x14ac:dyDescent="0.2">
      <c r="B131" s="1">
        <v>39.079700000000003</v>
      </c>
      <c r="C131" s="1">
        <v>5.96E-2</v>
      </c>
      <c r="D131" s="1">
        <v>22.2788</v>
      </c>
      <c r="E131" s="1">
        <v>22.395399999999999</v>
      </c>
      <c r="F131" s="1">
        <v>0.86560000000000004</v>
      </c>
      <c r="G131" s="1">
        <v>8.5402000000000005</v>
      </c>
      <c r="H131" s="1">
        <v>6.5591999999999997</v>
      </c>
      <c r="I131" s="1">
        <v>9.1999999999999998E-3</v>
      </c>
      <c r="J131" s="1">
        <v>4.8999999999999998E-3</v>
      </c>
      <c r="K131" s="1">
        <f t="shared" si="1"/>
        <v>99.792600000000022</v>
      </c>
    </row>
    <row r="132" spans="2:11" x14ac:dyDescent="0.2">
      <c r="B132" s="1">
        <v>39.165399999999998</v>
      </c>
      <c r="C132" s="1">
        <v>2.12E-2</v>
      </c>
      <c r="D132" s="1">
        <v>22.5139</v>
      </c>
      <c r="E132" s="1">
        <v>22.5932</v>
      </c>
      <c r="F132" s="1">
        <v>0.75949999999999995</v>
      </c>
      <c r="G132" s="1">
        <v>8.6046999999999993</v>
      </c>
      <c r="H132" s="1">
        <v>6.5034000000000001</v>
      </c>
      <c r="I132" s="1">
        <v>8.0999999999999996E-3</v>
      </c>
      <c r="J132" s="1">
        <v>-9.4999999999999998E-3</v>
      </c>
      <c r="K132" s="1">
        <f t="shared" si="1"/>
        <v>100.15989999999999</v>
      </c>
    </row>
    <row r="133" spans="2:11" x14ac:dyDescent="0.2">
      <c r="B133" s="1">
        <v>39.1098</v>
      </c>
      <c r="C133" s="1">
        <v>1.0699999999999999E-2</v>
      </c>
      <c r="D133" s="1">
        <v>22.535399999999999</v>
      </c>
      <c r="E133" s="1">
        <v>22.480599999999999</v>
      </c>
      <c r="F133" s="1">
        <v>0.78739999999999999</v>
      </c>
      <c r="G133" s="1">
        <v>8.5694999999999997</v>
      </c>
      <c r="H133" s="1">
        <v>6.5617999999999999</v>
      </c>
      <c r="I133" s="1">
        <v>1.8499999999999999E-2</v>
      </c>
      <c r="J133" s="1">
        <v>-8.6999999999999994E-3</v>
      </c>
      <c r="K133" s="1">
        <f t="shared" si="1"/>
        <v>100.06500000000001</v>
      </c>
    </row>
    <row r="134" spans="2:11" x14ac:dyDescent="0.2">
      <c r="B134" s="1">
        <v>38.967100000000002</v>
      </c>
      <c r="C134" s="1">
        <v>9.1000000000000004E-3</v>
      </c>
      <c r="D134" s="1">
        <v>22.440100000000001</v>
      </c>
      <c r="E134" s="1">
        <v>22.591999999999999</v>
      </c>
      <c r="F134" s="1">
        <v>0.82</v>
      </c>
      <c r="G134" s="1">
        <v>8.5484000000000009</v>
      </c>
      <c r="H134" s="1">
        <v>6.6794000000000002</v>
      </c>
      <c r="I134" s="1">
        <v>1.3899999999999999E-2</v>
      </c>
      <c r="J134" s="1">
        <v>2.3E-3</v>
      </c>
      <c r="K134" s="1">
        <f t="shared" si="1"/>
        <v>100.0723</v>
      </c>
    </row>
    <row r="135" spans="2:11" x14ac:dyDescent="0.2">
      <c r="B135" s="1">
        <v>39.035699999999999</v>
      </c>
      <c r="C135" s="1">
        <v>2.3099999999999999E-2</v>
      </c>
      <c r="D135" s="1">
        <v>22.521000000000001</v>
      </c>
      <c r="E135" s="1">
        <v>22.570599999999999</v>
      </c>
      <c r="F135" s="1">
        <v>0.85440000000000005</v>
      </c>
      <c r="G135" s="1">
        <v>8.5058000000000007</v>
      </c>
      <c r="H135" s="1">
        <v>6.6845999999999997</v>
      </c>
      <c r="I135" s="1">
        <v>3.04E-2</v>
      </c>
      <c r="J135" s="1">
        <v>-5.7000000000000002E-3</v>
      </c>
      <c r="K135" s="1">
        <f t="shared" si="1"/>
        <v>100.21989999999998</v>
      </c>
    </row>
    <row r="136" spans="2:11" x14ac:dyDescent="0.2">
      <c r="B136" s="1">
        <v>39.214799999999997</v>
      </c>
      <c r="C136" s="1">
        <v>1.4200000000000001E-2</v>
      </c>
      <c r="D136" s="1">
        <v>22.342700000000001</v>
      </c>
      <c r="E136" s="1">
        <v>22.7149</v>
      </c>
      <c r="F136" s="1">
        <v>0.78820000000000001</v>
      </c>
      <c r="G136" s="1">
        <v>8.4765999999999995</v>
      </c>
      <c r="H136" s="1">
        <v>6.6402999999999999</v>
      </c>
      <c r="I136" s="1">
        <v>1.04E-2</v>
      </c>
      <c r="J136" s="1">
        <v>9.4000000000000004E-3</v>
      </c>
      <c r="K136" s="1">
        <f t="shared" ref="K136:K201" si="2">SUM(B136:J136)</f>
        <v>100.2115</v>
      </c>
    </row>
    <row r="137" spans="2:11" x14ac:dyDescent="0.2">
      <c r="B137" s="1">
        <v>38.988300000000002</v>
      </c>
      <c r="C137" s="1">
        <v>4.7999999999999996E-3</v>
      </c>
      <c r="D137" s="1">
        <v>22.548999999999999</v>
      </c>
      <c r="E137" s="1">
        <v>22.7318</v>
      </c>
      <c r="F137" s="1">
        <v>0.8498</v>
      </c>
      <c r="G137" s="1">
        <v>8.7263000000000002</v>
      </c>
      <c r="H137" s="1">
        <v>6.0964999999999998</v>
      </c>
      <c r="I137" s="1">
        <v>3.8999999999999998E-3</v>
      </c>
      <c r="J137" s="1">
        <v>-1.3599999999999999E-2</v>
      </c>
      <c r="K137" s="1">
        <f t="shared" si="2"/>
        <v>99.936800000000005</v>
      </c>
    </row>
    <row r="138" spans="2:11" x14ac:dyDescent="0.2">
      <c r="B138" s="1">
        <v>38.598999999999997</v>
      </c>
      <c r="C138" s="1">
        <v>6.2300000000000001E-2</v>
      </c>
      <c r="D138" s="1">
        <v>21.943999999999999</v>
      </c>
      <c r="E138" s="1">
        <v>23.0092</v>
      </c>
      <c r="F138" s="1">
        <v>0.84640000000000004</v>
      </c>
      <c r="G138" s="1">
        <v>8.3684999999999992</v>
      </c>
      <c r="H138" s="1">
        <v>6.3677000000000001</v>
      </c>
      <c r="I138" s="1">
        <v>2.4899999999999999E-2</v>
      </c>
      <c r="J138" s="1">
        <v>-4.8999999999999998E-3</v>
      </c>
      <c r="K138" s="1">
        <f t="shared" si="2"/>
        <v>99.217099999999988</v>
      </c>
    </row>
    <row r="139" spans="2:11" x14ac:dyDescent="0.2">
      <c r="B139" s="1">
        <v>38.621299999999998</v>
      </c>
      <c r="C139" s="1">
        <v>5.5800000000000002E-2</v>
      </c>
      <c r="D139" s="1">
        <v>21.842700000000001</v>
      </c>
      <c r="E139" s="1">
        <v>23.0396</v>
      </c>
      <c r="F139" s="1">
        <v>0.86509999999999998</v>
      </c>
      <c r="G139" s="1">
        <v>8.2865000000000002</v>
      </c>
      <c r="H139" s="1">
        <v>6.6444000000000001</v>
      </c>
      <c r="I139" s="1">
        <v>3.27E-2</v>
      </c>
      <c r="J139" s="1">
        <v>4.0000000000000002E-4</v>
      </c>
      <c r="K139" s="1">
        <f t="shared" si="2"/>
        <v>99.388500000000008</v>
      </c>
    </row>
    <row r="140" spans="2:11" x14ac:dyDescent="0.2">
      <c r="B140" s="1">
        <v>38.9818</v>
      </c>
      <c r="C140" s="1">
        <v>6.4100000000000004E-2</v>
      </c>
      <c r="D140" s="1">
        <v>22.0366</v>
      </c>
      <c r="E140" s="1">
        <v>23.304099999999998</v>
      </c>
      <c r="F140" s="1">
        <v>0.80510000000000004</v>
      </c>
      <c r="G140" s="1">
        <v>8.3641000000000005</v>
      </c>
      <c r="H140" s="1">
        <v>6.4055999999999997</v>
      </c>
      <c r="I140" s="1">
        <v>3.4200000000000001E-2</v>
      </c>
      <c r="J140" s="1">
        <v>3.0000000000000001E-3</v>
      </c>
      <c r="K140" s="1">
        <f t="shared" si="2"/>
        <v>99.998599999999996</v>
      </c>
    </row>
    <row r="141" spans="2:11" x14ac:dyDescent="0.2">
      <c r="B141" s="1">
        <v>38.618899999999996</v>
      </c>
      <c r="C141" s="1">
        <v>6.7900000000000002E-2</v>
      </c>
      <c r="D141" s="1">
        <v>22.054600000000001</v>
      </c>
      <c r="E141" s="1">
        <v>23.135200000000001</v>
      </c>
      <c r="F141" s="1">
        <v>0.8619</v>
      </c>
      <c r="G141" s="1">
        <v>8.2847000000000008</v>
      </c>
      <c r="H141" s="1">
        <v>6.4145000000000003</v>
      </c>
      <c r="I141" s="1">
        <v>2.3699999999999999E-2</v>
      </c>
      <c r="J141" s="1">
        <v>1.44E-2</v>
      </c>
      <c r="K141" s="1">
        <f t="shared" si="2"/>
        <v>99.475800000000007</v>
      </c>
    </row>
    <row r="142" spans="2:11" x14ac:dyDescent="0.2">
      <c r="B142" s="1">
        <v>38.499400000000001</v>
      </c>
      <c r="C142" s="1">
        <v>6.6400000000000001E-2</v>
      </c>
      <c r="D142" s="1">
        <v>22.045999999999999</v>
      </c>
      <c r="E142" s="1">
        <v>23.101800000000001</v>
      </c>
      <c r="F142" s="1">
        <v>0.81850000000000001</v>
      </c>
      <c r="G142" s="1">
        <v>8.4224999999999994</v>
      </c>
      <c r="H142" s="1">
        <v>6.4649000000000001</v>
      </c>
      <c r="I142" s="1">
        <v>2.2200000000000001E-2</v>
      </c>
      <c r="J142" s="1">
        <v>-1.9E-3</v>
      </c>
      <c r="K142" s="1">
        <f t="shared" si="2"/>
        <v>99.439799999999991</v>
      </c>
    </row>
    <row r="143" spans="2:11" x14ac:dyDescent="0.2">
      <c r="B143" s="1">
        <v>38.797400000000003</v>
      </c>
      <c r="C143" s="1">
        <v>5.4100000000000002E-2</v>
      </c>
      <c r="D143" s="1">
        <v>22.161799999999999</v>
      </c>
      <c r="E143" s="1">
        <v>23.169899999999998</v>
      </c>
      <c r="F143" s="1">
        <v>0.8206</v>
      </c>
      <c r="G143" s="1">
        <v>8.3802000000000003</v>
      </c>
      <c r="H143" s="1">
        <v>6.5147000000000004</v>
      </c>
      <c r="I143" s="1">
        <v>2.8400000000000002E-2</v>
      </c>
      <c r="J143" s="1">
        <v>-2.7000000000000001E-3</v>
      </c>
      <c r="K143" s="1">
        <f t="shared" si="2"/>
        <v>99.924400000000006</v>
      </c>
    </row>
    <row r="144" spans="2:11" x14ac:dyDescent="0.2">
      <c r="B144" s="1">
        <v>39.069200000000002</v>
      </c>
      <c r="C144" s="1">
        <v>5.8400000000000001E-2</v>
      </c>
      <c r="D144" s="1">
        <v>21.967700000000001</v>
      </c>
      <c r="E144" s="1">
        <v>23.0503</v>
      </c>
      <c r="F144" s="1">
        <v>0.8407</v>
      </c>
      <c r="G144" s="1">
        <v>8.3186</v>
      </c>
      <c r="H144" s="1">
        <v>6.3368000000000002</v>
      </c>
      <c r="I144" s="1">
        <v>7.4000000000000003E-3</v>
      </c>
      <c r="J144" s="1">
        <v>-6.1000000000000004E-3</v>
      </c>
      <c r="K144" s="1">
        <f t="shared" si="2"/>
        <v>99.643000000000001</v>
      </c>
    </row>
    <row r="145" spans="2:15" x14ac:dyDescent="0.2">
      <c r="B145" s="1">
        <v>38.532299999999999</v>
      </c>
      <c r="C145" s="1">
        <v>7.3099999999999998E-2</v>
      </c>
      <c r="D145" s="1">
        <v>22.024699999999999</v>
      </c>
      <c r="E145" s="1">
        <v>22.937100000000001</v>
      </c>
      <c r="F145" s="1">
        <v>0.83530000000000004</v>
      </c>
      <c r="G145" s="1">
        <v>8.2103000000000002</v>
      </c>
      <c r="H145" s="1">
        <v>6.5575999999999999</v>
      </c>
      <c r="I145" s="1">
        <v>2.0199999999999999E-2</v>
      </c>
      <c r="J145" s="1">
        <v>1.4800000000000001E-2</v>
      </c>
      <c r="K145" s="1">
        <f t="shared" si="2"/>
        <v>99.205399999999997</v>
      </c>
    </row>
    <row r="146" spans="2:15" x14ac:dyDescent="0.2">
      <c r="B146" s="1">
        <v>38.984699999999997</v>
      </c>
      <c r="C146" s="1">
        <v>7.6300000000000007E-2</v>
      </c>
      <c r="D146" s="1">
        <v>21.900700000000001</v>
      </c>
      <c r="E146" s="1">
        <v>22.9983</v>
      </c>
      <c r="F146" s="1">
        <v>0.86160000000000003</v>
      </c>
      <c r="G146" s="1">
        <v>8.3242999999999991</v>
      </c>
      <c r="H146" s="1">
        <v>6.4314</v>
      </c>
      <c r="I146" s="1">
        <v>7.7999999999999996E-3</v>
      </c>
      <c r="J146" s="1">
        <v>1.21E-2</v>
      </c>
      <c r="K146" s="1">
        <f t="shared" si="2"/>
        <v>99.597200000000001</v>
      </c>
    </row>
    <row r="147" spans="2:15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5" x14ac:dyDescent="0.2">
      <c r="B148" s="1">
        <v>39.049999999999997</v>
      </c>
      <c r="C148" s="1">
        <v>0.02</v>
      </c>
      <c r="D148" s="1">
        <v>22.41</v>
      </c>
      <c r="E148" s="1">
        <v>22.57</v>
      </c>
      <c r="F148" s="1">
        <v>0.74</v>
      </c>
      <c r="G148" s="1">
        <v>8.48</v>
      </c>
      <c r="H148" s="1">
        <v>6.72</v>
      </c>
      <c r="I148" s="1">
        <v>0.02</v>
      </c>
      <c r="J148" s="1">
        <v>-0.01</v>
      </c>
      <c r="K148" s="1">
        <f t="shared" si="2"/>
        <v>100</v>
      </c>
      <c r="M148">
        <v>361.96</v>
      </c>
      <c r="N148" t="s">
        <v>52</v>
      </c>
      <c r="O148" t="s">
        <v>62</v>
      </c>
    </row>
    <row r="149" spans="2:15" x14ac:dyDescent="0.2">
      <c r="B149" s="1">
        <v>39.29</v>
      </c>
      <c r="C149" s="1">
        <v>0.06</v>
      </c>
      <c r="D149" s="1">
        <v>22.28</v>
      </c>
      <c r="E149" s="1">
        <v>23.03</v>
      </c>
      <c r="F149" s="1">
        <v>0.74</v>
      </c>
      <c r="G149" s="1">
        <v>8.5399999999999991</v>
      </c>
      <c r="H149" s="1">
        <v>6.48</v>
      </c>
      <c r="I149" s="1">
        <v>0.01</v>
      </c>
      <c r="J149" s="1">
        <v>0</v>
      </c>
      <c r="K149" s="1">
        <f t="shared" si="2"/>
        <v>100.43</v>
      </c>
      <c r="M149">
        <v>378.41</v>
      </c>
      <c r="N149" t="s">
        <v>52</v>
      </c>
      <c r="O149" t="s">
        <v>62</v>
      </c>
    </row>
    <row r="150" spans="2:15" x14ac:dyDescent="0.2">
      <c r="B150" s="1">
        <v>39.159999999999997</v>
      </c>
      <c r="C150" s="1">
        <v>0.08</v>
      </c>
      <c r="D150" s="1">
        <v>22.23</v>
      </c>
      <c r="E150" s="1">
        <v>22.9</v>
      </c>
      <c r="F150" s="1">
        <v>0.72</v>
      </c>
      <c r="G150" s="1">
        <v>8.5500000000000007</v>
      </c>
      <c r="H150" s="1">
        <v>6.32</v>
      </c>
      <c r="I150" s="1">
        <v>0</v>
      </c>
      <c r="J150" s="1">
        <v>0.01</v>
      </c>
      <c r="K150" s="1">
        <f t="shared" si="2"/>
        <v>99.970000000000013</v>
      </c>
      <c r="M150">
        <v>394.87</v>
      </c>
      <c r="N150" t="s">
        <v>52</v>
      </c>
      <c r="O150" t="s">
        <v>62</v>
      </c>
    </row>
    <row r="151" spans="2:15" x14ac:dyDescent="0.2">
      <c r="B151" s="1">
        <v>39.31</v>
      </c>
      <c r="C151" s="1">
        <v>0.1</v>
      </c>
      <c r="D151" s="1">
        <v>22.16</v>
      </c>
      <c r="E151" s="1">
        <v>22.97</v>
      </c>
      <c r="F151" s="1">
        <v>0.82</v>
      </c>
      <c r="G151" s="1">
        <v>8.7200000000000006</v>
      </c>
      <c r="H151" s="1">
        <v>6.31</v>
      </c>
      <c r="I151" s="1">
        <v>0.01</v>
      </c>
      <c r="J151" s="1">
        <v>-0.01</v>
      </c>
      <c r="K151" s="1">
        <f t="shared" si="2"/>
        <v>100.39</v>
      </c>
      <c r="M151">
        <v>411.32</v>
      </c>
      <c r="N151" t="s">
        <v>52</v>
      </c>
      <c r="O151" t="s">
        <v>62</v>
      </c>
    </row>
    <row r="152" spans="2:15" x14ac:dyDescent="0.2">
      <c r="B152" s="1">
        <v>39.020000000000003</v>
      </c>
      <c r="C152" s="1">
        <v>0.1</v>
      </c>
      <c r="D152" s="1">
        <v>21.99</v>
      </c>
      <c r="E152" s="1">
        <v>23.07</v>
      </c>
      <c r="F152" s="1">
        <v>0.82</v>
      </c>
      <c r="G152" s="1">
        <v>8.67</v>
      </c>
      <c r="H152" s="1">
        <v>6.36</v>
      </c>
      <c r="I152" s="1">
        <v>0</v>
      </c>
      <c r="J152" s="1">
        <v>0</v>
      </c>
      <c r="K152" s="1">
        <f t="shared" si="2"/>
        <v>100.03</v>
      </c>
      <c r="M152">
        <v>427.77</v>
      </c>
      <c r="N152" t="s">
        <v>52</v>
      </c>
      <c r="O152" t="s">
        <v>62</v>
      </c>
    </row>
    <row r="153" spans="2:15" x14ac:dyDescent="0.2">
      <c r="B153" s="1">
        <v>39.82</v>
      </c>
      <c r="C153" s="1">
        <v>0.1</v>
      </c>
      <c r="D153" s="1">
        <v>22.38</v>
      </c>
      <c r="E153" s="1">
        <v>22.89</v>
      </c>
      <c r="F153" s="1">
        <v>0.79</v>
      </c>
      <c r="G153" s="1">
        <v>8.58</v>
      </c>
      <c r="H153" s="1">
        <v>6.31</v>
      </c>
      <c r="I153" s="1">
        <v>-0.01</v>
      </c>
      <c r="J153" s="1">
        <v>0</v>
      </c>
      <c r="K153" s="1">
        <f t="shared" si="2"/>
        <v>100.86</v>
      </c>
      <c r="M153">
        <v>444.23</v>
      </c>
      <c r="N153" t="s">
        <v>52</v>
      </c>
      <c r="O153" t="s">
        <v>62</v>
      </c>
    </row>
    <row r="154" spans="2:15" x14ac:dyDescent="0.2">
      <c r="B154" s="1">
        <v>39.04</v>
      </c>
      <c r="C154" s="1">
        <v>0.11</v>
      </c>
      <c r="D154" s="1">
        <v>22.15</v>
      </c>
      <c r="E154" s="1">
        <v>22.92</v>
      </c>
      <c r="F154" s="1">
        <v>0.8</v>
      </c>
      <c r="G154" s="1">
        <v>8.67</v>
      </c>
      <c r="H154" s="1">
        <v>6.31</v>
      </c>
      <c r="I154" s="1">
        <v>0.02</v>
      </c>
      <c r="J154" s="1">
        <v>-0.02</v>
      </c>
      <c r="K154" s="1">
        <f t="shared" si="2"/>
        <v>100</v>
      </c>
      <c r="M154">
        <v>460.68</v>
      </c>
      <c r="N154" t="s">
        <v>52</v>
      </c>
      <c r="O154" t="s">
        <v>62</v>
      </c>
    </row>
    <row r="155" spans="2:15" x14ac:dyDescent="0.2">
      <c r="B155" s="1">
        <v>38.869999999999997</v>
      </c>
      <c r="C155" s="1">
        <v>0.09</v>
      </c>
      <c r="D155" s="1">
        <v>22</v>
      </c>
      <c r="E155" s="1">
        <v>22.9</v>
      </c>
      <c r="F155" s="1">
        <v>0.8</v>
      </c>
      <c r="G155" s="1">
        <v>8.7200000000000006</v>
      </c>
      <c r="H155" s="1">
        <v>6.35</v>
      </c>
      <c r="I155" s="1">
        <v>0.01</v>
      </c>
      <c r="J155" s="1">
        <v>0</v>
      </c>
      <c r="K155" s="1">
        <f t="shared" si="2"/>
        <v>99.74</v>
      </c>
      <c r="M155">
        <v>477.13</v>
      </c>
      <c r="N155" t="s">
        <v>52</v>
      </c>
      <c r="O155" t="s">
        <v>62</v>
      </c>
    </row>
    <row r="156" spans="2:15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  <c r="M156">
        <v>493.59</v>
      </c>
      <c r="N156" t="s">
        <v>52</v>
      </c>
      <c r="O156" t="s">
        <v>62</v>
      </c>
    </row>
    <row r="157" spans="2:15" x14ac:dyDescent="0.2">
      <c r="B157" s="1">
        <v>39.4</v>
      </c>
      <c r="C157" s="1">
        <v>0.09</v>
      </c>
      <c r="D157" s="1">
        <v>22.54</v>
      </c>
      <c r="E157" s="1">
        <v>22.91</v>
      </c>
      <c r="F157" s="1">
        <v>0.84</v>
      </c>
      <c r="G157" s="1">
        <v>8.81</v>
      </c>
      <c r="H157" s="1">
        <v>6.24</v>
      </c>
      <c r="I157" s="1">
        <v>0.02</v>
      </c>
      <c r="J157" s="1">
        <v>0</v>
      </c>
      <c r="K157" s="1">
        <f t="shared" si="2"/>
        <v>100.85</v>
      </c>
      <c r="M157">
        <v>510.04</v>
      </c>
      <c r="N157" t="s">
        <v>52</v>
      </c>
      <c r="O157" t="s">
        <v>62</v>
      </c>
    </row>
    <row r="158" spans="2:15" x14ac:dyDescent="0.2">
      <c r="B158" s="1">
        <v>39</v>
      </c>
      <c r="C158" s="1">
        <v>0.08</v>
      </c>
      <c r="D158" s="1">
        <v>22.2</v>
      </c>
      <c r="E158" s="1">
        <v>22.84</v>
      </c>
      <c r="F158" s="1">
        <v>0.83</v>
      </c>
      <c r="G158" s="1">
        <v>8.8800000000000008</v>
      </c>
      <c r="H158" s="1">
        <v>6.18</v>
      </c>
      <c r="I158" s="1">
        <v>0.02</v>
      </c>
      <c r="J158" s="1">
        <v>-0.02</v>
      </c>
      <c r="K158" s="1">
        <f t="shared" si="2"/>
        <v>100.00999999999999</v>
      </c>
      <c r="M158">
        <v>526.49</v>
      </c>
      <c r="N158" t="s">
        <v>52</v>
      </c>
      <c r="O158" t="s">
        <v>62</v>
      </c>
    </row>
    <row r="159" spans="2:15" x14ac:dyDescent="0.2">
      <c r="B159" s="1">
        <v>38.92</v>
      </c>
      <c r="C159" s="1">
        <v>0.1</v>
      </c>
      <c r="D159" s="1">
        <v>22.04</v>
      </c>
      <c r="E159" s="1">
        <v>22.8</v>
      </c>
      <c r="F159" s="1">
        <v>0.85</v>
      </c>
      <c r="G159" s="1">
        <v>8.89</v>
      </c>
      <c r="H159" s="1">
        <v>6.1</v>
      </c>
      <c r="I159" s="1">
        <v>0.01</v>
      </c>
      <c r="J159" s="1">
        <v>0.01</v>
      </c>
      <c r="K159" s="1">
        <f t="shared" si="2"/>
        <v>99.72</v>
      </c>
      <c r="M159">
        <v>542.94000000000005</v>
      </c>
      <c r="N159" t="s">
        <v>52</v>
      </c>
      <c r="O159" t="s">
        <v>62</v>
      </c>
    </row>
    <row r="160" spans="2:15" x14ac:dyDescent="0.2">
      <c r="B160" s="1">
        <v>38.85</v>
      </c>
      <c r="C160" s="1">
        <v>0.1</v>
      </c>
      <c r="D160" s="1">
        <v>22.21</v>
      </c>
      <c r="E160" s="1">
        <v>22.69</v>
      </c>
      <c r="F160" s="1">
        <v>0.83</v>
      </c>
      <c r="G160" s="1">
        <v>8.89</v>
      </c>
      <c r="H160" s="1">
        <v>6.1</v>
      </c>
      <c r="I160" s="1">
        <v>0.02</v>
      </c>
      <c r="J160" s="1">
        <v>0</v>
      </c>
      <c r="K160" s="1">
        <f t="shared" si="2"/>
        <v>99.69</v>
      </c>
      <c r="M160">
        <v>559.4</v>
      </c>
      <c r="N160" t="s">
        <v>52</v>
      </c>
      <c r="O160" t="s">
        <v>62</v>
      </c>
    </row>
    <row r="161" spans="2:15" x14ac:dyDescent="0.2">
      <c r="B161" s="1">
        <v>38.76</v>
      </c>
      <c r="C161" s="1">
        <v>0.1</v>
      </c>
      <c r="D161" s="1">
        <v>22.11</v>
      </c>
      <c r="E161" s="1">
        <v>22.77</v>
      </c>
      <c r="F161" s="1">
        <v>0.83</v>
      </c>
      <c r="G161" s="1">
        <v>8.9600000000000009</v>
      </c>
      <c r="H161" s="1">
        <v>6.06</v>
      </c>
      <c r="I161" s="1">
        <v>0.01</v>
      </c>
      <c r="J161" s="1">
        <v>-0.02</v>
      </c>
      <c r="K161" s="1">
        <f t="shared" si="2"/>
        <v>99.580000000000013</v>
      </c>
      <c r="M161">
        <v>575.85</v>
      </c>
      <c r="N161" t="s">
        <v>52</v>
      </c>
      <c r="O161" t="s">
        <v>62</v>
      </c>
    </row>
    <row r="162" spans="2:15" x14ac:dyDescent="0.2">
      <c r="B162" s="1">
        <v>39.090000000000003</v>
      </c>
      <c r="C162" s="1">
        <v>0.1</v>
      </c>
      <c r="D162" s="1">
        <v>22.08</v>
      </c>
      <c r="E162" s="1">
        <v>22.63</v>
      </c>
      <c r="F162" s="1">
        <v>0.87</v>
      </c>
      <c r="G162" s="1">
        <v>8.9700000000000006</v>
      </c>
      <c r="H162" s="1">
        <v>6.12</v>
      </c>
      <c r="I162" s="1">
        <v>0</v>
      </c>
      <c r="J162" s="1">
        <v>0.01</v>
      </c>
      <c r="K162" s="1">
        <f t="shared" si="2"/>
        <v>99.870000000000019</v>
      </c>
      <c r="M162">
        <v>592.29999999999995</v>
      </c>
      <c r="N162" t="s">
        <v>52</v>
      </c>
      <c r="O162" t="s">
        <v>62</v>
      </c>
    </row>
    <row r="163" spans="2:15" x14ac:dyDescent="0.2">
      <c r="B163" s="1">
        <v>39.119999999999997</v>
      </c>
      <c r="C163" s="1">
        <v>0.11</v>
      </c>
      <c r="D163" s="1">
        <v>22.13</v>
      </c>
      <c r="E163" s="1">
        <v>22.59</v>
      </c>
      <c r="F163" s="1">
        <v>0.86</v>
      </c>
      <c r="G163" s="1">
        <v>9.01</v>
      </c>
      <c r="H163" s="1">
        <v>6.12</v>
      </c>
      <c r="I163" s="1">
        <v>0</v>
      </c>
      <c r="J163" s="1">
        <v>-0.01</v>
      </c>
      <c r="K163" s="1">
        <f t="shared" si="2"/>
        <v>99.93</v>
      </c>
      <c r="M163">
        <v>608.75</v>
      </c>
      <c r="N163" t="s">
        <v>52</v>
      </c>
      <c r="O163" t="s">
        <v>62</v>
      </c>
    </row>
    <row r="164" spans="2:15" x14ac:dyDescent="0.2">
      <c r="B164" s="1">
        <v>38.799999999999997</v>
      </c>
      <c r="C164" s="1">
        <v>0.1</v>
      </c>
      <c r="D164" s="1">
        <v>22.12</v>
      </c>
      <c r="E164" s="1">
        <v>22.46</v>
      </c>
      <c r="F164" s="1">
        <v>0.82</v>
      </c>
      <c r="G164" s="1">
        <v>9.0500000000000007</v>
      </c>
      <c r="H164" s="1">
        <v>6.03</v>
      </c>
      <c r="I164" s="1">
        <v>0.02</v>
      </c>
      <c r="J164" s="1">
        <v>0.02</v>
      </c>
      <c r="K164" s="1">
        <f t="shared" si="2"/>
        <v>99.419999999999973</v>
      </c>
      <c r="M164">
        <v>625.21</v>
      </c>
      <c r="N164" t="s">
        <v>52</v>
      </c>
      <c r="O164" t="s">
        <v>62</v>
      </c>
    </row>
    <row r="165" spans="2:15" x14ac:dyDescent="0.2">
      <c r="B165" s="1">
        <v>38.93</v>
      </c>
      <c r="C165" s="1">
        <v>0.11</v>
      </c>
      <c r="D165" s="1">
        <v>22.2</v>
      </c>
      <c r="E165" s="1">
        <v>22.62</v>
      </c>
      <c r="F165" s="1">
        <v>0.84</v>
      </c>
      <c r="G165" s="1">
        <v>8.9</v>
      </c>
      <c r="H165" s="1">
        <v>6.03</v>
      </c>
      <c r="I165" s="1">
        <v>0</v>
      </c>
      <c r="J165" s="1">
        <v>0</v>
      </c>
      <c r="K165" s="1">
        <f t="shared" si="2"/>
        <v>99.63000000000001</v>
      </c>
      <c r="M165">
        <v>641.66</v>
      </c>
      <c r="N165" t="s">
        <v>52</v>
      </c>
      <c r="O165" t="s">
        <v>62</v>
      </c>
    </row>
    <row r="166" spans="2:15" x14ac:dyDescent="0.2">
      <c r="B166" s="1">
        <v>39.36</v>
      </c>
      <c r="C166" s="1">
        <v>0.11</v>
      </c>
      <c r="D166" s="1">
        <v>22</v>
      </c>
      <c r="E166" s="1">
        <v>22.56</v>
      </c>
      <c r="F166" s="1">
        <v>0.85</v>
      </c>
      <c r="G166" s="1">
        <v>9.15</v>
      </c>
      <c r="H166" s="1">
        <v>6.08</v>
      </c>
      <c r="I166" s="1">
        <v>0.02</v>
      </c>
      <c r="J166" s="1">
        <v>0.01</v>
      </c>
      <c r="K166" s="1">
        <f t="shared" si="2"/>
        <v>100.14</v>
      </c>
      <c r="M166">
        <v>658.11</v>
      </c>
      <c r="N166" t="s">
        <v>52</v>
      </c>
      <c r="O166" t="s">
        <v>62</v>
      </c>
    </row>
    <row r="167" spans="2:15" x14ac:dyDescent="0.2">
      <c r="B167" s="1">
        <v>39.36</v>
      </c>
      <c r="C167" s="1">
        <v>0.1</v>
      </c>
      <c r="D167" s="1">
        <v>22.19</v>
      </c>
      <c r="E167" s="1">
        <v>22.74</v>
      </c>
      <c r="F167" s="1">
        <v>0.83</v>
      </c>
      <c r="G167" s="1">
        <v>9.01</v>
      </c>
      <c r="H167" s="1">
        <v>6.11</v>
      </c>
      <c r="I167" s="1">
        <v>0</v>
      </c>
      <c r="J167" s="1">
        <v>0</v>
      </c>
      <c r="K167" s="1">
        <f t="shared" si="2"/>
        <v>100.34</v>
      </c>
      <c r="M167">
        <v>674.57</v>
      </c>
      <c r="N167" t="s">
        <v>52</v>
      </c>
      <c r="O167" t="s">
        <v>62</v>
      </c>
    </row>
    <row r="168" spans="2:15" x14ac:dyDescent="0.2">
      <c r="B168" s="1">
        <v>39.369999999999997</v>
      </c>
      <c r="C168" s="1">
        <v>0.09</v>
      </c>
      <c r="D168" s="1">
        <v>22.17</v>
      </c>
      <c r="E168" s="1">
        <v>22.59</v>
      </c>
      <c r="F168" s="1">
        <v>0.82</v>
      </c>
      <c r="G168" s="1">
        <v>9.07</v>
      </c>
      <c r="H168" s="1">
        <v>6.03</v>
      </c>
      <c r="I168" s="1">
        <v>0.02</v>
      </c>
      <c r="J168" s="1">
        <v>0.01</v>
      </c>
      <c r="K168" s="1">
        <f t="shared" si="2"/>
        <v>100.16999999999999</v>
      </c>
      <c r="M168">
        <v>691.02</v>
      </c>
      <c r="N168" t="s">
        <v>52</v>
      </c>
      <c r="O168" t="s">
        <v>62</v>
      </c>
    </row>
    <row r="169" spans="2:15" x14ac:dyDescent="0.2">
      <c r="B169" s="1">
        <v>39.42</v>
      </c>
      <c r="C169" s="1">
        <v>0.1</v>
      </c>
      <c r="D169" s="1">
        <v>22.11</v>
      </c>
      <c r="E169" s="1">
        <v>22.52</v>
      </c>
      <c r="F169" s="1">
        <v>0.85</v>
      </c>
      <c r="G169" s="1">
        <v>9.1</v>
      </c>
      <c r="H169" s="1">
        <v>6.08</v>
      </c>
      <c r="I169" s="1">
        <v>0.02</v>
      </c>
      <c r="J169" s="1">
        <v>-0.01</v>
      </c>
      <c r="K169" s="1">
        <f t="shared" si="2"/>
        <v>100.18999999999998</v>
      </c>
      <c r="M169">
        <v>707.47</v>
      </c>
      <c r="N169" t="s">
        <v>52</v>
      </c>
      <c r="O169" t="s">
        <v>62</v>
      </c>
    </row>
    <row r="170" spans="2:15" x14ac:dyDescent="0.2">
      <c r="B170" s="1">
        <v>39.380000000000003</v>
      </c>
      <c r="C170" s="1">
        <v>0.11</v>
      </c>
      <c r="D170" s="1">
        <v>22.05</v>
      </c>
      <c r="E170" s="1">
        <v>22.56</v>
      </c>
      <c r="F170" s="1">
        <v>0.85</v>
      </c>
      <c r="G170" s="1">
        <v>9</v>
      </c>
      <c r="H170" s="1">
        <v>5.96</v>
      </c>
      <c r="I170" s="1">
        <v>0.01</v>
      </c>
      <c r="J170" s="1">
        <v>-0.01</v>
      </c>
      <c r="K170" s="1">
        <f t="shared" si="2"/>
        <v>99.91</v>
      </c>
      <c r="M170">
        <v>723.92</v>
      </c>
      <c r="N170" t="s">
        <v>52</v>
      </c>
      <c r="O170" t="s">
        <v>62</v>
      </c>
    </row>
    <row r="171" spans="2:15" x14ac:dyDescent="0.2">
      <c r="B171" s="1">
        <v>39.11</v>
      </c>
      <c r="C171" s="1">
        <v>0.11</v>
      </c>
      <c r="D171" s="1">
        <v>22.12</v>
      </c>
      <c r="E171" s="1">
        <v>22.76</v>
      </c>
      <c r="F171" s="1">
        <v>0.85</v>
      </c>
      <c r="G171" s="1">
        <v>9.1199999999999992</v>
      </c>
      <c r="H171" s="1">
        <v>6.03</v>
      </c>
      <c r="I171" s="1">
        <v>0.01</v>
      </c>
      <c r="J171" s="1">
        <v>0</v>
      </c>
      <c r="K171" s="1">
        <f t="shared" si="2"/>
        <v>100.11000000000001</v>
      </c>
      <c r="M171">
        <v>740.38</v>
      </c>
      <c r="N171" t="s">
        <v>52</v>
      </c>
      <c r="O171" t="s">
        <v>62</v>
      </c>
    </row>
    <row r="172" spans="2:15" x14ac:dyDescent="0.2">
      <c r="B172" s="1">
        <v>39.340000000000003</v>
      </c>
      <c r="C172" s="1">
        <v>0.12</v>
      </c>
      <c r="D172" s="1">
        <v>22.13</v>
      </c>
      <c r="E172" s="1">
        <v>22.54</v>
      </c>
      <c r="F172" s="1">
        <v>0.82</v>
      </c>
      <c r="G172" s="1">
        <v>9.08</v>
      </c>
      <c r="H172" s="1">
        <v>6.08</v>
      </c>
      <c r="I172" s="1">
        <v>0.01</v>
      </c>
      <c r="J172" s="1">
        <v>-0.01</v>
      </c>
      <c r="K172" s="1">
        <f t="shared" si="2"/>
        <v>100.10999999999999</v>
      </c>
      <c r="M172">
        <v>756.83</v>
      </c>
      <c r="N172" t="s">
        <v>52</v>
      </c>
      <c r="O172" t="s">
        <v>62</v>
      </c>
    </row>
    <row r="173" spans="2:15" x14ac:dyDescent="0.2">
      <c r="B173" s="1">
        <v>39.159999999999997</v>
      </c>
      <c r="C173" s="1">
        <v>0.1</v>
      </c>
      <c r="D173" s="1">
        <v>22.24</v>
      </c>
      <c r="E173" s="1">
        <v>22.52</v>
      </c>
      <c r="F173" s="1">
        <v>0.86</v>
      </c>
      <c r="G173" s="1">
        <v>9.1300000000000008</v>
      </c>
      <c r="H173" s="1">
        <v>6.02</v>
      </c>
      <c r="I173" s="1">
        <v>0.01</v>
      </c>
      <c r="J173" s="1">
        <v>0</v>
      </c>
      <c r="K173" s="1">
        <f t="shared" si="2"/>
        <v>100.03999999999999</v>
      </c>
      <c r="M173">
        <v>773.28</v>
      </c>
      <c r="N173" t="s">
        <v>52</v>
      </c>
      <c r="O173" t="s">
        <v>62</v>
      </c>
    </row>
    <row r="174" spans="2:15" x14ac:dyDescent="0.2">
      <c r="B174" s="1">
        <v>39.17</v>
      </c>
      <c r="C174" s="1">
        <v>0.1</v>
      </c>
      <c r="D174" s="1">
        <v>22.06</v>
      </c>
      <c r="E174" s="1">
        <v>22.61</v>
      </c>
      <c r="F174" s="1">
        <v>0.82</v>
      </c>
      <c r="G174" s="1">
        <v>9.1300000000000008</v>
      </c>
      <c r="H174" s="1">
        <v>6.02</v>
      </c>
      <c r="I174" s="1">
        <v>0</v>
      </c>
      <c r="J174" s="1">
        <v>0</v>
      </c>
      <c r="K174" s="1">
        <f t="shared" si="2"/>
        <v>99.909999999999982</v>
      </c>
      <c r="M174">
        <v>789.73</v>
      </c>
      <c r="N174" t="s">
        <v>52</v>
      </c>
      <c r="O174" t="s">
        <v>62</v>
      </c>
    </row>
    <row r="175" spans="2:15" x14ac:dyDescent="0.2">
      <c r="B175" s="1">
        <v>39.14</v>
      </c>
      <c r="C175" s="1">
        <v>0.11</v>
      </c>
      <c r="D175" s="1">
        <v>22.17</v>
      </c>
      <c r="E175" s="1">
        <v>22.51</v>
      </c>
      <c r="F175" s="1">
        <v>0.86</v>
      </c>
      <c r="G175" s="1">
        <v>9.2200000000000006</v>
      </c>
      <c r="H175" s="1">
        <v>5.98</v>
      </c>
      <c r="I175" s="1">
        <v>-0.01</v>
      </c>
      <c r="J175" s="1">
        <v>-0.01</v>
      </c>
      <c r="K175" s="1">
        <f t="shared" si="2"/>
        <v>99.97</v>
      </c>
      <c r="M175">
        <v>806.19</v>
      </c>
      <c r="N175" t="s">
        <v>52</v>
      </c>
      <c r="O175" t="s">
        <v>62</v>
      </c>
    </row>
    <row r="176" spans="2:15" x14ac:dyDescent="0.2">
      <c r="B176" s="1">
        <v>39.340000000000003</v>
      </c>
      <c r="C176" s="1">
        <v>0.09</v>
      </c>
      <c r="D176" s="1">
        <v>22.01</v>
      </c>
      <c r="E176" s="1">
        <v>22.39</v>
      </c>
      <c r="F176" s="1">
        <v>0.87</v>
      </c>
      <c r="G176" s="1">
        <v>9.1199999999999992</v>
      </c>
      <c r="H176" s="1">
        <v>5.96</v>
      </c>
      <c r="I176" s="1">
        <v>0</v>
      </c>
      <c r="J176" s="1">
        <v>0</v>
      </c>
      <c r="K176" s="1">
        <f t="shared" si="2"/>
        <v>99.780000000000015</v>
      </c>
      <c r="M176">
        <v>822.64</v>
      </c>
      <c r="N176" t="s">
        <v>52</v>
      </c>
      <c r="O176" t="s">
        <v>62</v>
      </c>
    </row>
    <row r="177" spans="2:16" x14ac:dyDescent="0.2">
      <c r="B177" s="1">
        <v>39.31</v>
      </c>
      <c r="C177" s="1">
        <v>0.1</v>
      </c>
      <c r="D177" s="1">
        <v>22.16</v>
      </c>
      <c r="E177" s="1">
        <v>22.42</v>
      </c>
      <c r="F177" s="1">
        <v>0.82</v>
      </c>
      <c r="G177" s="1">
        <v>9.17</v>
      </c>
      <c r="H177" s="1">
        <v>6.01</v>
      </c>
      <c r="I177" s="1">
        <v>0.01</v>
      </c>
      <c r="J177" s="1">
        <v>0</v>
      </c>
      <c r="K177" s="1">
        <f t="shared" si="2"/>
        <v>100.00000000000001</v>
      </c>
      <c r="M177">
        <v>839.09</v>
      </c>
      <c r="N177" t="s">
        <v>52</v>
      </c>
      <c r="O177" t="s">
        <v>62</v>
      </c>
    </row>
    <row r="178" spans="2:16" x14ac:dyDescent="0.2">
      <c r="B178" s="1">
        <v>39.42</v>
      </c>
      <c r="C178" s="1">
        <v>0.1</v>
      </c>
      <c r="D178" s="1">
        <v>22.15</v>
      </c>
      <c r="E178" s="1">
        <v>22.47</v>
      </c>
      <c r="F178" s="1">
        <v>0.81</v>
      </c>
      <c r="G178" s="1">
        <v>9.15</v>
      </c>
      <c r="H178" s="1">
        <v>6.02</v>
      </c>
      <c r="I178" s="1">
        <v>0</v>
      </c>
      <c r="J178" s="1">
        <v>0</v>
      </c>
      <c r="K178" s="1">
        <f t="shared" si="2"/>
        <v>100.12</v>
      </c>
      <c r="M178">
        <v>855.55</v>
      </c>
      <c r="N178" t="s">
        <v>52</v>
      </c>
      <c r="O178" t="s">
        <v>62</v>
      </c>
    </row>
    <row r="179" spans="2:16" x14ac:dyDescent="0.2">
      <c r="B179" s="1">
        <v>39.14</v>
      </c>
      <c r="C179" s="1">
        <v>0.1</v>
      </c>
      <c r="D179" s="1">
        <v>22.18</v>
      </c>
      <c r="E179" s="1">
        <v>22.55</v>
      </c>
      <c r="F179" s="1">
        <v>0.85</v>
      </c>
      <c r="G179" s="1">
        <v>9.18</v>
      </c>
      <c r="H179" s="1">
        <v>6.01</v>
      </c>
      <c r="I179" s="1">
        <v>0</v>
      </c>
      <c r="J179" s="1">
        <v>0.01</v>
      </c>
      <c r="K179" s="1">
        <f t="shared" si="2"/>
        <v>100.02000000000001</v>
      </c>
      <c r="M179" s="1">
        <v>872</v>
      </c>
      <c r="N179" t="s">
        <v>52</v>
      </c>
      <c r="O179" t="s">
        <v>62</v>
      </c>
    </row>
    <row r="180" spans="2:16" x14ac:dyDescent="0.2">
      <c r="B180" s="1">
        <v>39.21</v>
      </c>
      <c r="C180" s="1">
        <v>0.11</v>
      </c>
      <c r="D180" s="1">
        <v>22.19</v>
      </c>
      <c r="E180" s="1">
        <v>22.34</v>
      </c>
      <c r="F180" s="1">
        <v>0.82</v>
      </c>
      <c r="G180" s="1">
        <v>9.17</v>
      </c>
      <c r="H180" s="1">
        <v>6.06</v>
      </c>
      <c r="I180" s="1">
        <v>0</v>
      </c>
      <c r="J180" s="1">
        <v>0.01</v>
      </c>
      <c r="K180" s="1">
        <f t="shared" si="2"/>
        <v>99.910000000000011</v>
      </c>
      <c r="M180">
        <v>888.45</v>
      </c>
      <c r="N180" t="s">
        <v>52</v>
      </c>
      <c r="O180" t="s">
        <v>62</v>
      </c>
    </row>
    <row r="181" spans="2:16" x14ac:dyDescent="0.2">
      <c r="B181" s="1">
        <v>39.28</v>
      </c>
      <c r="C181" s="1">
        <v>0.09</v>
      </c>
      <c r="D181" s="1">
        <v>21.99</v>
      </c>
      <c r="E181" s="1">
        <v>22.35</v>
      </c>
      <c r="F181" s="1">
        <v>0.83</v>
      </c>
      <c r="G181" s="1">
        <v>9.1999999999999993</v>
      </c>
      <c r="H181" s="1">
        <v>6.12</v>
      </c>
      <c r="I181" s="1">
        <v>0.02</v>
      </c>
      <c r="J181" s="1">
        <v>0</v>
      </c>
      <c r="K181" s="1">
        <f t="shared" si="2"/>
        <v>99.88000000000001</v>
      </c>
      <c r="M181">
        <v>904.91</v>
      </c>
      <c r="N181" t="s">
        <v>52</v>
      </c>
      <c r="O181" t="s">
        <v>62</v>
      </c>
    </row>
    <row r="182" spans="2:16" x14ac:dyDescent="0.2">
      <c r="B182" s="1">
        <v>39.04</v>
      </c>
      <c r="C182" s="1">
        <v>0.11</v>
      </c>
      <c r="D182" s="1">
        <v>22.27</v>
      </c>
      <c r="E182" s="1">
        <v>22.28</v>
      </c>
      <c r="F182" s="1">
        <v>0.85</v>
      </c>
      <c r="G182" s="1">
        <v>9.09</v>
      </c>
      <c r="H182" s="1">
        <v>5.99</v>
      </c>
      <c r="I182" s="1">
        <v>0</v>
      </c>
      <c r="J182" s="1">
        <v>0.01</v>
      </c>
      <c r="K182" s="1">
        <f t="shared" si="2"/>
        <v>99.64</v>
      </c>
      <c r="M182">
        <v>921.36</v>
      </c>
      <c r="N182" t="s">
        <v>52</v>
      </c>
      <c r="O182" t="s">
        <v>62</v>
      </c>
    </row>
    <row r="183" spans="2:16" x14ac:dyDescent="0.2">
      <c r="B183" s="1">
        <v>39.07</v>
      </c>
      <c r="C183" s="1">
        <v>0.12</v>
      </c>
      <c r="D183" s="1">
        <v>22.04</v>
      </c>
      <c r="E183" s="1">
        <v>22.36</v>
      </c>
      <c r="F183" s="1">
        <v>0.82</v>
      </c>
      <c r="G183" s="1">
        <v>9.19</v>
      </c>
      <c r="H183" s="1">
        <v>6.02</v>
      </c>
      <c r="I183" s="1">
        <v>0</v>
      </c>
      <c r="J183" s="1">
        <v>0</v>
      </c>
      <c r="K183" s="1">
        <f t="shared" si="2"/>
        <v>99.61999999999999</v>
      </c>
      <c r="M183">
        <v>937.81</v>
      </c>
      <c r="N183" t="s">
        <v>52</v>
      </c>
      <c r="O183" t="s">
        <v>62</v>
      </c>
    </row>
    <row r="184" spans="2:16" x14ac:dyDescent="0.2">
      <c r="B184" s="1">
        <v>39.17</v>
      </c>
      <c r="C184" s="1">
        <v>0.12</v>
      </c>
      <c r="D184" s="1">
        <v>21.98</v>
      </c>
      <c r="E184" s="1">
        <v>22.35</v>
      </c>
      <c r="F184" s="1">
        <v>0.82</v>
      </c>
      <c r="G184" s="1">
        <v>9.2100000000000009</v>
      </c>
      <c r="H184" s="1">
        <v>5.97</v>
      </c>
      <c r="I184" s="1">
        <v>0.01</v>
      </c>
      <c r="J184" s="1">
        <v>-0.01</v>
      </c>
      <c r="K184" s="1">
        <f t="shared" si="2"/>
        <v>99.62</v>
      </c>
      <c r="M184">
        <v>954.26</v>
      </c>
      <c r="N184" t="s">
        <v>52</v>
      </c>
      <c r="O184" t="s">
        <v>62</v>
      </c>
    </row>
    <row r="185" spans="2:16" x14ac:dyDescent="0.2">
      <c r="B185" s="1">
        <v>39.049999999999997</v>
      </c>
      <c r="C185" s="1">
        <v>0.12</v>
      </c>
      <c r="D185" s="1">
        <v>22.17</v>
      </c>
      <c r="E185" s="1">
        <v>22.35</v>
      </c>
      <c r="F185" s="1">
        <v>0.83</v>
      </c>
      <c r="G185" s="1">
        <v>9.2799999999999994</v>
      </c>
      <c r="H185" s="1">
        <v>5.97</v>
      </c>
      <c r="I185" s="1">
        <v>0.01</v>
      </c>
      <c r="J185" s="1">
        <v>-0.03</v>
      </c>
      <c r="K185" s="1">
        <f t="shared" si="2"/>
        <v>99.75</v>
      </c>
      <c r="M185">
        <v>970.72</v>
      </c>
      <c r="N185" t="s">
        <v>52</v>
      </c>
      <c r="O185" t="s">
        <v>62</v>
      </c>
    </row>
    <row r="186" spans="2:16" x14ac:dyDescent="0.2">
      <c r="B186" s="1">
        <v>39.14</v>
      </c>
      <c r="C186" s="1">
        <v>0.12</v>
      </c>
      <c r="D186" s="1">
        <v>22.18</v>
      </c>
      <c r="E186" s="1">
        <v>22.33</v>
      </c>
      <c r="F186" s="1">
        <v>0.85</v>
      </c>
      <c r="G186" s="1">
        <v>9.33</v>
      </c>
      <c r="H186" s="1">
        <v>6.04</v>
      </c>
      <c r="I186" s="1">
        <v>0.01</v>
      </c>
      <c r="J186" s="1">
        <v>0.01</v>
      </c>
      <c r="K186" s="1">
        <f t="shared" si="2"/>
        <v>100.01</v>
      </c>
      <c r="M186">
        <v>987.17</v>
      </c>
      <c r="N186" t="s">
        <v>52</v>
      </c>
      <c r="O186" t="s">
        <v>62</v>
      </c>
    </row>
    <row r="187" spans="2:16" x14ac:dyDescent="0.2">
      <c r="B187" s="1">
        <v>38.96</v>
      </c>
      <c r="C187" s="1">
        <v>0.12</v>
      </c>
      <c r="D187" s="1">
        <v>22.02</v>
      </c>
      <c r="E187" s="1">
        <v>22.26</v>
      </c>
      <c r="F187" s="1">
        <v>0.82</v>
      </c>
      <c r="G187" s="1">
        <v>9.25</v>
      </c>
      <c r="H187" s="1">
        <v>5.96</v>
      </c>
      <c r="I187" s="1">
        <v>0</v>
      </c>
      <c r="J187" s="1">
        <v>0</v>
      </c>
      <c r="K187" s="1">
        <f t="shared" si="2"/>
        <v>99.389999999999986</v>
      </c>
      <c r="M187">
        <v>1003.62</v>
      </c>
      <c r="N187" t="s">
        <v>52</v>
      </c>
      <c r="O187" t="s">
        <v>62</v>
      </c>
    </row>
    <row r="188" spans="2:16" x14ac:dyDescent="0.2">
      <c r="B188" s="1">
        <v>39.08</v>
      </c>
      <c r="C188" s="1">
        <v>0.1</v>
      </c>
      <c r="D188" s="1">
        <v>22.1</v>
      </c>
      <c r="E188" s="1">
        <v>22.46</v>
      </c>
      <c r="F188" s="1">
        <v>0.82</v>
      </c>
      <c r="G188" s="1">
        <v>9.24</v>
      </c>
      <c r="H188" s="1">
        <v>5.97</v>
      </c>
      <c r="I188" s="1">
        <v>0.01</v>
      </c>
      <c r="J188" s="1">
        <v>0.01</v>
      </c>
      <c r="K188" s="1">
        <f t="shared" si="2"/>
        <v>99.79</v>
      </c>
      <c r="M188">
        <v>1020.07</v>
      </c>
      <c r="N188" t="s">
        <v>52</v>
      </c>
      <c r="O188" t="s">
        <v>62</v>
      </c>
    </row>
    <row r="189" spans="2:16" x14ac:dyDescent="0.2">
      <c r="B189" s="1">
        <v>39.29</v>
      </c>
      <c r="C189" s="1">
        <v>0.12</v>
      </c>
      <c r="D189" s="1">
        <v>22.12</v>
      </c>
      <c r="E189" s="1">
        <v>22.48</v>
      </c>
      <c r="F189" s="1">
        <v>0.86</v>
      </c>
      <c r="G189" s="1">
        <v>9.27</v>
      </c>
      <c r="H189" s="1">
        <v>6.01</v>
      </c>
      <c r="I189" s="1">
        <v>0.02</v>
      </c>
      <c r="J189" s="1">
        <v>0.01</v>
      </c>
      <c r="K189" s="1">
        <f t="shared" si="2"/>
        <v>100.18</v>
      </c>
      <c r="M189">
        <v>1036.53</v>
      </c>
      <c r="N189" t="s">
        <v>52</v>
      </c>
      <c r="O189" t="s">
        <v>62</v>
      </c>
    </row>
    <row r="190" spans="2:16" x14ac:dyDescent="0.2">
      <c r="B190" s="3">
        <v>39.229999999999997</v>
      </c>
      <c r="C190" s="3">
        <v>0.11</v>
      </c>
      <c r="D190" s="3">
        <v>22.11</v>
      </c>
      <c r="E190" s="3">
        <v>22.56</v>
      </c>
      <c r="F190" s="3">
        <v>0.84</v>
      </c>
      <c r="G190" s="3">
        <v>9.24</v>
      </c>
      <c r="H190" s="3">
        <v>5.99</v>
      </c>
      <c r="I190" s="3">
        <v>0.01</v>
      </c>
      <c r="J190" s="3">
        <v>0</v>
      </c>
      <c r="K190" s="3">
        <f t="shared" si="2"/>
        <v>100.08999999999999</v>
      </c>
      <c r="L190" s="2"/>
      <c r="M190" s="2">
        <v>1052.98</v>
      </c>
      <c r="N190" s="2" t="s">
        <v>52</v>
      </c>
      <c r="O190" t="s">
        <v>62</v>
      </c>
      <c r="P190" s="2" t="s">
        <v>53</v>
      </c>
    </row>
    <row r="191" spans="2:16" x14ac:dyDescent="0.2">
      <c r="B191" s="3">
        <v>39.24</v>
      </c>
      <c r="C191" s="3">
        <v>0.13</v>
      </c>
      <c r="D191" s="3">
        <v>22.08</v>
      </c>
      <c r="E191" s="3">
        <v>22.24</v>
      </c>
      <c r="F191" s="3">
        <v>0.85</v>
      </c>
      <c r="G191" s="3">
        <v>9.1999999999999993</v>
      </c>
      <c r="H191" s="3">
        <v>6.03</v>
      </c>
      <c r="I191" s="3">
        <v>0.01</v>
      </c>
      <c r="J191" s="3">
        <v>0.01</v>
      </c>
      <c r="K191" s="3">
        <f t="shared" si="2"/>
        <v>99.79</v>
      </c>
      <c r="L191" s="2"/>
      <c r="M191" s="2">
        <v>1069.43</v>
      </c>
      <c r="N191" s="2" t="s">
        <v>52</v>
      </c>
      <c r="O191" t="s">
        <v>62</v>
      </c>
      <c r="P191" s="2" t="s">
        <v>53</v>
      </c>
    </row>
    <row r="192" spans="2:16" x14ac:dyDescent="0.2">
      <c r="B192" s="3">
        <v>39.200000000000003</v>
      </c>
      <c r="C192" s="3">
        <v>0.12</v>
      </c>
      <c r="D192" s="3">
        <v>22.13</v>
      </c>
      <c r="E192" s="3">
        <v>22.08</v>
      </c>
      <c r="F192" s="3">
        <v>0.78</v>
      </c>
      <c r="G192" s="3">
        <v>9.3000000000000007</v>
      </c>
      <c r="H192" s="3">
        <v>6.08</v>
      </c>
      <c r="I192" s="3">
        <v>0.02</v>
      </c>
      <c r="J192" s="3">
        <v>0.01</v>
      </c>
      <c r="K192" s="3">
        <f t="shared" si="2"/>
        <v>99.72</v>
      </c>
      <c r="L192" s="2"/>
      <c r="M192" s="2">
        <v>1085.8900000000001</v>
      </c>
      <c r="N192" s="2" t="s">
        <v>52</v>
      </c>
      <c r="O192" t="s">
        <v>62</v>
      </c>
      <c r="P192" s="2" t="s">
        <v>53</v>
      </c>
    </row>
    <row r="193" spans="2:16" x14ac:dyDescent="0.2">
      <c r="B193" s="3">
        <v>39.32</v>
      </c>
      <c r="C193" s="3">
        <v>0.12</v>
      </c>
      <c r="D193" s="3">
        <v>22.11</v>
      </c>
      <c r="E193" s="3">
        <v>22.51</v>
      </c>
      <c r="F193" s="3">
        <v>0.81</v>
      </c>
      <c r="G193" s="3">
        <v>9.3000000000000007</v>
      </c>
      <c r="H193" s="3">
        <v>6.06</v>
      </c>
      <c r="I193" s="3">
        <v>0.02</v>
      </c>
      <c r="J193" s="3">
        <v>0.01</v>
      </c>
      <c r="K193" s="3">
        <f t="shared" si="2"/>
        <v>100.26</v>
      </c>
      <c r="L193" s="2"/>
      <c r="M193" s="2">
        <v>1102.3399999999999</v>
      </c>
      <c r="N193" s="2" t="s">
        <v>52</v>
      </c>
      <c r="O193" t="s">
        <v>62</v>
      </c>
      <c r="P193" s="2" t="s">
        <v>53</v>
      </c>
    </row>
    <row r="194" spans="2:16" x14ac:dyDescent="0.2">
      <c r="B194" s="3">
        <v>39.270000000000003</v>
      </c>
      <c r="C194" s="3">
        <v>0.11</v>
      </c>
      <c r="D194" s="3">
        <v>22.11</v>
      </c>
      <c r="E194" s="3">
        <v>22.37</v>
      </c>
      <c r="F194" s="3">
        <v>0.85</v>
      </c>
      <c r="G194" s="3">
        <v>9.25</v>
      </c>
      <c r="H194" s="3">
        <v>6.16</v>
      </c>
      <c r="I194" s="3">
        <v>0.02</v>
      </c>
      <c r="J194" s="3">
        <v>-0.01</v>
      </c>
      <c r="K194" s="3">
        <f t="shared" si="2"/>
        <v>100.12999999999998</v>
      </c>
      <c r="L194" s="2"/>
      <c r="M194" s="2">
        <v>1118.79</v>
      </c>
      <c r="N194" s="2" t="s">
        <v>52</v>
      </c>
      <c r="O194" t="s">
        <v>62</v>
      </c>
      <c r="P194" s="2" t="s">
        <v>53</v>
      </c>
    </row>
    <row r="195" spans="2:16" x14ac:dyDescent="0.2">
      <c r="B195" s="3">
        <v>39.25</v>
      </c>
      <c r="C195" s="3">
        <v>0.11</v>
      </c>
      <c r="D195" s="3">
        <v>22.16</v>
      </c>
      <c r="E195" s="3">
        <v>22.28</v>
      </c>
      <c r="F195" s="3">
        <v>0.86</v>
      </c>
      <c r="G195" s="3">
        <v>9.32</v>
      </c>
      <c r="H195" s="3">
        <v>5.98</v>
      </c>
      <c r="I195" s="3">
        <v>0.01</v>
      </c>
      <c r="J195" s="3">
        <v>0.01</v>
      </c>
      <c r="K195" s="3">
        <f t="shared" si="2"/>
        <v>99.98</v>
      </c>
      <c r="L195" s="2"/>
      <c r="M195" s="2">
        <v>1135.25</v>
      </c>
      <c r="N195" s="2" t="s">
        <v>52</v>
      </c>
      <c r="O195" t="s">
        <v>62</v>
      </c>
      <c r="P195" s="2" t="s">
        <v>53</v>
      </c>
    </row>
    <row r="196" spans="2:16" x14ac:dyDescent="0.2">
      <c r="B196" s="3">
        <v>38.950000000000003</v>
      </c>
      <c r="C196" s="3">
        <v>0.12</v>
      </c>
      <c r="D196" s="3">
        <v>22.1</v>
      </c>
      <c r="E196" s="3">
        <v>22.41</v>
      </c>
      <c r="F196" s="3">
        <v>0.88</v>
      </c>
      <c r="G196" s="3">
        <v>9.26</v>
      </c>
      <c r="H196" s="3">
        <v>6.1</v>
      </c>
      <c r="I196" s="3">
        <v>0.03</v>
      </c>
      <c r="J196" s="3">
        <v>0</v>
      </c>
      <c r="K196" s="3">
        <f t="shared" si="2"/>
        <v>99.85</v>
      </c>
      <c r="L196" s="2"/>
      <c r="M196" s="2">
        <v>1151.7</v>
      </c>
      <c r="N196" s="2" t="s">
        <v>52</v>
      </c>
      <c r="O196" t="s">
        <v>62</v>
      </c>
      <c r="P196" s="2" t="s">
        <v>53</v>
      </c>
    </row>
    <row r="197" spans="2:16" x14ac:dyDescent="0.2">
      <c r="B197" s="3">
        <v>38.96</v>
      </c>
      <c r="C197" s="3">
        <v>0.11</v>
      </c>
      <c r="D197" s="3">
        <v>22.16</v>
      </c>
      <c r="E197" s="3">
        <v>22.21</v>
      </c>
      <c r="F197" s="3">
        <v>0.81</v>
      </c>
      <c r="G197" s="3">
        <v>9.3000000000000007</v>
      </c>
      <c r="H197" s="3">
        <v>6.08</v>
      </c>
      <c r="I197" s="3">
        <v>0.01</v>
      </c>
      <c r="J197" s="3">
        <v>0</v>
      </c>
      <c r="K197" s="3">
        <f t="shared" si="2"/>
        <v>99.64</v>
      </c>
      <c r="L197" s="2"/>
      <c r="M197" s="2">
        <v>1168.1500000000001</v>
      </c>
      <c r="N197" s="2" t="s">
        <v>52</v>
      </c>
      <c r="O197" t="s">
        <v>62</v>
      </c>
      <c r="P197" s="2" t="s">
        <v>53</v>
      </c>
    </row>
    <row r="198" spans="2:16" x14ac:dyDescent="0.2">
      <c r="B198" s="3">
        <v>39.07</v>
      </c>
      <c r="C198" s="3">
        <v>0.12</v>
      </c>
      <c r="D198" s="3">
        <v>22.07</v>
      </c>
      <c r="E198" s="3">
        <v>22.42</v>
      </c>
      <c r="F198" s="3">
        <v>0.83</v>
      </c>
      <c r="G198" s="3">
        <v>9.24</v>
      </c>
      <c r="H198" s="3">
        <v>6.05</v>
      </c>
      <c r="I198" s="3">
        <v>0.01</v>
      </c>
      <c r="J198" s="3">
        <v>0</v>
      </c>
      <c r="K198" s="3">
        <f t="shared" si="2"/>
        <v>99.81</v>
      </c>
      <c r="L198" s="2"/>
      <c r="M198" s="2">
        <v>1184.5999999999999</v>
      </c>
      <c r="N198" s="2" t="s">
        <v>52</v>
      </c>
      <c r="O198" t="s">
        <v>62</v>
      </c>
      <c r="P198" s="2" t="s">
        <v>53</v>
      </c>
    </row>
    <row r="199" spans="2:16" x14ac:dyDescent="0.2">
      <c r="B199" s="3">
        <v>39.1</v>
      </c>
      <c r="C199" s="3">
        <v>0.12</v>
      </c>
      <c r="D199" s="3">
        <v>22.19</v>
      </c>
      <c r="E199" s="3">
        <v>22.27</v>
      </c>
      <c r="F199" s="3">
        <v>0.88</v>
      </c>
      <c r="G199" s="3">
        <v>9.35</v>
      </c>
      <c r="H199" s="3">
        <v>6.11</v>
      </c>
      <c r="I199" s="3">
        <v>0.01</v>
      </c>
      <c r="J199" s="3">
        <v>0</v>
      </c>
      <c r="K199" s="3">
        <f t="shared" si="2"/>
        <v>100.02999999999999</v>
      </c>
      <c r="L199" s="2"/>
      <c r="M199" s="2">
        <v>1201.06</v>
      </c>
      <c r="N199" s="2" t="s">
        <v>52</v>
      </c>
      <c r="O199" t="s">
        <v>62</v>
      </c>
      <c r="P199" s="2" t="s">
        <v>53</v>
      </c>
    </row>
    <row r="200" spans="2:16" x14ac:dyDescent="0.2">
      <c r="B200" s="3">
        <v>39.049999999999997</v>
      </c>
      <c r="C200" s="3">
        <v>0.09</v>
      </c>
      <c r="D200" s="3">
        <v>22.19</v>
      </c>
      <c r="E200" s="3">
        <v>22.38</v>
      </c>
      <c r="F200" s="3">
        <v>0.84</v>
      </c>
      <c r="G200" s="3">
        <v>9.34</v>
      </c>
      <c r="H200" s="3">
        <v>5.85</v>
      </c>
      <c r="I200" s="3">
        <v>0</v>
      </c>
      <c r="J200" s="3">
        <v>0.02</v>
      </c>
      <c r="K200" s="3">
        <f t="shared" si="2"/>
        <v>99.759999999999991</v>
      </c>
      <c r="L200" s="2"/>
      <c r="M200" s="2">
        <v>1217.51</v>
      </c>
      <c r="N200" s="2" t="s">
        <v>52</v>
      </c>
      <c r="O200" t="s">
        <v>62</v>
      </c>
      <c r="P200" s="2" t="s">
        <v>53</v>
      </c>
    </row>
    <row r="201" spans="2:16" x14ac:dyDescent="0.2">
      <c r="B201" s="3">
        <v>39.01</v>
      </c>
      <c r="C201" s="3">
        <v>0.08</v>
      </c>
      <c r="D201" s="3">
        <v>22.24</v>
      </c>
      <c r="E201" s="3">
        <v>22.73</v>
      </c>
      <c r="F201" s="3">
        <v>0.91</v>
      </c>
      <c r="G201" s="3">
        <v>9.1199999999999992</v>
      </c>
      <c r="H201" s="3">
        <v>5.9</v>
      </c>
      <c r="I201" s="3">
        <v>0</v>
      </c>
      <c r="J201" s="3">
        <v>0.02</v>
      </c>
      <c r="K201" s="3">
        <f t="shared" si="2"/>
        <v>100.01</v>
      </c>
      <c r="L201" s="2"/>
      <c r="M201" s="2">
        <v>1233.96</v>
      </c>
      <c r="N201" s="2" t="s">
        <v>52</v>
      </c>
      <c r="O201" t="s">
        <v>62</v>
      </c>
      <c r="P201" s="2" t="s">
        <v>53</v>
      </c>
    </row>
    <row r="202" spans="2:16" x14ac:dyDescent="0.2">
      <c r="B202" s="3">
        <v>38.979999999999997</v>
      </c>
      <c r="C202" s="3">
        <v>0.1</v>
      </c>
      <c r="D202" s="3">
        <v>22.14</v>
      </c>
      <c r="E202" s="3">
        <v>22.29</v>
      </c>
      <c r="F202" s="3">
        <v>0.81</v>
      </c>
      <c r="G202" s="3">
        <v>9.15</v>
      </c>
      <c r="H202" s="3">
        <v>6.02</v>
      </c>
      <c r="I202" s="3">
        <v>0</v>
      </c>
      <c r="J202" s="3">
        <v>0</v>
      </c>
      <c r="K202" s="3">
        <f t="shared" ref="K202:K266" si="3">SUM(B202:J202)</f>
        <v>99.49</v>
      </c>
      <c r="L202" s="2"/>
      <c r="M202" s="2">
        <v>1250.4100000000001</v>
      </c>
      <c r="N202" s="2" t="s">
        <v>52</v>
      </c>
      <c r="O202" t="s">
        <v>62</v>
      </c>
      <c r="P202" s="2" t="s">
        <v>53</v>
      </c>
    </row>
    <row r="203" spans="2:16" x14ac:dyDescent="0.2">
      <c r="B203" s="3">
        <v>38.979999999999997</v>
      </c>
      <c r="C203" s="3">
        <v>0.11</v>
      </c>
      <c r="D203" s="3">
        <v>22.27</v>
      </c>
      <c r="E203" s="3">
        <v>22.46</v>
      </c>
      <c r="F203" s="3">
        <v>0.85</v>
      </c>
      <c r="G203" s="3">
        <v>9.19</v>
      </c>
      <c r="H203" s="3">
        <v>6.08</v>
      </c>
      <c r="I203" s="3">
        <v>0.01</v>
      </c>
      <c r="J203" s="3">
        <v>-0.01</v>
      </c>
      <c r="K203" s="3">
        <f t="shared" si="3"/>
        <v>99.939999999999984</v>
      </c>
      <c r="L203" s="2"/>
      <c r="M203" s="2">
        <v>1266.8699999999999</v>
      </c>
      <c r="N203" s="2" t="s">
        <v>52</v>
      </c>
      <c r="O203" t="s">
        <v>62</v>
      </c>
      <c r="P203" s="2" t="s">
        <v>53</v>
      </c>
    </row>
    <row r="204" spans="2:16" x14ac:dyDescent="0.2">
      <c r="B204" s="3">
        <v>38.86</v>
      </c>
      <c r="C204" s="3">
        <v>0.12</v>
      </c>
      <c r="D204" s="3">
        <v>22.22</v>
      </c>
      <c r="E204" s="3">
        <v>22.35</v>
      </c>
      <c r="F204" s="3">
        <v>0.79</v>
      </c>
      <c r="G204" s="3">
        <v>9.26</v>
      </c>
      <c r="H204" s="3">
        <v>6.08</v>
      </c>
      <c r="I204" s="3">
        <v>0.02</v>
      </c>
      <c r="J204" s="3">
        <v>0.01</v>
      </c>
      <c r="K204" s="3">
        <f t="shared" si="3"/>
        <v>99.710000000000008</v>
      </c>
      <c r="L204" s="2"/>
      <c r="M204" s="2">
        <v>1283.32</v>
      </c>
      <c r="N204" s="2" t="s">
        <v>52</v>
      </c>
      <c r="O204" t="s">
        <v>62</v>
      </c>
      <c r="P204" s="2" t="s">
        <v>53</v>
      </c>
    </row>
    <row r="205" spans="2:16" x14ac:dyDescent="0.2">
      <c r="B205" s="3">
        <v>39.11</v>
      </c>
      <c r="C205" s="3">
        <v>0.13</v>
      </c>
      <c r="D205" s="3">
        <v>22.18</v>
      </c>
      <c r="E205" s="3">
        <v>22.16</v>
      </c>
      <c r="F205" s="3">
        <v>0.87</v>
      </c>
      <c r="G205" s="3">
        <v>9.3699999999999992</v>
      </c>
      <c r="H205" s="3">
        <v>5.99</v>
      </c>
      <c r="I205" s="3">
        <v>0</v>
      </c>
      <c r="J205" s="3">
        <v>-0.01</v>
      </c>
      <c r="K205" s="3">
        <f t="shared" si="3"/>
        <v>99.8</v>
      </c>
      <c r="L205" s="2"/>
      <c r="M205" s="2">
        <v>1299.77</v>
      </c>
      <c r="N205" s="2" t="s">
        <v>52</v>
      </c>
      <c r="O205" t="s">
        <v>62</v>
      </c>
      <c r="P205" s="2" t="s">
        <v>53</v>
      </c>
    </row>
    <row r="206" spans="2:16" x14ac:dyDescent="0.2">
      <c r="B206" s="3">
        <v>39.04</v>
      </c>
      <c r="C206" s="3">
        <v>0.12</v>
      </c>
      <c r="D206" s="3">
        <v>22.28</v>
      </c>
      <c r="E206" s="3">
        <v>22.31</v>
      </c>
      <c r="F206" s="3">
        <v>0.85</v>
      </c>
      <c r="G206" s="3">
        <v>9.3000000000000007</v>
      </c>
      <c r="H206" s="3">
        <v>6.05</v>
      </c>
      <c r="I206" s="3">
        <v>0</v>
      </c>
      <c r="J206" s="3">
        <v>-0.01</v>
      </c>
      <c r="K206" s="3">
        <f t="shared" si="3"/>
        <v>99.939999999999984</v>
      </c>
      <c r="L206" s="2"/>
      <c r="M206" s="2">
        <v>1316.22</v>
      </c>
      <c r="N206" s="2" t="s">
        <v>52</v>
      </c>
      <c r="O206" t="s">
        <v>62</v>
      </c>
      <c r="P206" s="2" t="s">
        <v>53</v>
      </c>
    </row>
    <row r="207" spans="2:16" x14ac:dyDescent="0.2">
      <c r="B207" s="3">
        <v>38.92</v>
      </c>
      <c r="C207" s="3">
        <v>0.1</v>
      </c>
      <c r="D207" s="3">
        <v>22.09</v>
      </c>
      <c r="E207" s="3">
        <v>22.14</v>
      </c>
      <c r="F207" s="3">
        <v>0.77</v>
      </c>
      <c r="G207" s="3">
        <v>9.23</v>
      </c>
      <c r="H207" s="3">
        <v>6.02</v>
      </c>
      <c r="I207" s="3">
        <v>0.02</v>
      </c>
      <c r="J207" s="3">
        <v>0</v>
      </c>
      <c r="K207" s="3">
        <f t="shared" si="3"/>
        <v>99.289999999999992</v>
      </c>
      <c r="L207" s="2"/>
      <c r="M207" s="2">
        <v>1332.68</v>
      </c>
      <c r="N207" s="2" t="s">
        <v>52</v>
      </c>
      <c r="O207" t="s">
        <v>62</v>
      </c>
      <c r="P207" s="2" t="s">
        <v>53</v>
      </c>
    </row>
    <row r="208" spans="2:16" x14ac:dyDescent="0.2">
      <c r="B208" s="3">
        <v>38.950000000000003</v>
      </c>
      <c r="C208" s="3">
        <v>0.12</v>
      </c>
      <c r="D208" s="3">
        <v>22.22</v>
      </c>
      <c r="E208" s="3">
        <v>22.34</v>
      </c>
      <c r="F208" s="3">
        <v>0.87</v>
      </c>
      <c r="G208" s="3">
        <v>9.2799999999999994</v>
      </c>
      <c r="H208" s="3">
        <v>5.95</v>
      </c>
      <c r="I208" s="3">
        <v>0.02</v>
      </c>
      <c r="J208" s="3">
        <v>-0.01</v>
      </c>
      <c r="K208" s="3">
        <f t="shared" si="3"/>
        <v>99.74</v>
      </c>
      <c r="L208" s="2"/>
      <c r="M208" s="2">
        <v>1349.13</v>
      </c>
      <c r="N208" s="2" t="s">
        <v>52</v>
      </c>
      <c r="O208" t="s">
        <v>62</v>
      </c>
      <c r="P208" s="2" t="s">
        <v>53</v>
      </c>
    </row>
    <row r="209" spans="2:16" x14ac:dyDescent="0.2">
      <c r="B209" s="3">
        <v>38.92</v>
      </c>
      <c r="C209" s="3">
        <v>0.11</v>
      </c>
      <c r="D209" s="3">
        <v>22.23</v>
      </c>
      <c r="E209" s="3">
        <v>22.09</v>
      </c>
      <c r="F209" s="3">
        <v>0.82</v>
      </c>
      <c r="G209" s="3">
        <v>9.26</v>
      </c>
      <c r="H209" s="3">
        <v>6.06</v>
      </c>
      <c r="I209" s="3">
        <v>0</v>
      </c>
      <c r="J209" s="3">
        <v>0</v>
      </c>
      <c r="K209" s="3">
        <f t="shared" si="3"/>
        <v>99.490000000000009</v>
      </c>
      <c r="L209" s="2"/>
      <c r="M209" s="2">
        <v>1365.58</v>
      </c>
      <c r="N209" s="2" t="s">
        <v>52</v>
      </c>
      <c r="O209" t="s">
        <v>62</v>
      </c>
      <c r="P209" s="2" t="s">
        <v>53</v>
      </c>
    </row>
    <row r="210" spans="2:16" x14ac:dyDescent="0.2">
      <c r="B210" s="3">
        <v>39.06</v>
      </c>
      <c r="C210" s="3">
        <v>0.11</v>
      </c>
      <c r="D210" s="3">
        <v>22.16</v>
      </c>
      <c r="E210" s="3">
        <v>22.18</v>
      </c>
      <c r="F210" s="3">
        <v>0.85</v>
      </c>
      <c r="G210" s="3">
        <v>9.4700000000000006</v>
      </c>
      <c r="H210" s="3">
        <v>6.01</v>
      </c>
      <c r="I210" s="3">
        <v>0.02</v>
      </c>
      <c r="J210" s="3">
        <v>0</v>
      </c>
      <c r="K210" s="3">
        <f t="shared" si="3"/>
        <v>99.859999999999985</v>
      </c>
      <c r="L210" s="2"/>
      <c r="M210" s="2">
        <v>1382.04</v>
      </c>
      <c r="N210" s="2" t="s">
        <v>52</v>
      </c>
      <c r="O210" t="s">
        <v>62</v>
      </c>
      <c r="P210" s="2" t="s">
        <v>53</v>
      </c>
    </row>
    <row r="211" spans="2:16" x14ac:dyDescent="0.2">
      <c r="B211" s="1">
        <v>38.99</v>
      </c>
      <c r="C211" s="1">
        <v>0.12</v>
      </c>
      <c r="D211" s="1">
        <v>22.3</v>
      </c>
      <c r="E211" s="1">
        <v>22.16</v>
      </c>
      <c r="F211" s="1">
        <v>0.81</v>
      </c>
      <c r="G211" s="1">
        <v>9.2100000000000009</v>
      </c>
      <c r="H211" s="1">
        <v>6.09</v>
      </c>
      <c r="I211" s="1">
        <v>0.03</v>
      </c>
      <c r="J211" s="1">
        <v>0.01</v>
      </c>
      <c r="K211" s="1">
        <f t="shared" si="3"/>
        <v>99.720000000000013</v>
      </c>
      <c r="M211">
        <v>1398.49</v>
      </c>
      <c r="N211" t="s">
        <v>52</v>
      </c>
      <c r="O211" t="s">
        <v>62</v>
      </c>
    </row>
    <row r="212" spans="2:16" x14ac:dyDescent="0.2">
      <c r="B212" s="1">
        <v>39.4</v>
      </c>
      <c r="C212" s="1">
        <v>0.13</v>
      </c>
      <c r="D212" s="1">
        <v>22.19</v>
      </c>
      <c r="E212" s="1">
        <v>22.21</v>
      </c>
      <c r="F212" s="1">
        <v>0.82</v>
      </c>
      <c r="G212" s="1">
        <v>9.2799999999999994</v>
      </c>
      <c r="H212" s="1">
        <v>6.13</v>
      </c>
      <c r="I212" s="1">
        <v>-0.01</v>
      </c>
      <c r="J212" s="1">
        <v>-0.01</v>
      </c>
      <c r="K212" s="1">
        <f t="shared" si="3"/>
        <v>100.13999999999999</v>
      </c>
      <c r="M212">
        <v>1414.94</v>
      </c>
      <c r="N212" t="s">
        <v>52</v>
      </c>
      <c r="O212" t="s">
        <v>62</v>
      </c>
    </row>
    <row r="213" spans="2:16" x14ac:dyDescent="0.2">
      <c r="B213" s="1">
        <v>39.11</v>
      </c>
      <c r="C213" s="1">
        <v>0.12</v>
      </c>
      <c r="D213" s="1">
        <v>22.19</v>
      </c>
      <c r="E213" s="1">
        <v>22.31</v>
      </c>
      <c r="F213" s="1">
        <v>0.88</v>
      </c>
      <c r="G213" s="1">
        <v>9.27</v>
      </c>
      <c r="H213" s="1">
        <v>5.96</v>
      </c>
      <c r="I213" s="1">
        <v>0</v>
      </c>
      <c r="J213" s="1">
        <v>0.01</v>
      </c>
      <c r="K213" s="1">
        <f t="shared" si="3"/>
        <v>99.85</v>
      </c>
      <c r="M213">
        <v>1431.4</v>
      </c>
      <c r="N213" t="s">
        <v>52</v>
      </c>
      <c r="O213" t="s">
        <v>62</v>
      </c>
    </row>
    <row r="214" spans="2:16" x14ac:dyDescent="0.2">
      <c r="B214" s="1">
        <v>39.06</v>
      </c>
      <c r="C214" s="1">
        <v>0.12</v>
      </c>
      <c r="D214" s="1">
        <v>22.3</v>
      </c>
      <c r="E214" s="1">
        <v>22.13</v>
      </c>
      <c r="F214" s="1">
        <v>0.83</v>
      </c>
      <c r="G214" s="1">
        <v>9.27</v>
      </c>
      <c r="H214" s="1">
        <v>5.98</v>
      </c>
      <c r="I214" s="1">
        <v>-0.01</v>
      </c>
      <c r="J214" s="1">
        <v>-0.01</v>
      </c>
      <c r="K214" s="1">
        <f t="shared" si="3"/>
        <v>99.669999999999987</v>
      </c>
      <c r="M214">
        <v>1447.85</v>
      </c>
      <c r="N214" t="s">
        <v>52</v>
      </c>
      <c r="O214" t="s">
        <v>62</v>
      </c>
    </row>
    <row r="215" spans="2:16" x14ac:dyDescent="0.2">
      <c r="B215" s="1">
        <v>39.090000000000003</v>
      </c>
      <c r="C215" s="1">
        <v>0.11</v>
      </c>
      <c r="D215" s="1">
        <v>22.16</v>
      </c>
      <c r="E215" s="1">
        <v>22.29</v>
      </c>
      <c r="F215" s="1">
        <v>0.86</v>
      </c>
      <c r="G215" s="1">
        <v>9.33</v>
      </c>
      <c r="H215" s="1">
        <v>6.1</v>
      </c>
      <c r="I215" s="1">
        <v>0.02</v>
      </c>
      <c r="J215" s="1">
        <v>0</v>
      </c>
      <c r="K215" s="1">
        <f t="shared" si="3"/>
        <v>99.96</v>
      </c>
      <c r="M215">
        <v>1464.3</v>
      </c>
      <c r="N215" t="s">
        <v>52</v>
      </c>
      <c r="O215" t="s">
        <v>62</v>
      </c>
    </row>
    <row r="216" spans="2:16" x14ac:dyDescent="0.2">
      <c r="B216" s="1">
        <v>39.22</v>
      </c>
      <c r="C216" s="1">
        <v>0.12</v>
      </c>
      <c r="D216" s="1">
        <v>22.19</v>
      </c>
      <c r="E216" s="1">
        <v>22.05</v>
      </c>
      <c r="F216" s="1">
        <v>0.87</v>
      </c>
      <c r="G216" s="1">
        <v>9.23</v>
      </c>
      <c r="H216" s="1">
        <v>6.03</v>
      </c>
      <c r="I216" s="1">
        <v>0</v>
      </c>
      <c r="J216" s="1">
        <v>0</v>
      </c>
      <c r="K216" s="1">
        <f t="shared" si="3"/>
        <v>99.710000000000008</v>
      </c>
      <c r="M216">
        <v>1480.75</v>
      </c>
      <c r="N216" t="s">
        <v>52</v>
      </c>
      <c r="O216" t="s">
        <v>62</v>
      </c>
    </row>
    <row r="217" spans="2:16" x14ac:dyDescent="0.2">
      <c r="B217" s="1">
        <v>39.119999999999997</v>
      </c>
      <c r="C217" s="1">
        <v>0.1</v>
      </c>
      <c r="D217" s="1">
        <v>22.12</v>
      </c>
      <c r="E217" s="1">
        <v>22.34</v>
      </c>
      <c r="F217" s="1">
        <v>0.84</v>
      </c>
      <c r="G217" s="1">
        <v>9.15</v>
      </c>
      <c r="H217" s="1">
        <v>6.15</v>
      </c>
      <c r="I217" s="1">
        <v>0.03</v>
      </c>
      <c r="J217" s="1">
        <v>-0.01</v>
      </c>
      <c r="K217" s="1">
        <f t="shared" si="3"/>
        <v>99.840000000000018</v>
      </c>
      <c r="M217">
        <v>1497.21</v>
      </c>
      <c r="N217" t="s">
        <v>52</v>
      </c>
      <c r="O217" t="s">
        <v>62</v>
      </c>
    </row>
    <row r="218" spans="2:16" x14ac:dyDescent="0.2">
      <c r="B218" s="1">
        <v>39.28</v>
      </c>
      <c r="C218" s="1">
        <v>0.12</v>
      </c>
      <c r="D218" s="1">
        <v>22.07</v>
      </c>
      <c r="E218" s="1">
        <v>22.23</v>
      </c>
      <c r="F218" s="1">
        <v>0.86</v>
      </c>
      <c r="G218" s="1">
        <v>9.23</v>
      </c>
      <c r="H218" s="1">
        <v>6.08</v>
      </c>
      <c r="I218" s="1">
        <v>0.01</v>
      </c>
      <c r="J218" s="1">
        <v>0</v>
      </c>
      <c r="K218" s="1">
        <f t="shared" si="3"/>
        <v>99.88000000000001</v>
      </c>
      <c r="M218">
        <v>1513.66</v>
      </c>
      <c r="N218" t="s">
        <v>52</v>
      </c>
      <c r="O218" t="s">
        <v>62</v>
      </c>
    </row>
    <row r="219" spans="2:16" x14ac:dyDescent="0.2">
      <c r="B219" s="1">
        <v>39.08</v>
      </c>
      <c r="C219" s="1">
        <v>0.12</v>
      </c>
      <c r="D219" s="1">
        <v>22.06</v>
      </c>
      <c r="E219" s="1">
        <v>22.13</v>
      </c>
      <c r="F219" s="1">
        <v>0.82</v>
      </c>
      <c r="G219" s="1">
        <v>9.25</v>
      </c>
      <c r="H219" s="1">
        <v>6.04</v>
      </c>
      <c r="I219" s="1">
        <v>0.01</v>
      </c>
      <c r="J219" s="1">
        <v>0</v>
      </c>
      <c r="K219" s="1">
        <f t="shared" si="3"/>
        <v>99.509999999999991</v>
      </c>
      <c r="M219">
        <v>1530.11</v>
      </c>
      <c r="N219" t="s">
        <v>52</v>
      </c>
      <c r="O219" t="s">
        <v>62</v>
      </c>
    </row>
    <row r="220" spans="2:16" x14ac:dyDescent="0.2">
      <c r="B220" s="1">
        <v>39.08</v>
      </c>
      <c r="C220" s="1">
        <v>0.12</v>
      </c>
      <c r="D220" s="1">
        <v>22.03</v>
      </c>
      <c r="E220" s="1">
        <v>22.32</v>
      </c>
      <c r="F220" s="1">
        <v>0.84</v>
      </c>
      <c r="G220" s="1">
        <v>9.24</v>
      </c>
      <c r="H220" s="1">
        <v>6.1</v>
      </c>
      <c r="I220" s="1">
        <v>0.02</v>
      </c>
      <c r="J220" s="1">
        <v>0.01</v>
      </c>
      <c r="K220" s="1">
        <f t="shared" si="3"/>
        <v>99.759999999999991</v>
      </c>
      <c r="M220">
        <v>1546.56</v>
      </c>
      <c r="N220" t="s">
        <v>52</v>
      </c>
      <c r="O220" t="s">
        <v>62</v>
      </c>
    </row>
    <row r="221" spans="2:16" x14ac:dyDescent="0.2">
      <c r="B221" s="1">
        <v>39.270000000000003</v>
      </c>
      <c r="C221" s="1">
        <v>0.11</v>
      </c>
      <c r="D221" s="1">
        <v>22.25</v>
      </c>
      <c r="E221" s="1">
        <v>22.56</v>
      </c>
      <c r="F221" s="1">
        <v>0.82</v>
      </c>
      <c r="G221" s="1">
        <v>9.26</v>
      </c>
      <c r="H221" s="1">
        <v>5.98</v>
      </c>
      <c r="I221" s="1">
        <v>0.02</v>
      </c>
      <c r="J221" s="1">
        <v>-0.01</v>
      </c>
      <c r="K221" s="1">
        <f t="shared" si="3"/>
        <v>100.25999999999999</v>
      </c>
      <c r="M221">
        <v>1563.02</v>
      </c>
      <c r="N221" t="s">
        <v>52</v>
      </c>
      <c r="O221" t="s">
        <v>62</v>
      </c>
    </row>
    <row r="222" spans="2:16" x14ac:dyDescent="0.2">
      <c r="B222" s="1">
        <v>39.19</v>
      </c>
      <c r="C222" s="1">
        <v>0.11</v>
      </c>
      <c r="D222" s="1">
        <v>22.14</v>
      </c>
      <c r="E222" s="1">
        <v>22.12</v>
      </c>
      <c r="F222" s="1">
        <v>0.78</v>
      </c>
      <c r="G222" s="1">
        <v>9.15</v>
      </c>
      <c r="H222" s="1">
        <v>6.11</v>
      </c>
      <c r="I222" s="1">
        <v>0</v>
      </c>
      <c r="J222" s="1">
        <v>0</v>
      </c>
      <c r="K222" s="1">
        <f t="shared" si="3"/>
        <v>99.600000000000009</v>
      </c>
      <c r="M222">
        <v>1579.47</v>
      </c>
      <c r="N222" t="s">
        <v>52</v>
      </c>
      <c r="O222" t="s">
        <v>62</v>
      </c>
    </row>
    <row r="223" spans="2:16" x14ac:dyDescent="0.2">
      <c r="B223" s="1">
        <v>39.11</v>
      </c>
      <c r="C223" s="1">
        <v>0.12</v>
      </c>
      <c r="D223" s="1">
        <v>22.04</v>
      </c>
      <c r="E223" s="1">
        <v>22.22</v>
      </c>
      <c r="F223" s="1">
        <v>0.83</v>
      </c>
      <c r="G223" s="1">
        <v>9.18</v>
      </c>
      <c r="H223" s="1">
        <v>6.05</v>
      </c>
      <c r="I223" s="1">
        <v>0.01</v>
      </c>
      <c r="J223" s="1">
        <v>0</v>
      </c>
      <c r="K223" s="1">
        <f t="shared" si="3"/>
        <v>99.56</v>
      </c>
      <c r="M223">
        <v>1595.92</v>
      </c>
      <c r="N223" t="s">
        <v>52</v>
      </c>
      <c r="O223" t="s">
        <v>62</v>
      </c>
    </row>
    <row r="224" spans="2:16" x14ac:dyDescent="0.2">
      <c r="B224" s="1">
        <v>39.07</v>
      </c>
      <c r="C224" s="1">
        <v>0.12</v>
      </c>
      <c r="D224" s="1">
        <v>22.04</v>
      </c>
      <c r="E224" s="1">
        <v>22.21</v>
      </c>
      <c r="F224" s="1">
        <v>0.91</v>
      </c>
      <c r="G224" s="1">
        <v>9.19</v>
      </c>
      <c r="H224" s="1">
        <v>6.18</v>
      </c>
      <c r="I224" s="1">
        <v>0</v>
      </c>
      <c r="J224" s="1">
        <v>-0.01</v>
      </c>
      <c r="K224" s="1">
        <f t="shared" si="3"/>
        <v>99.71</v>
      </c>
      <c r="M224">
        <v>1612.38</v>
      </c>
      <c r="N224" t="s">
        <v>52</v>
      </c>
      <c r="O224" t="s">
        <v>62</v>
      </c>
    </row>
    <row r="225" spans="2:15" x14ac:dyDescent="0.2">
      <c r="B225" s="1">
        <v>39.049999999999997</v>
      </c>
      <c r="C225" s="1">
        <v>0.12</v>
      </c>
      <c r="D225" s="1">
        <v>22.16</v>
      </c>
      <c r="E225" s="1">
        <v>22.18</v>
      </c>
      <c r="F225" s="1">
        <v>0.82</v>
      </c>
      <c r="G225" s="1">
        <v>9.36</v>
      </c>
      <c r="H225" s="1">
        <v>6.2</v>
      </c>
      <c r="I225" s="1">
        <v>-0.02</v>
      </c>
      <c r="J225" s="1">
        <v>0</v>
      </c>
      <c r="K225" s="1">
        <f t="shared" si="3"/>
        <v>99.86999999999999</v>
      </c>
      <c r="M225">
        <v>1628.83</v>
      </c>
      <c r="N225" t="s">
        <v>52</v>
      </c>
      <c r="O225" t="s">
        <v>62</v>
      </c>
    </row>
    <row r="226" spans="2:15" x14ac:dyDescent="0.2">
      <c r="B226" s="1">
        <v>39.06</v>
      </c>
      <c r="C226" s="1">
        <v>0.12</v>
      </c>
      <c r="D226" s="1">
        <v>22.15</v>
      </c>
      <c r="E226" s="1">
        <v>22.16</v>
      </c>
      <c r="F226" s="1">
        <v>0.81</v>
      </c>
      <c r="G226" s="1">
        <v>9.18</v>
      </c>
      <c r="H226" s="1">
        <v>6.22</v>
      </c>
      <c r="I226" s="1">
        <v>0</v>
      </c>
      <c r="J226" s="1">
        <v>0.02</v>
      </c>
      <c r="K226" s="1">
        <f t="shared" si="3"/>
        <v>99.719999999999985</v>
      </c>
      <c r="M226">
        <v>1645.28</v>
      </c>
      <c r="N226" t="s">
        <v>52</v>
      </c>
      <c r="O226" t="s">
        <v>62</v>
      </c>
    </row>
    <row r="227" spans="2:15" x14ac:dyDescent="0.2">
      <c r="B227" s="1">
        <v>39.01</v>
      </c>
      <c r="C227" s="1">
        <v>0.11</v>
      </c>
      <c r="D227" s="1">
        <v>21.91</v>
      </c>
      <c r="E227" s="1">
        <v>22.27</v>
      </c>
      <c r="F227" s="1">
        <v>0.81</v>
      </c>
      <c r="G227" s="1">
        <v>9.1</v>
      </c>
      <c r="H227" s="1">
        <v>6.1</v>
      </c>
      <c r="I227" s="1">
        <v>0.01</v>
      </c>
      <c r="J227" s="1">
        <v>0.01</v>
      </c>
      <c r="K227" s="1">
        <f t="shared" si="3"/>
        <v>99.33</v>
      </c>
      <c r="M227">
        <v>1661.74</v>
      </c>
      <c r="N227" t="s">
        <v>52</v>
      </c>
      <c r="O227" t="s">
        <v>62</v>
      </c>
    </row>
    <row r="228" spans="2:15" x14ac:dyDescent="0.2">
      <c r="B228" s="1">
        <v>39.020000000000003</v>
      </c>
      <c r="C228" s="1">
        <v>0.12</v>
      </c>
      <c r="D228" s="1">
        <v>22.04</v>
      </c>
      <c r="E228" s="1">
        <v>22.04</v>
      </c>
      <c r="F228" s="1">
        <v>0.75</v>
      </c>
      <c r="G228" s="1">
        <v>9.0299999999999994</v>
      </c>
      <c r="H228" s="1">
        <v>6.22</v>
      </c>
      <c r="I228" s="1">
        <v>0.01</v>
      </c>
      <c r="J228" s="1">
        <v>-0.01</v>
      </c>
      <c r="K228" s="1">
        <f t="shared" si="3"/>
        <v>99.22</v>
      </c>
      <c r="M228">
        <v>1678.19</v>
      </c>
      <c r="N228" t="s">
        <v>52</v>
      </c>
      <c r="O228" t="s">
        <v>62</v>
      </c>
    </row>
    <row r="229" spans="2:15" x14ac:dyDescent="0.2">
      <c r="B229" s="1">
        <v>39.090000000000003</v>
      </c>
      <c r="C229" s="1">
        <v>0.12</v>
      </c>
      <c r="D229" s="1">
        <v>22.14</v>
      </c>
      <c r="E229" s="1">
        <v>22.32</v>
      </c>
      <c r="F229" s="1">
        <v>0.84</v>
      </c>
      <c r="G229" s="1">
        <v>9.19</v>
      </c>
      <c r="H229" s="1">
        <v>6.22</v>
      </c>
      <c r="I229" s="1">
        <v>0.02</v>
      </c>
      <c r="J229" s="1">
        <v>0.01</v>
      </c>
      <c r="K229" s="1">
        <f t="shared" si="3"/>
        <v>99.95</v>
      </c>
      <c r="M229">
        <v>1694.64</v>
      </c>
      <c r="N229" t="s">
        <v>52</v>
      </c>
      <c r="O229" t="s">
        <v>62</v>
      </c>
    </row>
    <row r="230" spans="2:15" x14ac:dyDescent="0.2">
      <c r="B230" s="1">
        <v>38.93</v>
      </c>
      <c r="C230" s="1">
        <v>0.1</v>
      </c>
      <c r="D230" s="1">
        <v>22.12</v>
      </c>
      <c r="E230" s="1">
        <v>22.19</v>
      </c>
      <c r="F230" s="1">
        <v>0.82</v>
      </c>
      <c r="G230" s="1">
        <v>9.11</v>
      </c>
      <c r="H230" s="1">
        <v>6.34</v>
      </c>
      <c r="I230" s="1">
        <v>0</v>
      </c>
      <c r="J230" s="1">
        <v>-0.01</v>
      </c>
      <c r="K230" s="1">
        <f t="shared" si="3"/>
        <v>99.6</v>
      </c>
      <c r="M230">
        <v>1711.09</v>
      </c>
      <c r="N230" t="s">
        <v>52</v>
      </c>
      <c r="O230" t="s">
        <v>62</v>
      </c>
    </row>
    <row r="231" spans="2:15" x14ac:dyDescent="0.2">
      <c r="B231" s="1">
        <v>39.04</v>
      </c>
      <c r="C231" s="1">
        <v>0.11</v>
      </c>
      <c r="D231" s="1">
        <v>22.09</v>
      </c>
      <c r="E231" s="1">
        <v>22.16</v>
      </c>
      <c r="F231" s="1">
        <v>0.81</v>
      </c>
      <c r="G231" s="1">
        <v>9.0399999999999991</v>
      </c>
      <c r="H231" s="1">
        <v>6.22</v>
      </c>
      <c r="I231" s="1">
        <v>0.01</v>
      </c>
      <c r="J231" s="1">
        <v>0</v>
      </c>
      <c r="K231" s="1">
        <f t="shared" si="3"/>
        <v>99.48</v>
      </c>
      <c r="M231">
        <v>1727.55</v>
      </c>
      <c r="N231" t="s">
        <v>52</v>
      </c>
      <c r="O231" t="s">
        <v>62</v>
      </c>
    </row>
    <row r="232" spans="2:15" x14ac:dyDescent="0.2">
      <c r="B232" s="1">
        <v>38.83</v>
      </c>
      <c r="C232" s="1">
        <v>0.11</v>
      </c>
      <c r="D232" s="1">
        <v>22.18</v>
      </c>
      <c r="E232" s="1">
        <v>22.32</v>
      </c>
      <c r="F232" s="1">
        <v>0.81</v>
      </c>
      <c r="G232" s="1">
        <v>9.0399999999999991</v>
      </c>
      <c r="H232" s="1">
        <v>6.32</v>
      </c>
      <c r="I232" s="1">
        <v>0.01</v>
      </c>
      <c r="J232" s="1">
        <v>0</v>
      </c>
      <c r="K232" s="1">
        <f t="shared" si="3"/>
        <v>99.61999999999999</v>
      </c>
      <c r="M232">
        <v>1744</v>
      </c>
      <c r="N232" t="s">
        <v>52</v>
      </c>
      <c r="O232" t="s">
        <v>62</v>
      </c>
    </row>
    <row r="233" spans="2:15" x14ac:dyDescent="0.2">
      <c r="B233" s="1">
        <v>38.799999999999997</v>
      </c>
      <c r="C233" s="1">
        <v>0.1</v>
      </c>
      <c r="D233" s="1">
        <v>22.08</v>
      </c>
      <c r="E233" s="1">
        <v>22.47</v>
      </c>
      <c r="F233" s="1">
        <v>0.83</v>
      </c>
      <c r="G233" s="1">
        <v>8.99</v>
      </c>
      <c r="H233" s="1">
        <v>6.38</v>
      </c>
      <c r="I233" s="1">
        <v>0</v>
      </c>
      <c r="J233" s="1">
        <v>-0.02</v>
      </c>
      <c r="K233" s="1">
        <f t="shared" si="3"/>
        <v>99.629999999999981</v>
      </c>
      <c r="M233">
        <v>1760.45</v>
      </c>
      <c r="N233" t="s">
        <v>52</v>
      </c>
      <c r="O233" t="s">
        <v>62</v>
      </c>
    </row>
    <row r="234" spans="2:15" x14ac:dyDescent="0.2">
      <c r="B234" s="1">
        <v>38.65</v>
      </c>
      <c r="C234" s="1">
        <v>0.08</v>
      </c>
      <c r="D234" s="1">
        <v>22.12</v>
      </c>
      <c r="E234" s="1">
        <v>22.13</v>
      </c>
      <c r="F234" s="1">
        <v>0.85</v>
      </c>
      <c r="G234" s="1">
        <v>8.85</v>
      </c>
      <c r="H234" s="1">
        <v>6.52</v>
      </c>
      <c r="I234" s="1">
        <v>0.01</v>
      </c>
      <c r="J234" s="1">
        <v>-0.01</v>
      </c>
      <c r="K234" s="1">
        <f t="shared" si="3"/>
        <v>99.199999999999974</v>
      </c>
      <c r="M234">
        <v>1776.9</v>
      </c>
      <c r="N234" t="s">
        <v>52</v>
      </c>
      <c r="O234" t="s">
        <v>62</v>
      </c>
    </row>
    <row r="235" spans="2:15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  <c r="M235"/>
    </row>
    <row r="236" spans="2:15" x14ac:dyDescent="0.2">
      <c r="B236" s="1">
        <v>39.1</v>
      </c>
      <c r="C236" s="1">
        <v>0.06</v>
      </c>
      <c r="D236" s="1">
        <v>22.24</v>
      </c>
      <c r="E236" s="1">
        <v>22.38</v>
      </c>
      <c r="F236" s="1">
        <v>0.82</v>
      </c>
      <c r="G236" s="1">
        <v>8.85</v>
      </c>
      <c r="H236" s="1">
        <v>6.39</v>
      </c>
      <c r="I236" s="1">
        <v>0.01</v>
      </c>
      <c r="J236" s="1">
        <v>0</v>
      </c>
      <c r="K236" s="1">
        <f t="shared" si="3"/>
        <v>99.85</v>
      </c>
      <c r="M236"/>
    </row>
    <row r="237" spans="2:15" x14ac:dyDescent="0.2">
      <c r="B237" s="1">
        <v>38.78</v>
      </c>
      <c r="C237" s="1">
        <v>0.06</v>
      </c>
      <c r="D237" s="1">
        <v>22.17</v>
      </c>
      <c r="E237" s="1">
        <v>22.42</v>
      </c>
      <c r="F237" s="1">
        <v>0.84</v>
      </c>
      <c r="G237" s="1">
        <v>9.08</v>
      </c>
      <c r="H237" s="1">
        <v>6.13</v>
      </c>
      <c r="I237" s="1">
        <v>0.02</v>
      </c>
      <c r="J237" s="1">
        <v>0</v>
      </c>
      <c r="K237" s="1">
        <f t="shared" si="3"/>
        <v>99.5</v>
      </c>
      <c r="M237"/>
    </row>
    <row r="238" spans="2:15" x14ac:dyDescent="0.2">
      <c r="B238" s="1">
        <v>38.89</v>
      </c>
      <c r="C238" s="1">
        <v>0.05</v>
      </c>
      <c r="D238" s="1">
        <v>22.16</v>
      </c>
      <c r="E238" s="1">
        <v>22.35</v>
      </c>
      <c r="F238" s="1">
        <v>0.86</v>
      </c>
      <c r="G238" s="1">
        <v>9.0299999999999994</v>
      </c>
      <c r="H238" s="1">
        <v>6.16</v>
      </c>
      <c r="I238" s="1">
        <v>0</v>
      </c>
      <c r="J238" s="1">
        <v>0</v>
      </c>
      <c r="K238" s="1">
        <f t="shared" si="3"/>
        <v>99.499999999999986</v>
      </c>
      <c r="M238"/>
    </row>
    <row r="239" spans="2:15" x14ac:dyDescent="0.2">
      <c r="B239" s="1">
        <v>39.15</v>
      </c>
      <c r="C239" s="1">
        <v>7.0000000000000007E-2</v>
      </c>
      <c r="D239" s="1">
        <v>22.21</v>
      </c>
      <c r="E239" s="1">
        <v>22.38</v>
      </c>
      <c r="F239" s="1">
        <v>0.84</v>
      </c>
      <c r="G239" s="1">
        <v>9.19</v>
      </c>
      <c r="H239" s="1">
        <v>6.01</v>
      </c>
      <c r="I239" s="1">
        <v>0.01</v>
      </c>
      <c r="J239" s="1">
        <v>0</v>
      </c>
      <c r="K239" s="1">
        <f t="shared" si="3"/>
        <v>99.860000000000014</v>
      </c>
      <c r="M239"/>
    </row>
    <row r="240" spans="2:15" x14ac:dyDescent="0.2">
      <c r="B240" s="1">
        <v>39.11</v>
      </c>
      <c r="C240" s="1">
        <v>0.1</v>
      </c>
      <c r="D240" s="1">
        <v>22.22</v>
      </c>
      <c r="E240" s="1">
        <v>22.25</v>
      </c>
      <c r="F240" s="1">
        <v>0.87</v>
      </c>
      <c r="G240" s="1">
        <v>9.11</v>
      </c>
      <c r="H240" s="1">
        <v>6.15</v>
      </c>
      <c r="I240" s="1">
        <v>0.01</v>
      </c>
      <c r="J240" s="1">
        <v>-0.01</v>
      </c>
      <c r="K240" s="1">
        <f t="shared" si="3"/>
        <v>99.810000000000016</v>
      </c>
      <c r="M240"/>
    </row>
    <row r="241" spans="2:13" x14ac:dyDescent="0.2">
      <c r="B241" s="1">
        <v>38.76</v>
      </c>
      <c r="C241" s="1">
        <v>0.1</v>
      </c>
      <c r="D241" s="1">
        <v>22.06</v>
      </c>
      <c r="E241" s="1">
        <v>22.15</v>
      </c>
      <c r="F241" s="1">
        <v>0.84</v>
      </c>
      <c r="G241" s="1">
        <v>9.16</v>
      </c>
      <c r="H241" s="1">
        <v>6.12</v>
      </c>
      <c r="I241" s="1">
        <v>0.01</v>
      </c>
      <c r="J241" s="1">
        <v>0.01</v>
      </c>
      <c r="K241" s="1">
        <f t="shared" si="3"/>
        <v>99.210000000000008</v>
      </c>
      <c r="M241"/>
    </row>
    <row r="242" spans="2:13" x14ac:dyDescent="0.2">
      <c r="B242" s="1">
        <v>38.979999999999997</v>
      </c>
      <c r="C242" s="1">
        <v>0.11</v>
      </c>
      <c r="D242" s="1">
        <v>22.16</v>
      </c>
      <c r="E242" s="1">
        <v>22.47</v>
      </c>
      <c r="F242" s="1">
        <v>0.82</v>
      </c>
      <c r="G242" s="1">
        <v>9.16</v>
      </c>
      <c r="H242" s="1">
        <v>6.08</v>
      </c>
      <c r="I242" s="1">
        <v>0</v>
      </c>
      <c r="J242" s="1">
        <v>0</v>
      </c>
      <c r="K242" s="1">
        <f t="shared" si="3"/>
        <v>99.779999999999987</v>
      </c>
      <c r="M242"/>
    </row>
    <row r="243" spans="2:13" x14ac:dyDescent="0.2">
      <c r="B243" s="1">
        <v>38.75</v>
      </c>
      <c r="C243" s="1">
        <v>0.12</v>
      </c>
      <c r="D243" s="1">
        <v>22.02</v>
      </c>
      <c r="E243" s="1">
        <v>22.28</v>
      </c>
      <c r="F243" s="1">
        <v>0.82</v>
      </c>
      <c r="G243" s="1">
        <v>9.15</v>
      </c>
      <c r="H243" s="1">
        <v>6.1</v>
      </c>
      <c r="I243" s="1">
        <v>0.01</v>
      </c>
      <c r="J243" s="1">
        <v>0</v>
      </c>
      <c r="K243" s="1">
        <f t="shared" si="3"/>
        <v>99.25</v>
      </c>
      <c r="M243"/>
    </row>
    <row r="244" spans="2:13" x14ac:dyDescent="0.2">
      <c r="B244" s="1">
        <v>38.909999999999997</v>
      </c>
      <c r="C244" s="1">
        <v>0.11</v>
      </c>
      <c r="D244" s="1">
        <v>22.19</v>
      </c>
      <c r="E244" s="1">
        <v>22.2</v>
      </c>
      <c r="F244" s="1">
        <v>0.89</v>
      </c>
      <c r="G244" s="1">
        <v>9.19</v>
      </c>
      <c r="H244" s="1">
        <v>6.21</v>
      </c>
      <c r="I244" s="1">
        <v>0</v>
      </c>
      <c r="J244" s="1">
        <v>0</v>
      </c>
      <c r="K244" s="1">
        <f t="shared" si="3"/>
        <v>99.699999999999989</v>
      </c>
      <c r="M244"/>
    </row>
    <row r="245" spans="2:13" x14ac:dyDescent="0.2">
      <c r="B245" s="1">
        <v>39.03</v>
      </c>
      <c r="C245" s="1">
        <v>0.1</v>
      </c>
      <c r="D245" s="1">
        <v>22.11</v>
      </c>
      <c r="E245" s="1">
        <v>22.08</v>
      </c>
      <c r="F245" s="1">
        <v>0.8</v>
      </c>
      <c r="G245" s="1">
        <v>9.18</v>
      </c>
      <c r="H245" s="1">
        <v>6.22</v>
      </c>
      <c r="I245" s="1">
        <v>0.01</v>
      </c>
      <c r="J245" s="1">
        <v>0</v>
      </c>
      <c r="K245" s="1">
        <f t="shared" si="3"/>
        <v>99.529999999999987</v>
      </c>
      <c r="M245"/>
    </row>
    <row r="246" spans="2:13" x14ac:dyDescent="0.2">
      <c r="B246" s="1">
        <v>38.85</v>
      </c>
      <c r="C246" s="1">
        <v>0.12</v>
      </c>
      <c r="D246" s="1">
        <v>22.1</v>
      </c>
      <c r="E246" s="1">
        <v>22.21</v>
      </c>
      <c r="F246" s="1">
        <v>0.81</v>
      </c>
      <c r="G246" s="1">
        <v>9.2899999999999991</v>
      </c>
      <c r="H246" s="1">
        <v>6.14</v>
      </c>
      <c r="I246" s="1">
        <v>0</v>
      </c>
      <c r="J246" s="1">
        <v>0</v>
      </c>
      <c r="K246" s="1">
        <f t="shared" si="3"/>
        <v>99.52</v>
      </c>
      <c r="M246"/>
    </row>
    <row r="247" spans="2:13" x14ac:dyDescent="0.2">
      <c r="B247" s="1">
        <v>38.94</v>
      </c>
      <c r="C247" s="1">
        <v>0.12</v>
      </c>
      <c r="D247" s="1">
        <v>22.05</v>
      </c>
      <c r="E247" s="1">
        <v>22.12</v>
      </c>
      <c r="F247" s="1">
        <v>0.83</v>
      </c>
      <c r="G247" s="1">
        <v>9.2799999999999994</v>
      </c>
      <c r="H247" s="1">
        <v>6.15</v>
      </c>
      <c r="I247" s="1">
        <v>0</v>
      </c>
      <c r="J247" s="1">
        <v>0</v>
      </c>
      <c r="K247" s="1">
        <f t="shared" si="3"/>
        <v>99.490000000000009</v>
      </c>
      <c r="M247"/>
    </row>
    <row r="248" spans="2:13" x14ac:dyDescent="0.2">
      <c r="B248" s="1">
        <v>38.96</v>
      </c>
      <c r="C248" s="1">
        <v>0.12</v>
      </c>
      <c r="D248" s="1">
        <v>22.04</v>
      </c>
      <c r="E248" s="1">
        <v>22.44</v>
      </c>
      <c r="F248" s="1">
        <v>0.86</v>
      </c>
      <c r="G248" s="1">
        <v>9.1999999999999993</v>
      </c>
      <c r="H248" s="1">
        <v>6.14</v>
      </c>
      <c r="I248" s="1">
        <v>0</v>
      </c>
      <c r="J248" s="1">
        <v>-0.01</v>
      </c>
      <c r="K248" s="1">
        <f t="shared" si="3"/>
        <v>99.75</v>
      </c>
      <c r="M248"/>
    </row>
    <row r="249" spans="2:13" x14ac:dyDescent="0.2">
      <c r="B249" s="1">
        <v>38.046599999999998</v>
      </c>
      <c r="C249" s="1">
        <v>0.11169999999999999</v>
      </c>
      <c r="D249" s="1">
        <v>21.549600000000002</v>
      </c>
      <c r="E249" s="1">
        <v>26.485900000000001</v>
      </c>
      <c r="F249" s="1">
        <v>0.72150000000000003</v>
      </c>
      <c r="G249" s="1">
        <v>6.4202000000000004</v>
      </c>
      <c r="H249" s="1">
        <v>7.1974</v>
      </c>
      <c r="I249" s="1">
        <v>-5.8999999999999999E-3</v>
      </c>
      <c r="J249" s="1">
        <v>1.8E-3</v>
      </c>
      <c r="K249" s="1">
        <f t="shared" si="3"/>
        <v>100.5288</v>
      </c>
      <c r="M249"/>
    </row>
    <row r="250" spans="2:13" x14ac:dyDescent="0.2">
      <c r="B250" s="1">
        <v>38.321800000000003</v>
      </c>
      <c r="C250" s="1">
        <v>2.0400000000000001E-2</v>
      </c>
      <c r="D250" s="1">
        <v>21.8507</v>
      </c>
      <c r="E250" s="1">
        <v>25.308199999999999</v>
      </c>
      <c r="F250" s="1">
        <v>0.73960000000000004</v>
      </c>
      <c r="G250" s="1">
        <v>6.7892000000000001</v>
      </c>
      <c r="H250" s="1">
        <v>7.4090999999999996</v>
      </c>
      <c r="I250" s="1">
        <v>1.3599999999999999E-2</v>
      </c>
      <c r="J250" s="1">
        <v>6.4999999999999997E-3</v>
      </c>
      <c r="K250" s="1">
        <f t="shared" si="3"/>
        <v>100.45909999999999</v>
      </c>
      <c r="M250"/>
    </row>
    <row r="251" spans="2:13" x14ac:dyDescent="0.2">
      <c r="B251" s="1">
        <v>38.335599999999999</v>
      </c>
      <c r="C251" s="1">
        <v>-1.34E-2</v>
      </c>
      <c r="D251" s="1">
        <v>21.750599999999999</v>
      </c>
      <c r="E251" s="1">
        <v>24.836500000000001</v>
      </c>
      <c r="F251" s="1">
        <v>0.64570000000000005</v>
      </c>
      <c r="G251" s="1">
        <v>6.8002000000000002</v>
      </c>
      <c r="H251" s="1">
        <v>8.2035</v>
      </c>
      <c r="I251" s="1">
        <v>1.9E-3</v>
      </c>
      <c r="J251" s="1">
        <v>5.3E-3</v>
      </c>
      <c r="K251" s="1">
        <f t="shared" si="3"/>
        <v>100.56590000000003</v>
      </c>
      <c r="M251"/>
    </row>
    <row r="252" spans="2:13" x14ac:dyDescent="0.2">
      <c r="B252" s="1">
        <v>38.540999999999997</v>
      </c>
      <c r="C252" s="1">
        <v>1.89E-2</v>
      </c>
      <c r="D252" s="1">
        <v>21.737500000000001</v>
      </c>
      <c r="E252" s="1">
        <v>25.488600000000002</v>
      </c>
      <c r="F252" s="1">
        <v>0.78390000000000004</v>
      </c>
      <c r="G252" s="1">
        <v>7.3234000000000004</v>
      </c>
      <c r="H252" s="1">
        <v>6.7408999999999999</v>
      </c>
      <c r="I252" s="1">
        <v>3.61E-2</v>
      </c>
      <c r="J252" s="1">
        <v>1.8E-3</v>
      </c>
      <c r="K252" s="1">
        <f t="shared" si="3"/>
        <v>100.67210000000001</v>
      </c>
      <c r="M252"/>
    </row>
    <row r="253" spans="2:13" x14ac:dyDescent="0.2">
      <c r="B253" s="1">
        <v>38.691000000000003</v>
      </c>
      <c r="C253" s="1">
        <v>0.2354</v>
      </c>
      <c r="D253" s="1">
        <v>21.880600000000001</v>
      </c>
      <c r="E253" s="1">
        <v>24.954899999999999</v>
      </c>
      <c r="F253" s="1">
        <v>0.69110000000000005</v>
      </c>
      <c r="G253" s="1">
        <v>7.5839999999999996</v>
      </c>
      <c r="H253" s="1">
        <v>6.7930000000000001</v>
      </c>
      <c r="I253" s="1">
        <v>-0.02</v>
      </c>
      <c r="J253" s="1">
        <v>-1.12E-2</v>
      </c>
      <c r="K253" s="1">
        <f t="shared" si="3"/>
        <v>100.79880000000001</v>
      </c>
      <c r="M253"/>
    </row>
    <row r="254" spans="2:13" x14ac:dyDescent="0.2">
      <c r="B254" s="1">
        <v>38.534700000000001</v>
      </c>
      <c r="C254" s="1">
        <v>-1.1299999999999999E-2</v>
      </c>
      <c r="D254" s="1">
        <v>21.8339</v>
      </c>
      <c r="E254" s="1">
        <v>24.718499999999999</v>
      </c>
      <c r="F254" s="1">
        <v>0.66359999999999997</v>
      </c>
      <c r="G254" s="1">
        <v>7.5644999999999998</v>
      </c>
      <c r="H254" s="1">
        <v>7.1341999999999999</v>
      </c>
      <c r="I254" s="1">
        <v>1.7999999999999999E-2</v>
      </c>
      <c r="J254" s="1">
        <v>-8.2000000000000007E-3</v>
      </c>
      <c r="K254" s="1">
        <f t="shared" si="3"/>
        <v>100.44789999999999</v>
      </c>
      <c r="M254"/>
    </row>
    <row r="255" spans="2:13" x14ac:dyDescent="0.2">
      <c r="B255" s="1">
        <v>38.339799999999997</v>
      </c>
      <c r="C255" s="1">
        <v>2.3699999999999999E-2</v>
      </c>
      <c r="D255" s="1">
        <v>21.905999999999999</v>
      </c>
      <c r="E255" s="1">
        <v>24.986999999999998</v>
      </c>
      <c r="F255" s="1">
        <v>0.66569999999999996</v>
      </c>
      <c r="G255" s="1">
        <v>6.7958999999999996</v>
      </c>
      <c r="H255" s="1">
        <v>7.8338000000000001</v>
      </c>
      <c r="I255" s="1">
        <v>-9.7000000000000003E-3</v>
      </c>
      <c r="J255" s="1">
        <v>-7.6E-3</v>
      </c>
      <c r="K255" s="1">
        <f t="shared" si="3"/>
        <v>100.5346</v>
      </c>
      <c r="M255"/>
    </row>
    <row r="256" spans="2:13" x14ac:dyDescent="0.2">
      <c r="B256" s="1">
        <v>37.877600000000001</v>
      </c>
      <c r="C256" s="1">
        <v>3.5200000000000002E-2</v>
      </c>
      <c r="D256" s="1">
        <v>21.707000000000001</v>
      </c>
      <c r="E256" s="1">
        <v>25.1065</v>
      </c>
      <c r="F256" s="1">
        <v>0.70230000000000004</v>
      </c>
      <c r="G256" s="1">
        <v>7.5072999999999999</v>
      </c>
      <c r="H256" s="1">
        <v>6.3411</v>
      </c>
      <c r="I256" s="1">
        <v>-8.3999999999999995E-3</v>
      </c>
      <c r="J256" s="1">
        <v>-8.2000000000000007E-3</v>
      </c>
      <c r="K256" s="1">
        <f t="shared" si="3"/>
        <v>99.260400000000004</v>
      </c>
      <c r="M256"/>
    </row>
    <row r="257" spans="2:13" x14ac:dyDescent="0.2">
      <c r="B257" s="1">
        <v>38.563099999999999</v>
      </c>
      <c r="C257" s="1">
        <v>4.8599999999999997E-2</v>
      </c>
      <c r="D257" s="1">
        <v>21.777999999999999</v>
      </c>
      <c r="E257" s="1">
        <v>25.811199999999999</v>
      </c>
      <c r="F257" s="1">
        <v>0.8296</v>
      </c>
      <c r="G257" s="1">
        <v>6.8147000000000002</v>
      </c>
      <c r="H257" s="1">
        <v>6.8459000000000003</v>
      </c>
      <c r="I257" s="1">
        <v>-1.9E-3</v>
      </c>
      <c r="J257" s="1">
        <v>1.34E-2</v>
      </c>
      <c r="K257" s="1">
        <f t="shared" si="3"/>
        <v>100.70259999999999</v>
      </c>
      <c r="M257"/>
    </row>
    <row r="258" spans="2:13" x14ac:dyDescent="0.2">
      <c r="B258" s="1">
        <v>38.424900000000001</v>
      </c>
      <c r="C258" s="1">
        <v>6.08E-2</v>
      </c>
      <c r="D258" s="1">
        <v>21.8994</v>
      </c>
      <c r="E258" s="1">
        <v>25.045400000000001</v>
      </c>
      <c r="F258" s="1">
        <v>0.77429999999999999</v>
      </c>
      <c r="G258" s="1">
        <v>7.2725</v>
      </c>
      <c r="H258" s="1">
        <v>6.8924000000000003</v>
      </c>
      <c r="I258" s="1">
        <v>2.7E-2</v>
      </c>
      <c r="J258" s="1">
        <v>2.8999999999999998E-3</v>
      </c>
      <c r="K258" s="1">
        <f t="shared" si="3"/>
        <v>100.39959999999998</v>
      </c>
    </row>
    <row r="259" spans="2:13" x14ac:dyDescent="0.2">
      <c r="B259" s="1">
        <v>38.669899999999998</v>
      </c>
      <c r="C259" s="1">
        <v>7.1999999999999998E-3</v>
      </c>
      <c r="D259" s="1">
        <v>22.132300000000001</v>
      </c>
      <c r="E259" s="1">
        <v>24.924299999999999</v>
      </c>
      <c r="F259" s="1">
        <v>0.67390000000000005</v>
      </c>
      <c r="G259" s="1">
        <v>7.3539000000000003</v>
      </c>
      <c r="H259" s="1">
        <v>7.2746000000000004</v>
      </c>
      <c r="I259" s="1">
        <v>2.7699999999999999E-2</v>
      </c>
      <c r="J259" s="1">
        <v>-6.4999999999999997E-3</v>
      </c>
      <c r="K259" s="1">
        <f t="shared" si="3"/>
        <v>101.0573</v>
      </c>
    </row>
    <row r="260" spans="2:13" x14ac:dyDescent="0.2">
      <c r="B260" s="1">
        <v>38.150700000000001</v>
      </c>
      <c r="C260" s="1">
        <v>0.30109999999999998</v>
      </c>
      <c r="D260" s="1">
        <v>21.541599999999999</v>
      </c>
      <c r="E260" s="1">
        <v>24.626799999999999</v>
      </c>
      <c r="F260" s="1">
        <v>0.66539999999999999</v>
      </c>
      <c r="G260" s="1">
        <v>6.4078999999999997</v>
      </c>
      <c r="H260" s="1">
        <v>8.7872000000000003</v>
      </c>
      <c r="I260" s="1">
        <v>-1.9E-3</v>
      </c>
      <c r="J260" s="1">
        <v>1.0500000000000001E-2</v>
      </c>
      <c r="K260" s="1">
        <f t="shared" si="3"/>
        <v>100.48929999999999</v>
      </c>
    </row>
    <row r="261" spans="2:13" x14ac:dyDescent="0.2">
      <c r="B261" s="1">
        <v>38.275599999999997</v>
      </c>
      <c r="C261" s="1">
        <v>2.2800000000000001E-2</v>
      </c>
      <c r="D261" s="1">
        <v>21.8962</v>
      </c>
      <c r="E261" s="1">
        <v>25.1311</v>
      </c>
      <c r="F261" s="1">
        <v>0.64159999999999995</v>
      </c>
      <c r="G261" s="1">
        <v>6.9386999999999999</v>
      </c>
      <c r="H261" s="1">
        <v>7.6482000000000001</v>
      </c>
      <c r="I261" s="1">
        <v>1.9E-3</v>
      </c>
      <c r="J261" s="1">
        <v>9.4000000000000004E-3</v>
      </c>
      <c r="K261" s="1">
        <f t="shared" si="3"/>
        <v>100.5655</v>
      </c>
    </row>
    <row r="262" spans="2:13" x14ac:dyDescent="0.2">
      <c r="B262" s="1">
        <v>38.384999999999998</v>
      </c>
      <c r="C262" s="1">
        <v>4.3E-3</v>
      </c>
      <c r="D262" s="1">
        <v>21.797599999999999</v>
      </c>
      <c r="E262" s="1">
        <v>26.433900000000001</v>
      </c>
      <c r="F262" s="1">
        <v>0.75439999999999996</v>
      </c>
      <c r="G262" s="1">
        <v>6.6837999999999997</v>
      </c>
      <c r="H262" s="1">
        <v>6.7228000000000003</v>
      </c>
      <c r="I262" s="1">
        <v>-6.4999999999999997E-3</v>
      </c>
      <c r="J262" s="1">
        <v>1.46E-2</v>
      </c>
      <c r="K262" s="1">
        <f t="shared" si="3"/>
        <v>100.78990000000002</v>
      </c>
    </row>
    <row r="263" spans="2:13" x14ac:dyDescent="0.2">
      <c r="B263" s="1">
        <v>38.35</v>
      </c>
      <c r="C263" s="1">
        <v>1.5900000000000001E-2</v>
      </c>
      <c r="D263" s="1">
        <v>21.5578</v>
      </c>
      <c r="E263" s="1">
        <v>25.716000000000001</v>
      </c>
      <c r="F263" s="1">
        <v>0.70730000000000004</v>
      </c>
      <c r="G263" s="1">
        <v>6.7476000000000003</v>
      </c>
      <c r="H263" s="1">
        <v>7.2739000000000003</v>
      </c>
      <c r="I263" s="1">
        <v>1.5599999999999999E-2</v>
      </c>
      <c r="J263" s="1">
        <v>5.9999999999999995E-4</v>
      </c>
      <c r="K263" s="1">
        <f t="shared" si="3"/>
        <v>100.38470000000002</v>
      </c>
    </row>
    <row r="264" spans="2:13" x14ac:dyDescent="0.2">
      <c r="B264" s="1">
        <v>38.596899999999998</v>
      </c>
      <c r="C264" s="1">
        <v>2.3900000000000001E-2</v>
      </c>
      <c r="D264" s="1">
        <v>21.722300000000001</v>
      </c>
      <c r="E264" s="1">
        <v>25.365600000000001</v>
      </c>
      <c r="F264" s="1">
        <v>0.66290000000000004</v>
      </c>
      <c r="G264" s="1">
        <v>7.0990000000000002</v>
      </c>
      <c r="H264" s="1">
        <v>7.0857999999999999</v>
      </c>
      <c r="I264" s="1">
        <v>-1.6899999999999998E-2</v>
      </c>
      <c r="J264" s="1">
        <v>-2.6499999999999999E-2</v>
      </c>
      <c r="K264" s="1">
        <f t="shared" si="3"/>
        <v>100.51299999999999</v>
      </c>
    </row>
    <row r="265" spans="2:13" x14ac:dyDescent="0.2">
      <c r="B265" s="1">
        <v>38.261400000000002</v>
      </c>
      <c r="C265" s="1">
        <v>5.62E-2</v>
      </c>
      <c r="D265" s="1">
        <v>21.869499999999999</v>
      </c>
      <c r="E265" s="1">
        <v>25.938199999999998</v>
      </c>
      <c r="F265" s="1">
        <v>0.69889999999999997</v>
      </c>
      <c r="G265" s="1">
        <v>5.9843999999999999</v>
      </c>
      <c r="H265" s="1">
        <v>8.1487999999999996</v>
      </c>
      <c r="I265" s="1">
        <v>-9.1000000000000004E-3</v>
      </c>
      <c r="J265" s="1">
        <v>-1.29E-2</v>
      </c>
      <c r="K265" s="1">
        <f t="shared" si="3"/>
        <v>100.93539999999997</v>
      </c>
    </row>
    <row r="266" spans="2:13" x14ac:dyDescent="0.2">
      <c r="B266" s="1">
        <v>38.531599999999997</v>
      </c>
      <c r="C266" s="1">
        <v>8.0999999999999996E-3</v>
      </c>
      <c r="D266" s="1">
        <v>21.791899999999998</v>
      </c>
      <c r="E266" s="1">
        <v>25.1614</v>
      </c>
      <c r="F266" s="1">
        <v>0.69140000000000001</v>
      </c>
      <c r="G266" s="1">
        <v>6.4596999999999998</v>
      </c>
      <c r="H266" s="1">
        <v>8.0385000000000009</v>
      </c>
      <c r="I266" s="1">
        <v>-6.4999999999999997E-3</v>
      </c>
      <c r="J266" s="1">
        <v>-2.1000000000000001E-2</v>
      </c>
      <c r="K266" s="1">
        <f t="shared" si="3"/>
        <v>100.65509999999999</v>
      </c>
    </row>
    <row r="267" spans="2:13" x14ac:dyDescent="0.2">
      <c r="B267" s="1">
        <v>39.0441</v>
      </c>
      <c r="C267" s="1">
        <v>5.1000000000000004E-3</v>
      </c>
      <c r="D267" s="1">
        <v>22.412099999999999</v>
      </c>
      <c r="E267" s="1">
        <v>23.845700000000001</v>
      </c>
      <c r="F267" s="1">
        <v>0.8306</v>
      </c>
      <c r="G267" s="1">
        <v>7.7337999999999996</v>
      </c>
      <c r="H267" s="1">
        <v>7.0457000000000001</v>
      </c>
      <c r="I267" s="1">
        <v>-1.41E-2</v>
      </c>
      <c r="J267" s="1">
        <v>-5.3E-3</v>
      </c>
      <c r="K267" s="1">
        <f t="shared" ref="K267:K309" si="4">SUM(B267:J267)</f>
        <v>100.89769999999999</v>
      </c>
    </row>
    <row r="268" spans="2:13" x14ac:dyDescent="0.2">
      <c r="B268" s="1">
        <v>38.569000000000003</v>
      </c>
      <c r="C268" s="1">
        <v>6.1899999999999997E-2</v>
      </c>
      <c r="D268" s="1">
        <v>22.004100000000001</v>
      </c>
      <c r="E268" s="1">
        <v>24.229399999999998</v>
      </c>
      <c r="F268" s="1">
        <v>0.81340000000000001</v>
      </c>
      <c r="G268" s="1">
        <v>7.6372</v>
      </c>
      <c r="H268" s="1">
        <v>6.9974999999999996</v>
      </c>
      <c r="I268" s="1">
        <v>-7.7000000000000002E-3</v>
      </c>
      <c r="J268" s="1">
        <v>-5.9999999999999995E-4</v>
      </c>
      <c r="K268" s="1">
        <f t="shared" si="4"/>
        <v>100.30419999999999</v>
      </c>
    </row>
    <row r="269" spans="2:13" x14ac:dyDescent="0.2">
      <c r="B269" s="1">
        <v>38.916699999999999</v>
      </c>
      <c r="C269" s="1">
        <v>-1.7600000000000001E-2</v>
      </c>
      <c r="D269" s="1">
        <v>22.408100000000001</v>
      </c>
      <c r="E269" s="1">
        <v>24.0016</v>
      </c>
      <c r="F269" s="1">
        <v>0.77800000000000002</v>
      </c>
      <c r="G269" s="1">
        <v>7.9866999999999999</v>
      </c>
      <c r="H269" s="1">
        <v>6.9409000000000001</v>
      </c>
      <c r="I269" s="1">
        <v>-1.2999999999999999E-3</v>
      </c>
      <c r="J269" s="1">
        <v>-1.06E-2</v>
      </c>
      <c r="K269" s="1">
        <f t="shared" si="4"/>
        <v>101.0025</v>
      </c>
    </row>
    <row r="270" spans="2:13" x14ac:dyDescent="0.2">
      <c r="B270" s="1">
        <v>38.590800000000002</v>
      </c>
      <c r="C270" s="1">
        <v>0.05</v>
      </c>
      <c r="D270" s="1">
        <v>22.0685</v>
      </c>
      <c r="E270" s="1">
        <v>23.810300000000002</v>
      </c>
      <c r="F270" s="1">
        <v>0.77959999999999996</v>
      </c>
      <c r="G270" s="1">
        <v>7.6162000000000001</v>
      </c>
      <c r="H270" s="1">
        <v>7.1714000000000002</v>
      </c>
      <c r="I270" s="1">
        <v>-8.9999999999999993E-3</v>
      </c>
      <c r="J270" s="1">
        <v>5.3E-3</v>
      </c>
      <c r="K270" s="1">
        <f t="shared" si="4"/>
        <v>100.08310000000002</v>
      </c>
    </row>
    <row r="271" spans="2:13" x14ac:dyDescent="0.2">
      <c r="B271" s="1">
        <v>38.6736</v>
      </c>
      <c r="C271" s="1">
        <v>9.2899999999999996E-2</v>
      </c>
      <c r="D271" s="1">
        <v>22.099799999999998</v>
      </c>
      <c r="E271" s="1">
        <v>24.658200000000001</v>
      </c>
      <c r="F271" s="1">
        <v>0.84789999999999999</v>
      </c>
      <c r="G271" s="1">
        <v>7.7914000000000003</v>
      </c>
      <c r="H271" s="1">
        <v>6.6055999999999999</v>
      </c>
      <c r="I271" s="1">
        <v>2.5100000000000001E-2</v>
      </c>
      <c r="J271" s="1">
        <v>-1.6500000000000001E-2</v>
      </c>
      <c r="K271" s="1">
        <f t="shared" si="4"/>
        <v>100.77799999999998</v>
      </c>
    </row>
    <row r="272" spans="2:13" x14ac:dyDescent="0.2">
      <c r="B272" s="1">
        <v>38.768500000000003</v>
      </c>
      <c r="C272" s="1">
        <v>4.0300000000000002E-2</v>
      </c>
      <c r="D272" s="1">
        <v>21.9588</v>
      </c>
      <c r="E272" s="1">
        <v>24.5657</v>
      </c>
      <c r="F272" s="1">
        <v>0.81769999999999998</v>
      </c>
      <c r="G272" s="1">
        <v>7.6696999999999997</v>
      </c>
      <c r="H272" s="1">
        <v>7.0286</v>
      </c>
      <c r="I272" s="1">
        <v>-7.1000000000000004E-3</v>
      </c>
      <c r="J272" s="1">
        <v>1.06E-2</v>
      </c>
      <c r="K272" s="1">
        <f t="shared" si="4"/>
        <v>100.85280000000002</v>
      </c>
    </row>
    <row r="273" spans="2:11" x14ac:dyDescent="0.2">
      <c r="B273" s="1">
        <v>38.753700000000002</v>
      </c>
      <c r="C273" s="1">
        <v>4.6899999999999997E-2</v>
      </c>
      <c r="D273" s="1">
        <v>22.0185</v>
      </c>
      <c r="E273" s="1">
        <v>24.322399999999998</v>
      </c>
      <c r="F273" s="1">
        <v>0.83609999999999995</v>
      </c>
      <c r="G273" s="1">
        <v>8.0588999999999995</v>
      </c>
      <c r="H273" s="1">
        <v>6.7477999999999998</v>
      </c>
      <c r="I273" s="1">
        <v>1.67E-2</v>
      </c>
      <c r="J273" s="1">
        <v>2.8999999999999998E-3</v>
      </c>
      <c r="K273" s="1">
        <f t="shared" si="4"/>
        <v>100.8039</v>
      </c>
    </row>
    <row r="274" spans="2:11" x14ac:dyDescent="0.2">
      <c r="B274" s="1">
        <v>38.756599999999999</v>
      </c>
      <c r="C274" s="1">
        <v>1.7999999999999999E-2</v>
      </c>
      <c r="D274" s="1">
        <v>21.6736</v>
      </c>
      <c r="E274" s="1">
        <v>23.8203</v>
      </c>
      <c r="F274" s="1">
        <v>0.80589999999999995</v>
      </c>
      <c r="G274" s="1">
        <v>8.0519999999999996</v>
      </c>
      <c r="H274" s="1">
        <v>6.9410999999999996</v>
      </c>
      <c r="I274" s="1">
        <v>7.7000000000000002E-3</v>
      </c>
      <c r="J274" s="1">
        <v>-1.35E-2</v>
      </c>
      <c r="K274" s="1">
        <f t="shared" si="4"/>
        <v>100.0617</v>
      </c>
    </row>
    <row r="275" spans="2:11" x14ac:dyDescent="0.2">
      <c r="B275" s="1">
        <v>38.8369</v>
      </c>
      <c r="C275" s="1">
        <v>8.2199999999999995E-2</v>
      </c>
      <c r="D275" s="1">
        <v>22.113499999999998</v>
      </c>
      <c r="E275" s="1">
        <v>24.504799999999999</v>
      </c>
      <c r="F275" s="1">
        <v>0.91739999999999999</v>
      </c>
      <c r="G275" s="1">
        <v>8.1111000000000004</v>
      </c>
      <c r="H275" s="1">
        <v>6.6527000000000003</v>
      </c>
      <c r="I275" s="1">
        <v>1.2999999999999999E-3</v>
      </c>
      <c r="J275" s="1">
        <v>5.9999999999999995E-4</v>
      </c>
      <c r="K275" s="1">
        <f t="shared" si="4"/>
        <v>101.2205</v>
      </c>
    </row>
    <row r="276" spans="2:11" x14ac:dyDescent="0.2">
      <c r="B276" s="1">
        <v>38.840499999999999</v>
      </c>
      <c r="C276" s="1">
        <v>8.5800000000000001E-2</v>
      </c>
      <c r="D276" s="1">
        <v>22.1083</v>
      </c>
      <c r="E276" s="1">
        <v>24.479399999999998</v>
      </c>
      <c r="F276" s="1">
        <v>0.85589999999999999</v>
      </c>
      <c r="G276" s="1">
        <v>8.1633999999999993</v>
      </c>
      <c r="H276" s="1">
        <v>6.6787000000000001</v>
      </c>
      <c r="I276" s="1">
        <v>1.7899999999999999E-2</v>
      </c>
      <c r="J276" s="1">
        <v>1.1999999999999999E-3</v>
      </c>
      <c r="K276" s="1">
        <f t="shared" si="4"/>
        <v>101.2311</v>
      </c>
    </row>
    <row r="277" spans="2:11" x14ac:dyDescent="0.2">
      <c r="B277" s="1">
        <v>38.727699999999999</v>
      </c>
      <c r="C277" s="1">
        <v>5.0200000000000002E-2</v>
      </c>
      <c r="D277" s="1">
        <v>21.9114</v>
      </c>
      <c r="E277" s="1">
        <v>24.384599999999999</v>
      </c>
      <c r="F277" s="1">
        <v>0.86880000000000002</v>
      </c>
      <c r="G277" s="1">
        <v>8.0777999999999999</v>
      </c>
      <c r="H277" s="1">
        <v>6.7862</v>
      </c>
      <c r="I277" s="1">
        <v>-8.9999999999999993E-3</v>
      </c>
      <c r="J277" s="1">
        <v>-1.23E-2</v>
      </c>
      <c r="K277" s="1">
        <f t="shared" si="4"/>
        <v>100.78539999999998</v>
      </c>
    </row>
    <row r="278" spans="2:11" x14ac:dyDescent="0.2">
      <c r="B278" s="1">
        <v>38.868499999999997</v>
      </c>
      <c r="C278" s="1">
        <v>3.2399999999999998E-2</v>
      </c>
      <c r="D278" s="1">
        <v>22.228400000000001</v>
      </c>
      <c r="E278" s="1">
        <v>24.2912</v>
      </c>
      <c r="F278" s="1">
        <v>0.86</v>
      </c>
      <c r="G278" s="1">
        <v>8.1164000000000005</v>
      </c>
      <c r="H278" s="1">
        <v>6.8479999999999999</v>
      </c>
      <c r="I278" s="1">
        <v>0</v>
      </c>
      <c r="J278" s="1">
        <v>-1.06E-2</v>
      </c>
      <c r="K278" s="1">
        <f t="shared" si="4"/>
        <v>101.2343</v>
      </c>
    </row>
    <row r="279" spans="2:11" x14ac:dyDescent="0.2">
      <c r="B279" s="1">
        <v>38.625399999999999</v>
      </c>
      <c r="C279" s="1">
        <v>0.1164</v>
      </c>
      <c r="D279" s="1">
        <v>21.868099999999998</v>
      </c>
      <c r="E279" s="1">
        <v>24.383400000000002</v>
      </c>
      <c r="F279" s="1">
        <v>0.93430000000000002</v>
      </c>
      <c r="G279" s="1">
        <v>8.1289999999999996</v>
      </c>
      <c r="H279" s="1">
        <v>6.6085000000000003</v>
      </c>
      <c r="I279" s="1">
        <v>7.1000000000000004E-3</v>
      </c>
      <c r="J279" s="1">
        <v>7.1000000000000004E-3</v>
      </c>
      <c r="K279" s="1">
        <f t="shared" si="4"/>
        <v>100.6793</v>
      </c>
    </row>
    <row r="280" spans="2:11" x14ac:dyDescent="0.2">
      <c r="B280" s="1">
        <v>38.6785</v>
      </c>
      <c r="C280" s="1">
        <v>7.5300000000000006E-2</v>
      </c>
      <c r="D280" s="1">
        <v>22.0044</v>
      </c>
      <c r="E280" s="1">
        <v>24.3142</v>
      </c>
      <c r="F280" s="1">
        <v>0.93540000000000001</v>
      </c>
      <c r="G280" s="1">
        <v>8.0484000000000009</v>
      </c>
      <c r="H280" s="1">
        <v>6.5941000000000001</v>
      </c>
      <c r="I280" s="1">
        <v>1.9199999999999998E-2</v>
      </c>
      <c r="J280" s="1">
        <v>5.3E-3</v>
      </c>
      <c r="K280" s="1">
        <f t="shared" si="4"/>
        <v>100.6748</v>
      </c>
    </row>
    <row r="281" spans="2:11" x14ac:dyDescent="0.2">
      <c r="B281" s="1">
        <v>38.700800000000001</v>
      </c>
      <c r="C281" s="1">
        <v>4.7800000000000002E-2</v>
      </c>
      <c r="D281" s="1">
        <v>22.0228</v>
      </c>
      <c r="E281" s="1">
        <v>24.500399999999999</v>
      </c>
      <c r="F281" s="1">
        <v>0.99790000000000001</v>
      </c>
      <c r="G281" s="1">
        <v>7.423</v>
      </c>
      <c r="H281" s="1">
        <v>7.1067</v>
      </c>
      <c r="I281" s="1">
        <v>-1.03E-2</v>
      </c>
      <c r="J281" s="1">
        <v>2.8999999999999998E-3</v>
      </c>
      <c r="K281" s="1">
        <f t="shared" si="4"/>
        <v>100.792</v>
      </c>
    </row>
    <row r="282" spans="2:11" x14ac:dyDescent="0.2">
      <c r="B282" s="1">
        <v>38.832500000000003</v>
      </c>
      <c r="C282" s="1">
        <v>5.28E-2</v>
      </c>
      <c r="D282" s="1">
        <v>22.142800000000001</v>
      </c>
      <c r="E282" s="1">
        <v>24.4617</v>
      </c>
      <c r="F282" s="1">
        <v>0.96099999999999997</v>
      </c>
      <c r="G282" s="1">
        <v>8.1006</v>
      </c>
      <c r="H282" s="1">
        <v>6.65</v>
      </c>
      <c r="I282" s="1">
        <v>2.5999999999999999E-3</v>
      </c>
      <c r="J282" s="1">
        <v>1.12E-2</v>
      </c>
      <c r="K282" s="1">
        <f t="shared" si="4"/>
        <v>101.21520000000001</v>
      </c>
    </row>
    <row r="283" spans="2:11" x14ac:dyDescent="0.2">
      <c r="B283" s="1">
        <v>38.654499999999999</v>
      </c>
      <c r="C283" s="1">
        <v>8.8300000000000003E-2</v>
      </c>
      <c r="D283" s="1">
        <v>21.988499999999998</v>
      </c>
      <c r="E283" s="1">
        <v>24.4619</v>
      </c>
      <c r="F283" s="1">
        <v>0.91259999999999997</v>
      </c>
      <c r="G283" s="1">
        <v>8.1214999999999993</v>
      </c>
      <c r="H283" s="1">
        <v>6.5147000000000004</v>
      </c>
      <c r="I283" s="1">
        <v>7.7000000000000002E-3</v>
      </c>
      <c r="J283" s="1">
        <v>-4.7000000000000002E-3</v>
      </c>
      <c r="K283" s="1">
        <f t="shared" si="4"/>
        <v>100.74499999999999</v>
      </c>
    </row>
    <row r="284" spans="2:11" x14ac:dyDescent="0.2">
      <c r="B284" s="1">
        <v>38.705199999999998</v>
      </c>
      <c r="C284" s="1">
        <v>0.1358</v>
      </c>
      <c r="D284" s="1">
        <v>22.046099999999999</v>
      </c>
      <c r="E284" s="1">
        <v>24.515699999999999</v>
      </c>
      <c r="F284" s="1">
        <v>0.9264</v>
      </c>
      <c r="G284" s="1">
        <v>8.1153999999999993</v>
      </c>
      <c r="H284" s="1">
        <v>6.5664999999999996</v>
      </c>
      <c r="I284" s="1">
        <v>-3.8999999999999998E-3</v>
      </c>
      <c r="J284" s="1">
        <v>-3.5000000000000001E-3</v>
      </c>
      <c r="K284" s="1">
        <f t="shared" si="4"/>
        <v>101.00369999999999</v>
      </c>
    </row>
    <row r="285" spans="2:11" x14ac:dyDescent="0.2">
      <c r="B285" s="1">
        <v>38.745600000000003</v>
      </c>
      <c r="C285" s="1">
        <v>8.9200000000000002E-2</v>
      </c>
      <c r="D285" s="1">
        <v>21.938199999999998</v>
      </c>
      <c r="E285" s="1">
        <v>24.494</v>
      </c>
      <c r="F285" s="1">
        <v>0.90500000000000003</v>
      </c>
      <c r="G285" s="1">
        <v>8.2420000000000009</v>
      </c>
      <c r="H285" s="1">
        <v>6.4276999999999997</v>
      </c>
      <c r="I285" s="1">
        <v>-5.1000000000000004E-3</v>
      </c>
      <c r="J285" s="1">
        <v>-1.12E-2</v>
      </c>
      <c r="K285" s="1">
        <f t="shared" si="4"/>
        <v>100.8254</v>
      </c>
    </row>
    <row r="286" spans="2:11" x14ac:dyDescent="0.2">
      <c r="B286" s="1">
        <v>38.6038</v>
      </c>
      <c r="C286" s="1">
        <v>8.3699999999999997E-2</v>
      </c>
      <c r="D286" s="1">
        <v>21.849499999999999</v>
      </c>
      <c r="E286" s="1">
        <v>24.707899999999999</v>
      </c>
      <c r="F286" s="1">
        <v>0.94520000000000004</v>
      </c>
      <c r="G286" s="1">
        <v>8.0350999999999999</v>
      </c>
      <c r="H286" s="1">
        <v>6.5170000000000003</v>
      </c>
      <c r="I286" s="1">
        <v>9.7000000000000003E-3</v>
      </c>
      <c r="J286" s="1">
        <v>-2.12E-2</v>
      </c>
      <c r="K286" s="1">
        <f t="shared" si="4"/>
        <v>100.7307</v>
      </c>
    </row>
    <row r="287" spans="2:11" x14ac:dyDescent="0.2">
      <c r="B287" s="1">
        <v>38.547600000000003</v>
      </c>
      <c r="C287" s="1">
        <v>6.4399999999999999E-2</v>
      </c>
      <c r="D287" s="1">
        <v>21.833300000000001</v>
      </c>
      <c r="E287" s="1">
        <v>24.399699999999999</v>
      </c>
      <c r="F287" s="1">
        <v>0.93059999999999998</v>
      </c>
      <c r="G287" s="1">
        <v>8.2323000000000004</v>
      </c>
      <c r="H287" s="1">
        <v>6.3902000000000001</v>
      </c>
      <c r="I287" s="1">
        <v>2.4400000000000002E-2</v>
      </c>
      <c r="J287" s="1">
        <v>-5.8999999999999999E-3</v>
      </c>
      <c r="K287" s="1">
        <f t="shared" si="4"/>
        <v>100.4166</v>
      </c>
    </row>
    <row r="288" spans="2:11" x14ac:dyDescent="0.2">
      <c r="B288" s="1">
        <v>38.440899999999999</v>
      </c>
      <c r="C288" s="1">
        <v>2.1100000000000001E-2</v>
      </c>
      <c r="D288" s="1">
        <v>21.849499999999999</v>
      </c>
      <c r="E288" s="1">
        <v>24.794899999999998</v>
      </c>
      <c r="F288" s="1">
        <v>0.94779999999999998</v>
      </c>
      <c r="G288" s="1">
        <v>7.8977000000000004</v>
      </c>
      <c r="H288" s="1">
        <v>6.5957999999999997</v>
      </c>
      <c r="I288" s="1">
        <v>2.3199999999999998E-2</v>
      </c>
      <c r="J288" s="1">
        <v>3.5000000000000001E-3</v>
      </c>
      <c r="K288" s="1">
        <f t="shared" si="4"/>
        <v>100.5744</v>
      </c>
    </row>
    <row r="289" spans="2:11" x14ac:dyDescent="0.2">
      <c r="B289" s="1">
        <v>38.238999999999997</v>
      </c>
      <c r="C289" s="1">
        <v>-8.6E-3</v>
      </c>
      <c r="D289" s="1">
        <v>21.836400000000001</v>
      </c>
      <c r="E289" s="1">
        <v>24.652999999999999</v>
      </c>
      <c r="F289" s="1">
        <v>1.0595000000000001</v>
      </c>
      <c r="G289" s="1">
        <v>6.7187000000000001</v>
      </c>
      <c r="H289" s="1">
        <v>7.3699000000000003</v>
      </c>
      <c r="I289" s="1">
        <v>1.8800000000000001E-2</v>
      </c>
      <c r="J289" s="1">
        <v>3.5000000000000001E-3</v>
      </c>
      <c r="K289" s="1">
        <f t="shared" si="4"/>
        <v>99.890199999999993</v>
      </c>
    </row>
    <row r="290" spans="2:11" x14ac:dyDescent="0.2">
      <c r="B290" s="1">
        <v>38.656100000000002</v>
      </c>
      <c r="C290" s="1">
        <v>7.4499999999999997E-2</v>
      </c>
      <c r="D290" s="1">
        <v>22.209399999999999</v>
      </c>
      <c r="E290" s="1">
        <v>24.395600000000002</v>
      </c>
      <c r="F290" s="1">
        <v>0.95209999999999995</v>
      </c>
      <c r="G290" s="1">
        <v>7.9828999999999999</v>
      </c>
      <c r="H290" s="1">
        <v>6.7130000000000001</v>
      </c>
      <c r="I290" s="1">
        <v>1.09E-2</v>
      </c>
      <c r="J290" s="1">
        <v>1.1999999999999999E-3</v>
      </c>
      <c r="K290" s="1">
        <f t="shared" si="4"/>
        <v>100.9957</v>
      </c>
    </row>
    <row r="291" spans="2:11" x14ac:dyDescent="0.2">
      <c r="B291" s="1">
        <v>38.585900000000002</v>
      </c>
      <c r="C291" s="1">
        <v>7.22E-2</v>
      </c>
      <c r="D291" s="1">
        <v>22.115600000000001</v>
      </c>
      <c r="E291" s="1">
        <v>24.628900000000002</v>
      </c>
      <c r="F291" s="1">
        <v>0.93789999999999996</v>
      </c>
      <c r="G291" s="1">
        <v>8.0670000000000002</v>
      </c>
      <c r="H291" s="1">
        <v>6.5876000000000001</v>
      </c>
      <c r="I291" s="1">
        <v>-4.4999999999999997E-3</v>
      </c>
      <c r="J291" s="1">
        <v>5.3E-3</v>
      </c>
      <c r="K291" s="1">
        <f t="shared" si="4"/>
        <v>100.99590000000001</v>
      </c>
    </row>
    <row r="292" spans="2:11" x14ac:dyDescent="0.2">
      <c r="B292" s="1">
        <v>38.716000000000001</v>
      </c>
      <c r="C292" s="1">
        <v>7.7600000000000002E-2</v>
      </c>
      <c r="D292" s="1">
        <v>22.143799999999999</v>
      </c>
      <c r="E292" s="1">
        <v>24.767199999999999</v>
      </c>
      <c r="F292" s="1">
        <v>0.93579999999999997</v>
      </c>
      <c r="G292" s="1">
        <v>7.8807</v>
      </c>
      <c r="H292" s="1">
        <v>6.7687999999999997</v>
      </c>
      <c r="I292" s="1">
        <v>-2.3800000000000002E-2</v>
      </c>
      <c r="J292" s="1">
        <v>1.8E-3</v>
      </c>
      <c r="K292" s="1">
        <f t="shared" si="4"/>
        <v>101.26790000000001</v>
      </c>
    </row>
    <row r="293" spans="2:11" x14ac:dyDescent="0.2">
      <c r="B293" s="1">
        <v>38.712299999999999</v>
      </c>
      <c r="C293" s="1">
        <v>8.9399999999999993E-2</v>
      </c>
      <c r="D293" s="1">
        <v>21.6965</v>
      </c>
      <c r="E293" s="1">
        <v>24.5596</v>
      </c>
      <c r="F293" s="1">
        <v>0.96020000000000005</v>
      </c>
      <c r="G293" s="1">
        <v>8.1115999999999993</v>
      </c>
      <c r="H293" s="1">
        <v>6.5385999999999997</v>
      </c>
      <c r="I293" s="1">
        <v>-5.7999999999999996E-3</v>
      </c>
      <c r="J293" s="1">
        <v>-5.9999999999999995E-4</v>
      </c>
      <c r="K293" s="1">
        <f t="shared" si="4"/>
        <v>100.6618</v>
      </c>
    </row>
    <row r="294" spans="2:11" x14ac:dyDescent="0.2">
      <c r="B294" s="1">
        <v>38.536099999999998</v>
      </c>
      <c r="C294" s="1">
        <v>0.1361</v>
      </c>
      <c r="D294" s="1">
        <v>21.740400000000001</v>
      </c>
      <c r="E294" s="1">
        <v>24.305800000000001</v>
      </c>
      <c r="F294" s="1">
        <v>0.94810000000000005</v>
      </c>
      <c r="G294" s="1">
        <v>8.2376000000000005</v>
      </c>
      <c r="H294" s="1">
        <v>6.4211</v>
      </c>
      <c r="I294" s="1">
        <v>3.15E-2</v>
      </c>
      <c r="J294" s="1">
        <v>9.4000000000000004E-3</v>
      </c>
      <c r="K294" s="1">
        <f t="shared" si="4"/>
        <v>100.36609999999999</v>
      </c>
    </row>
    <row r="295" spans="2:11" x14ac:dyDescent="0.2">
      <c r="B295" s="1">
        <v>38.428800000000003</v>
      </c>
      <c r="C295" s="1">
        <v>4.87E-2</v>
      </c>
      <c r="D295" s="1">
        <v>21.938400000000001</v>
      </c>
      <c r="E295" s="1">
        <v>24.5946</v>
      </c>
      <c r="F295" s="1">
        <v>1.01</v>
      </c>
      <c r="G295" s="1">
        <v>7.6855000000000002</v>
      </c>
      <c r="H295" s="1">
        <v>6.8095999999999997</v>
      </c>
      <c r="I295" s="1">
        <v>3.8999999999999998E-3</v>
      </c>
      <c r="J295" s="1">
        <v>-0.02</v>
      </c>
      <c r="K295" s="1">
        <f t="shared" si="4"/>
        <v>100.49950000000003</v>
      </c>
    </row>
    <row r="296" spans="2:11" x14ac:dyDescent="0.2">
      <c r="B296" s="1">
        <v>38.710700000000003</v>
      </c>
      <c r="C296" s="1">
        <v>7.9100000000000004E-2</v>
      </c>
      <c r="D296" s="1">
        <v>22.0214</v>
      </c>
      <c r="E296" s="1">
        <v>24.4695</v>
      </c>
      <c r="F296" s="1">
        <v>0.93079999999999996</v>
      </c>
      <c r="G296" s="1">
        <v>7.9066999999999998</v>
      </c>
      <c r="H296" s="1">
        <v>6.6574999999999998</v>
      </c>
      <c r="I296" s="1">
        <v>0</v>
      </c>
      <c r="J296" s="1">
        <v>2.53E-2</v>
      </c>
      <c r="K296" s="1">
        <f t="shared" si="4"/>
        <v>100.801</v>
      </c>
    </row>
    <row r="297" spans="2:11" x14ac:dyDescent="0.2">
      <c r="B297" s="1">
        <v>38.619799999999998</v>
      </c>
      <c r="C297" s="1">
        <v>7.7200000000000005E-2</v>
      </c>
      <c r="D297" s="1">
        <v>22.0383</v>
      </c>
      <c r="E297" s="1">
        <v>24.846499999999999</v>
      </c>
      <c r="F297" s="1">
        <v>0.94710000000000005</v>
      </c>
      <c r="G297" s="1">
        <v>7.7704000000000004</v>
      </c>
      <c r="H297" s="1">
        <v>6.5254000000000003</v>
      </c>
      <c r="I297" s="1">
        <v>7.7000000000000002E-3</v>
      </c>
      <c r="J297" s="1">
        <v>-5.3E-3</v>
      </c>
      <c r="K297" s="1">
        <f t="shared" si="4"/>
        <v>100.82709999999999</v>
      </c>
    </row>
    <row r="298" spans="2:11" x14ac:dyDescent="0.2">
      <c r="B298" s="1">
        <v>38.682899999999997</v>
      </c>
      <c r="C298" s="1">
        <v>1.67E-2</v>
      </c>
      <c r="D298" s="1">
        <v>21.974</v>
      </c>
      <c r="E298" s="1">
        <v>24.793399999999998</v>
      </c>
      <c r="F298" s="1">
        <v>0.98640000000000005</v>
      </c>
      <c r="G298" s="1">
        <v>7.976</v>
      </c>
      <c r="H298" s="1">
        <v>6.6353999999999997</v>
      </c>
      <c r="I298" s="1">
        <v>8.9999999999999993E-3</v>
      </c>
      <c r="J298" s="1">
        <v>5.3E-3</v>
      </c>
      <c r="K298" s="1">
        <f t="shared" si="4"/>
        <v>101.0791</v>
      </c>
    </row>
    <row r="299" spans="2:11" x14ac:dyDescent="0.2">
      <c r="B299" s="1">
        <v>38.895400000000002</v>
      </c>
      <c r="C299" s="1">
        <v>8.6900000000000005E-2</v>
      </c>
      <c r="D299" s="1">
        <v>22.0334</v>
      </c>
      <c r="E299" s="1">
        <v>24.3599</v>
      </c>
      <c r="F299" s="1">
        <v>0.98970000000000002</v>
      </c>
      <c r="G299" s="1">
        <v>8.1626999999999992</v>
      </c>
      <c r="H299" s="1">
        <v>6.5686999999999998</v>
      </c>
      <c r="I299" s="1">
        <v>5.1000000000000004E-3</v>
      </c>
      <c r="J299" s="1">
        <v>1.2999999999999999E-2</v>
      </c>
      <c r="K299" s="1">
        <f t="shared" si="4"/>
        <v>101.1148</v>
      </c>
    </row>
    <row r="300" spans="2:11" x14ac:dyDescent="0.2">
      <c r="B300" s="1">
        <v>38.4724</v>
      </c>
      <c r="C300" s="1">
        <v>8.9399999999999993E-2</v>
      </c>
      <c r="D300" s="1">
        <v>21.972799999999999</v>
      </c>
      <c r="E300" s="1">
        <v>24.3962</v>
      </c>
      <c r="F300" s="1">
        <v>1.0359</v>
      </c>
      <c r="G300" s="1">
        <v>8.2127999999999997</v>
      </c>
      <c r="H300" s="1">
        <v>6.5178000000000003</v>
      </c>
      <c r="I300" s="1">
        <v>3.8999999999999998E-3</v>
      </c>
      <c r="J300" s="1">
        <v>-3.5000000000000001E-3</v>
      </c>
      <c r="K300" s="1">
        <f t="shared" si="4"/>
        <v>100.6977</v>
      </c>
    </row>
    <row r="301" spans="2:11" x14ac:dyDescent="0.2">
      <c r="B301" s="1">
        <v>38.438000000000002</v>
      </c>
      <c r="C301" s="1">
        <v>0.1023</v>
      </c>
      <c r="D301" s="1">
        <v>21.780200000000001</v>
      </c>
      <c r="E301" s="1">
        <v>24.7179</v>
      </c>
      <c r="F301" s="1">
        <v>1.0209999999999999</v>
      </c>
      <c r="G301" s="1">
        <v>7.9476000000000004</v>
      </c>
      <c r="H301" s="1">
        <v>6.4802999999999997</v>
      </c>
      <c r="I301" s="1">
        <v>-6.4000000000000003E-3</v>
      </c>
      <c r="J301" s="1">
        <v>-0.01</v>
      </c>
      <c r="K301" s="1">
        <f t="shared" si="4"/>
        <v>100.47089999999999</v>
      </c>
    </row>
    <row r="302" spans="2:11" x14ac:dyDescent="0.2">
      <c r="B302" s="1">
        <v>38.5212</v>
      </c>
      <c r="C302" s="1">
        <v>3.7699999999999997E-2</v>
      </c>
      <c r="D302" s="1">
        <v>22.02</v>
      </c>
      <c r="E302" s="1">
        <v>24.839500000000001</v>
      </c>
      <c r="F302" s="1">
        <v>1.0377000000000001</v>
      </c>
      <c r="G302" s="1">
        <v>7.4134000000000002</v>
      </c>
      <c r="H302" s="1">
        <v>6.8266999999999998</v>
      </c>
      <c r="I302" s="1">
        <v>8.9999999999999993E-3</v>
      </c>
      <c r="J302" s="1">
        <v>-4.1000000000000003E-3</v>
      </c>
      <c r="K302" s="1">
        <f t="shared" si="4"/>
        <v>100.70110000000001</v>
      </c>
    </row>
    <row r="303" spans="2:11" x14ac:dyDescent="0.2">
      <c r="B303" s="1">
        <v>38.622399999999999</v>
      </c>
      <c r="C303" s="1">
        <v>3.5000000000000003E-2</v>
      </c>
      <c r="D303" s="1">
        <v>22.0108</v>
      </c>
      <c r="E303" s="1">
        <v>23.890499999999999</v>
      </c>
      <c r="F303" s="1">
        <v>1.0213000000000001</v>
      </c>
      <c r="G303" s="1">
        <v>7.3545999999999996</v>
      </c>
      <c r="H303" s="1">
        <v>7.2195999999999998</v>
      </c>
      <c r="I303" s="1">
        <v>-1.35E-2</v>
      </c>
      <c r="J303" s="1">
        <v>-5.8999999999999999E-3</v>
      </c>
      <c r="K303" s="1">
        <f t="shared" si="4"/>
        <v>100.13480000000001</v>
      </c>
    </row>
    <row r="304" spans="2:11" x14ac:dyDescent="0.2">
      <c r="B304" s="1">
        <v>38.6464</v>
      </c>
      <c r="C304" s="1">
        <v>2.5000000000000001E-2</v>
      </c>
      <c r="D304" s="1">
        <v>22.090599999999998</v>
      </c>
      <c r="E304" s="1">
        <v>24.886600000000001</v>
      </c>
      <c r="F304" s="1">
        <v>1.0736000000000001</v>
      </c>
      <c r="G304" s="1">
        <v>7.5064000000000002</v>
      </c>
      <c r="H304" s="1">
        <v>6.6303999999999998</v>
      </c>
      <c r="I304" s="1">
        <v>7.1000000000000004E-3</v>
      </c>
      <c r="J304" s="1">
        <v>-2.06E-2</v>
      </c>
      <c r="K304" s="1">
        <f t="shared" si="4"/>
        <v>100.84549999999999</v>
      </c>
    </row>
    <row r="305" spans="1:12" x14ac:dyDescent="0.2">
      <c r="B305" s="1">
        <v>38.7393</v>
      </c>
      <c r="C305" s="1">
        <v>-1.03E-2</v>
      </c>
      <c r="D305" s="1">
        <v>22.1831</v>
      </c>
      <c r="E305" s="1">
        <v>24.238099999999999</v>
      </c>
      <c r="F305" s="1">
        <v>1.0069999999999999</v>
      </c>
      <c r="G305" s="1">
        <v>7.7404999999999999</v>
      </c>
      <c r="H305" s="1">
        <v>6.9255000000000004</v>
      </c>
      <c r="I305" s="1">
        <v>1.03E-2</v>
      </c>
      <c r="J305" s="1">
        <v>4.7000000000000002E-3</v>
      </c>
      <c r="K305" s="1">
        <f t="shared" si="4"/>
        <v>100.8382</v>
      </c>
    </row>
    <row r="306" spans="1:12" x14ac:dyDescent="0.2">
      <c r="B306" s="1">
        <v>38.6492</v>
      </c>
      <c r="C306" s="1">
        <v>6.2600000000000003E-2</v>
      </c>
      <c r="D306" s="1">
        <v>22.008400000000002</v>
      </c>
      <c r="E306" s="1">
        <v>23.928000000000001</v>
      </c>
      <c r="F306" s="1">
        <v>1.0243</v>
      </c>
      <c r="G306" s="1">
        <v>7.8746999999999998</v>
      </c>
      <c r="H306" s="1">
        <v>6.9101999999999997</v>
      </c>
      <c r="I306" s="1">
        <v>2.5999999999999999E-3</v>
      </c>
      <c r="J306" s="1">
        <v>-4.7000000000000002E-3</v>
      </c>
      <c r="K306" s="1">
        <f t="shared" si="4"/>
        <v>100.45530000000001</v>
      </c>
    </row>
    <row r="307" spans="1:12" x14ac:dyDescent="0.2">
      <c r="B307" s="1">
        <v>38.757399999999997</v>
      </c>
      <c r="C307" s="1">
        <v>3.73E-2</v>
      </c>
      <c r="D307" s="1">
        <v>21.9114</v>
      </c>
      <c r="E307" s="1">
        <v>24.211099999999998</v>
      </c>
      <c r="F307" s="1">
        <v>1.0243</v>
      </c>
      <c r="G307" s="1">
        <v>7.9236000000000004</v>
      </c>
      <c r="H307" s="1">
        <v>6.7999000000000001</v>
      </c>
      <c r="I307" s="1">
        <v>-7.1000000000000004E-3</v>
      </c>
      <c r="J307" s="1">
        <v>2.53E-2</v>
      </c>
      <c r="K307" s="1">
        <f t="shared" si="4"/>
        <v>100.68319999999999</v>
      </c>
    </row>
    <row r="308" spans="1:12" x14ac:dyDescent="0.2">
      <c r="B308" s="1">
        <v>38.398699999999998</v>
      </c>
      <c r="C308" s="1">
        <v>5.0500000000000003E-2</v>
      </c>
      <c r="D308" s="1">
        <v>21.858599999999999</v>
      </c>
      <c r="E308" s="1">
        <v>25.021999999999998</v>
      </c>
      <c r="F308" s="1">
        <v>1.0431999999999999</v>
      </c>
      <c r="G308" s="1">
        <v>7.5201000000000002</v>
      </c>
      <c r="H308" s="1">
        <v>6.5774999999999997</v>
      </c>
      <c r="I308" s="1">
        <v>1.61E-2</v>
      </c>
      <c r="J308" s="1">
        <v>-5.3E-3</v>
      </c>
      <c r="K308" s="1">
        <f t="shared" si="4"/>
        <v>100.48139999999999</v>
      </c>
    </row>
    <row r="309" spans="1:12" x14ac:dyDescent="0.2">
      <c r="B309" s="1">
        <v>38.2224</v>
      </c>
      <c r="C309" s="1">
        <v>4.8800000000000003E-2</v>
      </c>
      <c r="D309" s="1">
        <v>21.898900000000001</v>
      </c>
      <c r="E309" s="1">
        <v>24.371700000000001</v>
      </c>
      <c r="F309" s="1">
        <v>1.1194999999999999</v>
      </c>
      <c r="G309" s="1">
        <v>7.0183</v>
      </c>
      <c r="H309" s="1">
        <v>7.0770999999999997</v>
      </c>
      <c r="I309" s="1">
        <v>1.9E-3</v>
      </c>
      <c r="J309" s="1">
        <v>-0.01</v>
      </c>
      <c r="K309" s="1">
        <f t="shared" si="4"/>
        <v>99.74860000000001</v>
      </c>
    </row>
    <row r="310" spans="1:12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2" x14ac:dyDescent="0.2">
      <c r="A311" s="7" t="s">
        <v>33</v>
      </c>
      <c r="B311" s="6">
        <v>2.5247259259259261E-2</v>
      </c>
      <c r="C311" s="6">
        <v>4.5396148148148151E-2</v>
      </c>
      <c r="D311" s="6">
        <v>2.264474074074074E-2</v>
      </c>
      <c r="E311" s="6">
        <v>4.3901876543209872E-2</v>
      </c>
      <c r="F311" s="6">
        <v>4.0204150197628456E-2</v>
      </c>
      <c r="G311" s="6">
        <v>1.9418074074074074E-2</v>
      </c>
      <c r="H311" s="6">
        <v>3.576824691358025E-2</v>
      </c>
      <c r="I311" s="6">
        <v>3.0795256916996052E-2</v>
      </c>
      <c r="J311" s="6">
        <v>3.1140566037735854E-2</v>
      </c>
      <c r="K311" s="5"/>
    </row>
    <row r="312" spans="1:12" x14ac:dyDescent="0.2">
      <c r="K312" s="1"/>
    </row>
    <row r="313" spans="1:12" x14ac:dyDescent="0.2">
      <c r="A313" s="2" t="s">
        <v>29</v>
      </c>
      <c r="B313" s="3">
        <f t="shared" ref="B313:K313" si="5">AVERAGE(B5:B309)</f>
        <v>38.881763879598672</v>
      </c>
      <c r="C313" s="3">
        <f t="shared" si="5"/>
        <v>7.5215719063545072E-2</v>
      </c>
      <c r="D313" s="3">
        <f t="shared" si="5"/>
        <v>22.064379264214047</v>
      </c>
      <c r="E313" s="3">
        <f t="shared" si="5"/>
        <v>23.437089632107025</v>
      </c>
      <c r="F313" s="3">
        <f t="shared" si="5"/>
        <v>0.84381605351170585</v>
      </c>
      <c r="G313" s="3">
        <f t="shared" si="5"/>
        <v>8.3583137123745868</v>
      </c>
      <c r="H313" s="3">
        <f t="shared" si="5"/>
        <v>6.5148230769230766</v>
      </c>
      <c r="I313" s="3">
        <f t="shared" si="5"/>
        <v>7.9735785953177155E-3</v>
      </c>
      <c r="J313" s="3">
        <f t="shared" si="5"/>
        <v>-6.6488294314381293E-4</v>
      </c>
      <c r="K313" s="3">
        <f t="shared" si="5"/>
        <v>100.18271003344479</v>
      </c>
    </row>
    <row r="314" spans="1:12" x14ac:dyDescent="0.2">
      <c r="A314" t="s">
        <v>30</v>
      </c>
      <c r="B314" s="4">
        <v>299</v>
      </c>
    </row>
    <row r="315" spans="1:12" x14ac:dyDescent="0.2">
      <c r="A315" s="7" t="s">
        <v>34</v>
      </c>
      <c r="B315" s="6">
        <f>B311/$B$314</f>
        <v>8.4438994178124625E-5</v>
      </c>
      <c r="C315" s="6">
        <f t="shared" ref="C315:J315" si="6">C311/$B$314</f>
        <v>1.518265824352781E-4</v>
      </c>
      <c r="D315" s="6">
        <f t="shared" si="6"/>
        <v>7.5734918865353641E-5</v>
      </c>
      <c r="E315" s="6">
        <f t="shared" si="6"/>
        <v>1.4682901853916346E-4</v>
      </c>
      <c r="F315" s="6">
        <f t="shared" si="6"/>
        <v>1.3446204079474401E-4</v>
      </c>
      <c r="G315" s="6">
        <f t="shared" si="6"/>
        <v>6.4943391552087199E-5</v>
      </c>
      <c r="H315" s="6">
        <f t="shared" si="6"/>
        <v>1.1962624385812793E-4</v>
      </c>
      <c r="I315" s="6">
        <f t="shared" si="6"/>
        <v>1.0299417029095669E-4</v>
      </c>
      <c r="J315" s="6">
        <f t="shared" si="6"/>
        <v>1.0414905029343095E-4</v>
      </c>
      <c r="K315" s="5"/>
      <c r="L315" s="5"/>
    </row>
    <row r="316" spans="1:12" x14ac:dyDescent="0.2">
      <c r="A316" s="7" t="s">
        <v>48</v>
      </c>
      <c r="B316" s="6">
        <f>_xlfn.STDEV.S(B5:B309)</f>
        <v>0.32661556363568994</v>
      </c>
      <c r="C316" s="6">
        <f t="shared" ref="C316:J316" si="7">_xlfn.STDEV.S(C5:C309)</f>
        <v>4.3010910747821395E-2</v>
      </c>
      <c r="D316" s="6">
        <f t="shared" si="7"/>
        <v>0.1843261026521206</v>
      </c>
      <c r="E316" s="6">
        <f t="shared" si="7"/>
        <v>1.1409836927142276</v>
      </c>
      <c r="F316" s="6">
        <f t="shared" si="7"/>
        <v>9.3318595205983929E-2</v>
      </c>
      <c r="G316" s="6">
        <f t="shared" si="7"/>
        <v>0.78835448414002762</v>
      </c>
      <c r="H316" s="6">
        <f t="shared" si="7"/>
        <v>0.48919290423402184</v>
      </c>
      <c r="I316" s="6">
        <f t="shared" si="7"/>
        <v>1.2017155141196867E-2</v>
      </c>
      <c r="J316" s="6">
        <f t="shared" si="7"/>
        <v>9.578331472389982E-3</v>
      </c>
      <c r="K316" s="5"/>
    </row>
    <row r="317" spans="1:12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</row>
    <row r="319" spans="1:12" x14ac:dyDescent="0.2">
      <c r="B319" s="5"/>
      <c r="C319" s="5"/>
      <c r="D319" s="5"/>
      <c r="E319" s="5"/>
      <c r="F319" s="5"/>
      <c r="G319" s="5"/>
      <c r="H319" s="5"/>
      <c r="I319" s="5"/>
      <c r="J31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7 keV analyses</vt:lpstr>
      <vt:lpstr>Ilm analyses</vt:lpstr>
      <vt:lpstr>Mag analyses</vt:lpstr>
      <vt:lpstr>Plag analyses</vt:lpstr>
      <vt:lpstr>Opx analyses</vt:lpstr>
      <vt:lpstr>Defocused Cpx</vt:lpstr>
      <vt:lpstr>Trns thru Garnet</vt:lpstr>
      <vt:lpstr>Grt analyses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Gopon</dc:creator>
  <cp:lastModifiedBy>Christine Elrod</cp:lastModifiedBy>
  <dcterms:created xsi:type="dcterms:W3CDTF">2015-06-05T18:19:34Z</dcterms:created>
  <dcterms:modified xsi:type="dcterms:W3CDTF">2022-06-03T14:06:25Z</dcterms:modified>
</cp:coreProperties>
</file>