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6994R1 Urann - SC43/AM-20-36994/"/>
    </mc:Choice>
  </mc:AlternateContent>
  <xr:revisionPtr revIDLastSave="0" documentId="13_ncr:1_{BDD8588C-5E37-E943-8353-854E8C068310}" xr6:coauthVersionLast="36" xr6:coauthVersionMax="36" xr10:uidLastSave="{00000000-0000-0000-0000-000000000000}"/>
  <bookViews>
    <workbookView xWindow="560" yWindow="560" windowWidth="31940" windowHeight="22720" tabRatio="500" xr2:uid="{00000000-000D-0000-FFFF-FFFF00000000}"/>
  </bookViews>
  <sheets>
    <sheet name="TS2 ME Omph" sheetId="1" r:id="rId1"/>
  </sheets>
  <calcPr calcId="18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92" i="1" l="1"/>
  <c r="AD93" i="1"/>
  <c r="AD94" i="1"/>
  <c r="AD95" i="1"/>
  <c r="AD104" i="1" s="1"/>
  <c r="AD96" i="1"/>
  <c r="AD98" i="1"/>
  <c r="AD99" i="1"/>
  <c r="AD100" i="1"/>
  <c r="AD101" i="1"/>
  <c r="AD102" i="1"/>
  <c r="AC92" i="1"/>
  <c r="AC104" i="1" s="1"/>
  <c r="AC93" i="1"/>
  <c r="AC94" i="1"/>
  <c r="AC95" i="1"/>
  <c r="AC96" i="1"/>
  <c r="AC98" i="1"/>
  <c r="AC99" i="1"/>
  <c r="AC100" i="1"/>
  <c r="AC101" i="1"/>
  <c r="AC102" i="1"/>
  <c r="AB92" i="1"/>
  <c r="AB104" i="1" s="1"/>
  <c r="AB93" i="1"/>
  <c r="AB94" i="1"/>
  <c r="AB95" i="1"/>
  <c r="AB96" i="1"/>
  <c r="AB98" i="1"/>
  <c r="AB99" i="1"/>
  <c r="AB100" i="1"/>
  <c r="AB101" i="1"/>
  <c r="AB102" i="1"/>
  <c r="AA92" i="1"/>
  <c r="AA93" i="1"/>
  <c r="AA94" i="1"/>
  <c r="AA95" i="1"/>
  <c r="AA96" i="1"/>
  <c r="AA98" i="1"/>
  <c r="AA99" i="1"/>
  <c r="AA100" i="1"/>
  <c r="AA101" i="1"/>
  <c r="AA102" i="1"/>
  <c r="AA104" i="1"/>
  <c r="Z104" i="1"/>
  <c r="Y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AD73" i="1"/>
  <c r="AD90" i="1" s="1"/>
  <c r="AD74" i="1"/>
  <c r="AD75" i="1"/>
  <c r="AD76" i="1"/>
  <c r="AD77" i="1"/>
  <c r="AD78" i="1"/>
  <c r="AD79" i="1"/>
  <c r="AD80" i="1"/>
  <c r="AD81" i="1"/>
  <c r="AD82" i="1"/>
  <c r="AD84" i="1"/>
  <c r="AD85" i="1"/>
  <c r="AD86" i="1"/>
  <c r="AD87" i="1"/>
  <c r="AD88" i="1"/>
  <c r="AC73" i="1"/>
  <c r="AC90" i="1" s="1"/>
  <c r="AC74" i="1"/>
  <c r="AC75" i="1"/>
  <c r="AC76" i="1"/>
  <c r="AC77" i="1"/>
  <c r="AC78" i="1"/>
  <c r="AC79" i="1"/>
  <c r="AC80" i="1"/>
  <c r="AC81" i="1"/>
  <c r="AC82" i="1"/>
  <c r="AC84" i="1"/>
  <c r="AC85" i="1"/>
  <c r="AC86" i="1"/>
  <c r="AC87" i="1"/>
  <c r="AC88" i="1"/>
  <c r="AB73" i="1"/>
  <c r="AB90" i="1" s="1"/>
  <c r="AB74" i="1"/>
  <c r="AB75" i="1"/>
  <c r="AB76" i="1"/>
  <c r="AB77" i="1"/>
  <c r="AB78" i="1"/>
  <c r="AB79" i="1"/>
  <c r="AB80" i="1"/>
  <c r="AB81" i="1"/>
  <c r="AB82" i="1"/>
  <c r="AB84" i="1"/>
  <c r="AB85" i="1"/>
  <c r="AB86" i="1"/>
  <c r="AB87" i="1"/>
  <c r="AB88" i="1"/>
  <c r="AA73" i="1"/>
  <c r="AA90" i="1" s="1"/>
  <c r="AA74" i="1"/>
  <c r="AA75" i="1"/>
  <c r="AA76" i="1"/>
  <c r="AA77" i="1"/>
  <c r="AA78" i="1"/>
  <c r="AA79" i="1"/>
  <c r="AA80" i="1"/>
  <c r="AA81" i="1"/>
  <c r="AA82" i="1"/>
  <c r="AA84" i="1"/>
  <c r="AA85" i="1"/>
  <c r="AA86" i="1"/>
  <c r="AA87" i="1"/>
  <c r="AA88" i="1"/>
  <c r="Z90" i="1"/>
  <c r="Y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6" i="1"/>
  <c r="AD67" i="1"/>
  <c r="AD68" i="1"/>
  <c r="AD69" i="1"/>
  <c r="AD71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6" i="1"/>
  <c r="AC67" i="1"/>
  <c r="AC68" i="1"/>
  <c r="AC69" i="1"/>
  <c r="AC71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6" i="1"/>
  <c r="AB67" i="1"/>
  <c r="AB68" i="1"/>
  <c r="AB69" i="1"/>
  <c r="AB71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6" i="1"/>
  <c r="AA67" i="1"/>
  <c r="AA68" i="1"/>
  <c r="AA69" i="1"/>
  <c r="AA71" i="1"/>
  <c r="Z71" i="1"/>
  <c r="Y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AD37" i="1"/>
  <c r="AD48" i="1" s="1"/>
  <c r="AD38" i="1"/>
  <c r="AD39" i="1"/>
  <c r="AD40" i="1"/>
  <c r="AD41" i="1"/>
  <c r="AD42" i="1"/>
  <c r="AD43" i="1"/>
  <c r="AD44" i="1"/>
  <c r="AD45" i="1"/>
  <c r="AD46" i="1"/>
  <c r="AC37" i="1"/>
  <c r="AC38" i="1"/>
  <c r="AC39" i="1"/>
  <c r="AC40" i="1"/>
  <c r="AC41" i="1"/>
  <c r="AC42" i="1"/>
  <c r="AC43" i="1"/>
  <c r="AC48" i="1" s="1"/>
  <c r="AC44" i="1"/>
  <c r="AC45" i="1"/>
  <c r="AC46" i="1"/>
  <c r="AB37" i="1"/>
  <c r="AB38" i="1"/>
  <c r="AB39" i="1"/>
  <c r="AB40" i="1"/>
  <c r="AB48" i="1" s="1"/>
  <c r="AB41" i="1"/>
  <c r="AB42" i="1"/>
  <c r="AB43" i="1"/>
  <c r="AB44" i="1"/>
  <c r="AB45" i="1"/>
  <c r="AB46" i="1"/>
  <c r="AA37" i="1"/>
  <c r="AA48" i="1" s="1"/>
  <c r="AA38" i="1"/>
  <c r="AA39" i="1"/>
  <c r="AA40" i="1"/>
  <c r="AA41" i="1"/>
  <c r="AA42" i="1"/>
  <c r="AA43" i="1"/>
  <c r="AA44" i="1"/>
  <c r="AA45" i="1"/>
  <c r="AA46" i="1"/>
  <c r="Z48" i="1"/>
  <c r="Y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D24" i="1"/>
  <c r="AD25" i="1"/>
  <c r="AD26" i="1"/>
  <c r="AD35" i="1" s="1"/>
  <c r="AD27" i="1"/>
  <c r="AD28" i="1"/>
  <c r="AD29" i="1"/>
  <c r="AD30" i="1"/>
  <c r="AD31" i="1"/>
  <c r="AD32" i="1"/>
  <c r="AD33" i="1"/>
  <c r="AC24" i="1"/>
  <c r="AC35" i="1" s="1"/>
  <c r="AC25" i="1"/>
  <c r="AC26" i="1"/>
  <c r="AC27" i="1"/>
  <c r="AC28" i="1"/>
  <c r="AC29" i="1"/>
  <c r="AC30" i="1"/>
  <c r="AC31" i="1"/>
  <c r="AC32" i="1"/>
  <c r="AC33" i="1"/>
  <c r="AB24" i="1"/>
  <c r="AB35" i="1" s="1"/>
  <c r="AB25" i="1"/>
  <c r="AB26" i="1"/>
  <c r="AB27" i="1"/>
  <c r="AB28" i="1"/>
  <c r="AB29" i="1"/>
  <c r="AB30" i="1"/>
  <c r="AB31" i="1"/>
  <c r="AB32" i="1"/>
  <c r="AB33" i="1"/>
  <c r="AA24" i="1"/>
  <c r="AA25" i="1"/>
  <c r="AA26" i="1"/>
  <c r="AA27" i="1"/>
  <c r="AA28" i="1"/>
  <c r="AA29" i="1"/>
  <c r="AA30" i="1"/>
  <c r="AA31" i="1"/>
  <c r="AA32" i="1"/>
  <c r="AA33" i="1"/>
  <c r="AA35" i="1"/>
  <c r="Z35" i="1"/>
  <c r="Y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D5" i="1"/>
  <c r="AD22" i="1" s="1"/>
  <c r="AD6" i="1"/>
  <c r="AD7" i="1"/>
  <c r="AD8" i="1"/>
  <c r="AD9" i="1"/>
  <c r="AD10" i="1"/>
  <c r="AD11" i="1"/>
  <c r="AD12" i="1"/>
  <c r="AD13" i="1"/>
  <c r="AD14" i="1"/>
  <c r="AD16" i="1"/>
  <c r="AD17" i="1"/>
  <c r="AD18" i="1"/>
  <c r="AD19" i="1"/>
  <c r="AD20" i="1"/>
  <c r="AC5" i="1"/>
  <c r="AC22" i="1" s="1"/>
  <c r="AC6" i="1"/>
  <c r="AC7" i="1"/>
  <c r="AC8" i="1"/>
  <c r="AC9" i="1"/>
  <c r="AC10" i="1"/>
  <c r="AC11" i="1"/>
  <c r="AC12" i="1"/>
  <c r="AC13" i="1"/>
  <c r="AC14" i="1"/>
  <c r="AC16" i="1"/>
  <c r="AC17" i="1"/>
  <c r="AC18" i="1"/>
  <c r="AC19" i="1"/>
  <c r="AC20" i="1"/>
  <c r="AB5" i="1"/>
  <c r="AB22" i="1" s="1"/>
  <c r="AB6" i="1"/>
  <c r="AB7" i="1"/>
  <c r="AB8" i="1"/>
  <c r="AB9" i="1"/>
  <c r="AB10" i="1"/>
  <c r="AB11" i="1"/>
  <c r="AB12" i="1"/>
  <c r="AB13" i="1"/>
  <c r="AB14" i="1"/>
  <c r="AB16" i="1"/>
  <c r="AB17" i="1"/>
  <c r="AB18" i="1"/>
  <c r="AB19" i="1"/>
  <c r="AB20" i="1"/>
  <c r="AA5" i="1"/>
  <c r="AA22" i="1" s="1"/>
  <c r="AA6" i="1"/>
  <c r="AA7" i="1"/>
  <c r="AA8" i="1"/>
  <c r="AA9" i="1"/>
  <c r="AA10" i="1"/>
  <c r="AA11" i="1"/>
  <c r="AA12" i="1"/>
  <c r="AA13" i="1"/>
  <c r="AA14" i="1"/>
  <c r="AA16" i="1"/>
  <c r="AA17" i="1"/>
  <c r="AA18" i="1"/>
  <c r="AA19" i="1"/>
  <c r="AA20" i="1"/>
  <c r="Z22" i="1"/>
  <c r="Y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</calcChain>
</file>

<file path=xl/sharedStrings.xml><?xml version="1.0" encoding="utf-8"?>
<sst xmlns="http://schemas.openxmlformats.org/spreadsheetml/2006/main" count="119" uniqueCount="118">
  <si>
    <t>Supplementary Table 2. Omphacite major element composition</t>
  </si>
  <si>
    <t>Weight Percent Oxide</t>
  </si>
  <si>
    <t>Atoms per formula unit</t>
  </si>
  <si>
    <t>Cumulative Distance (µm)</t>
  </si>
  <si>
    <t xml:space="preserve">Dist to grain boundary (µm) </t>
  </si>
  <si>
    <t xml:space="preserve">   TiO2  </t>
  </si>
  <si>
    <t xml:space="preserve">   SiO2  </t>
  </si>
  <si>
    <t xml:space="preserve">   K2O   </t>
  </si>
  <si>
    <t xml:space="preserve">   MnO   </t>
  </si>
  <si>
    <t xml:space="preserve">   Na2O  </t>
  </si>
  <si>
    <t xml:space="preserve">   Cr2O3 </t>
  </si>
  <si>
    <t xml:space="preserve">   Al2O3 </t>
  </si>
  <si>
    <t xml:space="preserve">   CaO   </t>
  </si>
  <si>
    <t xml:space="preserve">   FeO   </t>
  </si>
  <si>
    <t xml:space="preserve">   MgO   </t>
  </si>
  <si>
    <t xml:space="preserve">  Total  </t>
  </si>
  <si>
    <t xml:space="preserve">      Ti </t>
  </si>
  <si>
    <t xml:space="preserve">      Si </t>
  </si>
  <si>
    <t xml:space="preserve">      K  </t>
  </si>
  <si>
    <t xml:space="preserve">      Mn </t>
  </si>
  <si>
    <t xml:space="preserve">      Na </t>
  </si>
  <si>
    <t xml:space="preserve">      Cr </t>
  </si>
  <si>
    <t xml:space="preserve">      Al </t>
  </si>
  <si>
    <t xml:space="preserve">      Ca </t>
  </si>
  <si>
    <t xml:space="preserve">      Fe </t>
  </si>
  <si>
    <t>Fe3+</t>
  </si>
  <si>
    <t xml:space="preserve">      Mg </t>
  </si>
  <si>
    <t>XWo = Ca/Ca+Mg+FeT</t>
  </si>
  <si>
    <t>XEn = Mg/Ca+Mg+FeT</t>
  </si>
  <si>
    <t>XFs = FeT/Ca+Mg+FeT</t>
  </si>
  <si>
    <t>Mg/(Mg+Fe)</t>
  </si>
  <si>
    <t xml:space="preserve">Line 1 SEC42-06_cpx1 </t>
  </si>
  <si>
    <t xml:space="preserve">Line 2 SEC42-06_cpx1 </t>
  </si>
  <si>
    <t xml:space="preserve">Line 3 SEC42-06_cpx1 </t>
  </si>
  <si>
    <t xml:space="preserve">Line 4 SEC42-06_cpx1 </t>
  </si>
  <si>
    <t xml:space="preserve">Line 5 SEC42-06_cpx1 </t>
  </si>
  <si>
    <t xml:space="preserve">Line 6 SEC42-06_cpx1 </t>
  </si>
  <si>
    <t xml:space="preserve">Line 7 SEC42-06_cpx1 </t>
  </si>
  <si>
    <t xml:space="preserve">Line 8 SEC42-06_cpx1 </t>
  </si>
  <si>
    <t xml:space="preserve">Line 9 SEC42-06_cpx1 </t>
  </si>
  <si>
    <t xml:space="preserve">Line 10 SEC42-06_cpx1 </t>
  </si>
  <si>
    <t xml:space="preserve">Line 1 SEC42-06_cpx2_core-&gt;rim </t>
  </si>
  <si>
    <t xml:space="preserve">Line 2 SEC42-06_cpx2_core-&gt;rim </t>
  </si>
  <si>
    <t xml:space="preserve">Line 3 SEC42-06_cpx2_core-&gt;rim </t>
  </si>
  <si>
    <t xml:space="preserve">Line 4 SEC42-06_cpx2_core-&gt;rim </t>
  </si>
  <si>
    <t xml:space="preserve">Line 5 SEC42-06_cpx2_core-&gt;rim </t>
  </si>
  <si>
    <t>SEC42-06 Average</t>
  </si>
  <si>
    <t xml:space="preserve">Line 1 43-01_Cpx1 </t>
  </si>
  <si>
    <t xml:space="preserve">Line 2 43-01_Cpx1 </t>
  </si>
  <si>
    <t xml:space="preserve">Line 3 43-01_Cpx1 </t>
  </si>
  <si>
    <t xml:space="preserve">Line 4 43-01_Cpx1 </t>
  </si>
  <si>
    <t xml:space="preserve">Line 5 43-01_Cpx1 </t>
  </si>
  <si>
    <t xml:space="preserve">Line 6 43-01_Cpx1 </t>
  </si>
  <si>
    <t xml:space="preserve">Line 7 43-01_Cpx1 </t>
  </si>
  <si>
    <t xml:space="preserve">Line 8 43-01_Cpx1 </t>
  </si>
  <si>
    <t xml:space="preserve">Line 9 43-01_Cpx1 </t>
  </si>
  <si>
    <t xml:space="preserve">Line 10 43-01_Cpx1 </t>
  </si>
  <si>
    <t>SEC43-01 Average</t>
  </si>
  <si>
    <t xml:space="preserve">Line 1 SEC43-03_omph1 </t>
  </si>
  <si>
    <t xml:space="preserve">Line 2 SEC43-03_omph1 </t>
  </si>
  <si>
    <t xml:space="preserve">Line 3 SEC43-03_omph1 </t>
  </si>
  <si>
    <t xml:space="preserve">Line 4 SEC43-03_omph1 </t>
  </si>
  <si>
    <t xml:space="preserve">Line 5 SEC43-03_omph1 </t>
  </si>
  <si>
    <t xml:space="preserve">Line 6 SEC43-03_omph1 </t>
  </si>
  <si>
    <t xml:space="preserve">Line 7 SEC43-03_omph1 pit @84 </t>
  </si>
  <si>
    <t xml:space="preserve">Line 8 SEC43-03_omph1 </t>
  </si>
  <si>
    <t xml:space="preserve">Line 9 SEC43-03_omph1 </t>
  </si>
  <si>
    <t xml:space="preserve">Line 10 SEC43-03_omph1 </t>
  </si>
  <si>
    <t>SEC43-03 Average</t>
  </si>
  <si>
    <t xml:space="preserve">Line 1 SEC46-01_omph1 </t>
  </si>
  <si>
    <t xml:space="preserve">Line 2 SEC46-01_omph1 </t>
  </si>
  <si>
    <t xml:space="preserve">Line 3 SEC46-01_omph1 </t>
  </si>
  <si>
    <t xml:space="preserve">Line 4 SEC46-01_omph1 </t>
  </si>
  <si>
    <t xml:space="preserve">Line 5 SEC46-01_omph1 </t>
  </si>
  <si>
    <t xml:space="preserve">Line 6 SEC46-01_omph1 </t>
  </si>
  <si>
    <t xml:space="preserve">Line 7 SEC46-01_omph1 </t>
  </si>
  <si>
    <t xml:space="preserve">Line 8 SEC46-01_omph1 </t>
  </si>
  <si>
    <t xml:space="preserve">Line 9 SEC46-01_omph1 </t>
  </si>
  <si>
    <t xml:space="preserve">Line 10 SEC46-01_omph1 </t>
  </si>
  <si>
    <t xml:space="preserve">Line 11 SEC46-01_omph1 </t>
  </si>
  <si>
    <t xml:space="preserve">Line 12 SEC46-01_omph1 </t>
  </si>
  <si>
    <t xml:space="preserve">Line 13 SEC46-01_omph1 </t>
  </si>
  <si>
    <t xml:space="preserve">Line 14 SEC46-01_omph1 </t>
  </si>
  <si>
    <t xml:space="preserve">Line 15 SEC46-01_omph1 </t>
  </si>
  <si>
    <t xml:space="preserve">Line 1 SEC46-01_omph2 </t>
  </si>
  <si>
    <t xml:space="preserve">Line 2 SEC46-01_omph2 </t>
  </si>
  <si>
    <t xml:space="preserve">Line 3 SEC46-01_omph2 </t>
  </si>
  <si>
    <t xml:space="preserve">Line 4 SEC46-01_omph2 </t>
  </si>
  <si>
    <t>SEC46-01 Average</t>
  </si>
  <si>
    <t xml:space="preserve">Line 1 SEC46-02_omph1 </t>
  </si>
  <si>
    <t xml:space="preserve">Line 2 SEC46-02_omph1 </t>
  </si>
  <si>
    <t xml:space="preserve">Line 3 SEC46-02_omph1 </t>
  </si>
  <si>
    <t xml:space="preserve">Line 4 SEC46-02_omph1 </t>
  </si>
  <si>
    <t xml:space="preserve">Line 5 SEC46-02_omph1 </t>
  </si>
  <si>
    <t xml:space="preserve">Line 6 SEC46-02_omph1 </t>
  </si>
  <si>
    <t xml:space="preserve">Line 7 SEC46-02_omph1 </t>
  </si>
  <si>
    <t xml:space="preserve">Line 8 SEC46-02_omph1 </t>
  </si>
  <si>
    <t xml:space="preserve">Line 9 SEC46-02_omph1 </t>
  </si>
  <si>
    <t xml:space="preserve">Line 10 SEC46-02_omph1 </t>
  </si>
  <si>
    <t xml:space="preserve">Line 1 SEC46-02_omph2 </t>
  </si>
  <si>
    <t xml:space="preserve">Line 2 SEC46-02_omph2 </t>
  </si>
  <si>
    <t xml:space="preserve">Line 3 SEC46-02_omph2 </t>
  </si>
  <si>
    <t xml:space="preserve">Line 4 SEC46-02_omph2 </t>
  </si>
  <si>
    <t xml:space="preserve">Line 5 SEC46-02_omph2 </t>
  </si>
  <si>
    <t>SEC46-02 Average</t>
  </si>
  <si>
    <t xml:space="preserve">Line 1 SEC47-01_omph1 </t>
  </si>
  <si>
    <t xml:space="preserve">Line 2 SEC47-01_omph1 </t>
  </si>
  <si>
    <t xml:space="preserve">Line 3 SEC47-01_omph1 </t>
  </si>
  <si>
    <t xml:space="preserve">Line 4 SEC47-01_omph1 </t>
  </si>
  <si>
    <t xml:space="preserve">Line 5 SEC47-01_omph1 </t>
  </si>
  <si>
    <t xml:space="preserve">Line 1 SEC47-01_omph2 </t>
  </si>
  <si>
    <t xml:space="preserve">Line 2 SEC47-01_omph2 </t>
  </si>
  <si>
    <t xml:space="preserve">Line 3 SEC47-01_omph2 </t>
  </si>
  <si>
    <t xml:space="preserve">Line 4 SEC47-01_omph2 </t>
  </si>
  <si>
    <t xml:space="preserve">Line 5 SEC47-01_omph2 </t>
  </si>
  <si>
    <t>SEC47-01 Average</t>
  </si>
  <si>
    <t>American Mineralogist: March 2020 Deposit AM-20-36994</t>
  </si>
  <si>
    <t>URANN ET AL.: HALOGENS IN ECLOGITES, A SIMS PERSPECTIVE (RASPAS, ECUADOR)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</si>
</sst>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Adobe Caslon Pro"/>
      <family val="2"/>
    </font>
    <font>
      <sz val="12"/>
      <color theme="1"/>
      <name val="Adobe Caslon Pro"/>
      <family val="2"/>
    </font>
    <font>
      <sz val="12"/>
      <color rgb="FF000000"/>
      <name val="Adobe Caslon Pro"/>
      <family val="2"/>
    </font>
    <font>
      <sz val="12"/>
      <name val="Adobe Caslon Pro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0" xfId="0" applyFont="1" applyFill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 shrinkToFit="1"/>
    </xf>
    <xf numFmtId="2" fontId="0" fillId="0" borderId="0" xfId="0" applyNumberFormat="1" applyFont="1" applyFill="1" applyAlignment="1">
      <alignment horizontal="center" vertical="center" shrinkToFit="1"/>
    </xf>
    <xf numFmtId="2" fontId="0" fillId="0" borderId="0" xfId="0" applyNumberFormat="1" applyFont="1" applyBorder="1" applyAlignment="1">
      <alignment horizontal="center" vertical="center" shrinkToFit="1"/>
    </xf>
    <xf numFmtId="2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5"/>
  <sheetViews>
    <sheetView tabSelected="1" workbookViewId="0">
      <pane ySplit="4" topLeftCell="A5" activePane="bottomLeft" state="frozen"/>
      <selection pane="bottomLeft" sqref="A1:A2"/>
    </sheetView>
  </sheetViews>
  <sheetFormatPr baseColWidth="10" defaultRowHeight="16"/>
  <cols>
    <col min="1" max="1" width="24.5" style="1" customWidth="1"/>
    <col min="2" max="26" width="10.83203125" style="1"/>
    <col min="27" max="30" width="10.83203125" style="3"/>
    <col min="31" max="16384" width="10.83203125" style="1"/>
  </cols>
  <sheetData>
    <row r="1" spans="1:30" s="2" customFormat="1">
      <c r="A1" s="20" t="s">
        <v>116</v>
      </c>
      <c r="AA1" s="3"/>
      <c r="AB1" s="3"/>
      <c r="AC1" s="3"/>
      <c r="AD1" s="3"/>
    </row>
    <row r="2" spans="1:30" s="2" customFormat="1">
      <c r="A2" s="21" t="s">
        <v>117</v>
      </c>
      <c r="AA2" s="3"/>
      <c r="AB2" s="3"/>
      <c r="AC2" s="3"/>
      <c r="AD2" s="3"/>
    </row>
    <row r="3" spans="1:30" ht="35" customHeight="1">
      <c r="A3" s="19" t="s">
        <v>0</v>
      </c>
      <c r="B3" s="19"/>
      <c r="C3" s="19"/>
      <c r="D3" s="16" t="s">
        <v>1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 t="s">
        <v>2</v>
      </c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30" ht="68">
      <c r="B4" s="17" t="s">
        <v>3</v>
      </c>
      <c r="C4" s="18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  <c r="U4" s="4" t="s">
        <v>22</v>
      </c>
      <c r="V4" s="4" t="s">
        <v>23</v>
      </c>
      <c r="W4" s="4" t="s">
        <v>24</v>
      </c>
      <c r="X4" s="4" t="s">
        <v>25</v>
      </c>
      <c r="Y4" s="4" t="s">
        <v>26</v>
      </c>
      <c r="Z4" s="4" t="s">
        <v>15</v>
      </c>
      <c r="AA4" s="5" t="s">
        <v>27</v>
      </c>
      <c r="AB4" s="5" t="s">
        <v>28</v>
      </c>
      <c r="AC4" s="5" t="s">
        <v>29</v>
      </c>
      <c r="AD4" s="6" t="s">
        <v>30</v>
      </c>
    </row>
    <row r="5" spans="1:30">
      <c r="A5" s="4" t="s">
        <v>31</v>
      </c>
      <c r="B5" s="7">
        <v>0</v>
      </c>
      <c r="C5" s="7">
        <v>-313.58055367885265</v>
      </c>
      <c r="D5" s="8">
        <v>0.16789999999999999</v>
      </c>
      <c r="E5" s="8">
        <v>54.41</v>
      </c>
      <c r="F5" s="8">
        <v>1.43E-2</v>
      </c>
      <c r="G5" s="8">
        <v>5.04E-2</v>
      </c>
      <c r="H5" s="8">
        <v>6.17</v>
      </c>
      <c r="I5" s="8">
        <v>0.05</v>
      </c>
      <c r="J5" s="8">
        <v>10.07</v>
      </c>
      <c r="K5" s="8">
        <v>13.56</v>
      </c>
      <c r="L5" s="8">
        <v>6.7</v>
      </c>
      <c r="M5" s="8">
        <v>8.14</v>
      </c>
      <c r="N5" s="8">
        <v>99.332599999999999</v>
      </c>
      <c r="O5" s="4">
        <v>4.5999999999999999E-3</v>
      </c>
      <c r="P5" s="4">
        <v>1.976</v>
      </c>
      <c r="Q5" s="4">
        <v>6.9999999999999999E-4</v>
      </c>
      <c r="R5" s="4">
        <v>1.6000000000000001E-3</v>
      </c>
      <c r="S5" s="4">
        <v>0.434</v>
      </c>
      <c r="T5" s="4">
        <v>1.4E-3</v>
      </c>
      <c r="U5" s="4">
        <v>0.43099999999999999</v>
      </c>
      <c r="V5" s="4">
        <v>0.52700000000000002</v>
      </c>
      <c r="W5" s="4">
        <v>0.20300000000000001</v>
      </c>
      <c r="X5" s="4"/>
      <c r="Y5" s="4">
        <v>0.441</v>
      </c>
      <c r="Z5" s="4">
        <v>4.0202999999999998</v>
      </c>
      <c r="AA5" s="9">
        <f t="shared" ref="AA5:AA14" si="0">100*V5/(V5+Y5+W5)</f>
        <v>45.004269854824933</v>
      </c>
      <c r="AB5" s="9">
        <f t="shared" ref="AB5:AB14" si="1">100*Y5/(V5+Y5+W5)</f>
        <v>37.660119555935097</v>
      </c>
      <c r="AC5" s="9">
        <f t="shared" ref="AC5:AC14" si="2">100*W5/(V5+Y5+W5)</f>
        <v>17.335610589239966</v>
      </c>
      <c r="AD5" s="9">
        <f>Y5/(Y5+W5)</f>
        <v>0.68478260869565211</v>
      </c>
    </row>
    <row r="6" spans="1:30">
      <c r="A6" s="4" t="s">
        <v>32</v>
      </c>
      <c r="B6" s="7">
        <v>32.015621187167973</v>
      </c>
      <c r="C6" s="7">
        <v>-281.56493249168466</v>
      </c>
      <c r="D6" s="8">
        <v>0.15959999999999999</v>
      </c>
      <c r="E6" s="8">
        <v>54.26</v>
      </c>
      <c r="F6" s="8">
        <v>1.1999999999999999E-3</v>
      </c>
      <c r="G6" s="8">
        <v>4.3400000000000001E-2</v>
      </c>
      <c r="H6" s="8">
        <v>6.56</v>
      </c>
      <c r="I6" s="8">
        <v>6.7799999999999999E-2</v>
      </c>
      <c r="J6" s="8">
        <v>9.99</v>
      </c>
      <c r="K6" s="8">
        <v>13.49</v>
      </c>
      <c r="L6" s="8">
        <v>6.66</v>
      </c>
      <c r="M6" s="8">
        <v>8.1</v>
      </c>
      <c r="N6" s="8">
        <v>99.331999999999994</v>
      </c>
      <c r="O6" s="4">
        <v>4.4000000000000003E-3</v>
      </c>
      <c r="P6" s="4">
        <v>1.9730000000000001</v>
      </c>
      <c r="Q6" s="4">
        <v>1E-4</v>
      </c>
      <c r="R6" s="4">
        <v>1.2999999999999999E-3</v>
      </c>
      <c r="S6" s="4">
        <v>0.46200000000000002</v>
      </c>
      <c r="T6" s="4">
        <v>1.9E-3</v>
      </c>
      <c r="U6" s="4">
        <v>0.42799999999999999</v>
      </c>
      <c r="V6" s="4">
        <v>0.52600000000000002</v>
      </c>
      <c r="W6" s="4">
        <v>0.20300000000000001</v>
      </c>
      <c r="X6" s="4"/>
      <c r="Y6" s="4">
        <v>0.439</v>
      </c>
      <c r="Z6" s="4">
        <v>4.0388000000000002</v>
      </c>
      <c r="AA6" s="9">
        <f t="shared" si="0"/>
        <v>45.034246575342458</v>
      </c>
      <c r="AB6" s="9">
        <f t="shared" si="1"/>
        <v>37.585616438356155</v>
      </c>
      <c r="AC6" s="9">
        <f t="shared" si="2"/>
        <v>17.38013698630137</v>
      </c>
      <c r="AD6" s="9">
        <f t="shared" ref="AD6:AD14" si="3">Y6/(Y6+W6)</f>
        <v>0.68380062305295952</v>
      </c>
    </row>
    <row r="7" spans="1:30">
      <c r="A7" s="4" t="s">
        <v>33</v>
      </c>
      <c r="B7" s="7">
        <v>63.590927994860735</v>
      </c>
      <c r="C7" s="7">
        <v>-249.9896256839919</v>
      </c>
      <c r="D7" s="8">
        <v>0.1704</v>
      </c>
      <c r="E7" s="8">
        <v>54.47</v>
      </c>
      <c r="F7" s="8">
        <v>0</v>
      </c>
      <c r="G7" s="8">
        <v>4.24E-2</v>
      </c>
      <c r="H7" s="8">
        <v>6.33</v>
      </c>
      <c r="I7" s="8">
        <v>3.6400000000000002E-2</v>
      </c>
      <c r="J7" s="8">
        <v>10.06</v>
      </c>
      <c r="K7" s="8">
        <v>13.66</v>
      </c>
      <c r="L7" s="8">
        <v>6.73</v>
      </c>
      <c r="M7" s="8">
        <v>8.1300000000000008</v>
      </c>
      <c r="N7" s="8">
        <v>99.629199999999997</v>
      </c>
      <c r="O7" s="4">
        <v>4.5999999999999999E-3</v>
      </c>
      <c r="P7" s="4">
        <v>1.974</v>
      </c>
      <c r="Q7" s="4">
        <v>0</v>
      </c>
      <c r="R7" s="4">
        <v>1.2999999999999999E-3</v>
      </c>
      <c r="S7" s="4">
        <v>0.44500000000000001</v>
      </c>
      <c r="T7" s="4">
        <v>1E-3</v>
      </c>
      <c r="U7" s="4">
        <v>0.43</v>
      </c>
      <c r="V7" s="4">
        <v>0.53</v>
      </c>
      <c r="W7" s="4">
        <v>0.20399999999999999</v>
      </c>
      <c r="X7" s="4"/>
      <c r="Y7" s="4">
        <v>0.439</v>
      </c>
      <c r="Z7" s="4">
        <v>4.0289999999999999</v>
      </c>
      <c r="AA7" s="9">
        <f t="shared" si="0"/>
        <v>45.183290707587382</v>
      </c>
      <c r="AB7" s="9">
        <f t="shared" si="1"/>
        <v>37.425404944586525</v>
      </c>
      <c r="AC7" s="9">
        <f t="shared" si="2"/>
        <v>17.391304347826086</v>
      </c>
      <c r="AD7" s="9">
        <f t="shared" si="3"/>
        <v>0.68273716951788488</v>
      </c>
    </row>
    <row r="8" spans="1:30">
      <c r="A8" s="4" t="s">
        <v>34</v>
      </c>
      <c r="B8" s="7">
        <v>107.99813461720868</v>
      </c>
      <c r="C8" s="7">
        <v>-205.58241906164398</v>
      </c>
      <c r="D8" s="8">
        <v>0.20200000000000001</v>
      </c>
      <c r="E8" s="8">
        <v>54.46</v>
      </c>
      <c r="F8" s="8">
        <v>0</v>
      </c>
      <c r="G8" s="8">
        <v>3.5900000000000001E-2</v>
      </c>
      <c r="H8" s="8">
        <v>6.56</v>
      </c>
      <c r="I8" s="8">
        <v>5.4899999999999997E-2</v>
      </c>
      <c r="J8" s="8">
        <v>10.27</v>
      </c>
      <c r="K8" s="8">
        <v>13.48</v>
      </c>
      <c r="L8" s="8">
        <v>6.63</v>
      </c>
      <c r="M8" s="8">
        <v>7.97</v>
      </c>
      <c r="N8" s="8">
        <v>99.662899999999993</v>
      </c>
      <c r="O8" s="4">
        <v>5.4999999999999997E-3</v>
      </c>
      <c r="P8" s="4">
        <v>1.972</v>
      </c>
      <c r="Q8" s="4">
        <v>0</v>
      </c>
      <c r="R8" s="4">
        <v>1.1000000000000001E-3</v>
      </c>
      <c r="S8" s="4">
        <v>0.46</v>
      </c>
      <c r="T8" s="4">
        <v>1.6000000000000001E-3</v>
      </c>
      <c r="U8" s="4">
        <v>0.438</v>
      </c>
      <c r="V8" s="4">
        <v>0.52300000000000002</v>
      </c>
      <c r="W8" s="4">
        <v>0.20100000000000001</v>
      </c>
      <c r="X8" s="4"/>
      <c r="Y8" s="4">
        <v>0.43</v>
      </c>
      <c r="Z8" s="4">
        <v>4.0321999999999996</v>
      </c>
      <c r="AA8" s="9">
        <f t="shared" si="0"/>
        <v>45.320623916811087</v>
      </c>
      <c r="AB8" s="9">
        <f t="shared" si="1"/>
        <v>37.261698440207965</v>
      </c>
      <c r="AC8" s="9">
        <f t="shared" si="2"/>
        <v>17.417677642980934</v>
      </c>
      <c r="AD8" s="9">
        <f t="shared" si="3"/>
        <v>0.68145800316957206</v>
      </c>
    </row>
    <row r="9" spans="1:30">
      <c r="A9" s="4" t="s">
        <v>35</v>
      </c>
      <c r="B9" s="7">
        <v>152.82000427923072</v>
      </c>
      <c r="C9" s="7">
        <v>-160.76054939962194</v>
      </c>
      <c r="D9" s="8">
        <v>0.1709</v>
      </c>
      <c r="E9" s="8">
        <v>54.36</v>
      </c>
      <c r="F9" s="8">
        <v>1.1999999999999999E-3</v>
      </c>
      <c r="G9" s="8">
        <v>2.1399999999999999E-2</v>
      </c>
      <c r="H9" s="8">
        <v>6.37</v>
      </c>
      <c r="I9" s="8">
        <v>6.9699999999999998E-2</v>
      </c>
      <c r="J9" s="8">
        <v>9.9</v>
      </c>
      <c r="K9" s="8">
        <v>13.54</v>
      </c>
      <c r="L9" s="8">
        <v>6.65</v>
      </c>
      <c r="M9" s="8">
        <v>8.09</v>
      </c>
      <c r="N9" s="8">
        <v>99.173299999999998</v>
      </c>
      <c r="O9" s="4">
        <v>4.7000000000000002E-3</v>
      </c>
      <c r="P9" s="4">
        <v>1.978</v>
      </c>
      <c r="Q9" s="4">
        <v>1E-4</v>
      </c>
      <c r="R9" s="4">
        <v>6.9999999999999999E-4</v>
      </c>
      <c r="S9" s="4">
        <v>0.45</v>
      </c>
      <c r="T9" s="4">
        <v>2E-3</v>
      </c>
      <c r="U9" s="4">
        <v>0.42499999999999999</v>
      </c>
      <c r="V9" s="4">
        <v>0.52800000000000002</v>
      </c>
      <c r="W9" s="4">
        <v>0.20200000000000001</v>
      </c>
      <c r="X9" s="4"/>
      <c r="Y9" s="4">
        <v>0.439</v>
      </c>
      <c r="Z9" s="4">
        <v>4.0296000000000003</v>
      </c>
      <c r="AA9" s="9">
        <f t="shared" si="0"/>
        <v>45.166809238665529</v>
      </c>
      <c r="AB9" s="9">
        <f t="shared" si="1"/>
        <v>37.553464499572279</v>
      </c>
      <c r="AC9" s="9">
        <f t="shared" si="2"/>
        <v>17.279726261762193</v>
      </c>
      <c r="AD9" s="9">
        <f t="shared" si="3"/>
        <v>0.68486739469578783</v>
      </c>
    </row>
    <row r="10" spans="1:30">
      <c r="A10" s="4" t="s">
        <v>36</v>
      </c>
      <c r="B10" s="7">
        <v>184.60050144337205</v>
      </c>
      <c r="C10" s="7">
        <v>-128.9800522354806</v>
      </c>
      <c r="D10" s="8">
        <v>0.1643</v>
      </c>
      <c r="E10" s="8">
        <v>54.77</v>
      </c>
      <c r="F10" s="8">
        <v>0</v>
      </c>
      <c r="G10" s="8">
        <v>2.24E-2</v>
      </c>
      <c r="H10" s="8">
        <v>6.35</v>
      </c>
      <c r="I10" s="8">
        <v>5.7200000000000001E-2</v>
      </c>
      <c r="J10" s="8">
        <v>10.07</v>
      </c>
      <c r="K10" s="8">
        <v>13.4</v>
      </c>
      <c r="L10" s="8">
        <v>6.88</v>
      </c>
      <c r="M10" s="8">
        <v>8.0299999999999994</v>
      </c>
      <c r="N10" s="8">
        <v>99.743899999999996</v>
      </c>
      <c r="O10" s="4">
        <v>4.4999999999999997E-3</v>
      </c>
      <c r="P10" s="4">
        <v>1.9810000000000001</v>
      </c>
      <c r="Q10" s="4">
        <v>0</v>
      </c>
      <c r="R10" s="4">
        <v>6.9999999999999999E-4</v>
      </c>
      <c r="S10" s="4">
        <v>0.44500000000000001</v>
      </c>
      <c r="T10" s="4">
        <v>1.6000000000000001E-3</v>
      </c>
      <c r="U10" s="4">
        <v>0.42899999999999999</v>
      </c>
      <c r="V10" s="4">
        <v>0.51900000000000002</v>
      </c>
      <c r="W10" s="4">
        <v>0.20799999999999999</v>
      </c>
      <c r="X10" s="4"/>
      <c r="Y10" s="4">
        <v>0.433</v>
      </c>
      <c r="Z10" s="4">
        <v>4.0218999999999996</v>
      </c>
      <c r="AA10" s="9">
        <f t="shared" si="0"/>
        <v>44.741379310344833</v>
      </c>
      <c r="AB10" s="9">
        <f t="shared" si="1"/>
        <v>37.327586206896555</v>
      </c>
      <c r="AC10" s="9">
        <f t="shared" si="2"/>
        <v>17.931034482758623</v>
      </c>
      <c r="AD10" s="9">
        <f t="shared" si="3"/>
        <v>0.67550702028081122</v>
      </c>
    </row>
    <row r="11" spans="1:30">
      <c r="A11" s="4" t="s">
        <v>37</v>
      </c>
      <c r="B11" s="7">
        <v>224.4125599181603</v>
      </c>
      <c r="C11" s="7">
        <v>-89.167993760692354</v>
      </c>
      <c r="D11" s="8">
        <v>0.12180000000000001</v>
      </c>
      <c r="E11" s="8">
        <v>54.63</v>
      </c>
      <c r="F11" s="8">
        <v>0</v>
      </c>
      <c r="G11" s="8">
        <v>4.5900000000000003E-2</v>
      </c>
      <c r="H11" s="8">
        <v>6.42</v>
      </c>
      <c r="I11" s="8">
        <v>6.2700000000000006E-2</v>
      </c>
      <c r="J11" s="8">
        <v>10.26</v>
      </c>
      <c r="K11" s="8">
        <v>13.32</v>
      </c>
      <c r="L11" s="8">
        <v>6.86</v>
      </c>
      <c r="M11" s="8">
        <v>8.07</v>
      </c>
      <c r="N11" s="8">
        <v>99.790499999999994</v>
      </c>
      <c r="O11" s="4">
        <v>3.3E-3</v>
      </c>
      <c r="P11" s="4">
        <v>1.9750000000000001</v>
      </c>
      <c r="Q11" s="4">
        <v>0</v>
      </c>
      <c r="R11" s="4">
        <v>1.4E-3</v>
      </c>
      <c r="S11" s="4">
        <v>0.45</v>
      </c>
      <c r="T11" s="4">
        <v>1.8E-3</v>
      </c>
      <c r="U11" s="4">
        <v>0.437</v>
      </c>
      <c r="V11" s="4">
        <v>0.51600000000000001</v>
      </c>
      <c r="W11" s="4">
        <v>0.20699999999999999</v>
      </c>
      <c r="X11" s="4"/>
      <c r="Y11" s="4">
        <v>0.435</v>
      </c>
      <c r="Z11" s="4">
        <v>4.0266000000000002</v>
      </c>
      <c r="AA11" s="9">
        <f t="shared" si="0"/>
        <v>44.559585492227974</v>
      </c>
      <c r="AB11" s="9">
        <f t="shared" si="1"/>
        <v>37.564766839378237</v>
      </c>
      <c r="AC11" s="9">
        <f t="shared" si="2"/>
        <v>17.875647668393778</v>
      </c>
      <c r="AD11" s="9">
        <f t="shared" si="3"/>
        <v>0.67757009345794394</v>
      </c>
    </row>
    <row r="12" spans="1:30">
      <c r="A12" s="4" t="s">
        <v>38</v>
      </c>
      <c r="B12" s="7">
        <v>253.68712225477134</v>
      </c>
      <c r="C12" s="7">
        <v>-59.893431424081314</v>
      </c>
      <c r="D12" s="8">
        <v>0.13739999999999999</v>
      </c>
      <c r="E12" s="8">
        <v>54.56</v>
      </c>
      <c r="F12" s="8">
        <v>0</v>
      </c>
      <c r="G12" s="8">
        <v>2.1399999999999999E-2</v>
      </c>
      <c r="H12" s="8">
        <v>6.68</v>
      </c>
      <c r="I12" s="8">
        <v>1.54E-2</v>
      </c>
      <c r="J12" s="8">
        <v>10.42</v>
      </c>
      <c r="K12" s="8">
        <v>13.15</v>
      </c>
      <c r="L12" s="8">
        <v>6.7</v>
      </c>
      <c r="M12" s="8">
        <v>7.95</v>
      </c>
      <c r="N12" s="8">
        <v>99.634299999999996</v>
      </c>
      <c r="O12" s="4">
        <v>3.7000000000000002E-3</v>
      </c>
      <c r="P12" s="4">
        <v>1.974</v>
      </c>
      <c r="Q12" s="4">
        <v>0</v>
      </c>
      <c r="R12" s="4">
        <v>6.9999999999999999E-4</v>
      </c>
      <c r="S12" s="4">
        <v>0.46899999999999997</v>
      </c>
      <c r="T12" s="4">
        <v>4.0000000000000002E-4</v>
      </c>
      <c r="U12" s="4">
        <v>0.44400000000000001</v>
      </c>
      <c r="V12" s="4">
        <v>0.51</v>
      </c>
      <c r="W12" s="4">
        <v>0.20300000000000001</v>
      </c>
      <c r="X12" s="4"/>
      <c r="Y12" s="4">
        <v>0.42899999999999999</v>
      </c>
      <c r="Z12" s="4">
        <v>4.0339</v>
      </c>
      <c r="AA12" s="9">
        <f t="shared" si="0"/>
        <v>44.6584938704028</v>
      </c>
      <c r="AB12" s="9">
        <f t="shared" si="1"/>
        <v>37.565674255691761</v>
      </c>
      <c r="AC12" s="9">
        <f t="shared" si="2"/>
        <v>17.775831873905428</v>
      </c>
      <c r="AD12" s="9">
        <f t="shared" si="3"/>
        <v>0.67879746835443033</v>
      </c>
    </row>
    <row r="13" spans="1:30">
      <c r="A13" s="4" t="s">
        <v>39</v>
      </c>
      <c r="B13" s="7">
        <v>292.69994066103527</v>
      </c>
      <c r="C13" s="7">
        <v>-20.880613017817382</v>
      </c>
      <c r="D13" s="8">
        <v>0.1333</v>
      </c>
      <c r="E13" s="8">
        <v>54.78</v>
      </c>
      <c r="F13" s="8">
        <v>5.4999999999999997E-3</v>
      </c>
      <c r="G13" s="8">
        <v>4.2900000000000001E-2</v>
      </c>
      <c r="H13" s="8">
        <v>6.34</v>
      </c>
      <c r="I13" s="8">
        <v>2.3400000000000001E-2</v>
      </c>
      <c r="J13" s="8">
        <v>9.8699999999999992</v>
      </c>
      <c r="K13" s="8">
        <v>13.64</v>
      </c>
      <c r="L13" s="8">
        <v>6.89</v>
      </c>
      <c r="M13" s="8">
        <v>8.19</v>
      </c>
      <c r="N13" s="8">
        <v>99.915199999999999</v>
      </c>
      <c r="O13" s="4">
        <v>3.5999999999999999E-3</v>
      </c>
      <c r="P13" s="4">
        <v>1.98</v>
      </c>
      <c r="Q13" s="4">
        <v>2.9999999999999997E-4</v>
      </c>
      <c r="R13" s="4">
        <v>1.2999999999999999E-3</v>
      </c>
      <c r="S13" s="4">
        <v>0.44400000000000001</v>
      </c>
      <c r="T13" s="4">
        <v>6.9999999999999999E-4</v>
      </c>
      <c r="U13" s="4">
        <v>0.42</v>
      </c>
      <c r="V13" s="4">
        <v>0.52800000000000002</v>
      </c>
      <c r="W13" s="4">
        <v>0.20799999999999999</v>
      </c>
      <c r="X13" s="4"/>
      <c r="Y13" s="4">
        <v>0.441</v>
      </c>
      <c r="Z13" s="4">
        <v>4.0270000000000001</v>
      </c>
      <c r="AA13" s="9">
        <f t="shared" si="0"/>
        <v>44.859813084112155</v>
      </c>
      <c r="AB13" s="9">
        <f t="shared" si="1"/>
        <v>37.468139337298219</v>
      </c>
      <c r="AC13" s="9">
        <f t="shared" si="2"/>
        <v>17.672047578589634</v>
      </c>
      <c r="AD13" s="9">
        <f t="shared" si="3"/>
        <v>0.67950693374422189</v>
      </c>
    </row>
    <row r="14" spans="1:30">
      <c r="A14" s="4" t="s">
        <v>40</v>
      </c>
      <c r="B14" s="7">
        <v>313.58055367885265</v>
      </c>
      <c r="C14" s="7">
        <v>0</v>
      </c>
      <c r="D14" s="8">
        <v>0.1303</v>
      </c>
      <c r="E14" s="8">
        <v>54.83</v>
      </c>
      <c r="F14" s="8">
        <v>2.0999999999999999E-3</v>
      </c>
      <c r="G14" s="8">
        <v>2.1000000000000001E-2</v>
      </c>
      <c r="H14" s="8">
        <v>6.11</v>
      </c>
      <c r="I14" s="8">
        <v>3.2599999999999997E-2</v>
      </c>
      <c r="J14" s="8">
        <v>9.98</v>
      </c>
      <c r="K14" s="8">
        <v>13.46</v>
      </c>
      <c r="L14" s="8">
        <v>6.95</v>
      </c>
      <c r="M14" s="8">
        <v>8.2200000000000006</v>
      </c>
      <c r="N14" s="8">
        <v>99.736099999999993</v>
      </c>
      <c r="O14" s="4">
        <v>3.5000000000000001E-3</v>
      </c>
      <c r="P14" s="4">
        <v>1.982</v>
      </c>
      <c r="Q14" s="4">
        <v>1E-4</v>
      </c>
      <c r="R14" s="4">
        <v>5.9999999999999995E-4</v>
      </c>
      <c r="S14" s="4">
        <v>0.42799999999999999</v>
      </c>
      <c r="T14" s="4">
        <v>8.9999999999999998E-4</v>
      </c>
      <c r="U14" s="4">
        <v>0.42499999999999999</v>
      </c>
      <c r="V14" s="4">
        <v>0.52100000000000002</v>
      </c>
      <c r="W14" s="4">
        <v>0.21</v>
      </c>
      <c r="X14" s="4"/>
      <c r="Y14" s="4">
        <v>0.443</v>
      </c>
      <c r="Z14" s="4">
        <v>4.0141999999999998</v>
      </c>
      <c r="AA14" s="9">
        <f t="shared" si="0"/>
        <v>44.378194207836458</v>
      </c>
      <c r="AB14" s="9">
        <f t="shared" si="1"/>
        <v>37.734241908006815</v>
      </c>
      <c r="AC14" s="9">
        <f t="shared" si="2"/>
        <v>17.88756388415673</v>
      </c>
      <c r="AD14" s="9">
        <f t="shared" si="3"/>
        <v>0.67840735068912705</v>
      </c>
    </row>
    <row r="15" spans="1:30">
      <c r="A15" s="4"/>
      <c r="B15" s="7"/>
      <c r="C15" s="7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>
      <c r="A16" s="4" t="s">
        <v>41</v>
      </c>
      <c r="B16" s="7">
        <v>0</v>
      </c>
      <c r="C16" s="7">
        <v>-691.81529917377702</v>
      </c>
      <c r="D16" s="8">
        <v>0.1734</v>
      </c>
      <c r="E16" s="8">
        <v>54.73</v>
      </c>
      <c r="F16" s="8">
        <v>0</v>
      </c>
      <c r="G16" s="8">
        <v>2.3E-2</v>
      </c>
      <c r="H16" s="8">
        <v>6.74</v>
      </c>
      <c r="I16" s="8">
        <v>4.7000000000000002E-3</v>
      </c>
      <c r="J16" s="8">
        <v>9.74</v>
      </c>
      <c r="K16" s="8">
        <v>13.82</v>
      </c>
      <c r="L16" s="8">
        <v>6.65</v>
      </c>
      <c r="M16" s="8">
        <v>8.19</v>
      </c>
      <c r="N16" s="8">
        <v>100.071</v>
      </c>
      <c r="O16" s="4">
        <v>4.7000000000000002E-3</v>
      </c>
      <c r="P16" s="4">
        <v>1.9770000000000001</v>
      </c>
      <c r="Q16" s="4">
        <v>0</v>
      </c>
      <c r="R16" s="4">
        <v>6.9999999999999999E-4</v>
      </c>
      <c r="S16" s="4">
        <v>0.47199999999999998</v>
      </c>
      <c r="T16" s="4">
        <v>1E-4</v>
      </c>
      <c r="U16" s="4">
        <v>0.41499999999999998</v>
      </c>
      <c r="V16" s="4">
        <v>0.53500000000000003</v>
      </c>
      <c r="W16" s="4">
        <v>0.20100000000000001</v>
      </c>
      <c r="X16" s="4"/>
      <c r="Y16" s="4">
        <v>0.441</v>
      </c>
      <c r="Z16" s="4">
        <v>4.0465999999999998</v>
      </c>
      <c r="AA16" s="9">
        <f>100*V16/(V16+Y16+W16)</f>
        <v>45.454545454545453</v>
      </c>
      <c r="AB16" s="9">
        <f>100*Y16/(V16+Y16+W16)</f>
        <v>37.468139337298219</v>
      </c>
      <c r="AC16" s="9">
        <f>100*W16/(V16+Y16+W16)</f>
        <v>17.077315208156332</v>
      </c>
      <c r="AD16" s="9">
        <f>Y16/(Y16+W16)</f>
        <v>0.68691588785046731</v>
      </c>
    </row>
    <row r="17" spans="1:30">
      <c r="A17" s="4" t="s">
        <v>42</v>
      </c>
      <c r="B17" s="7">
        <v>156.54072952430369</v>
      </c>
      <c r="C17" s="7">
        <v>-535.27456964947328</v>
      </c>
      <c r="D17" s="8">
        <v>0.1363</v>
      </c>
      <c r="E17" s="8">
        <v>54.55</v>
      </c>
      <c r="F17" s="8">
        <v>0</v>
      </c>
      <c r="G17" s="8">
        <v>1.5E-3</v>
      </c>
      <c r="H17" s="8">
        <v>6.29</v>
      </c>
      <c r="I17" s="8">
        <v>2.5600000000000001E-2</v>
      </c>
      <c r="J17" s="8">
        <v>10.050000000000001</v>
      </c>
      <c r="K17" s="8">
        <v>13.67</v>
      </c>
      <c r="L17" s="8">
        <v>6.74</v>
      </c>
      <c r="M17" s="8">
        <v>8.01</v>
      </c>
      <c r="N17" s="8">
        <v>99.473399999999998</v>
      </c>
      <c r="O17" s="4">
        <v>3.7000000000000002E-3</v>
      </c>
      <c r="P17" s="4">
        <v>1.978</v>
      </c>
      <c r="Q17" s="4">
        <v>0</v>
      </c>
      <c r="R17" s="4">
        <v>0</v>
      </c>
      <c r="S17" s="4">
        <v>0.442</v>
      </c>
      <c r="T17" s="4">
        <v>6.9999999999999999E-4</v>
      </c>
      <c r="U17" s="4">
        <v>0.43</v>
      </c>
      <c r="V17" s="4">
        <v>0.53100000000000003</v>
      </c>
      <c r="W17" s="4">
        <v>0.20499999999999999</v>
      </c>
      <c r="X17" s="4"/>
      <c r="Y17" s="4">
        <v>0.433</v>
      </c>
      <c r="Z17" s="4">
        <v>4.0235000000000003</v>
      </c>
      <c r="AA17" s="9">
        <f>100*V17/(V17+Y17+W17)</f>
        <v>45.42343883661249</v>
      </c>
      <c r="AB17" s="9">
        <f>100*Y17/(V17+Y17+W17)</f>
        <v>37.040205303678356</v>
      </c>
      <c r="AC17" s="9">
        <f>100*W17/(V17+Y17+W17)</f>
        <v>17.536355859709154</v>
      </c>
      <c r="AD17" s="9">
        <f>Y17/(Y17+W17)</f>
        <v>0.67868338557993724</v>
      </c>
    </row>
    <row r="18" spans="1:30">
      <c r="A18" s="4" t="s">
        <v>43</v>
      </c>
      <c r="B18" s="7">
        <v>442.85000286346832</v>
      </c>
      <c r="C18" s="7">
        <v>-248.9652963103087</v>
      </c>
      <c r="D18" s="8">
        <v>0.19009999999999999</v>
      </c>
      <c r="E18" s="8">
        <v>54.61</v>
      </c>
      <c r="F18" s="8">
        <v>0</v>
      </c>
      <c r="G18" s="8">
        <v>2.8400000000000002E-2</v>
      </c>
      <c r="H18" s="8">
        <v>6.57</v>
      </c>
      <c r="I18" s="8">
        <v>1.4E-2</v>
      </c>
      <c r="J18" s="8">
        <v>10.199999999999999</v>
      </c>
      <c r="K18" s="8">
        <v>13.75</v>
      </c>
      <c r="L18" s="8">
        <v>6.69</v>
      </c>
      <c r="M18" s="8">
        <v>7.96</v>
      </c>
      <c r="N18" s="8">
        <v>100.0125</v>
      </c>
      <c r="O18" s="4">
        <v>5.1999999999999998E-3</v>
      </c>
      <c r="P18" s="4">
        <v>1.972</v>
      </c>
      <c r="Q18" s="4">
        <v>0</v>
      </c>
      <c r="R18" s="4">
        <v>8.9999999999999998E-4</v>
      </c>
      <c r="S18" s="4">
        <v>0.46</v>
      </c>
      <c r="T18" s="4">
        <v>4.0000000000000002E-4</v>
      </c>
      <c r="U18" s="4">
        <v>0.434</v>
      </c>
      <c r="V18" s="4">
        <v>0.53200000000000003</v>
      </c>
      <c r="W18" s="4">
        <v>0.20200000000000001</v>
      </c>
      <c r="X18" s="4"/>
      <c r="Y18" s="4">
        <v>0.42899999999999999</v>
      </c>
      <c r="Z18" s="4">
        <v>4.0355999999999996</v>
      </c>
      <c r="AA18" s="9">
        <f>100*V18/(V18+Y18+W18)</f>
        <v>45.743766122098023</v>
      </c>
      <c r="AB18" s="9">
        <f>100*Y18/(V18+Y18+W18)</f>
        <v>36.887360275150471</v>
      </c>
      <c r="AC18" s="9">
        <f>100*W18/(V18+Y18+W18)</f>
        <v>17.368873602751506</v>
      </c>
      <c r="AD18" s="9">
        <f>Y18/(Y18+W18)</f>
        <v>0.67987321711568938</v>
      </c>
    </row>
    <row r="19" spans="1:30">
      <c r="A19" s="4" t="s">
        <v>44</v>
      </c>
      <c r="B19" s="7">
        <v>564.67364588895464</v>
      </c>
      <c r="C19" s="7">
        <v>-127.14165328482238</v>
      </c>
      <c r="D19" s="8">
        <v>0.18229999999999999</v>
      </c>
      <c r="E19" s="8">
        <v>54.15</v>
      </c>
      <c r="F19" s="8">
        <v>0</v>
      </c>
      <c r="G19" s="8">
        <v>3.1399999999999997E-2</v>
      </c>
      <c r="H19" s="8">
        <v>6.55</v>
      </c>
      <c r="I19" s="8">
        <v>2.6200000000000001E-2</v>
      </c>
      <c r="J19" s="8">
        <v>10.17</v>
      </c>
      <c r="K19" s="8">
        <v>13.68</v>
      </c>
      <c r="L19" s="8">
        <v>6.79</v>
      </c>
      <c r="M19" s="8">
        <v>8.06</v>
      </c>
      <c r="N19" s="8">
        <v>99.64</v>
      </c>
      <c r="O19" s="4">
        <v>5.0000000000000001E-3</v>
      </c>
      <c r="P19" s="4">
        <v>1.9650000000000001</v>
      </c>
      <c r="Q19" s="4">
        <v>0</v>
      </c>
      <c r="R19" s="4">
        <v>1E-3</v>
      </c>
      <c r="S19" s="4">
        <v>0.46100000000000002</v>
      </c>
      <c r="T19" s="4">
        <v>8.0000000000000004E-4</v>
      </c>
      <c r="U19" s="4">
        <v>0.435</v>
      </c>
      <c r="V19" s="4">
        <v>0.53200000000000003</v>
      </c>
      <c r="W19" s="4">
        <v>0.20599999999999999</v>
      </c>
      <c r="X19" s="4"/>
      <c r="Y19" s="4">
        <v>0.436</v>
      </c>
      <c r="Z19" s="4">
        <v>4.0419</v>
      </c>
      <c r="AA19" s="9">
        <f>100*V19/(V19+Y19+W19)</f>
        <v>45.31516183986372</v>
      </c>
      <c r="AB19" s="9">
        <f>100*Y19/(V19+Y19+W19)</f>
        <v>37.13798977853493</v>
      </c>
      <c r="AC19" s="9">
        <f>100*W19/(V19+Y19+W19)</f>
        <v>17.546848381601361</v>
      </c>
      <c r="AD19" s="9">
        <f>Y19/(Y19+W19)</f>
        <v>0.67912772585669778</v>
      </c>
    </row>
    <row r="20" spans="1:30">
      <c r="A20" s="4" t="s">
        <v>45</v>
      </c>
      <c r="B20" s="7">
        <v>691.81529917377702</v>
      </c>
      <c r="C20" s="7">
        <v>0</v>
      </c>
      <c r="D20" s="8">
        <v>0.15240000000000001</v>
      </c>
      <c r="E20" s="8">
        <v>54.66</v>
      </c>
      <c r="F20" s="8">
        <v>1.1999999999999999E-3</v>
      </c>
      <c r="G20" s="8">
        <v>2.4500000000000001E-2</v>
      </c>
      <c r="H20" s="8">
        <v>6.51</v>
      </c>
      <c r="I20" s="8">
        <v>6.1899999999999997E-2</v>
      </c>
      <c r="J20" s="8">
        <v>10.199999999999999</v>
      </c>
      <c r="K20" s="8">
        <v>13.51</v>
      </c>
      <c r="L20" s="8">
        <v>6.81</v>
      </c>
      <c r="M20" s="8">
        <v>7.93</v>
      </c>
      <c r="N20" s="8">
        <v>99.860100000000003</v>
      </c>
      <c r="O20" s="4">
        <v>4.1000000000000003E-3</v>
      </c>
      <c r="P20" s="4">
        <v>1.976</v>
      </c>
      <c r="Q20" s="4">
        <v>1E-4</v>
      </c>
      <c r="R20" s="4">
        <v>6.9999999999999999E-4</v>
      </c>
      <c r="S20" s="4">
        <v>0.45600000000000002</v>
      </c>
      <c r="T20" s="4">
        <v>1.8E-3</v>
      </c>
      <c r="U20" s="4">
        <v>0.435</v>
      </c>
      <c r="V20" s="4">
        <v>0.52300000000000002</v>
      </c>
      <c r="W20" s="4">
        <v>0.20599999999999999</v>
      </c>
      <c r="X20" s="4"/>
      <c r="Y20" s="4">
        <v>0.42699999999999999</v>
      </c>
      <c r="Z20" s="4">
        <v>4.0297000000000001</v>
      </c>
      <c r="AA20" s="9">
        <f>100*V20/(V20+Y20+W20)</f>
        <v>45.242214532871976</v>
      </c>
      <c r="AB20" s="9">
        <f>100*Y20/(V20+Y20+W20)</f>
        <v>36.937716262975776</v>
      </c>
      <c r="AC20" s="9">
        <f>100*W20/(V20+Y20+W20)</f>
        <v>17.820069204152247</v>
      </c>
      <c r="AD20" s="9">
        <f>Y20/(Y20+W20)</f>
        <v>0.674565560821485</v>
      </c>
    </row>
    <row r="21" spans="1:30">
      <c r="A21" s="4"/>
      <c r="B21" s="7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9"/>
      <c r="AB21" s="9"/>
      <c r="AC21" s="9"/>
      <c r="AD21" s="9"/>
    </row>
    <row r="22" spans="1:30">
      <c r="A22" s="1" t="s">
        <v>46</v>
      </c>
      <c r="B22" s="7"/>
      <c r="C22" s="7"/>
      <c r="D22" s="8">
        <f>AVERAGE(D5:D20)</f>
        <v>0.15949333333333335</v>
      </c>
      <c r="E22" s="8">
        <f t="shared" ref="E22:AD22" si="4">AVERAGE(E5:E20)</f>
        <v>54.548666666666662</v>
      </c>
      <c r="F22" s="8">
        <f t="shared" si="4"/>
        <v>1.6999999999999999E-3</v>
      </c>
      <c r="G22" s="8">
        <f t="shared" si="4"/>
        <v>3.0393333333333331E-2</v>
      </c>
      <c r="H22" s="8">
        <f t="shared" si="4"/>
        <v>6.4366666666666674</v>
      </c>
      <c r="I22" s="8">
        <f t="shared" si="4"/>
        <v>4.0166666666666663E-2</v>
      </c>
      <c r="J22" s="8">
        <f t="shared" si="4"/>
        <v>10.083333333333332</v>
      </c>
      <c r="K22" s="8">
        <f t="shared" si="4"/>
        <v>13.541999999999998</v>
      </c>
      <c r="L22" s="8">
        <f t="shared" si="4"/>
        <v>6.7553333333333345</v>
      </c>
      <c r="M22" s="8">
        <f t="shared" si="4"/>
        <v>8.0693333333333328</v>
      </c>
      <c r="N22" s="8">
        <f t="shared" si="4"/>
        <v>99.667133333333354</v>
      </c>
      <c r="O22" s="8">
        <f t="shared" si="4"/>
        <v>4.3400000000000001E-3</v>
      </c>
      <c r="P22" s="8">
        <f t="shared" si="4"/>
        <v>1.9755333333333334</v>
      </c>
      <c r="Q22" s="8">
        <f t="shared" si="4"/>
        <v>9.3333333333333343E-5</v>
      </c>
      <c r="R22" s="8">
        <f t="shared" si="4"/>
        <v>9.33333333333333E-4</v>
      </c>
      <c r="S22" s="8">
        <f t="shared" si="4"/>
        <v>0.45186666666666669</v>
      </c>
      <c r="T22" s="8">
        <f t="shared" si="4"/>
        <v>1.1399999999999997E-3</v>
      </c>
      <c r="U22" s="8">
        <f t="shared" si="4"/>
        <v>0.43039999999999989</v>
      </c>
      <c r="V22" s="8">
        <f t="shared" si="4"/>
        <v>0.52539999999999998</v>
      </c>
      <c r="W22" s="8">
        <f t="shared" si="4"/>
        <v>0.2046</v>
      </c>
      <c r="X22" s="8"/>
      <c r="Y22" s="8">
        <f t="shared" si="4"/>
        <v>0.43566666666666654</v>
      </c>
      <c r="Z22" s="8">
        <f t="shared" si="4"/>
        <v>4.030053333333333</v>
      </c>
      <c r="AA22" s="8">
        <f t="shared" si="4"/>
        <v>45.072388869609817</v>
      </c>
      <c r="AB22" s="8">
        <f t="shared" si="4"/>
        <v>37.374541558904497</v>
      </c>
      <c r="AC22" s="8">
        <f t="shared" si="4"/>
        <v>17.55306957148569</v>
      </c>
      <c r="AD22" s="8">
        <f t="shared" si="4"/>
        <v>0.6804400295255113</v>
      </c>
    </row>
    <row r="23" spans="1:30">
      <c r="B23" s="7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>
      <c r="A24" s="4" t="s">
        <v>47</v>
      </c>
      <c r="B24" s="7">
        <v>0</v>
      </c>
      <c r="C24" s="7">
        <v>-1944.3861371266694</v>
      </c>
      <c r="D24" s="10">
        <v>0.12180000000000001</v>
      </c>
      <c r="E24" s="10">
        <v>54.95</v>
      </c>
      <c r="F24" s="10">
        <v>0</v>
      </c>
      <c r="G24" s="10">
        <v>1.7500000000000002E-2</v>
      </c>
      <c r="H24" s="10">
        <v>6.13</v>
      </c>
      <c r="I24" s="10">
        <v>5.3199999999999997E-2</v>
      </c>
      <c r="J24" s="10">
        <v>10.37</v>
      </c>
      <c r="K24" s="10">
        <v>13.99</v>
      </c>
      <c r="L24" s="10">
        <v>4.9800000000000004</v>
      </c>
      <c r="M24" s="10">
        <v>8.89</v>
      </c>
      <c r="N24" s="10">
        <v>99.502600000000001</v>
      </c>
      <c r="O24" s="11">
        <v>3.3E-3</v>
      </c>
      <c r="P24" s="11">
        <v>1.976</v>
      </c>
      <c r="Q24" s="11">
        <v>0</v>
      </c>
      <c r="R24" s="11">
        <v>5.0000000000000001E-4</v>
      </c>
      <c r="S24" s="11">
        <v>0.42799999999999999</v>
      </c>
      <c r="T24" s="11">
        <v>1.5E-3</v>
      </c>
      <c r="U24" s="11">
        <v>0.439</v>
      </c>
      <c r="V24" s="11">
        <v>0.53900000000000003</v>
      </c>
      <c r="W24" s="11">
        <v>0.15</v>
      </c>
      <c r="X24" s="11"/>
      <c r="Y24" s="11">
        <v>0.47599999999999998</v>
      </c>
      <c r="Z24" s="11">
        <v>4.0133999999999999</v>
      </c>
      <c r="AA24" s="12">
        <f>100*V24/(V24+Y24+W24)</f>
        <v>46.266094420600865</v>
      </c>
      <c r="AB24" s="12">
        <f>100*Y24/(V24+Y24+W24)</f>
        <v>40.858369098712437</v>
      </c>
      <c r="AC24" s="12">
        <f>100*W24/(V24+Y24+W24)</f>
        <v>12.875536480686694</v>
      </c>
      <c r="AD24" s="12">
        <f t="shared" ref="AD24:AD33" si="5">Y24/(Y24+W24)</f>
        <v>0.76038338658146964</v>
      </c>
    </row>
    <row r="25" spans="1:30">
      <c r="A25" s="4" t="s">
        <v>48</v>
      </c>
      <c r="B25" s="7">
        <v>210.60151946270562</v>
      </c>
      <c r="C25" s="7">
        <v>-1733.7846176639637</v>
      </c>
      <c r="D25" s="10">
        <v>0.1464</v>
      </c>
      <c r="E25" s="10">
        <v>54.82</v>
      </c>
      <c r="F25" s="10">
        <v>0</v>
      </c>
      <c r="G25" s="10">
        <v>1.4999999999999999E-2</v>
      </c>
      <c r="H25" s="10">
        <v>6.09</v>
      </c>
      <c r="I25" s="10">
        <v>0.1163</v>
      </c>
      <c r="J25" s="10">
        <v>10.220000000000001</v>
      </c>
      <c r="K25" s="10">
        <v>14.16</v>
      </c>
      <c r="L25" s="10">
        <v>5.04</v>
      </c>
      <c r="M25" s="10">
        <v>8.73</v>
      </c>
      <c r="N25" s="10">
        <v>99.337800000000001</v>
      </c>
      <c r="O25" s="11">
        <v>4.0000000000000001E-3</v>
      </c>
      <c r="P25" s="11">
        <v>1.9770000000000001</v>
      </c>
      <c r="Q25" s="11">
        <v>0</v>
      </c>
      <c r="R25" s="11">
        <v>5.0000000000000001E-4</v>
      </c>
      <c r="S25" s="11">
        <v>0.42599999999999999</v>
      </c>
      <c r="T25" s="11">
        <v>3.3E-3</v>
      </c>
      <c r="U25" s="11">
        <v>0.435</v>
      </c>
      <c r="V25" s="11">
        <v>0.54700000000000004</v>
      </c>
      <c r="W25" s="11">
        <v>0.152</v>
      </c>
      <c r="X25" s="11"/>
      <c r="Y25" s="11">
        <v>0.46899999999999997</v>
      </c>
      <c r="Z25" s="11">
        <v>4.0137999999999998</v>
      </c>
      <c r="AA25" s="12">
        <f t="shared" ref="AA25:AA33" si="6">100*V25/(V25+Y25+W25)</f>
        <v>46.832191780821923</v>
      </c>
      <c r="AB25" s="12">
        <f t="shared" ref="AB25:AB33" si="7">100*Y25/(V25+Y25+W25)</f>
        <v>40.154109589041099</v>
      </c>
      <c r="AC25" s="12">
        <f t="shared" ref="AC25:AC33" si="8">100*W25/(V25+Y25+W25)</f>
        <v>13.013698630136986</v>
      </c>
      <c r="AD25" s="12">
        <f t="shared" si="5"/>
        <v>0.75523349436392906</v>
      </c>
    </row>
    <row r="26" spans="1:30">
      <c r="A26" s="4" t="s">
        <v>49</v>
      </c>
      <c r="B26" s="7">
        <v>441.91299777711936</v>
      </c>
      <c r="C26" s="7">
        <v>-1502.4731393495499</v>
      </c>
      <c r="D26" s="10">
        <v>0.1255</v>
      </c>
      <c r="E26" s="10">
        <v>54.97</v>
      </c>
      <c r="F26" s="10">
        <v>2.9999999999999997E-4</v>
      </c>
      <c r="G26" s="10">
        <v>1.15E-2</v>
      </c>
      <c r="H26" s="10">
        <v>5.94</v>
      </c>
      <c r="I26" s="10">
        <v>8.5400000000000004E-2</v>
      </c>
      <c r="J26" s="10">
        <v>10.039999999999999</v>
      </c>
      <c r="K26" s="10">
        <v>14.39</v>
      </c>
      <c r="L26" s="10">
        <v>4.92</v>
      </c>
      <c r="M26" s="10">
        <v>9.26</v>
      </c>
      <c r="N26" s="10">
        <v>99.742800000000003</v>
      </c>
      <c r="O26" s="11">
        <v>3.3999999999999998E-3</v>
      </c>
      <c r="P26" s="11">
        <v>1.974</v>
      </c>
      <c r="Q26" s="11">
        <v>0</v>
      </c>
      <c r="R26" s="11">
        <v>2.9999999999999997E-4</v>
      </c>
      <c r="S26" s="11">
        <v>0.41399999999999998</v>
      </c>
      <c r="T26" s="11">
        <v>2.3999999999999998E-3</v>
      </c>
      <c r="U26" s="11">
        <v>0.42499999999999999</v>
      </c>
      <c r="V26" s="11">
        <v>0.55400000000000005</v>
      </c>
      <c r="W26" s="11">
        <v>0.14799999999999999</v>
      </c>
      <c r="X26" s="11"/>
      <c r="Y26" s="11">
        <v>0.495</v>
      </c>
      <c r="Z26" s="11">
        <v>4.0160999999999998</v>
      </c>
      <c r="AA26" s="12">
        <f t="shared" si="6"/>
        <v>46.282372598162084</v>
      </c>
      <c r="AB26" s="12">
        <f t="shared" si="7"/>
        <v>41.353383458646618</v>
      </c>
      <c r="AC26" s="12">
        <f t="shared" si="8"/>
        <v>12.364243943191312</v>
      </c>
      <c r="AD26" s="12">
        <f t="shared" si="5"/>
        <v>0.76982892690513216</v>
      </c>
    </row>
    <row r="27" spans="1:30">
      <c r="A27" s="4" t="s">
        <v>50</v>
      </c>
      <c r="B27" s="7">
        <v>646.87640914607482</v>
      </c>
      <c r="C27" s="7">
        <v>-1297.5097279805946</v>
      </c>
      <c r="D27" s="10">
        <v>0.16389999999999999</v>
      </c>
      <c r="E27" s="10">
        <v>54.87</v>
      </c>
      <c r="F27" s="10">
        <v>0</v>
      </c>
      <c r="G27" s="10">
        <v>1.2E-2</v>
      </c>
      <c r="H27" s="10">
        <v>5.9</v>
      </c>
      <c r="I27" s="10">
        <v>6.3700000000000007E-2</v>
      </c>
      <c r="J27" s="10">
        <v>10.09</v>
      </c>
      <c r="K27" s="10">
        <v>14.41</v>
      </c>
      <c r="L27" s="10">
        <v>5.0999999999999996</v>
      </c>
      <c r="M27" s="10">
        <v>8.89</v>
      </c>
      <c r="N27" s="10">
        <v>99.499600000000001</v>
      </c>
      <c r="O27" s="11">
        <v>4.4000000000000003E-3</v>
      </c>
      <c r="P27" s="11">
        <v>1.976</v>
      </c>
      <c r="Q27" s="11">
        <v>0</v>
      </c>
      <c r="R27" s="11">
        <v>4.0000000000000002E-4</v>
      </c>
      <c r="S27" s="11">
        <v>0.41199999999999998</v>
      </c>
      <c r="T27" s="11">
        <v>1.8E-3</v>
      </c>
      <c r="U27" s="11">
        <v>0.42799999999999999</v>
      </c>
      <c r="V27" s="11">
        <v>0.55600000000000005</v>
      </c>
      <c r="W27" s="11">
        <v>0.154</v>
      </c>
      <c r="X27" s="11"/>
      <c r="Y27" s="11">
        <v>0.47699999999999998</v>
      </c>
      <c r="Z27" s="11">
        <v>4.0095999999999998</v>
      </c>
      <c r="AA27" s="12">
        <f t="shared" si="6"/>
        <v>46.840775063184509</v>
      </c>
      <c r="AB27" s="12">
        <f t="shared" si="7"/>
        <v>40.18534119629318</v>
      </c>
      <c r="AC27" s="12">
        <f t="shared" si="8"/>
        <v>12.973883740522327</v>
      </c>
      <c r="AD27" s="12">
        <f t="shared" si="5"/>
        <v>0.75594294770206016</v>
      </c>
    </row>
    <row r="28" spans="1:30">
      <c r="A28" s="4" t="s">
        <v>51</v>
      </c>
      <c r="B28" s="7">
        <v>862.41758850631163</v>
      </c>
      <c r="C28" s="7">
        <v>-1081.9685486203578</v>
      </c>
      <c r="D28" s="10">
        <v>0.12479999999999999</v>
      </c>
      <c r="E28" s="10">
        <v>54.82</v>
      </c>
      <c r="F28" s="10">
        <v>0</v>
      </c>
      <c r="G28" s="10">
        <v>1.4E-2</v>
      </c>
      <c r="H28" s="10">
        <v>6.23</v>
      </c>
      <c r="I28" s="10">
        <v>4.0800000000000003E-2</v>
      </c>
      <c r="J28" s="10">
        <v>10.14</v>
      </c>
      <c r="K28" s="10">
        <v>14.22</v>
      </c>
      <c r="L28" s="10">
        <v>5.0199999999999996</v>
      </c>
      <c r="M28" s="10">
        <v>8.8800000000000008</v>
      </c>
      <c r="N28" s="10">
        <v>99.489599999999996</v>
      </c>
      <c r="O28" s="11">
        <v>3.3999999999999998E-3</v>
      </c>
      <c r="P28" s="11">
        <v>1.9750000000000001</v>
      </c>
      <c r="Q28" s="11">
        <v>0</v>
      </c>
      <c r="R28" s="11">
        <v>4.0000000000000002E-4</v>
      </c>
      <c r="S28" s="11">
        <v>0.435</v>
      </c>
      <c r="T28" s="11">
        <v>1.1999999999999999E-3</v>
      </c>
      <c r="U28" s="11">
        <v>0.43099999999999999</v>
      </c>
      <c r="V28" s="11">
        <v>0.54900000000000004</v>
      </c>
      <c r="W28" s="11">
        <v>0.151</v>
      </c>
      <c r="X28" s="11"/>
      <c r="Y28" s="11">
        <v>0.47699999999999998</v>
      </c>
      <c r="Z28" s="11">
        <v>4.0229999999999997</v>
      </c>
      <c r="AA28" s="12">
        <f t="shared" si="6"/>
        <v>46.644010195412065</v>
      </c>
      <c r="AB28" s="12">
        <f t="shared" si="7"/>
        <v>40.526762956669494</v>
      </c>
      <c r="AC28" s="12">
        <f t="shared" si="8"/>
        <v>12.829226847918436</v>
      </c>
      <c r="AD28" s="12">
        <f t="shared" si="5"/>
        <v>0.75955414012738853</v>
      </c>
    </row>
    <row r="29" spans="1:30">
      <c r="A29" s="4" t="s">
        <v>52</v>
      </c>
      <c r="B29" s="7">
        <v>1077.9587678665466</v>
      </c>
      <c r="C29" s="7">
        <v>-866.42736926012276</v>
      </c>
      <c r="D29" s="10">
        <v>0.1135</v>
      </c>
      <c r="E29" s="10">
        <v>55.44</v>
      </c>
      <c r="F29" s="10">
        <v>0</v>
      </c>
      <c r="G29" s="10">
        <v>0</v>
      </c>
      <c r="H29" s="10">
        <v>6.22</v>
      </c>
      <c r="I29" s="10">
        <v>5.8000000000000003E-2</v>
      </c>
      <c r="J29" s="10">
        <v>10.02</v>
      </c>
      <c r="K29" s="10">
        <v>14.41</v>
      </c>
      <c r="L29" s="10">
        <v>4.88</v>
      </c>
      <c r="M29" s="10">
        <v>8.89</v>
      </c>
      <c r="N29" s="10">
        <v>100.0314</v>
      </c>
      <c r="O29" s="11">
        <v>3.0999999999999999E-3</v>
      </c>
      <c r="P29" s="11">
        <v>1.984</v>
      </c>
      <c r="Q29" s="11">
        <v>0</v>
      </c>
      <c r="R29" s="11">
        <v>0</v>
      </c>
      <c r="S29" s="11">
        <v>0.43099999999999999</v>
      </c>
      <c r="T29" s="11">
        <v>1.6000000000000001E-3</v>
      </c>
      <c r="U29" s="11">
        <v>0.42299999999999999</v>
      </c>
      <c r="V29" s="11">
        <v>0.55300000000000005</v>
      </c>
      <c r="W29" s="11">
        <v>0.14599999999999999</v>
      </c>
      <c r="X29" s="11"/>
      <c r="Y29" s="11">
        <v>0.47399999999999998</v>
      </c>
      <c r="Z29" s="11">
        <v>4.0156999999999998</v>
      </c>
      <c r="AA29" s="12">
        <f t="shared" si="6"/>
        <v>47.144075021312872</v>
      </c>
      <c r="AB29" s="12">
        <f t="shared" si="7"/>
        <v>40.409207161125316</v>
      </c>
      <c r="AC29" s="12">
        <f t="shared" si="8"/>
        <v>12.446717817561806</v>
      </c>
      <c r="AD29" s="12">
        <f t="shared" si="5"/>
        <v>0.76451612903225807</v>
      </c>
    </row>
    <row r="30" spans="1:30">
      <c r="A30" s="4" t="s">
        <v>53</v>
      </c>
      <c r="B30" s="7">
        <v>1293.4999472267775</v>
      </c>
      <c r="C30" s="7">
        <v>-650.88618989989186</v>
      </c>
      <c r="D30" s="10">
        <v>0.12670000000000001</v>
      </c>
      <c r="E30" s="10">
        <v>55.36</v>
      </c>
      <c r="F30" s="10">
        <v>0</v>
      </c>
      <c r="G30" s="10">
        <v>2.5000000000000001E-2</v>
      </c>
      <c r="H30" s="10">
        <v>6.29</v>
      </c>
      <c r="I30" s="10">
        <v>5.9799999999999999E-2</v>
      </c>
      <c r="J30" s="10">
        <v>10.06</v>
      </c>
      <c r="K30" s="10">
        <v>14.4</v>
      </c>
      <c r="L30" s="10">
        <v>4.88</v>
      </c>
      <c r="M30" s="10">
        <v>8.8699999999999992</v>
      </c>
      <c r="N30" s="10">
        <v>100.0714</v>
      </c>
      <c r="O30" s="11">
        <v>3.3999999999999998E-3</v>
      </c>
      <c r="P30" s="11">
        <v>1.982</v>
      </c>
      <c r="Q30" s="11">
        <v>0</v>
      </c>
      <c r="R30" s="11">
        <v>8.0000000000000004E-4</v>
      </c>
      <c r="S30" s="11">
        <v>0.436</v>
      </c>
      <c r="T30" s="11">
        <v>1.6999999999999999E-3</v>
      </c>
      <c r="U30" s="11">
        <v>0.42499999999999999</v>
      </c>
      <c r="V30" s="11">
        <v>0.55200000000000005</v>
      </c>
      <c r="W30" s="11">
        <v>0.14599999999999999</v>
      </c>
      <c r="X30" s="11"/>
      <c r="Y30" s="11">
        <v>0.47299999999999998</v>
      </c>
      <c r="Z30" s="11">
        <v>4.0198999999999998</v>
      </c>
      <c r="AA30" s="12">
        <f t="shared" si="6"/>
        <v>47.139197267292921</v>
      </c>
      <c r="AB30" s="12">
        <f t="shared" si="7"/>
        <v>40.392826643894111</v>
      </c>
      <c r="AC30" s="12">
        <f t="shared" si="8"/>
        <v>12.467976088812982</v>
      </c>
      <c r="AD30" s="12">
        <f t="shared" si="5"/>
        <v>0.76413570274636511</v>
      </c>
    </row>
    <row r="31" spans="1:30">
      <c r="A31" s="4" t="s">
        <v>54</v>
      </c>
      <c r="B31" s="7">
        <v>1532.2990259519659</v>
      </c>
      <c r="C31" s="7">
        <v>-412.08711117470352</v>
      </c>
      <c r="D31" s="10">
        <v>0.10150000000000001</v>
      </c>
      <c r="E31" s="10">
        <v>55.35</v>
      </c>
      <c r="F31" s="10">
        <v>0</v>
      </c>
      <c r="G31" s="10">
        <v>0.01</v>
      </c>
      <c r="H31" s="10">
        <v>6.15</v>
      </c>
      <c r="I31" s="10">
        <v>7.4099999999999999E-2</v>
      </c>
      <c r="J31" s="10">
        <v>9.85</v>
      </c>
      <c r="K31" s="10">
        <v>14.35</v>
      </c>
      <c r="L31" s="10">
        <v>4.9800000000000004</v>
      </c>
      <c r="M31" s="10">
        <v>8.9</v>
      </c>
      <c r="N31" s="10">
        <v>99.765699999999995</v>
      </c>
      <c r="O31" s="11">
        <v>2.7000000000000001E-3</v>
      </c>
      <c r="P31" s="11">
        <v>1.9870000000000001</v>
      </c>
      <c r="Q31" s="11">
        <v>0</v>
      </c>
      <c r="R31" s="11">
        <v>2.9999999999999997E-4</v>
      </c>
      <c r="S31" s="11">
        <v>0.42799999999999999</v>
      </c>
      <c r="T31" s="11">
        <v>2.0999999999999999E-3</v>
      </c>
      <c r="U31" s="11">
        <v>0.41699999999999998</v>
      </c>
      <c r="V31" s="11">
        <v>0.55200000000000005</v>
      </c>
      <c r="W31" s="11">
        <v>0.15</v>
      </c>
      <c r="X31" s="11"/>
      <c r="Y31" s="11">
        <v>0.47599999999999998</v>
      </c>
      <c r="Z31" s="11">
        <v>4.0152000000000001</v>
      </c>
      <c r="AA31" s="12">
        <f t="shared" si="6"/>
        <v>46.859083191850601</v>
      </c>
      <c r="AB31" s="12">
        <f t="shared" si="7"/>
        <v>40.407470288624786</v>
      </c>
      <c r="AC31" s="12">
        <f t="shared" si="8"/>
        <v>12.733446519524618</v>
      </c>
      <c r="AD31" s="12">
        <f t="shared" si="5"/>
        <v>0.76038338658146964</v>
      </c>
    </row>
    <row r="32" spans="1:30">
      <c r="A32" s="4" t="s">
        <v>55</v>
      </c>
      <c r="B32" s="7">
        <v>1737.598806760426</v>
      </c>
      <c r="C32" s="7">
        <v>-206.7873303662434</v>
      </c>
      <c r="D32" s="10">
        <v>0.1363</v>
      </c>
      <c r="E32" s="10">
        <v>55.43</v>
      </c>
      <c r="F32" s="10">
        <v>0</v>
      </c>
      <c r="G32" s="10">
        <v>7.0000000000000001E-3</v>
      </c>
      <c r="H32" s="10">
        <v>6.07</v>
      </c>
      <c r="I32" s="10">
        <v>5.67E-2</v>
      </c>
      <c r="J32" s="10">
        <v>10.19</v>
      </c>
      <c r="K32" s="10">
        <v>14.18</v>
      </c>
      <c r="L32" s="10">
        <v>4.97</v>
      </c>
      <c r="M32" s="10">
        <v>8.57</v>
      </c>
      <c r="N32" s="10">
        <v>99.610100000000003</v>
      </c>
      <c r="O32" s="11">
        <v>3.7000000000000002E-3</v>
      </c>
      <c r="P32" s="11">
        <v>1.99</v>
      </c>
      <c r="Q32" s="11">
        <v>0</v>
      </c>
      <c r="R32" s="11">
        <v>2.0000000000000001E-4</v>
      </c>
      <c r="S32" s="11">
        <v>0.42199999999999999</v>
      </c>
      <c r="T32" s="11">
        <v>1.6000000000000001E-3</v>
      </c>
      <c r="U32" s="11">
        <v>0.43099999999999999</v>
      </c>
      <c r="V32" s="11">
        <v>0.54500000000000004</v>
      </c>
      <c r="W32" s="11">
        <v>0.14899999999999999</v>
      </c>
      <c r="X32" s="11"/>
      <c r="Y32" s="11">
        <v>0.45900000000000002</v>
      </c>
      <c r="Z32" s="11">
        <v>4.0015999999999998</v>
      </c>
      <c r="AA32" s="12">
        <f t="shared" si="6"/>
        <v>47.267996530789247</v>
      </c>
      <c r="AB32" s="12">
        <f t="shared" si="7"/>
        <v>39.809193408499567</v>
      </c>
      <c r="AC32" s="12">
        <f t="shared" si="8"/>
        <v>12.922810060711187</v>
      </c>
      <c r="AD32" s="12">
        <f t="shared" si="5"/>
        <v>0.75493421052631582</v>
      </c>
    </row>
    <row r="33" spans="1:30">
      <c r="A33" s="4" t="s">
        <v>56</v>
      </c>
      <c r="B33" s="7">
        <v>1944.3861371266694</v>
      </c>
      <c r="C33" s="7">
        <v>0</v>
      </c>
      <c r="D33" s="10">
        <v>0.13980000000000001</v>
      </c>
      <c r="E33" s="10">
        <v>55.32</v>
      </c>
      <c r="F33" s="10">
        <v>0</v>
      </c>
      <c r="G33" s="10">
        <v>8.9999999999999993E-3</v>
      </c>
      <c r="H33" s="10">
        <v>6.2</v>
      </c>
      <c r="I33" s="10">
        <v>7.4700000000000003E-2</v>
      </c>
      <c r="J33" s="10">
        <v>10.28</v>
      </c>
      <c r="K33" s="10">
        <v>14.28</v>
      </c>
      <c r="L33" s="10">
        <v>5.04</v>
      </c>
      <c r="M33" s="10">
        <v>8.61</v>
      </c>
      <c r="N33" s="10">
        <v>99.953599999999994</v>
      </c>
      <c r="O33" s="11">
        <v>3.8E-3</v>
      </c>
      <c r="P33" s="11">
        <v>1.982</v>
      </c>
      <c r="Q33" s="11">
        <v>0</v>
      </c>
      <c r="R33" s="11">
        <v>2.9999999999999997E-4</v>
      </c>
      <c r="S33" s="11">
        <v>0.43</v>
      </c>
      <c r="T33" s="11">
        <v>2.0999999999999999E-3</v>
      </c>
      <c r="U33" s="11">
        <v>0.434</v>
      </c>
      <c r="V33" s="11">
        <v>0.54800000000000004</v>
      </c>
      <c r="W33" s="11">
        <v>0.151</v>
      </c>
      <c r="X33" s="11"/>
      <c r="Y33" s="11">
        <v>0.46</v>
      </c>
      <c r="Z33" s="11">
        <v>4.0113000000000003</v>
      </c>
      <c r="AA33" s="12">
        <f t="shared" si="6"/>
        <v>47.282139775668682</v>
      </c>
      <c r="AB33" s="12">
        <f t="shared" si="7"/>
        <v>39.689387402933562</v>
      </c>
      <c r="AC33" s="12">
        <f t="shared" si="8"/>
        <v>13.028472821397756</v>
      </c>
      <c r="AD33" s="12">
        <f t="shared" si="5"/>
        <v>0.7528641571194763</v>
      </c>
    </row>
    <row r="34" spans="1:30">
      <c r="A34" s="4"/>
      <c r="B34" s="7"/>
      <c r="C34" s="7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2"/>
      <c r="AB34" s="12"/>
      <c r="AC34" s="12"/>
      <c r="AD34" s="12"/>
    </row>
    <row r="35" spans="1:30">
      <c r="A35" s="1" t="s">
        <v>57</v>
      </c>
      <c r="B35" s="7"/>
      <c r="C35" s="7"/>
      <c r="D35" s="13">
        <f>AVERAGE(D24:D33)</f>
        <v>0.13002</v>
      </c>
      <c r="E35" s="13">
        <f t="shared" ref="E35:AD35" si="9">AVERAGE(E24:E33)</f>
        <v>55.133000000000003</v>
      </c>
      <c r="F35" s="13">
        <f t="shared" si="9"/>
        <v>2.9999999999999997E-5</v>
      </c>
      <c r="G35" s="13">
        <f t="shared" si="9"/>
        <v>1.21E-2</v>
      </c>
      <c r="H35" s="13">
        <f t="shared" si="9"/>
        <v>6.1220000000000008</v>
      </c>
      <c r="I35" s="13">
        <f t="shared" si="9"/>
        <v>6.8269999999999997E-2</v>
      </c>
      <c r="J35" s="13">
        <f t="shared" si="9"/>
        <v>10.125999999999999</v>
      </c>
      <c r="K35" s="13">
        <f t="shared" si="9"/>
        <v>14.279</v>
      </c>
      <c r="L35" s="13">
        <f t="shared" si="9"/>
        <v>4.9809999999999999</v>
      </c>
      <c r="M35" s="13">
        <f t="shared" si="9"/>
        <v>8.8490000000000002</v>
      </c>
      <c r="N35" s="13">
        <f t="shared" si="9"/>
        <v>99.700459999999993</v>
      </c>
      <c r="O35" s="13">
        <f t="shared" si="9"/>
        <v>3.5199999999999997E-3</v>
      </c>
      <c r="P35" s="13">
        <f t="shared" si="9"/>
        <v>1.9802999999999997</v>
      </c>
      <c r="Q35" s="13">
        <f t="shared" si="9"/>
        <v>0</v>
      </c>
      <c r="R35" s="13">
        <f t="shared" si="9"/>
        <v>3.6999999999999999E-4</v>
      </c>
      <c r="S35" s="13">
        <f t="shared" si="9"/>
        <v>0.42619999999999997</v>
      </c>
      <c r="T35" s="13">
        <f t="shared" si="9"/>
        <v>1.9300000000000001E-3</v>
      </c>
      <c r="U35" s="13">
        <f t="shared" si="9"/>
        <v>0.42879999999999996</v>
      </c>
      <c r="V35" s="13">
        <f t="shared" si="9"/>
        <v>0.54949999999999999</v>
      </c>
      <c r="W35" s="13">
        <f t="shared" si="9"/>
        <v>0.1497</v>
      </c>
      <c r="X35" s="13"/>
      <c r="Y35" s="13">
        <f t="shared" si="9"/>
        <v>0.47359999999999991</v>
      </c>
      <c r="Z35" s="13">
        <f t="shared" si="9"/>
        <v>4.0139599999999991</v>
      </c>
      <c r="AA35" s="13">
        <f t="shared" si="9"/>
        <v>46.855793584509563</v>
      </c>
      <c r="AB35" s="13">
        <f t="shared" si="9"/>
        <v>40.378605120444014</v>
      </c>
      <c r="AC35" s="13">
        <f t="shared" si="9"/>
        <v>12.765601295046411</v>
      </c>
      <c r="AD35" s="13">
        <f t="shared" si="9"/>
        <v>0.75977764816858639</v>
      </c>
    </row>
    <row r="36" spans="1:30">
      <c r="B36" s="7"/>
      <c r="C36" s="7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</row>
    <row r="37" spans="1:30">
      <c r="A37" s="14" t="s">
        <v>58</v>
      </c>
      <c r="B37" s="7">
        <v>0</v>
      </c>
      <c r="C37" s="7">
        <v>-210.45671349251506</v>
      </c>
      <c r="D37" s="15">
        <v>0.21479999999999999</v>
      </c>
      <c r="E37" s="15">
        <v>54.26</v>
      </c>
      <c r="F37" s="15">
        <v>1.5E-3</v>
      </c>
      <c r="G37" s="15">
        <v>3.0099999999999998E-2</v>
      </c>
      <c r="H37" s="15">
        <v>6.19</v>
      </c>
      <c r="I37" s="15">
        <v>4.3E-3</v>
      </c>
      <c r="J37" s="15">
        <v>10.38</v>
      </c>
      <c r="K37" s="15">
        <v>13.85</v>
      </c>
      <c r="L37" s="15">
        <v>6.15</v>
      </c>
      <c r="M37" s="15">
        <v>8.3699999999999992</v>
      </c>
      <c r="N37" s="15">
        <v>99.450800000000001</v>
      </c>
      <c r="O37" s="14">
        <v>5.8999999999999999E-3</v>
      </c>
      <c r="P37" s="14">
        <v>1.9650000000000001</v>
      </c>
      <c r="Q37" s="14">
        <v>1E-4</v>
      </c>
      <c r="R37" s="14">
        <v>8.9999999999999998E-4</v>
      </c>
      <c r="S37" s="14">
        <v>0.434</v>
      </c>
      <c r="T37" s="14">
        <v>1E-4</v>
      </c>
      <c r="U37" s="14">
        <v>0.443</v>
      </c>
      <c r="V37" s="14">
        <v>0.53800000000000003</v>
      </c>
      <c r="W37" s="14">
        <v>0.186</v>
      </c>
      <c r="Y37" s="14">
        <v>0.45200000000000001</v>
      </c>
      <c r="Z37" s="14">
        <v>4.0251000000000001</v>
      </c>
      <c r="AA37" s="12">
        <f t="shared" ref="AA37:AA46" si="10">100*V37/(V37+Y37+W37)</f>
        <v>45.748299319727899</v>
      </c>
      <c r="AB37" s="12">
        <f t="shared" ref="AB37:AB46" si="11">100*Y37/(V37+Y37+W37)</f>
        <v>38.435374149659872</v>
      </c>
      <c r="AC37" s="12">
        <f t="shared" ref="AC37:AC46" si="12">100*W37/(V37+Y37+W37)</f>
        <v>15.816326530612248</v>
      </c>
      <c r="AD37" s="12">
        <f t="shared" ref="AD37:AD46" si="13">Y37/(Y37+W37)</f>
        <v>0.70846394984326022</v>
      </c>
    </row>
    <row r="38" spans="1:30">
      <c r="A38" s="14" t="s">
        <v>59</v>
      </c>
      <c r="B38" s="7">
        <v>23.08679276123614</v>
      </c>
      <c r="C38" s="7">
        <v>-187.36992073127894</v>
      </c>
      <c r="D38" s="15">
        <v>0.1953</v>
      </c>
      <c r="E38" s="15">
        <v>54.38</v>
      </c>
      <c r="F38" s="15">
        <v>0</v>
      </c>
      <c r="G38" s="15">
        <v>3.3599999999999998E-2</v>
      </c>
      <c r="H38" s="15">
        <v>6.21</v>
      </c>
      <c r="I38" s="15">
        <v>2.87E-2</v>
      </c>
      <c r="J38" s="15">
        <v>10.42</v>
      </c>
      <c r="K38" s="15">
        <v>13.82</v>
      </c>
      <c r="L38" s="15">
        <v>6.18</v>
      </c>
      <c r="M38" s="15">
        <v>8.43</v>
      </c>
      <c r="N38" s="15">
        <v>99.697699999999998</v>
      </c>
      <c r="O38" s="14">
        <v>5.3E-3</v>
      </c>
      <c r="P38" s="14">
        <v>1.964</v>
      </c>
      <c r="Q38" s="14">
        <v>0</v>
      </c>
      <c r="R38" s="14">
        <v>1E-3</v>
      </c>
      <c r="S38" s="14">
        <v>0.435</v>
      </c>
      <c r="T38" s="14">
        <v>8.0000000000000004E-4</v>
      </c>
      <c r="U38" s="14">
        <v>0.44400000000000001</v>
      </c>
      <c r="V38" s="14">
        <v>0.53500000000000003</v>
      </c>
      <c r="W38" s="14">
        <v>0.187</v>
      </c>
      <c r="Y38" s="14">
        <v>0.45400000000000001</v>
      </c>
      <c r="Z38" s="14">
        <v>4.0262000000000002</v>
      </c>
      <c r="AA38" s="12">
        <f t="shared" si="10"/>
        <v>45.493197278911559</v>
      </c>
      <c r="AB38" s="12">
        <f t="shared" si="11"/>
        <v>38.605442176870739</v>
      </c>
      <c r="AC38" s="12">
        <f t="shared" si="12"/>
        <v>15.901360544217685</v>
      </c>
      <c r="AD38" s="12">
        <f t="shared" si="13"/>
        <v>0.70826833073322937</v>
      </c>
    </row>
    <row r="39" spans="1:30">
      <c r="A39" s="14" t="s">
        <v>60</v>
      </c>
      <c r="B39" s="7">
        <v>46.856521409240983</v>
      </c>
      <c r="C39" s="7">
        <v>-163.6001920832741</v>
      </c>
      <c r="D39" s="15">
        <v>0.16750000000000001</v>
      </c>
      <c r="E39" s="15">
        <v>54.41</v>
      </c>
      <c r="F39" s="15">
        <v>0</v>
      </c>
      <c r="G39" s="15">
        <v>2.46E-2</v>
      </c>
      <c r="H39" s="15">
        <v>6.27</v>
      </c>
      <c r="I39" s="15">
        <v>1.4999999999999999E-2</v>
      </c>
      <c r="J39" s="15">
        <v>10.41</v>
      </c>
      <c r="K39" s="15">
        <v>13.94</v>
      </c>
      <c r="L39" s="15">
        <v>6.22</v>
      </c>
      <c r="M39" s="15">
        <v>8.48</v>
      </c>
      <c r="N39" s="15">
        <v>99.937200000000004</v>
      </c>
      <c r="O39" s="14">
        <v>4.4999999999999997E-3</v>
      </c>
      <c r="P39" s="14">
        <v>1.962</v>
      </c>
      <c r="Q39" s="14">
        <v>0</v>
      </c>
      <c r="R39" s="14">
        <v>8.0000000000000004E-4</v>
      </c>
      <c r="S39" s="14">
        <v>0.438</v>
      </c>
      <c r="T39" s="14">
        <v>4.0000000000000002E-4</v>
      </c>
      <c r="U39" s="14">
        <v>0.442</v>
      </c>
      <c r="V39" s="14">
        <v>0.53900000000000003</v>
      </c>
      <c r="W39" s="14">
        <v>0.188</v>
      </c>
      <c r="Y39" s="14">
        <v>0.45600000000000002</v>
      </c>
      <c r="Z39" s="14">
        <v>4.0308000000000002</v>
      </c>
      <c r="AA39" s="12">
        <f t="shared" si="10"/>
        <v>45.562130177514796</v>
      </c>
      <c r="AB39" s="12">
        <f t="shared" si="11"/>
        <v>38.546069315300088</v>
      </c>
      <c r="AC39" s="12">
        <f t="shared" si="12"/>
        <v>15.891800507185122</v>
      </c>
      <c r="AD39" s="12">
        <f t="shared" si="13"/>
        <v>0.70807453416149069</v>
      </c>
    </row>
    <row r="40" spans="1:30">
      <c r="A40" s="14" t="s">
        <v>61</v>
      </c>
      <c r="B40" s="7">
        <v>69.660029911229174</v>
      </c>
      <c r="C40" s="7">
        <v>-140.79668358128589</v>
      </c>
      <c r="D40" s="15">
        <v>0.21360000000000001</v>
      </c>
      <c r="E40" s="15">
        <v>54.35</v>
      </c>
      <c r="F40" s="15">
        <v>3.8999999999999998E-3</v>
      </c>
      <c r="G40" s="15">
        <v>4.2700000000000002E-2</v>
      </c>
      <c r="H40" s="15">
        <v>6.08</v>
      </c>
      <c r="I40" s="15">
        <v>2.3900000000000001E-2</v>
      </c>
      <c r="J40" s="15">
        <v>10.46</v>
      </c>
      <c r="K40" s="15">
        <v>13.96</v>
      </c>
      <c r="L40" s="15">
        <v>6.18</v>
      </c>
      <c r="M40" s="15">
        <v>8.43</v>
      </c>
      <c r="N40" s="15">
        <v>99.744200000000006</v>
      </c>
      <c r="O40" s="14">
        <v>5.7999999999999996E-3</v>
      </c>
      <c r="P40" s="14">
        <v>1.9630000000000001</v>
      </c>
      <c r="Q40" s="14">
        <v>2.0000000000000001E-4</v>
      </c>
      <c r="R40" s="14">
        <v>1.2999999999999999E-3</v>
      </c>
      <c r="S40" s="14">
        <v>0.42499999999999999</v>
      </c>
      <c r="T40" s="14">
        <v>6.9999999999999999E-4</v>
      </c>
      <c r="U40" s="14">
        <v>0.44500000000000001</v>
      </c>
      <c r="V40" s="14">
        <v>0.54</v>
      </c>
      <c r="W40" s="14">
        <v>0.187</v>
      </c>
      <c r="Y40" s="14">
        <v>0.45400000000000001</v>
      </c>
      <c r="Z40" s="14">
        <v>4.0221</v>
      </c>
      <c r="AA40" s="12">
        <f t="shared" si="10"/>
        <v>45.72396274343776</v>
      </c>
      <c r="AB40" s="12">
        <f t="shared" si="11"/>
        <v>38.441998306519892</v>
      </c>
      <c r="AC40" s="12">
        <f t="shared" si="12"/>
        <v>15.834038950042336</v>
      </c>
      <c r="AD40" s="12">
        <f t="shared" si="13"/>
        <v>0.70826833073322937</v>
      </c>
    </row>
    <row r="41" spans="1:30">
      <c r="A41" s="14" t="s">
        <v>62</v>
      </c>
      <c r="B41" s="7">
        <v>93.701660471568516</v>
      </c>
      <c r="C41" s="7">
        <v>-116.75505302094656</v>
      </c>
      <c r="D41" s="15">
        <v>0.2077</v>
      </c>
      <c r="E41" s="15">
        <v>54.36</v>
      </c>
      <c r="F41" s="15">
        <v>0</v>
      </c>
      <c r="G41" s="15">
        <v>2.41E-2</v>
      </c>
      <c r="H41" s="15">
        <v>5.94</v>
      </c>
      <c r="I41" s="15">
        <v>3.5299999999999998E-2</v>
      </c>
      <c r="J41" s="15">
        <v>10.35</v>
      </c>
      <c r="K41" s="15">
        <v>13.95</v>
      </c>
      <c r="L41" s="15">
        <v>6.23</v>
      </c>
      <c r="M41" s="15">
        <v>8.52</v>
      </c>
      <c r="N41" s="15">
        <v>99.617099999999994</v>
      </c>
      <c r="O41" s="14">
        <v>5.5999999999999999E-3</v>
      </c>
      <c r="P41" s="14">
        <v>1.9650000000000001</v>
      </c>
      <c r="Q41" s="14">
        <v>0</v>
      </c>
      <c r="R41" s="14">
        <v>6.9999999999999999E-4</v>
      </c>
      <c r="S41" s="14">
        <v>0.41599999999999998</v>
      </c>
      <c r="T41" s="14">
        <v>1E-3</v>
      </c>
      <c r="U41" s="14">
        <v>0.441</v>
      </c>
      <c r="V41" s="14">
        <v>0.54</v>
      </c>
      <c r="W41" s="14">
        <v>0.188</v>
      </c>
      <c r="Y41" s="14">
        <v>0.45900000000000002</v>
      </c>
      <c r="Z41" s="14">
        <v>4.0163000000000002</v>
      </c>
      <c r="AA41" s="12">
        <f t="shared" si="10"/>
        <v>45.492839090143214</v>
      </c>
      <c r="AB41" s="12">
        <f t="shared" si="11"/>
        <v>38.668913226621733</v>
      </c>
      <c r="AC41" s="12">
        <f t="shared" si="12"/>
        <v>15.838247683235046</v>
      </c>
      <c r="AD41" s="12">
        <f t="shared" si="13"/>
        <v>0.7094281298299846</v>
      </c>
    </row>
    <row r="42" spans="1:30">
      <c r="A42" s="14" t="s">
        <v>63</v>
      </c>
      <c r="B42" s="7">
        <v>116.50516897355671</v>
      </c>
      <c r="C42" s="7">
        <v>-93.951544518958372</v>
      </c>
      <c r="D42" s="15">
        <v>0.18809999999999999</v>
      </c>
      <c r="E42" s="15">
        <v>54.22</v>
      </c>
      <c r="F42" s="15">
        <v>5.9999999999999995E-4</v>
      </c>
      <c r="G42" s="15">
        <v>3.4599999999999999E-2</v>
      </c>
      <c r="H42" s="15">
        <v>6.29</v>
      </c>
      <c r="I42" s="15">
        <v>5.91E-2</v>
      </c>
      <c r="J42" s="15">
        <v>10.3</v>
      </c>
      <c r="K42" s="15">
        <v>13.94</v>
      </c>
      <c r="L42" s="15">
        <v>6.17</v>
      </c>
      <c r="M42" s="15">
        <v>8.41</v>
      </c>
      <c r="N42" s="15">
        <v>99.612399999999994</v>
      </c>
      <c r="O42" s="14">
        <v>5.1000000000000004E-3</v>
      </c>
      <c r="P42" s="14">
        <v>1.9630000000000001</v>
      </c>
      <c r="Q42" s="14">
        <v>0</v>
      </c>
      <c r="R42" s="14">
        <v>1.1000000000000001E-3</v>
      </c>
      <c r="S42" s="14">
        <v>0.441</v>
      </c>
      <c r="T42" s="14">
        <v>1.6999999999999999E-3</v>
      </c>
      <c r="U42" s="14">
        <v>0.439</v>
      </c>
      <c r="V42" s="14">
        <v>0.54100000000000004</v>
      </c>
      <c r="W42" s="14">
        <v>0.187</v>
      </c>
      <c r="Y42" s="14">
        <v>0.45400000000000001</v>
      </c>
      <c r="Z42" s="14">
        <v>4.0328999999999997</v>
      </c>
      <c r="AA42" s="12">
        <f t="shared" si="10"/>
        <v>45.769881556683579</v>
      </c>
      <c r="AB42" s="12">
        <f t="shared" si="11"/>
        <v>38.409475465313022</v>
      </c>
      <c r="AC42" s="12">
        <f t="shared" si="12"/>
        <v>15.820642978003381</v>
      </c>
      <c r="AD42" s="12">
        <f t="shared" si="13"/>
        <v>0.70826833073322937</v>
      </c>
    </row>
    <row r="43" spans="1:30">
      <c r="A43" s="14" t="s">
        <v>64</v>
      </c>
      <c r="B43" s="7">
        <v>137.60019208328637</v>
      </c>
      <c r="C43" s="7">
        <v>-72.856521409228691</v>
      </c>
      <c r="D43" s="15">
        <v>0.23930000000000001</v>
      </c>
      <c r="E43" s="15">
        <v>54.2</v>
      </c>
      <c r="F43" s="15">
        <v>0</v>
      </c>
      <c r="G43" s="15">
        <v>3.3099999999999997E-2</v>
      </c>
      <c r="H43" s="15">
        <v>6.04</v>
      </c>
      <c r="I43" s="15">
        <v>2.9899999999999999E-2</v>
      </c>
      <c r="J43" s="15">
        <v>10.46</v>
      </c>
      <c r="K43" s="15">
        <v>13.93</v>
      </c>
      <c r="L43" s="15">
        <v>6.27</v>
      </c>
      <c r="M43" s="15">
        <v>8.5299999999999994</v>
      </c>
      <c r="N43" s="15">
        <v>99.732399999999998</v>
      </c>
      <c r="O43" s="14">
        <v>6.4999999999999997E-3</v>
      </c>
      <c r="P43" s="14">
        <v>1.958</v>
      </c>
      <c r="Q43" s="14">
        <v>0</v>
      </c>
      <c r="R43" s="14">
        <v>1E-3</v>
      </c>
      <c r="S43" s="14">
        <v>0.42299999999999999</v>
      </c>
      <c r="T43" s="14">
        <v>8.9999999999999998E-4</v>
      </c>
      <c r="U43" s="14">
        <v>0.44500000000000001</v>
      </c>
      <c r="V43" s="14">
        <v>0.53900000000000003</v>
      </c>
      <c r="W43" s="14">
        <v>0.189</v>
      </c>
      <c r="Y43" s="14">
        <v>0.45900000000000002</v>
      </c>
      <c r="Z43" s="14">
        <v>4.0214999999999996</v>
      </c>
      <c r="AA43" s="12">
        <f t="shared" si="10"/>
        <v>45.408593091828138</v>
      </c>
      <c r="AB43" s="12">
        <f t="shared" si="11"/>
        <v>38.668913226621733</v>
      </c>
      <c r="AC43" s="12">
        <f t="shared" si="12"/>
        <v>15.922493681550124</v>
      </c>
      <c r="AD43" s="12">
        <f t="shared" si="13"/>
        <v>0.70833333333333337</v>
      </c>
    </row>
    <row r="44" spans="1:30">
      <c r="A44" s="14" t="s">
        <v>65</v>
      </c>
      <c r="B44" s="7">
        <v>163.60019208328782</v>
      </c>
      <c r="C44" s="7">
        <v>-46.856521409227256</v>
      </c>
      <c r="D44" s="15">
        <v>0.1888</v>
      </c>
      <c r="E44" s="15">
        <v>54.21</v>
      </c>
      <c r="F44" s="15">
        <v>0</v>
      </c>
      <c r="G44" s="15">
        <v>1.2E-2</v>
      </c>
      <c r="H44" s="15">
        <v>6.24</v>
      </c>
      <c r="I44" s="15">
        <v>2.9899999999999999E-2</v>
      </c>
      <c r="J44" s="15">
        <v>10.47</v>
      </c>
      <c r="K44" s="15">
        <v>14.09</v>
      </c>
      <c r="L44" s="15">
        <v>6.23</v>
      </c>
      <c r="M44" s="15">
        <v>8.56</v>
      </c>
      <c r="N44" s="15">
        <v>100.0307</v>
      </c>
      <c r="O44" s="14">
        <v>5.1000000000000004E-3</v>
      </c>
      <c r="P44" s="14">
        <v>1.9550000000000001</v>
      </c>
      <c r="Q44" s="14">
        <v>0</v>
      </c>
      <c r="R44" s="14">
        <v>4.0000000000000002E-4</v>
      </c>
      <c r="S44" s="14">
        <v>0.436</v>
      </c>
      <c r="T44" s="14">
        <v>8.9999999999999998E-4</v>
      </c>
      <c r="U44" s="14">
        <v>0.44500000000000001</v>
      </c>
      <c r="V44" s="14">
        <v>0.54500000000000004</v>
      </c>
      <c r="W44" s="14">
        <v>0.188</v>
      </c>
      <c r="Y44" s="14">
        <v>0.46</v>
      </c>
      <c r="Z44" s="14">
        <v>4.0354000000000001</v>
      </c>
      <c r="AA44" s="12">
        <f t="shared" si="10"/>
        <v>45.683151718357088</v>
      </c>
      <c r="AB44" s="12">
        <f t="shared" si="11"/>
        <v>38.558256496227997</v>
      </c>
      <c r="AC44" s="12">
        <f t="shared" si="12"/>
        <v>15.75859178541492</v>
      </c>
      <c r="AD44" s="12">
        <f t="shared" si="13"/>
        <v>0.70987654320987659</v>
      </c>
    </row>
    <row r="45" spans="1:30">
      <c r="A45" s="14" t="s">
        <v>66</v>
      </c>
      <c r="B45" s="7">
        <v>186.68698484450934</v>
      </c>
      <c r="C45" s="7">
        <v>-23.769728648005742</v>
      </c>
      <c r="D45" s="15">
        <v>0.20949999999999999</v>
      </c>
      <c r="E45" s="15">
        <v>54.1</v>
      </c>
      <c r="F45" s="15">
        <v>0</v>
      </c>
      <c r="G45" s="15">
        <v>4.7199999999999999E-2</v>
      </c>
      <c r="H45" s="15">
        <v>6.18</v>
      </c>
      <c r="I45" s="15">
        <v>2.2100000000000002E-2</v>
      </c>
      <c r="J45" s="15">
        <v>10.33</v>
      </c>
      <c r="K45" s="15">
        <v>14</v>
      </c>
      <c r="L45" s="15">
        <v>6.31</v>
      </c>
      <c r="M45" s="15">
        <v>8.49</v>
      </c>
      <c r="N45" s="15">
        <v>99.688800000000001</v>
      </c>
      <c r="O45" s="14">
        <v>5.7000000000000002E-3</v>
      </c>
      <c r="P45" s="14">
        <v>1.958</v>
      </c>
      <c r="Q45" s="14">
        <v>0</v>
      </c>
      <c r="R45" s="14">
        <v>1.4E-3</v>
      </c>
      <c r="S45" s="14">
        <v>0.434</v>
      </c>
      <c r="T45" s="14">
        <v>5.9999999999999995E-4</v>
      </c>
      <c r="U45" s="14">
        <v>0.441</v>
      </c>
      <c r="V45" s="14">
        <v>0.54300000000000004</v>
      </c>
      <c r="W45" s="14">
        <v>0.191</v>
      </c>
      <c r="Y45" s="14">
        <v>0.45800000000000002</v>
      </c>
      <c r="Z45" s="14">
        <v>4.0327999999999999</v>
      </c>
      <c r="AA45" s="12">
        <f t="shared" si="10"/>
        <v>45.553691275167779</v>
      </c>
      <c r="AB45" s="12">
        <f t="shared" si="11"/>
        <v>38.422818791946305</v>
      </c>
      <c r="AC45" s="12">
        <f t="shared" si="12"/>
        <v>16.023489932885905</v>
      </c>
      <c r="AD45" s="12">
        <f t="shared" si="13"/>
        <v>0.70570107858243447</v>
      </c>
    </row>
    <row r="46" spans="1:30">
      <c r="A46" s="14" t="s">
        <v>67</v>
      </c>
      <c r="B46" s="7">
        <v>210.45671349251509</v>
      </c>
      <c r="C46" s="7">
        <v>0</v>
      </c>
      <c r="D46" s="15">
        <v>0.20480000000000001</v>
      </c>
      <c r="E46" s="15">
        <v>53.95</v>
      </c>
      <c r="F46" s="15">
        <v>0</v>
      </c>
      <c r="G46" s="15">
        <v>2.6599999999999999E-2</v>
      </c>
      <c r="H46" s="15">
        <v>6.59</v>
      </c>
      <c r="I46" s="15">
        <v>2.9899999999999999E-2</v>
      </c>
      <c r="J46" s="15">
        <v>10.33</v>
      </c>
      <c r="K46" s="15">
        <v>13.87</v>
      </c>
      <c r="L46" s="15">
        <v>6.66</v>
      </c>
      <c r="M46" s="15">
        <v>8.35</v>
      </c>
      <c r="N46" s="15">
        <v>100.0112</v>
      </c>
      <c r="O46" s="14">
        <v>5.5999999999999999E-3</v>
      </c>
      <c r="P46" s="14">
        <v>1.9530000000000001</v>
      </c>
      <c r="Q46" s="14">
        <v>0</v>
      </c>
      <c r="R46" s="14">
        <v>8.0000000000000004E-4</v>
      </c>
      <c r="S46" s="14">
        <v>0.46200000000000002</v>
      </c>
      <c r="T46" s="14">
        <v>8.9999999999999998E-4</v>
      </c>
      <c r="U46" s="14">
        <v>0.441</v>
      </c>
      <c r="V46" s="14">
        <v>0.53800000000000003</v>
      </c>
      <c r="W46" s="14">
        <v>0.20200000000000001</v>
      </c>
      <c r="Y46" s="14">
        <v>0.45</v>
      </c>
      <c r="Z46" s="14">
        <v>4.0533000000000001</v>
      </c>
      <c r="AA46" s="12">
        <f t="shared" si="10"/>
        <v>45.210084033613448</v>
      </c>
      <c r="AB46" s="12">
        <f t="shared" si="11"/>
        <v>37.815126050420169</v>
      </c>
      <c r="AC46" s="12">
        <f t="shared" si="12"/>
        <v>16.97478991596639</v>
      </c>
      <c r="AD46" s="12">
        <f t="shared" si="13"/>
        <v>0.69018404907975461</v>
      </c>
    </row>
    <row r="47" spans="1:30">
      <c r="A47" s="14"/>
      <c r="B47" s="7"/>
      <c r="C47" s="7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4"/>
      <c r="P47" s="14"/>
      <c r="Q47" s="14"/>
      <c r="R47" s="14"/>
      <c r="S47" s="14"/>
      <c r="T47" s="14"/>
      <c r="U47" s="14"/>
      <c r="V47" s="14"/>
      <c r="W47" s="14"/>
      <c r="Y47" s="14"/>
      <c r="Z47" s="14"/>
      <c r="AA47" s="12"/>
      <c r="AB47" s="12"/>
      <c r="AC47" s="12"/>
      <c r="AD47" s="12"/>
    </row>
    <row r="48" spans="1:30">
      <c r="A48" s="1" t="s">
        <v>68</v>
      </c>
      <c r="B48" s="7"/>
      <c r="C48" s="7"/>
      <c r="D48" s="13">
        <f>AVERAGE(D37:D46)</f>
        <v>0.20294000000000004</v>
      </c>
      <c r="E48" s="13">
        <f t="shared" ref="E48:AD48" si="14">AVERAGE(E37:E46)</f>
        <v>54.244000000000007</v>
      </c>
      <c r="F48" s="13">
        <f t="shared" si="14"/>
        <v>6.0000000000000006E-4</v>
      </c>
      <c r="G48" s="13">
        <f t="shared" si="14"/>
        <v>3.0860000000000005E-2</v>
      </c>
      <c r="H48" s="13">
        <f t="shared" si="14"/>
        <v>6.2030000000000003</v>
      </c>
      <c r="I48" s="13">
        <f t="shared" si="14"/>
        <v>2.7810000000000001E-2</v>
      </c>
      <c r="J48" s="13">
        <f t="shared" si="14"/>
        <v>10.391</v>
      </c>
      <c r="K48" s="13">
        <f t="shared" si="14"/>
        <v>13.934999999999999</v>
      </c>
      <c r="L48" s="13">
        <f t="shared" si="14"/>
        <v>6.2600000000000007</v>
      </c>
      <c r="M48" s="13">
        <f t="shared" si="14"/>
        <v>8.4569999999999972</v>
      </c>
      <c r="N48" s="13">
        <f t="shared" si="14"/>
        <v>99.752250000000018</v>
      </c>
      <c r="O48" s="13">
        <f t="shared" si="14"/>
        <v>5.5100000000000001E-3</v>
      </c>
      <c r="P48" s="13">
        <f t="shared" si="14"/>
        <v>1.9605999999999999</v>
      </c>
      <c r="Q48" s="13">
        <f t="shared" si="14"/>
        <v>3.0000000000000004E-5</v>
      </c>
      <c r="R48" s="13">
        <f t="shared" si="14"/>
        <v>9.4000000000000008E-4</v>
      </c>
      <c r="S48" s="13">
        <f t="shared" si="14"/>
        <v>0.43440000000000001</v>
      </c>
      <c r="T48" s="13">
        <f t="shared" si="14"/>
        <v>8.0000000000000004E-4</v>
      </c>
      <c r="U48" s="13">
        <f t="shared" si="14"/>
        <v>0.44259999999999994</v>
      </c>
      <c r="V48" s="13">
        <f t="shared" si="14"/>
        <v>0.53980000000000006</v>
      </c>
      <c r="W48" s="13">
        <f t="shared" si="14"/>
        <v>0.1893</v>
      </c>
      <c r="X48" s="13"/>
      <c r="Y48" s="13">
        <f t="shared" si="14"/>
        <v>0.4556</v>
      </c>
      <c r="Z48" s="13">
        <f t="shared" si="14"/>
        <v>4.0296399999999997</v>
      </c>
      <c r="AA48" s="13">
        <f t="shared" si="14"/>
        <v>45.564583028538522</v>
      </c>
      <c r="AB48" s="13">
        <f t="shared" si="14"/>
        <v>38.457238720550166</v>
      </c>
      <c r="AC48" s="13">
        <f t="shared" si="14"/>
        <v>15.978178250911316</v>
      </c>
      <c r="AD48" s="13">
        <f t="shared" si="14"/>
        <v>0.70648666102398228</v>
      </c>
    </row>
    <row r="49" spans="1:30">
      <c r="B49" s="7"/>
      <c r="C49" s="7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</row>
    <row r="50" spans="1:30">
      <c r="A50" s="14" t="s">
        <v>69</v>
      </c>
      <c r="B50" s="7">
        <v>0</v>
      </c>
      <c r="C50" s="7">
        <v>-363.64431159259709</v>
      </c>
      <c r="D50" s="15">
        <v>0.246</v>
      </c>
      <c r="E50" s="15">
        <v>54.11</v>
      </c>
      <c r="F50" s="15">
        <v>7.4999999999999997E-3</v>
      </c>
      <c r="G50" s="15">
        <v>4.48E-2</v>
      </c>
      <c r="H50" s="15">
        <v>4.17</v>
      </c>
      <c r="I50" s="15">
        <v>3.0800000000000001E-2</v>
      </c>
      <c r="J50" s="15">
        <v>7.54</v>
      </c>
      <c r="K50" s="15">
        <v>17.63</v>
      </c>
      <c r="L50" s="15">
        <v>4.4800000000000004</v>
      </c>
      <c r="M50" s="15">
        <v>11.2</v>
      </c>
      <c r="N50" s="15">
        <v>99.459199999999996</v>
      </c>
      <c r="O50" s="14">
        <v>6.7000000000000002E-3</v>
      </c>
      <c r="P50" s="14">
        <v>1.9630000000000001</v>
      </c>
      <c r="Q50" s="14">
        <v>2.9999999999999997E-4</v>
      </c>
      <c r="R50" s="14">
        <v>1.4E-3</v>
      </c>
      <c r="S50" s="14">
        <v>0.29399999999999998</v>
      </c>
      <c r="T50" s="14">
        <v>8.9999999999999998E-4</v>
      </c>
      <c r="U50" s="14">
        <v>0.32200000000000001</v>
      </c>
      <c r="V50" s="14">
        <v>0.68500000000000005</v>
      </c>
      <c r="W50" s="14">
        <v>0.13600000000000001</v>
      </c>
      <c r="Y50" s="14">
        <v>0.60599999999999998</v>
      </c>
      <c r="Z50" s="14">
        <v>4.0153999999999996</v>
      </c>
      <c r="AA50" s="12">
        <f t="shared" ref="AA50:AA102" si="15">100*V50/(V50+Y50+W50)</f>
        <v>48.002803083391733</v>
      </c>
      <c r="AB50" s="12">
        <f t="shared" ref="AB50:AB102" si="16">100*Y50/(V50+Y50+W50)</f>
        <v>42.466713384723192</v>
      </c>
      <c r="AC50" s="12">
        <f t="shared" ref="AC50:AC102" si="17">100*W50/(V50+Y50+W50)</f>
        <v>9.5304835318850749</v>
      </c>
      <c r="AD50" s="12">
        <f t="shared" ref="AD50:AD64" si="18">Y50/(Y50+W50)</f>
        <v>0.81671159029649598</v>
      </c>
    </row>
    <row r="51" spans="1:30">
      <c r="A51" s="14" t="s">
        <v>70</v>
      </c>
      <c r="B51" s="7">
        <v>24.839484696746045</v>
      </c>
      <c r="C51" s="7">
        <v>-338.80482689585102</v>
      </c>
      <c r="D51" s="15">
        <v>0.18029999999999999</v>
      </c>
      <c r="E51" s="15">
        <v>54.07</v>
      </c>
      <c r="F51" s="15">
        <v>0</v>
      </c>
      <c r="G51" s="15">
        <v>3.4200000000000001E-2</v>
      </c>
      <c r="H51" s="15">
        <v>4.3899999999999997</v>
      </c>
      <c r="I51" s="15">
        <v>0</v>
      </c>
      <c r="J51" s="15">
        <v>8.1300000000000008</v>
      </c>
      <c r="K51" s="15">
        <v>17.04</v>
      </c>
      <c r="L51" s="15">
        <v>4.49</v>
      </c>
      <c r="M51" s="15">
        <v>10.79</v>
      </c>
      <c r="N51" s="15">
        <v>99.124499999999998</v>
      </c>
      <c r="O51" s="14">
        <v>4.8999999999999998E-3</v>
      </c>
      <c r="P51" s="14">
        <v>1.964</v>
      </c>
      <c r="Q51" s="14">
        <v>0</v>
      </c>
      <c r="R51" s="14">
        <v>1.1000000000000001E-3</v>
      </c>
      <c r="S51" s="14">
        <v>0.309</v>
      </c>
      <c r="T51" s="14">
        <v>0</v>
      </c>
      <c r="U51" s="14">
        <v>0.34799999999999998</v>
      </c>
      <c r="V51" s="14">
        <v>0.66300000000000003</v>
      </c>
      <c r="W51" s="14">
        <v>0.13600000000000001</v>
      </c>
      <c r="Y51" s="14">
        <v>0.58399999999999996</v>
      </c>
      <c r="Z51" s="14">
        <v>4.01</v>
      </c>
      <c r="AA51" s="12">
        <f t="shared" si="15"/>
        <v>47.939262472885034</v>
      </c>
      <c r="AB51" s="12">
        <f t="shared" si="16"/>
        <v>42.227042660882141</v>
      </c>
      <c r="AC51" s="12">
        <f t="shared" si="17"/>
        <v>9.833694866232829</v>
      </c>
      <c r="AD51" s="12">
        <f t="shared" si="18"/>
        <v>0.81111111111111112</v>
      </c>
    </row>
    <row r="52" spans="1:30">
      <c r="A52" s="14" t="s">
        <v>71</v>
      </c>
      <c r="B52" s="7">
        <v>50.334582264713397</v>
      </c>
      <c r="C52" s="7">
        <v>-313.30972932788364</v>
      </c>
      <c r="D52" s="15">
        <v>0.1608</v>
      </c>
      <c r="E52" s="15">
        <v>53.95</v>
      </c>
      <c r="F52" s="15">
        <v>6.6E-3</v>
      </c>
      <c r="G52" s="15">
        <v>5.4999999999999997E-3</v>
      </c>
      <c r="H52" s="15">
        <v>4.18</v>
      </c>
      <c r="I52" s="15">
        <v>1.2800000000000001E-2</v>
      </c>
      <c r="J52" s="15">
        <v>7.95</v>
      </c>
      <c r="K52" s="15">
        <v>17.260000000000002</v>
      </c>
      <c r="L52" s="15">
        <v>4.55</v>
      </c>
      <c r="M52" s="15">
        <v>10.94</v>
      </c>
      <c r="N52" s="15">
        <v>99.015799999999999</v>
      </c>
      <c r="O52" s="14">
        <v>4.4000000000000003E-3</v>
      </c>
      <c r="P52" s="14">
        <v>1.9630000000000001</v>
      </c>
      <c r="Q52" s="14">
        <v>2.9999999999999997E-4</v>
      </c>
      <c r="R52" s="14">
        <v>2.0000000000000001E-4</v>
      </c>
      <c r="S52" s="14">
        <v>0.29499999999999998</v>
      </c>
      <c r="T52" s="14">
        <v>4.0000000000000002E-4</v>
      </c>
      <c r="U52" s="14">
        <v>0.34100000000000003</v>
      </c>
      <c r="V52" s="14">
        <v>0.67300000000000004</v>
      </c>
      <c r="W52" s="14">
        <v>0.13900000000000001</v>
      </c>
      <c r="Y52" s="14">
        <v>0.59399999999999997</v>
      </c>
      <c r="Z52" s="14">
        <v>4.0103999999999997</v>
      </c>
      <c r="AA52" s="12">
        <f t="shared" si="15"/>
        <v>47.866287339971564</v>
      </c>
      <c r="AB52" s="12">
        <f t="shared" si="16"/>
        <v>42.247510668563301</v>
      </c>
      <c r="AC52" s="12">
        <f t="shared" si="17"/>
        <v>9.8862019914651516</v>
      </c>
      <c r="AD52" s="12">
        <f t="shared" si="18"/>
        <v>0.81036834924965895</v>
      </c>
    </row>
    <row r="53" spans="1:30">
      <c r="A53" s="14" t="s">
        <v>72</v>
      </c>
      <c r="B53" s="7">
        <v>75.829679832678096</v>
      </c>
      <c r="C53" s="7">
        <v>-287.81463175991894</v>
      </c>
      <c r="D53" s="15">
        <v>0.36209999999999998</v>
      </c>
      <c r="E53" s="15">
        <v>49.19</v>
      </c>
      <c r="F53" s="15">
        <v>0.19370000000000001</v>
      </c>
      <c r="G53" s="15">
        <v>1.4E-2</v>
      </c>
      <c r="H53" s="15">
        <v>2.58</v>
      </c>
      <c r="I53" s="15">
        <v>8.0000000000000004E-4</v>
      </c>
      <c r="J53" s="15">
        <v>9.9700000000000006</v>
      </c>
      <c r="K53" s="15">
        <v>11.09</v>
      </c>
      <c r="L53" s="15">
        <v>8.7200000000000006</v>
      </c>
      <c r="M53" s="15">
        <v>14.83</v>
      </c>
      <c r="N53" s="15">
        <v>96.950699999999998</v>
      </c>
      <c r="O53" s="14">
        <v>1.0200000000000001E-2</v>
      </c>
      <c r="P53" s="14">
        <v>1.839</v>
      </c>
      <c r="Q53" s="14">
        <v>9.1999999999999998E-3</v>
      </c>
      <c r="R53" s="14">
        <v>4.0000000000000002E-4</v>
      </c>
      <c r="S53" s="14">
        <v>0.187</v>
      </c>
      <c r="T53" s="14">
        <v>0</v>
      </c>
      <c r="U53" s="14">
        <v>0.439</v>
      </c>
      <c r="V53" s="14">
        <v>0.44400000000000001</v>
      </c>
      <c r="W53" s="14">
        <v>0.27300000000000002</v>
      </c>
      <c r="Y53" s="14">
        <v>0.82699999999999996</v>
      </c>
      <c r="Z53" s="14">
        <v>4.0289000000000001</v>
      </c>
      <c r="AA53" s="12">
        <f t="shared" si="15"/>
        <v>28.756476683937823</v>
      </c>
      <c r="AB53" s="12">
        <f t="shared" si="16"/>
        <v>53.562176165803102</v>
      </c>
      <c r="AC53" s="12">
        <f t="shared" si="17"/>
        <v>17.681347150259068</v>
      </c>
      <c r="AD53" s="12">
        <f t="shared" si="18"/>
        <v>0.75181818181818172</v>
      </c>
    </row>
    <row r="54" spans="1:30">
      <c r="A54" s="14" t="s">
        <v>73</v>
      </c>
      <c r="B54" s="7">
        <v>101.32477740063807</v>
      </c>
      <c r="C54" s="7">
        <v>-262.31953419195895</v>
      </c>
      <c r="D54" s="15">
        <v>0.1298</v>
      </c>
      <c r="E54" s="15">
        <v>54.04</v>
      </c>
      <c r="F54" s="15">
        <v>2.9999999999999997E-4</v>
      </c>
      <c r="G54" s="15">
        <v>1.01E-2</v>
      </c>
      <c r="H54" s="15">
        <v>4.45</v>
      </c>
      <c r="I54" s="15">
        <v>6.7999999999999996E-3</v>
      </c>
      <c r="J54" s="15">
        <v>7.99</v>
      </c>
      <c r="K54" s="15">
        <v>17.21</v>
      </c>
      <c r="L54" s="15">
        <v>4.62</v>
      </c>
      <c r="M54" s="15">
        <v>10.83</v>
      </c>
      <c r="N54" s="15">
        <v>99.287099999999995</v>
      </c>
      <c r="O54" s="14">
        <v>3.5000000000000001E-3</v>
      </c>
      <c r="P54" s="14">
        <v>1.9630000000000001</v>
      </c>
      <c r="Q54" s="14">
        <v>0</v>
      </c>
      <c r="R54" s="14">
        <v>2.9999999999999997E-4</v>
      </c>
      <c r="S54" s="14">
        <v>0.314</v>
      </c>
      <c r="T54" s="14">
        <v>2.0000000000000001E-4</v>
      </c>
      <c r="U54" s="14">
        <v>0.34200000000000003</v>
      </c>
      <c r="V54" s="14">
        <v>0.67</v>
      </c>
      <c r="W54" s="14">
        <v>0.14000000000000001</v>
      </c>
      <c r="Y54" s="14">
        <v>0.58599999999999997</v>
      </c>
      <c r="Z54" s="14">
        <v>4.0190999999999999</v>
      </c>
      <c r="AA54" s="12">
        <f t="shared" si="15"/>
        <v>47.994269340974213</v>
      </c>
      <c r="AB54" s="12">
        <f t="shared" si="16"/>
        <v>41.977077363896846</v>
      </c>
      <c r="AC54" s="12">
        <f t="shared" si="17"/>
        <v>10.028653295128942</v>
      </c>
      <c r="AD54" s="12">
        <f t="shared" si="18"/>
        <v>0.80716253443526165</v>
      </c>
    </row>
    <row r="55" spans="1:30">
      <c r="A55" s="14" t="s">
        <v>74</v>
      </c>
      <c r="B55" s="7">
        <v>126.08361420692053</v>
      </c>
      <c r="C55" s="7">
        <v>-237.56069738567646</v>
      </c>
      <c r="D55" s="15">
        <v>0.14050000000000001</v>
      </c>
      <c r="E55" s="15">
        <v>53.89</v>
      </c>
      <c r="F55" s="15">
        <v>2.7000000000000001E-3</v>
      </c>
      <c r="G55" s="15">
        <v>2.5000000000000001E-3</v>
      </c>
      <c r="H55" s="15">
        <v>4.1399999999999997</v>
      </c>
      <c r="I55" s="15">
        <v>1.9400000000000001E-2</v>
      </c>
      <c r="J55" s="15">
        <v>7.56</v>
      </c>
      <c r="K55" s="15">
        <v>17.510000000000002</v>
      </c>
      <c r="L55" s="15">
        <v>4.58</v>
      </c>
      <c r="M55" s="15">
        <v>11.11</v>
      </c>
      <c r="N55" s="15">
        <v>98.955200000000005</v>
      </c>
      <c r="O55" s="14">
        <v>3.8999999999999998E-3</v>
      </c>
      <c r="P55" s="14">
        <v>1.9650000000000001</v>
      </c>
      <c r="Q55" s="14">
        <v>1E-4</v>
      </c>
      <c r="R55" s="14">
        <v>1E-4</v>
      </c>
      <c r="S55" s="14">
        <v>0.29299999999999998</v>
      </c>
      <c r="T55" s="14">
        <v>5.9999999999999995E-4</v>
      </c>
      <c r="U55" s="14">
        <v>0.32500000000000001</v>
      </c>
      <c r="V55" s="14">
        <v>0.68400000000000005</v>
      </c>
      <c r="W55" s="14">
        <v>0.14000000000000001</v>
      </c>
      <c r="Y55" s="14">
        <v>0.60399999999999998</v>
      </c>
      <c r="Z55" s="14">
        <v>4.0157999999999996</v>
      </c>
      <c r="AA55" s="12">
        <f t="shared" si="15"/>
        <v>47.899159663865554</v>
      </c>
      <c r="AB55" s="12">
        <f t="shared" si="16"/>
        <v>42.296918767507002</v>
      </c>
      <c r="AC55" s="12">
        <f t="shared" si="17"/>
        <v>9.8039215686274535</v>
      </c>
      <c r="AD55" s="12">
        <f t="shared" si="18"/>
        <v>0.81182795698924726</v>
      </c>
    </row>
    <row r="56" spans="1:30">
      <c r="A56" s="14" t="s">
        <v>75</v>
      </c>
      <c r="B56" s="7">
        <v>146.96422722474128</v>
      </c>
      <c r="C56" s="7">
        <v>-216.6800843678557</v>
      </c>
      <c r="D56" s="15">
        <v>0.1502</v>
      </c>
      <c r="E56" s="15">
        <v>54.79</v>
      </c>
      <c r="F56" s="15">
        <v>0</v>
      </c>
      <c r="G56" s="15">
        <v>2.1700000000000001E-2</v>
      </c>
      <c r="H56" s="15">
        <v>4.1900000000000004</v>
      </c>
      <c r="I56" s="15">
        <v>6.1999999999999998E-3</v>
      </c>
      <c r="J56" s="15">
        <v>8.31</v>
      </c>
      <c r="K56" s="15">
        <v>17.21</v>
      </c>
      <c r="L56" s="15">
        <v>4.57</v>
      </c>
      <c r="M56" s="15">
        <v>10.5</v>
      </c>
      <c r="N56" s="15">
        <v>99.748199999999997</v>
      </c>
      <c r="O56" s="14">
        <v>4.1000000000000003E-3</v>
      </c>
      <c r="P56" s="14">
        <v>1.974</v>
      </c>
      <c r="Q56" s="14">
        <v>0</v>
      </c>
      <c r="R56" s="14">
        <v>6.9999999999999999E-4</v>
      </c>
      <c r="S56" s="14">
        <v>0.29299999999999998</v>
      </c>
      <c r="T56" s="14">
        <v>2.0000000000000001E-4</v>
      </c>
      <c r="U56" s="14">
        <v>0.35299999999999998</v>
      </c>
      <c r="V56" s="14">
        <v>0.66500000000000004</v>
      </c>
      <c r="W56" s="14">
        <v>0.13800000000000001</v>
      </c>
      <c r="Y56" s="14">
        <v>0.56399999999999995</v>
      </c>
      <c r="Z56" s="14">
        <v>3.9921000000000002</v>
      </c>
      <c r="AA56" s="12">
        <f t="shared" si="15"/>
        <v>48.646671543525969</v>
      </c>
      <c r="AB56" s="12">
        <f t="shared" si="16"/>
        <v>41.258229700073144</v>
      </c>
      <c r="AC56" s="12">
        <f t="shared" si="17"/>
        <v>10.095098756400878</v>
      </c>
      <c r="AD56" s="12">
        <f t="shared" si="18"/>
        <v>0.80341880341880334</v>
      </c>
    </row>
    <row r="57" spans="1:30">
      <c r="A57" s="14" t="s">
        <v>76</v>
      </c>
      <c r="B57" s="7">
        <v>193.974864318914</v>
      </c>
      <c r="C57" s="7">
        <v>-169.66944727368298</v>
      </c>
      <c r="D57" s="15">
        <v>0.19600000000000001</v>
      </c>
      <c r="E57" s="15">
        <v>53.91</v>
      </c>
      <c r="F57" s="15">
        <v>5.1000000000000004E-3</v>
      </c>
      <c r="G57" s="15">
        <v>2.46E-2</v>
      </c>
      <c r="H57" s="15">
        <v>4.18</v>
      </c>
      <c r="I57" s="15">
        <v>2.3E-2</v>
      </c>
      <c r="J57" s="15">
        <v>7.47</v>
      </c>
      <c r="K57" s="15">
        <v>17.649999999999999</v>
      </c>
      <c r="L57" s="15">
        <v>4.5999999999999996</v>
      </c>
      <c r="M57" s="15">
        <v>11.18</v>
      </c>
      <c r="N57" s="15">
        <v>99.238799999999998</v>
      </c>
      <c r="O57" s="14">
        <v>5.4000000000000003E-3</v>
      </c>
      <c r="P57" s="14">
        <v>1.962</v>
      </c>
      <c r="Q57" s="14">
        <v>2.0000000000000001E-4</v>
      </c>
      <c r="R57" s="14">
        <v>8.0000000000000004E-4</v>
      </c>
      <c r="S57" s="14">
        <v>0.29499999999999998</v>
      </c>
      <c r="T57" s="14">
        <v>6.9999999999999999E-4</v>
      </c>
      <c r="U57" s="14">
        <v>0.32100000000000001</v>
      </c>
      <c r="V57" s="14">
        <v>0.68799999999999994</v>
      </c>
      <c r="W57" s="14">
        <v>0.14000000000000001</v>
      </c>
      <c r="Y57" s="14">
        <v>0.60599999999999998</v>
      </c>
      <c r="Z57" s="14">
        <v>4.0191999999999997</v>
      </c>
      <c r="AA57" s="12">
        <f t="shared" si="15"/>
        <v>47.977684797768475</v>
      </c>
      <c r="AB57" s="12">
        <f t="shared" si="16"/>
        <v>42.25941422594142</v>
      </c>
      <c r="AC57" s="12">
        <f t="shared" si="17"/>
        <v>9.7629009762900978</v>
      </c>
      <c r="AD57" s="12">
        <f t="shared" si="18"/>
        <v>0.81233243967828417</v>
      </c>
    </row>
    <row r="58" spans="1:30">
      <c r="A58" s="14" t="s">
        <v>77</v>
      </c>
      <c r="B58" s="7">
        <v>212.08563459518899</v>
      </c>
      <c r="C58" s="7">
        <v>-151.55867699740799</v>
      </c>
      <c r="D58" s="15">
        <v>0.34599999999999997</v>
      </c>
      <c r="E58" s="15">
        <v>53.85</v>
      </c>
      <c r="F58" s="15">
        <v>8.9999999999999998E-4</v>
      </c>
      <c r="G58" s="15">
        <v>3.2199999999999999E-2</v>
      </c>
      <c r="H58" s="15">
        <v>4.08</v>
      </c>
      <c r="I58" s="15">
        <v>1.7600000000000001E-2</v>
      </c>
      <c r="J58" s="15">
        <v>7.56</v>
      </c>
      <c r="K58" s="15">
        <v>17.66</v>
      </c>
      <c r="L58" s="15">
        <v>4.5599999999999996</v>
      </c>
      <c r="M58" s="15">
        <v>11.21</v>
      </c>
      <c r="N58" s="15">
        <v>99.316699999999997</v>
      </c>
      <c r="O58" s="14">
        <v>9.4999999999999998E-3</v>
      </c>
      <c r="P58" s="14">
        <v>1.958</v>
      </c>
      <c r="Q58" s="14">
        <v>0</v>
      </c>
      <c r="R58" s="14">
        <v>1E-3</v>
      </c>
      <c r="S58" s="14">
        <v>0.28699999999999998</v>
      </c>
      <c r="T58" s="14">
        <v>5.0000000000000001E-4</v>
      </c>
      <c r="U58" s="14">
        <v>0.32400000000000001</v>
      </c>
      <c r="V58" s="14">
        <v>0.68799999999999994</v>
      </c>
      <c r="W58" s="14">
        <v>0.13900000000000001</v>
      </c>
      <c r="Y58" s="14">
        <v>0.60699999999999998</v>
      </c>
      <c r="Z58" s="14">
        <v>4.0141</v>
      </c>
      <c r="AA58" s="12">
        <f t="shared" si="15"/>
        <v>47.977684797768482</v>
      </c>
      <c r="AB58" s="12">
        <f t="shared" si="16"/>
        <v>42.329149232914922</v>
      </c>
      <c r="AC58" s="12">
        <f t="shared" si="17"/>
        <v>9.693165969316599</v>
      </c>
      <c r="AD58" s="12">
        <f t="shared" si="18"/>
        <v>0.81367292225201071</v>
      </c>
    </row>
    <row r="59" spans="1:30">
      <c r="A59" s="14" t="s">
        <v>78</v>
      </c>
      <c r="B59" s="7">
        <v>237.5807321631537</v>
      </c>
      <c r="C59" s="7">
        <v>-126.06357942944329</v>
      </c>
      <c r="D59" s="15">
        <v>0.14169999999999999</v>
      </c>
      <c r="E59" s="15">
        <v>53.79</v>
      </c>
      <c r="F59" s="15">
        <v>2.0999999999999999E-3</v>
      </c>
      <c r="G59" s="15">
        <v>1.15E-2</v>
      </c>
      <c r="H59" s="15">
        <v>4.04</v>
      </c>
      <c r="I59" s="15">
        <v>3.7400000000000003E-2</v>
      </c>
      <c r="J59" s="15">
        <v>7.34</v>
      </c>
      <c r="K59" s="15">
        <v>17.75</v>
      </c>
      <c r="L59" s="15">
        <v>4.6399999999999997</v>
      </c>
      <c r="M59" s="15">
        <v>11.33</v>
      </c>
      <c r="N59" s="15">
        <v>99.082800000000006</v>
      </c>
      <c r="O59" s="14">
        <v>3.8999999999999998E-3</v>
      </c>
      <c r="P59" s="14">
        <v>1.962</v>
      </c>
      <c r="Q59" s="14">
        <v>1E-4</v>
      </c>
      <c r="R59" s="14">
        <v>4.0000000000000002E-4</v>
      </c>
      <c r="S59" s="14">
        <v>0.28599999999999998</v>
      </c>
      <c r="T59" s="14">
        <v>1.1000000000000001E-3</v>
      </c>
      <c r="U59" s="14">
        <v>0.316</v>
      </c>
      <c r="V59" s="14">
        <v>0.69299999999999995</v>
      </c>
      <c r="W59" s="14">
        <v>0.14099999999999999</v>
      </c>
      <c r="Y59" s="14">
        <v>0.61599999999999999</v>
      </c>
      <c r="Z59" s="14">
        <v>4.0195999999999996</v>
      </c>
      <c r="AA59" s="12">
        <f t="shared" si="15"/>
        <v>47.793103448275865</v>
      </c>
      <c r="AB59" s="12">
        <f t="shared" si="16"/>
        <v>42.482758620689658</v>
      </c>
      <c r="AC59" s="12">
        <f t="shared" si="17"/>
        <v>9.7241379310344822</v>
      </c>
      <c r="AD59" s="12">
        <f t="shared" si="18"/>
        <v>0.81373844121532368</v>
      </c>
    </row>
    <row r="60" spans="1:30">
      <c r="A60" s="14" t="s">
        <v>79</v>
      </c>
      <c r="B60" s="7">
        <v>263.07582973112108</v>
      </c>
      <c r="C60" s="7">
        <v>-100.56848186147595</v>
      </c>
      <c r="D60" s="15">
        <v>0.1125</v>
      </c>
      <c r="E60" s="15">
        <v>54.2</v>
      </c>
      <c r="F60" s="15">
        <v>0</v>
      </c>
      <c r="G60" s="15">
        <v>4.4299999999999999E-2</v>
      </c>
      <c r="H60" s="15">
        <v>4.28</v>
      </c>
      <c r="I60" s="15">
        <v>0.1007</v>
      </c>
      <c r="J60" s="15">
        <v>7.48</v>
      </c>
      <c r="K60" s="15">
        <v>17.28</v>
      </c>
      <c r="L60" s="15">
        <v>4.53</v>
      </c>
      <c r="M60" s="15">
        <v>11.05</v>
      </c>
      <c r="N60" s="15">
        <v>99.077600000000004</v>
      </c>
      <c r="O60" s="14">
        <v>3.0999999999999999E-3</v>
      </c>
      <c r="P60" s="14">
        <v>1.972</v>
      </c>
      <c r="Q60" s="14">
        <v>0</v>
      </c>
      <c r="R60" s="14">
        <v>1.4E-3</v>
      </c>
      <c r="S60" s="14">
        <v>0.30199999999999999</v>
      </c>
      <c r="T60" s="14">
        <v>2.8999999999999998E-3</v>
      </c>
      <c r="U60" s="14">
        <v>0.32100000000000001</v>
      </c>
      <c r="V60" s="14">
        <v>0.67400000000000004</v>
      </c>
      <c r="W60" s="14">
        <v>0.13800000000000001</v>
      </c>
      <c r="Y60" s="14">
        <v>0.6</v>
      </c>
      <c r="Z60" s="14">
        <v>4.0145</v>
      </c>
      <c r="AA60" s="12">
        <f t="shared" si="15"/>
        <v>47.733711048158646</v>
      </c>
      <c r="AB60" s="12">
        <f t="shared" si="16"/>
        <v>42.492917847025495</v>
      </c>
      <c r="AC60" s="12">
        <f t="shared" si="17"/>
        <v>9.7733711048158654</v>
      </c>
      <c r="AD60" s="12">
        <f t="shared" si="18"/>
        <v>0.81300813008130079</v>
      </c>
    </row>
    <row r="61" spans="1:30">
      <c r="A61" s="14" t="s">
        <v>80</v>
      </c>
      <c r="B61" s="7">
        <v>288.57092729908106</v>
      </c>
      <c r="C61" s="7">
        <v>-75.073384293515971</v>
      </c>
      <c r="D61" s="15">
        <v>0.14460000000000001</v>
      </c>
      <c r="E61" s="15">
        <v>54.06</v>
      </c>
      <c r="F61" s="15">
        <v>0</v>
      </c>
      <c r="G61" s="15">
        <v>2.9700000000000001E-2</v>
      </c>
      <c r="H61" s="15">
        <v>4.24</v>
      </c>
      <c r="I61" s="15">
        <v>9.6500000000000002E-2</v>
      </c>
      <c r="J61" s="15">
        <v>7.66</v>
      </c>
      <c r="K61" s="15">
        <v>17.34</v>
      </c>
      <c r="L61" s="15">
        <v>4.62</v>
      </c>
      <c r="M61" s="15">
        <v>11.08</v>
      </c>
      <c r="N61" s="15">
        <v>99.270899999999997</v>
      </c>
      <c r="O61" s="14">
        <v>4.0000000000000001E-3</v>
      </c>
      <c r="P61" s="14">
        <v>1.9650000000000001</v>
      </c>
      <c r="Q61" s="14">
        <v>0</v>
      </c>
      <c r="R61" s="14">
        <v>8.9999999999999998E-4</v>
      </c>
      <c r="S61" s="14">
        <v>0.29799999999999999</v>
      </c>
      <c r="T61" s="14">
        <v>2.8E-3</v>
      </c>
      <c r="U61" s="14">
        <v>0.32800000000000001</v>
      </c>
      <c r="V61" s="14">
        <v>0.67500000000000004</v>
      </c>
      <c r="W61" s="14">
        <v>0.14099999999999999</v>
      </c>
      <c r="Y61" s="14">
        <v>0.6</v>
      </c>
      <c r="Z61" s="14">
        <v>4.0148000000000001</v>
      </c>
      <c r="AA61" s="12">
        <f t="shared" si="15"/>
        <v>47.66949152542373</v>
      </c>
      <c r="AB61" s="12">
        <f t="shared" si="16"/>
        <v>42.372881355932208</v>
      </c>
      <c r="AC61" s="12">
        <f t="shared" si="17"/>
        <v>9.9576271186440675</v>
      </c>
      <c r="AD61" s="12">
        <f t="shared" si="18"/>
        <v>0.80971659919028338</v>
      </c>
    </row>
    <row r="62" spans="1:30">
      <c r="A62" s="14" t="s">
        <v>81</v>
      </c>
      <c r="B62" s="7">
        <v>314.06602486704844</v>
      </c>
      <c r="C62" s="7">
        <v>-49.578286725548622</v>
      </c>
      <c r="D62" s="15">
        <v>0.13100000000000001</v>
      </c>
      <c r="E62" s="15">
        <v>54.18</v>
      </c>
      <c r="F62" s="15">
        <v>0</v>
      </c>
      <c r="G62" s="15">
        <v>3.27E-2</v>
      </c>
      <c r="H62" s="15">
        <v>4.0199999999999996</v>
      </c>
      <c r="I62" s="15">
        <v>6.4600000000000005E-2</v>
      </c>
      <c r="J62" s="15">
        <v>7.35</v>
      </c>
      <c r="K62" s="15">
        <v>17.59</v>
      </c>
      <c r="L62" s="15">
        <v>4.62</v>
      </c>
      <c r="M62" s="15">
        <v>11.2</v>
      </c>
      <c r="N62" s="15">
        <v>99.188400000000001</v>
      </c>
      <c r="O62" s="14">
        <v>3.5999999999999999E-3</v>
      </c>
      <c r="P62" s="14">
        <v>1.9710000000000001</v>
      </c>
      <c r="Q62" s="14">
        <v>0</v>
      </c>
      <c r="R62" s="14">
        <v>1E-3</v>
      </c>
      <c r="S62" s="14">
        <v>0.28399999999999997</v>
      </c>
      <c r="T62" s="14">
        <v>1.9E-3</v>
      </c>
      <c r="U62" s="14">
        <v>0.315</v>
      </c>
      <c r="V62" s="14">
        <v>0.68600000000000005</v>
      </c>
      <c r="W62" s="14">
        <v>0.14000000000000001</v>
      </c>
      <c r="Y62" s="14">
        <v>0.60699999999999998</v>
      </c>
      <c r="Z62" s="14">
        <v>4.0095999999999998</v>
      </c>
      <c r="AA62" s="12">
        <f t="shared" si="15"/>
        <v>47.871598046057223</v>
      </c>
      <c r="AB62" s="12">
        <f t="shared" si="16"/>
        <v>42.358688066992315</v>
      </c>
      <c r="AC62" s="12">
        <f t="shared" si="17"/>
        <v>9.7697138869504538</v>
      </c>
      <c r="AD62" s="12">
        <f t="shared" si="18"/>
        <v>0.81258366800535475</v>
      </c>
    </row>
    <row r="63" spans="1:30">
      <c r="A63" s="14" t="s">
        <v>82</v>
      </c>
      <c r="B63" s="7">
        <v>339.56112243500843</v>
      </c>
      <c r="C63" s="7">
        <v>-24.083189157588652</v>
      </c>
      <c r="D63" s="15">
        <v>0.13950000000000001</v>
      </c>
      <c r="E63" s="15">
        <v>54.28</v>
      </c>
      <c r="F63" s="15">
        <v>0</v>
      </c>
      <c r="G63" s="15">
        <v>2.52E-2</v>
      </c>
      <c r="H63" s="15">
        <v>4.34</v>
      </c>
      <c r="I63" s="15">
        <v>6.1699999999999998E-2</v>
      </c>
      <c r="J63" s="15">
        <v>7.71</v>
      </c>
      <c r="K63" s="15">
        <v>17.48</v>
      </c>
      <c r="L63" s="15">
        <v>4.53</v>
      </c>
      <c r="M63" s="15">
        <v>11.13</v>
      </c>
      <c r="N63" s="15">
        <v>99.696399999999997</v>
      </c>
      <c r="O63" s="14">
        <v>3.8E-3</v>
      </c>
      <c r="P63" s="14">
        <v>1.964</v>
      </c>
      <c r="Q63" s="14">
        <v>0</v>
      </c>
      <c r="R63" s="14">
        <v>8.0000000000000004E-4</v>
      </c>
      <c r="S63" s="14">
        <v>0.30399999999999999</v>
      </c>
      <c r="T63" s="14">
        <v>1.8E-3</v>
      </c>
      <c r="U63" s="14">
        <v>0.32900000000000001</v>
      </c>
      <c r="V63" s="14">
        <v>0.67800000000000005</v>
      </c>
      <c r="W63" s="14">
        <v>0.13700000000000001</v>
      </c>
      <c r="Y63" s="14">
        <v>0.6</v>
      </c>
      <c r="Z63" s="14">
        <v>4.0185000000000004</v>
      </c>
      <c r="AA63" s="12">
        <f t="shared" si="15"/>
        <v>47.915194346289759</v>
      </c>
      <c r="AB63" s="12">
        <f t="shared" si="16"/>
        <v>42.402826855123671</v>
      </c>
      <c r="AC63" s="12">
        <f t="shared" si="17"/>
        <v>9.6819787985865737</v>
      </c>
      <c r="AD63" s="12">
        <f t="shared" si="18"/>
        <v>0.81411126187245586</v>
      </c>
    </row>
    <row r="64" spans="1:30">
      <c r="A64" s="14" t="s">
        <v>83</v>
      </c>
      <c r="B64" s="7">
        <v>363.64431159259709</v>
      </c>
      <c r="C64" s="7">
        <v>0</v>
      </c>
      <c r="D64" s="15">
        <v>0.1638</v>
      </c>
      <c r="E64" s="15">
        <v>54.24</v>
      </c>
      <c r="F64" s="15">
        <v>0</v>
      </c>
      <c r="G64" s="15">
        <v>2.81E-2</v>
      </c>
      <c r="H64" s="15">
        <v>4.12</v>
      </c>
      <c r="I64" s="15">
        <v>6.5799999999999997E-2</v>
      </c>
      <c r="J64" s="15">
        <v>7.46</v>
      </c>
      <c r="K64" s="15">
        <v>17.399999999999999</v>
      </c>
      <c r="L64" s="15">
        <v>4.6500000000000004</v>
      </c>
      <c r="M64" s="15">
        <v>11.24</v>
      </c>
      <c r="N64" s="15">
        <v>99.367800000000003</v>
      </c>
      <c r="O64" s="14">
        <v>4.4999999999999997E-3</v>
      </c>
      <c r="P64" s="14">
        <v>1.9690000000000001</v>
      </c>
      <c r="Q64" s="14">
        <v>0</v>
      </c>
      <c r="R64" s="14">
        <v>8.9999999999999998E-4</v>
      </c>
      <c r="S64" s="14">
        <v>0.28999999999999998</v>
      </c>
      <c r="T64" s="14">
        <v>1.9E-3</v>
      </c>
      <c r="U64" s="14">
        <v>0.31900000000000001</v>
      </c>
      <c r="V64" s="14">
        <v>0.67700000000000005</v>
      </c>
      <c r="W64" s="14">
        <v>0.14099999999999999</v>
      </c>
      <c r="Y64" s="14">
        <v>0.60799999999999998</v>
      </c>
      <c r="Z64" s="14">
        <v>4.0114000000000001</v>
      </c>
      <c r="AA64" s="12">
        <f t="shared" si="15"/>
        <v>47.475455820476853</v>
      </c>
      <c r="AB64" s="12">
        <f t="shared" si="16"/>
        <v>42.636746143057493</v>
      </c>
      <c r="AC64" s="12">
        <f t="shared" si="17"/>
        <v>9.8877980364656359</v>
      </c>
      <c r="AD64" s="12">
        <f t="shared" si="18"/>
        <v>0.81174899866488648</v>
      </c>
    </row>
    <row r="65" spans="1:30">
      <c r="B65" s="7"/>
      <c r="C65" s="7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AA65" s="12"/>
      <c r="AB65" s="12"/>
      <c r="AC65" s="12"/>
      <c r="AD65" s="12"/>
    </row>
    <row r="66" spans="1:30">
      <c r="A66" s="1" t="s">
        <v>84</v>
      </c>
      <c r="B66" s="7">
        <v>0</v>
      </c>
      <c r="C66" s="7">
        <v>-309.90427290844679</v>
      </c>
      <c r="D66" s="15">
        <v>0.12280000000000001</v>
      </c>
      <c r="E66" s="15">
        <v>53.56</v>
      </c>
      <c r="F66" s="15">
        <v>3.3E-3</v>
      </c>
      <c r="G66" s="15">
        <v>2.7199999999999998E-2</v>
      </c>
      <c r="H66" s="15">
        <v>4.01</v>
      </c>
      <c r="I66" s="15">
        <v>6.7100000000000007E-2</v>
      </c>
      <c r="J66" s="15">
        <v>7.72</v>
      </c>
      <c r="K66" s="15">
        <v>17.46</v>
      </c>
      <c r="L66" s="15">
        <v>4.71</v>
      </c>
      <c r="M66" s="15">
        <v>10.95</v>
      </c>
      <c r="N66" s="15">
        <v>98.630399999999995</v>
      </c>
      <c r="O66" s="14">
        <v>3.3999999999999998E-3</v>
      </c>
      <c r="P66" s="14">
        <v>1.9610000000000001</v>
      </c>
      <c r="Q66" s="14">
        <v>2.0000000000000001E-4</v>
      </c>
      <c r="R66" s="14">
        <v>8.0000000000000004E-4</v>
      </c>
      <c r="S66" s="14">
        <v>0.28399999999999997</v>
      </c>
      <c r="T66" s="14">
        <v>1.9E-3</v>
      </c>
      <c r="U66" s="14">
        <v>0.33300000000000002</v>
      </c>
      <c r="V66" s="14">
        <v>0.68500000000000005</v>
      </c>
      <c r="W66" s="14">
        <v>0.14399999999999999</v>
      </c>
      <c r="Y66" s="14">
        <v>0.59799999999999998</v>
      </c>
      <c r="Z66" s="14">
        <v>4.0113000000000003</v>
      </c>
      <c r="AA66" s="12">
        <f t="shared" si="15"/>
        <v>48.00280308339174</v>
      </c>
      <c r="AB66" s="12">
        <f t="shared" si="16"/>
        <v>41.906096706377021</v>
      </c>
      <c r="AC66" s="12">
        <f t="shared" si="17"/>
        <v>10.091100210231255</v>
      </c>
      <c r="AD66" s="12">
        <f>Y66/(Y66+W66)</f>
        <v>0.80592991913746626</v>
      </c>
    </row>
    <row r="67" spans="1:30">
      <c r="A67" s="1" t="s">
        <v>85</v>
      </c>
      <c r="B67" s="7">
        <v>77.929455278474336</v>
      </c>
      <c r="C67" s="7">
        <v>-231.97481762997245</v>
      </c>
      <c r="D67" s="15">
        <v>0.1502</v>
      </c>
      <c r="E67" s="15">
        <v>53.03</v>
      </c>
      <c r="F67" s="15">
        <v>7.1999999999999998E-3</v>
      </c>
      <c r="G67" s="15">
        <v>2.7199999999999998E-2</v>
      </c>
      <c r="H67" s="15">
        <v>4.17</v>
      </c>
      <c r="I67" s="15">
        <v>8.4500000000000006E-2</v>
      </c>
      <c r="J67" s="15">
        <v>7.84</v>
      </c>
      <c r="K67" s="15">
        <v>17.52</v>
      </c>
      <c r="L67" s="15">
        <v>4.7</v>
      </c>
      <c r="M67" s="15">
        <v>10.99</v>
      </c>
      <c r="N67" s="15">
        <v>98.519099999999995</v>
      </c>
      <c r="O67" s="14">
        <v>4.1000000000000003E-3</v>
      </c>
      <c r="P67" s="14">
        <v>1.9470000000000001</v>
      </c>
      <c r="Q67" s="14">
        <v>2.9999999999999997E-4</v>
      </c>
      <c r="R67" s="14">
        <v>8.0000000000000004E-4</v>
      </c>
      <c r="S67" s="14">
        <v>0.29699999999999999</v>
      </c>
      <c r="T67" s="14">
        <v>2.5000000000000001E-3</v>
      </c>
      <c r="U67" s="14">
        <v>0.33900000000000002</v>
      </c>
      <c r="V67" s="14">
        <v>0.68899999999999995</v>
      </c>
      <c r="W67" s="14">
        <v>0.14399999999999999</v>
      </c>
      <c r="Y67" s="14">
        <v>0.60199999999999998</v>
      </c>
      <c r="Z67" s="14">
        <v>4.0258000000000003</v>
      </c>
      <c r="AA67" s="12">
        <f t="shared" si="15"/>
        <v>48.013937282229968</v>
      </c>
      <c r="AB67" s="12">
        <f t="shared" si="16"/>
        <v>41.951219512195124</v>
      </c>
      <c r="AC67" s="12">
        <f t="shared" si="17"/>
        <v>10.034843205574914</v>
      </c>
      <c r="AD67" s="12">
        <f>Y67/(Y67+W67)</f>
        <v>0.806970509383378</v>
      </c>
    </row>
    <row r="68" spans="1:30">
      <c r="A68" s="1" t="s">
        <v>86</v>
      </c>
      <c r="B68" s="7">
        <v>154.87099152516029</v>
      </c>
      <c r="C68" s="7">
        <v>-155.03328138328649</v>
      </c>
      <c r="D68" s="15">
        <v>0.1245</v>
      </c>
      <c r="E68" s="15">
        <v>53.6</v>
      </c>
      <c r="F68" s="15">
        <v>0</v>
      </c>
      <c r="G68" s="15">
        <v>2.5600000000000001E-2</v>
      </c>
      <c r="H68" s="15">
        <v>3.99</v>
      </c>
      <c r="I68" s="15">
        <v>4.6600000000000003E-2</v>
      </c>
      <c r="J68" s="15">
        <v>7.4</v>
      </c>
      <c r="K68" s="15">
        <v>17.72</v>
      </c>
      <c r="L68" s="15">
        <v>4.74</v>
      </c>
      <c r="M68" s="15">
        <v>11.15</v>
      </c>
      <c r="N68" s="15">
        <v>98.796800000000005</v>
      </c>
      <c r="O68" s="14">
        <v>3.3999999999999998E-3</v>
      </c>
      <c r="P68" s="14">
        <v>1.9610000000000001</v>
      </c>
      <c r="Q68" s="14">
        <v>0</v>
      </c>
      <c r="R68" s="14">
        <v>8.0000000000000004E-4</v>
      </c>
      <c r="S68" s="14">
        <v>0.28299999999999997</v>
      </c>
      <c r="T68" s="14">
        <v>1.2999999999999999E-3</v>
      </c>
      <c r="U68" s="14">
        <v>0.31900000000000001</v>
      </c>
      <c r="V68" s="14">
        <v>0.69499999999999995</v>
      </c>
      <c r="W68" s="14">
        <v>0.14499999999999999</v>
      </c>
      <c r="Y68" s="14">
        <v>0.60799999999999998</v>
      </c>
      <c r="Z68" s="14">
        <v>4.0166000000000004</v>
      </c>
      <c r="AA68" s="12">
        <f t="shared" si="15"/>
        <v>47.997237569060772</v>
      </c>
      <c r="AB68" s="12">
        <f t="shared" si="16"/>
        <v>41.988950276243095</v>
      </c>
      <c r="AC68" s="12">
        <f t="shared" si="17"/>
        <v>10.013812154696131</v>
      </c>
      <c r="AD68" s="12">
        <f>Y68/(Y68+W68)</f>
        <v>0.8074369189907038</v>
      </c>
    </row>
    <row r="69" spans="1:30">
      <c r="A69" s="1" t="s">
        <v>87</v>
      </c>
      <c r="B69" s="7">
        <v>232.80044680364165</v>
      </c>
      <c r="C69" s="7">
        <v>-77.103826104805137</v>
      </c>
      <c r="D69" s="15">
        <v>0.1681</v>
      </c>
      <c r="E69" s="15">
        <v>53.48</v>
      </c>
      <c r="F69" s="15">
        <v>6.6E-3</v>
      </c>
      <c r="G69" s="15">
        <v>2.7199999999999998E-2</v>
      </c>
      <c r="H69" s="15">
        <v>4.12</v>
      </c>
      <c r="I69" s="15">
        <v>8.6900000000000005E-2</v>
      </c>
      <c r="J69" s="15">
        <v>7.53</v>
      </c>
      <c r="K69" s="15">
        <v>17.54</v>
      </c>
      <c r="L69" s="15">
        <v>4.6500000000000004</v>
      </c>
      <c r="M69" s="15">
        <v>11.1</v>
      </c>
      <c r="N69" s="15">
        <v>98.708799999999997</v>
      </c>
      <c r="O69" s="14">
        <v>4.5999999999999999E-3</v>
      </c>
      <c r="P69" s="14">
        <v>1.958</v>
      </c>
      <c r="Q69" s="14">
        <v>2.9999999999999997E-4</v>
      </c>
      <c r="R69" s="14">
        <v>8.0000000000000004E-4</v>
      </c>
      <c r="S69" s="14">
        <v>0.29199999999999998</v>
      </c>
      <c r="T69" s="14">
        <v>2.5000000000000001E-3</v>
      </c>
      <c r="U69" s="14">
        <v>0.32500000000000001</v>
      </c>
      <c r="V69" s="14">
        <v>0.68799999999999994</v>
      </c>
      <c r="W69" s="14">
        <v>0.14199999999999999</v>
      </c>
      <c r="Y69" s="14">
        <v>0.60599999999999998</v>
      </c>
      <c r="Z69" s="14">
        <v>4.0193000000000003</v>
      </c>
      <c r="AA69" s="12">
        <f t="shared" si="15"/>
        <v>47.910863509749305</v>
      </c>
      <c r="AB69" s="12">
        <f t="shared" si="16"/>
        <v>42.200557103064071</v>
      </c>
      <c r="AC69" s="12">
        <f t="shared" si="17"/>
        <v>9.8885793871866294</v>
      </c>
      <c r="AD69" s="12">
        <f>Y69/(Y69+W69)</f>
        <v>0.81016042780748665</v>
      </c>
    </row>
    <row r="70" spans="1:30">
      <c r="B70" s="7"/>
      <c r="C70" s="7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4"/>
      <c r="P70" s="14"/>
      <c r="Q70" s="14"/>
      <c r="R70" s="14"/>
      <c r="S70" s="14"/>
      <c r="T70" s="14"/>
      <c r="U70" s="14"/>
      <c r="V70" s="14"/>
      <c r="W70" s="14"/>
      <c r="Y70" s="14"/>
      <c r="Z70" s="14"/>
      <c r="AA70" s="12"/>
      <c r="AB70" s="12"/>
      <c r="AC70" s="12"/>
      <c r="AD70" s="12"/>
    </row>
    <row r="71" spans="1:30">
      <c r="A71" s="1" t="s">
        <v>88</v>
      </c>
      <c r="B71" s="7"/>
      <c r="C71" s="7"/>
      <c r="D71" s="13">
        <f t="shared" ref="D71:AD71" si="19">AVERAGE(D50:D69)</f>
        <v>0.17423157894736838</v>
      </c>
      <c r="E71" s="13">
        <f t="shared" si="19"/>
        <v>53.695789473684215</v>
      </c>
      <c r="F71" s="13">
        <f t="shared" si="19"/>
        <v>1.2421052631578949E-2</v>
      </c>
      <c r="G71" s="13">
        <f t="shared" si="19"/>
        <v>2.4647368421052633E-2</v>
      </c>
      <c r="H71" s="13">
        <f t="shared" si="19"/>
        <v>4.0889473684210529</v>
      </c>
      <c r="I71" s="13">
        <f t="shared" si="19"/>
        <v>4.3642105263157892E-2</v>
      </c>
      <c r="J71" s="13">
        <f t="shared" si="19"/>
        <v>7.7878947368421052</v>
      </c>
      <c r="K71" s="13">
        <f t="shared" si="19"/>
        <v>17.123157894736842</v>
      </c>
      <c r="L71" s="13">
        <f t="shared" si="19"/>
        <v>4.8189473684210524</v>
      </c>
      <c r="M71" s="13">
        <f t="shared" si="19"/>
        <v>11.253157894736843</v>
      </c>
      <c r="N71" s="13">
        <f t="shared" si="19"/>
        <v>99.022905263157895</v>
      </c>
      <c r="O71" s="13">
        <f t="shared" si="19"/>
        <v>4.7894736842105275E-3</v>
      </c>
      <c r="P71" s="13">
        <f t="shared" si="19"/>
        <v>1.956894736842105</v>
      </c>
      <c r="Q71" s="13">
        <f t="shared" si="19"/>
        <v>5.7894736842105258E-4</v>
      </c>
      <c r="R71" s="13">
        <f t="shared" si="19"/>
        <v>7.6842105263157903E-4</v>
      </c>
      <c r="S71" s="13">
        <f t="shared" si="19"/>
        <v>0.28878947368421048</v>
      </c>
      <c r="T71" s="13">
        <f t="shared" si="19"/>
        <v>1.2684210526315788E-3</v>
      </c>
      <c r="U71" s="13">
        <f t="shared" si="19"/>
        <v>0.33468421052631586</v>
      </c>
      <c r="V71" s="13">
        <f t="shared" si="19"/>
        <v>0.66842105263157903</v>
      </c>
      <c r="W71" s="13">
        <f t="shared" si="19"/>
        <v>0.14705263157894741</v>
      </c>
      <c r="X71" s="13"/>
      <c r="Y71" s="13">
        <f t="shared" si="19"/>
        <v>0.61173684210526313</v>
      </c>
      <c r="Z71" s="13">
        <f t="shared" si="19"/>
        <v>4.0150736842105266</v>
      </c>
      <c r="AA71" s="13">
        <f t="shared" si="19"/>
        <v>46.918089231747516</v>
      </c>
      <c r="AB71" s="13">
        <f t="shared" si="19"/>
        <v>42.811467087210808</v>
      </c>
      <c r="AC71" s="13">
        <f t="shared" si="19"/>
        <v>10.270443681041689</v>
      </c>
      <c r="AD71" s="13">
        <f t="shared" si="19"/>
        <v>0.80756993492619455</v>
      </c>
    </row>
    <row r="72" spans="1:30">
      <c r="B72" s="7"/>
      <c r="C72" s="7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</row>
    <row r="73" spans="1:30">
      <c r="A73" s="1" t="s">
        <v>89</v>
      </c>
      <c r="B73" s="7">
        <v>0</v>
      </c>
      <c r="C73" s="7">
        <v>-174.87215546977012</v>
      </c>
      <c r="D73" s="15">
        <v>0.13589999999999999</v>
      </c>
      <c r="E73" s="15">
        <v>54.47</v>
      </c>
      <c r="F73" s="15">
        <v>3.0000000000000001E-3</v>
      </c>
      <c r="G73" s="15">
        <v>2.7099999999999999E-2</v>
      </c>
      <c r="H73" s="15">
        <v>5.9</v>
      </c>
      <c r="I73" s="15">
        <v>3.6299999999999999E-2</v>
      </c>
      <c r="J73" s="15">
        <v>9.31</v>
      </c>
      <c r="K73" s="15">
        <v>14.79</v>
      </c>
      <c r="L73" s="15">
        <v>5.2</v>
      </c>
      <c r="M73" s="15">
        <v>9.25</v>
      </c>
      <c r="N73" s="15">
        <v>99.122399999999999</v>
      </c>
      <c r="O73" s="14">
        <v>3.7000000000000002E-3</v>
      </c>
      <c r="P73" s="14">
        <v>1.976</v>
      </c>
      <c r="Q73" s="14">
        <v>1E-4</v>
      </c>
      <c r="R73" s="14">
        <v>8.0000000000000004E-4</v>
      </c>
      <c r="S73" s="14">
        <v>0.41499999999999998</v>
      </c>
      <c r="T73" s="14">
        <v>1E-3</v>
      </c>
      <c r="U73" s="14">
        <v>0.39800000000000002</v>
      </c>
      <c r="V73" s="14">
        <v>0.57499999999999996</v>
      </c>
      <c r="W73" s="14">
        <v>0.158</v>
      </c>
      <c r="Y73" s="14">
        <v>0.5</v>
      </c>
      <c r="Z73" s="14">
        <v>4.0277000000000003</v>
      </c>
      <c r="AA73" s="12">
        <f t="shared" si="15"/>
        <v>46.634225466342251</v>
      </c>
      <c r="AB73" s="12">
        <f t="shared" si="16"/>
        <v>40.551500405515007</v>
      </c>
      <c r="AC73" s="12">
        <f t="shared" si="17"/>
        <v>12.814274128142744</v>
      </c>
      <c r="AD73" s="12">
        <f t="shared" ref="AD73:AD82" si="20">Y73/(Y73+W73)</f>
        <v>0.75987841945288748</v>
      </c>
    </row>
    <row r="74" spans="1:30">
      <c r="A74" s="1" t="s">
        <v>90</v>
      </c>
      <c r="B74" s="7">
        <v>19.104973174543275</v>
      </c>
      <c r="C74" s="7">
        <v>-155.76718229522683</v>
      </c>
      <c r="D74" s="15">
        <v>0.10680000000000001</v>
      </c>
      <c r="E74" s="15">
        <v>54.37</v>
      </c>
      <c r="F74" s="15">
        <v>9.1000000000000004E-3</v>
      </c>
      <c r="G74" s="15">
        <v>1.15E-2</v>
      </c>
      <c r="H74" s="15">
        <v>5.79</v>
      </c>
      <c r="I74" s="15">
        <v>3.9300000000000002E-2</v>
      </c>
      <c r="J74" s="15">
        <v>9.33</v>
      </c>
      <c r="K74" s="15">
        <v>14.91</v>
      </c>
      <c r="L74" s="15">
        <v>5.23</v>
      </c>
      <c r="M74" s="15">
        <v>9.26</v>
      </c>
      <c r="N74" s="15">
        <v>99.056799999999996</v>
      </c>
      <c r="O74" s="14">
        <v>2.8999999999999998E-3</v>
      </c>
      <c r="P74" s="14">
        <v>1.974</v>
      </c>
      <c r="Q74" s="14">
        <v>4.0000000000000002E-4</v>
      </c>
      <c r="R74" s="14">
        <v>4.0000000000000002E-4</v>
      </c>
      <c r="S74" s="14">
        <v>0.40799999999999997</v>
      </c>
      <c r="T74" s="14">
        <v>1.1000000000000001E-3</v>
      </c>
      <c r="U74" s="14">
        <v>0.4</v>
      </c>
      <c r="V74" s="14">
        <v>0.57999999999999996</v>
      </c>
      <c r="W74" s="14">
        <v>0.159</v>
      </c>
      <c r="Y74" s="14">
        <v>0.501</v>
      </c>
      <c r="Z74" s="14">
        <v>4.0267999999999997</v>
      </c>
      <c r="AA74" s="12">
        <f t="shared" si="15"/>
        <v>46.774193548387089</v>
      </c>
      <c r="AB74" s="12">
        <f t="shared" si="16"/>
        <v>40.403225806451616</v>
      </c>
      <c r="AC74" s="12">
        <f t="shared" si="17"/>
        <v>12.82258064516129</v>
      </c>
      <c r="AD74" s="12">
        <f t="shared" si="20"/>
        <v>0.75909090909090904</v>
      </c>
    </row>
    <row r="75" spans="1:30">
      <c r="A75" s="1" t="s">
        <v>91</v>
      </c>
      <c r="B75" s="7">
        <v>38.954406415817033</v>
      </c>
      <c r="C75" s="7">
        <v>-135.91774905395309</v>
      </c>
      <c r="D75" s="15">
        <v>0.10150000000000001</v>
      </c>
      <c r="E75" s="15">
        <v>54.3</v>
      </c>
      <c r="F75" s="15">
        <v>9.1000000000000004E-3</v>
      </c>
      <c r="G75" s="15">
        <v>1.5100000000000001E-2</v>
      </c>
      <c r="H75" s="15">
        <v>5.69</v>
      </c>
      <c r="I75" s="15">
        <v>3.8999999999999998E-3</v>
      </c>
      <c r="J75" s="15">
        <v>9.49</v>
      </c>
      <c r="K75" s="15">
        <v>14.8</v>
      </c>
      <c r="L75" s="15">
        <v>5.26</v>
      </c>
      <c r="M75" s="15">
        <v>9.1300000000000008</v>
      </c>
      <c r="N75" s="15">
        <v>98.799700000000001</v>
      </c>
      <c r="O75" s="14">
        <v>2.8E-3</v>
      </c>
      <c r="P75" s="14">
        <v>1.9750000000000001</v>
      </c>
      <c r="Q75" s="14">
        <v>4.0000000000000002E-4</v>
      </c>
      <c r="R75" s="14">
        <v>5.0000000000000001E-4</v>
      </c>
      <c r="S75" s="14">
        <v>0.40100000000000002</v>
      </c>
      <c r="T75" s="14">
        <v>1E-4</v>
      </c>
      <c r="U75" s="14">
        <v>0.40699999999999997</v>
      </c>
      <c r="V75" s="14">
        <v>0.57699999999999996</v>
      </c>
      <c r="W75" s="14">
        <v>0.16</v>
      </c>
      <c r="Y75" s="14">
        <v>0.495</v>
      </c>
      <c r="Z75" s="14">
        <v>4.0189000000000004</v>
      </c>
      <c r="AA75" s="12">
        <f t="shared" si="15"/>
        <v>46.834415584415581</v>
      </c>
      <c r="AB75" s="12">
        <f t="shared" si="16"/>
        <v>40.178571428571431</v>
      </c>
      <c r="AC75" s="12">
        <f t="shared" si="17"/>
        <v>12.987012987012987</v>
      </c>
      <c r="AD75" s="12">
        <f t="shared" si="20"/>
        <v>0.75572519083969458</v>
      </c>
    </row>
    <row r="76" spans="1:30">
      <c r="A76" s="1" t="s">
        <v>92</v>
      </c>
      <c r="B76" s="7">
        <v>58.753396289049491</v>
      </c>
      <c r="C76" s="7">
        <v>-116.11875918072064</v>
      </c>
      <c r="D76" s="15">
        <v>0.1305</v>
      </c>
      <c r="E76" s="15">
        <v>54.26</v>
      </c>
      <c r="F76" s="15">
        <v>1.03E-2</v>
      </c>
      <c r="G76" s="15">
        <v>1.9599999999999999E-2</v>
      </c>
      <c r="H76" s="15">
        <v>5.9</v>
      </c>
      <c r="I76" s="15">
        <v>2.3099999999999999E-2</v>
      </c>
      <c r="J76" s="15">
        <v>9.27</v>
      </c>
      <c r="K76" s="15">
        <v>14.98</v>
      </c>
      <c r="L76" s="15">
        <v>5.36</v>
      </c>
      <c r="M76" s="15">
        <v>9.24</v>
      </c>
      <c r="N76" s="15">
        <v>99.193600000000004</v>
      </c>
      <c r="O76" s="14">
        <v>3.5999999999999999E-3</v>
      </c>
      <c r="P76" s="14">
        <v>1.9710000000000001</v>
      </c>
      <c r="Q76" s="14">
        <v>5.0000000000000001E-4</v>
      </c>
      <c r="R76" s="14">
        <v>5.9999999999999995E-4</v>
      </c>
      <c r="S76" s="14">
        <v>0.41499999999999998</v>
      </c>
      <c r="T76" s="14">
        <v>6.9999999999999999E-4</v>
      </c>
      <c r="U76" s="14">
        <v>0.39700000000000002</v>
      </c>
      <c r="V76" s="14">
        <v>0.58299999999999996</v>
      </c>
      <c r="W76" s="14">
        <v>0.16300000000000001</v>
      </c>
      <c r="Y76" s="14">
        <v>0.5</v>
      </c>
      <c r="Z76" s="14">
        <v>4.0345000000000004</v>
      </c>
      <c r="AA76" s="12">
        <f t="shared" si="15"/>
        <v>46.789727126805779</v>
      </c>
      <c r="AB76" s="12">
        <f t="shared" si="16"/>
        <v>40.12841091492777</v>
      </c>
      <c r="AC76" s="12">
        <f t="shared" si="17"/>
        <v>13.081861958266453</v>
      </c>
      <c r="AD76" s="12">
        <f t="shared" si="20"/>
        <v>0.75414781297134237</v>
      </c>
    </row>
    <row r="77" spans="1:30">
      <c r="A77" s="1" t="s">
        <v>93</v>
      </c>
      <c r="B77" s="7">
        <v>77.858369463583102</v>
      </c>
      <c r="C77" s="7">
        <v>-97.013786006187033</v>
      </c>
      <c r="D77" s="15">
        <v>0.1157</v>
      </c>
      <c r="E77" s="15">
        <v>54.09</v>
      </c>
      <c r="F77" s="15">
        <v>4.1999999999999997E-3</v>
      </c>
      <c r="G77" s="15">
        <v>5.4999999999999997E-3</v>
      </c>
      <c r="H77" s="15">
        <v>5.65</v>
      </c>
      <c r="I77" s="15">
        <v>3.7400000000000003E-2</v>
      </c>
      <c r="J77" s="15">
        <v>9.2799999999999994</v>
      </c>
      <c r="K77" s="15">
        <v>14.97</v>
      </c>
      <c r="L77" s="15">
        <v>5.39</v>
      </c>
      <c r="M77" s="15">
        <v>9.09</v>
      </c>
      <c r="N77" s="15">
        <v>98.632900000000006</v>
      </c>
      <c r="O77" s="14">
        <v>3.2000000000000002E-3</v>
      </c>
      <c r="P77" s="14">
        <v>1.974</v>
      </c>
      <c r="Q77" s="14">
        <v>2.0000000000000001E-4</v>
      </c>
      <c r="R77" s="14">
        <v>2.0000000000000001E-4</v>
      </c>
      <c r="S77" s="14">
        <v>0.4</v>
      </c>
      <c r="T77" s="14">
        <v>1.1000000000000001E-3</v>
      </c>
      <c r="U77" s="14">
        <v>0.39900000000000002</v>
      </c>
      <c r="V77" s="14">
        <v>0.58499999999999996</v>
      </c>
      <c r="W77" s="14">
        <v>0.16500000000000001</v>
      </c>
      <c r="Y77" s="14">
        <v>0.495</v>
      </c>
      <c r="Z77" s="14">
        <v>4.0228000000000002</v>
      </c>
      <c r="AA77" s="12">
        <f t="shared" si="15"/>
        <v>46.98795180722891</v>
      </c>
      <c r="AB77" s="12">
        <f t="shared" si="16"/>
        <v>39.75903614457831</v>
      </c>
      <c r="AC77" s="12">
        <f t="shared" si="17"/>
        <v>13.253012048192771</v>
      </c>
      <c r="AD77" s="12">
        <f t="shared" si="20"/>
        <v>0.75</v>
      </c>
    </row>
    <row r="78" spans="1:30">
      <c r="A78" s="1" t="s">
        <v>94</v>
      </c>
      <c r="B78" s="7">
        <v>97.707802704866168</v>
      </c>
      <c r="C78" s="7">
        <v>-77.164352764903967</v>
      </c>
      <c r="D78" s="15">
        <v>0.121</v>
      </c>
      <c r="E78" s="15">
        <v>54.26</v>
      </c>
      <c r="F78" s="15">
        <v>4.7999999999999996E-3</v>
      </c>
      <c r="G78" s="15">
        <v>2.3099999999999999E-2</v>
      </c>
      <c r="H78" s="15">
        <v>5.78</v>
      </c>
      <c r="I78" s="15">
        <v>1.95E-2</v>
      </c>
      <c r="J78" s="15">
        <v>9.1999999999999993</v>
      </c>
      <c r="K78" s="15">
        <v>14.89</v>
      </c>
      <c r="L78" s="15">
        <v>5.39</v>
      </c>
      <c r="M78" s="15">
        <v>9.2899999999999991</v>
      </c>
      <c r="N78" s="15">
        <v>98.978399999999993</v>
      </c>
      <c r="O78" s="14">
        <v>3.3E-3</v>
      </c>
      <c r="P78" s="14">
        <v>1.974</v>
      </c>
      <c r="Q78" s="14">
        <v>2.0000000000000001E-4</v>
      </c>
      <c r="R78" s="14">
        <v>6.9999999999999999E-4</v>
      </c>
      <c r="S78" s="14">
        <v>0.40799999999999997</v>
      </c>
      <c r="T78" s="14">
        <v>5.9999999999999995E-4</v>
      </c>
      <c r="U78" s="14">
        <v>0.39500000000000002</v>
      </c>
      <c r="V78" s="14">
        <v>0.57999999999999996</v>
      </c>
      <c r="W78" s="14">
        <v>0.16400000000000001</v>
      </c>
      <c r="Y78" s="14">
        <v>0.504</v>
      </c>
      <c r="Z78" s="14">
        <v>4.0298999999999996</v>
      </c>
      <c r="AA78" s="12">
        <f t="shared" si="15"/>
        <v>46.474358974358971</v>
      </c>
      <c r="AB78" s="12">
        <f t="shared" si="16"/>
        <v>40.384615384615387</v>
      </c>
      <c r="AC78" s="12">
        <f t="shared" si="17"/>
        <v>13.141025641025642</v>
      </c>
      <c r="AD78" s="12">
        <f t="shared" si="20"/>
        <v>0.75449101796407181</v>
      </c>
    </row>
    <row r="79" spans="1:30">
      <c r="A79" s="1" t="s">
        <v>95</v>
      </c>
      <c r="B79" s="7">
        <v>116.81277587940498</v>
      </c>
      <c r="C79" s="7">
        <v>-58.059379590365154</v>
      </c>
      <c r="D79" s="15">
        <v>9.2600000000000002E-2</v>
      </c>
      <c r="E79" s="15">
        <v>54.29</v>
      </c>
      <c r="F79" s="15">
        <v>7.9000000000000008E-3</v>
      </c>
      <c r="G79" s="15">
        <v>2.01E-2</v>
      </c>
      <c r="H79" s="15">
        <v>5.95</v>
      </c>
      <c r="I79" s="15">
        <v>2.1899999999999999E-2</v>
      </c>
      <c r="J79" s="15">
        <v>9.23</v>
      </c>
      <c r="K79" s="15">
        <v>14.77</v>
      </c>
      <c r="L79" s="15">
        <v>5.22</v>
      </c>
      <c r="M79" s="15">
        <v>9.31</v>
      </c>
      <c r="N79" s="15">
        <v>98.912599999999998</v>
      </c>
      <c r="O79" s="14">
        <v>2.5000000000000001E-3</v>
      </c>
      <c r="P79" s="14">
        <v>1.9750000000000001</v>
      </c>
      <c r="Q79" s="14">
        <v>4.0000000000000002E-4</v>
      </c>
      <c r="R79" s="14">
        <v>5.9999999999999995E-4</v>
      </c>
      <c r="S79" s="14">
        <v>0.42</v>
      </c>
      <c r="T79" s="14">
        <v>5.9999999999999995E-4</v>
      </c>
      <c r="U79" s="14">
        <v>0.39600000000000002</v>
      </c>
      <c r="V79" s="14">
        <v>0.57599999999999996</v>
      </c>
      <c r="W79" s="14">
        <v>0.159</v>
      </c>
      <c r="Y79" s="14">
        <v>0.505</v>
      </c>
      <c r="Z79" s="14">
        <v>4.0351999999999997</v>
      </c>
      <c r="AA79" s="12">
        <f t="shared" si="15"/>
        <v>46.451612903225801</v>
      </c>
      <c r="AB79" s="12">
        <f t="shared" si="16"/>
        <v>40.725806451612904</v>
      </c>
      <c r="AC79" s="12">
        <f t="shared" si="17"/>
        <v>12.82258064516129</v>
      </c>
      <c r="AD79" s="12">
        <f t="shared" si="20"/>
        <v>0.76054216867469882</v>
      </c>
    </row>
    <row r="80" spans="1:30">
      <c r="A80" s="1" t="s">
        <v>96</v>
      </c>
      <c r="B80" s="7">
        <v>135.91774905394826</v>
      </c>
      <c r="C80" s="7">
        <v>-38.954406415821879</v>
      </c>
      <c r="D80" s="15">
        <v>0.1211</v>
      </c>
      <c r="E80" s="15">
        <v>54.35</v>
      </c>
      <c r="F80" s="15">
        <v>7.9000000000000008E-3</v>
      </c>
      <c r="G80" s="15">
        <v>2.46E-2</v>
      </c>
      <c r="H80" s="15">
        <v>5.54</v>
      </c>
      <c r="I80" s="15">
        <v>3.3300000000000003E-2</v>
      </c>
      <c r="J80" s="15">
        <v>9.35</v>
      </c>
      <c r="K80" s="15">
        <v>14.82</v>
      </c>
      <c r="L80" s="15">
        <v>5.17</v>
      </c>
      <c r="M80" s="15">
        <v>9.17</v>
      </c>
      <c r="N80" s="15">
        <v>98.587000000000003</v>
      </c>
      <c r="O80" s="14">
        <v>3.3E-3</v>
      </c>
      <c r="P80" s="14">
        <v>1.98</v>
      </c>
      <c r="Q80" s="14">
        <v>4.0000000000000002E-4</v>
      </c>
      <c r="R80" s="14">
        <v>8.0000000000000004E-4</v>
      </c>
      <c r="S80" s="14">
        <v>0.39200000000000002</v>
      </c>
      <c r="T80" s="14">
        <v>1E-3</v>
      </c>
      <c r="U80" s="14">
        <v>0.40100000000000002</v>
      </c>
      <c r="V80" s="14">
        <v>0.57899999999999996</v>
      </c>
      <c r="W80" s="14">
        <v>0.158</v>
      </c>
      <c r="Y80" s="14">
        <v>0.498</v>
      </c>
      <c r="Z80" s="14">
        <v>4.0134999999999996</v>
      </c>
      <c r="AA80" s="12">
        <f t="shared" si="15"/>
        <v>46.882591093117412</v>
      </c>
      <c r="AB80" s="12">
        <f t="shared" si="16"/>
        <v>40.323886639676118</v>
      </c>
      <c r="AC80" s="12">
        <f t="shared" si="17"/>
        <v>12.79352226720648</v>
      </c>
      <c r="AD80" s="12">
        <f t="shared" si="20"/>
        <v>0.75914634146341464</v>
      </c>
    </row>
    <row r="81" spans="1:30">
      <c r="A81" s="1" t="s">
        <v>97</v>
      </c>
      <c r="B81" s="7">
        <v>155.76718229523132</v>
      </c>
      <c r="C81" s="7">
        <v>-19.104973174538816</v>
      </c>
      <c r="D81" s="15">
        <v>8.1900000000000001E-2</v>
      </c>
      <c r="E81" s="15">
        <v>54.63</v>
      </c>
      <c r="F81" s="15">
        <v>0</v>
      </c>
      <c r="G81" s="15">
        <v>2.1100000000000001E-2</v>
      </c>
      <c r="H81" s="15">
        <v>6.03</v>
      </c>
      <c r="I81" s="15">
        <v>5.1200000000000002E-2</v>
      </c>
      <c r="J81" s="15">
        <v>9.65</v>
      </c>
      <c r="K81" s="15">
        <v>14.57</v>
      </c>
      <c r="L81" s="15">
        <v>5.08</v>
      </c>
      <c r="M81" s="15">
        <v>9.24</v>
      </c>
      <c r="N81" s="15">
        <v>99.354299999999995</v>
      </c>
      <c r="O81" s="14">
        <v>2.2000000000000001E-3</v>
      </c>
      <c r="P81" s="14">
        <v>1.974</v>
      </c>
      <c r="Q81" s="14">
        <v>0</v>
      </c>
      <c r="R81" s="14">
        <v>5.9999999999999995E-4</v>
      </c>
      <c r="S81" s="14">
        <v>0.42299999999999999</v>
      </c>
      <c r="T81" s="14">
        <v>1.5E-3</v>
      </c>
      <c r="U81" s="14">
        <v>0.41099999999999998</v>
      </c>
      <c r="V81" s="14">
        <v>0.56399999999999995</v>
      </c>
      <c r="W81" s="14">
        <v>0.154</v>
      </c>
      <c r="Y81" s="14">
        <v>0.498</v>
      </c>
      <c r="Z81" s="14">
        <v>4.0282999999999998</v>
      </c>
      <c r="AA81" s="12">
        <f t="shared" si="15"/>
        <v>46.381578947368425</v>
      </c>
      <c r="AB81" s="12">
        <f t="shared" si="16"/>
        <v>40.953947368421062</v>
      </c>
      <c r="AC81" s="12">
        <f t="shared" si="17"/>
        <v>12.664473684210529</v>
      </c>
      <c r="AD81" s="12">
        <f t="shared" si="20"/>
        <v>0.76380368098159501</v>
      </c>
    </row>
    <row r="82" spans="1:30">
      <c r="A82" s="1" t="s">
        <v>98</v>
      </c>
      <c r="B82" s="7">
        <v>174.87215546977015</v>
      </c>
      <c r="C82" s="7">
        <v>0</v>
      </c>
      <c r="D82" s="15">
        <v>0.1038</v>
      </c>
      <c r="E82" s="15">
        <v>54.29</v>
      </c>
      <c r="F82" s="15">
        <v>9.1000000000000004E-3</v>
      </c>
      <c r="G82" s="15">
        <v>1.21E-2</v>
      </c>
      <c r="H82" s="15">
        <v>5.61</v>
      </c>
      <c r="I82" s="15">
        <v>2.9700000000000001E-2</v>
      </c>
      <c r="J82" s="15">
        <v>9.2799999999999994</v>
      </c>
      <c r="K82" s="15">
        <v>14.87</v>
      </c>
      <c r="L82" s="15">
        <v>5.28</v>
      </c>
      <c r="M82" s="15">
        <v>9.4</v>
      </c>
      <c r="N82" s="15">
        <v>98.884799999999998</v>
      </c>
      <c r="O82" s="14">
        <v>2.8E-3</v>
      </c>
      <c r="P82" s="14">
        <v>1.974</v>
      </c>
      <c r="Q82" s="14">
        <v>4.0000000000000002E-4</v>
      </c>
      <c r="R82" s="14">
        <v>4.0000000000000002E-4</v>
      </c>
      <c r="S82" s="14">
        <v>0.39600000000000002</v>
      </c>
      <c r="T82" s="14">
        <v>8.9999999999999998E-4</v>
      </c>
      <c r="U82" s="14">
        <v>0.39800000000000002</v>
      </c>
      <c r="V82" s="14">
        <v>0.57999999999999996</v>
      </c>
      <c r="W82" s="14">
        <v>0.161</v>
      </c>
      <c r="Y82" s="14">
        <v>0.50900000000000001</v>
      </c>
      <c r="Z82" s="14">
        <v>4.0225</v>
      </c>
      <c r="AA82" s="12">
        <f t="shared" si="15"/>
        <v>46.399999999999991</v>
      </c>
      <c r="AB82" s="12">
        <f t="shared" si="16"/>
        <v>40.72</v>
      </c>
      <c r="AC82" s="12">
        <f t="shared" si="17"/>
        <v>12.88</v>
      </c>
      <c r="AD82" s="12">
        <f t="shared" si="20"/>
        <v>0.75970149253731345</v>
      </c>
    </row>
    <row r="83" spans="1:30">
      <c r="B83" s="7"/>
      <c r="C83" s="7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AA83" s="12"/>
      <c r="AB83" s="12"/>
      <c r="AC83" s="12"/>
      <c r="AD83" s="12"/>
    </row>
    <row r="84" spans="1:30">
      <c r="A84" s="1" t="s">
        <v>99</v>
      </c>
      <c r="B84" s="7">
        <v>0</v>
      </c>
      <c r="C84" s="7">
        <v>-237.92435772741362</v>
      </c>
      <c r="D84" s="15">
        <v>9.1999999999999998E-2</v>
      </c>
      <c r="E84" s="15">
        <v>54.32</v>
      </c>
      <c r="F84" s="15">
        <v>0</v>
      </c>
      <c r="G84" s="15">
        <v>1.3100000000000001E-2</v>
      </c>
      <c r="H84" s="15">
        <v>5.5</v>
      </c>
      <c r="I84" s="15">
        <v>2.1499999999999998E-2</v>
      </c>
      <c r="J84" s="15">
        <v>9.09</v>
      </c>
      <c r="K84" s="15">
        <v>15.03</v>
      </c>
      <c r="L84" s="15">
        <v>5.4</v>
      </c>
      <c r="M84" s="15">
        <v>9.3699999999999992</v>
      </c>
      <c r="N84" s="15">
        <v>98.836699999999993</v>
      </c>
      <c r="O84" s="14">
        <v>2.5000000000000001E-3</v>
      </c>
      <c r="P84" s="14">
        <v>1.978</v>
      </c>
      <c r="Q84" s="14">
        <v>0</v>
      </c>
      <c r="R84" s="14">
        <v>4.0000000000000002E-4</v>
      </c>
      <c r="S84" s="14">
        <v>0.38900000000000001</v>
      </c>
      <c r="T84" s="14">
        <v>5.9999999999999995E-4</v>
      </c>
      <c r="U84" s="14">
        <v>0.39</v>
      </c>
      <c r="V84" s="14">
        <v>0.58599999999999997</v>
      </c>
      <c r="W84" s="14">
        <v>0.16500000000000001</v>
      </c>
      <c r="Y84" s="14">
        <v>0.50800000000000001</v>
      </c>
      <c r="Z84" s="14">
        <v>4.0194999999999999</v>
      </c>
      <c r="AA84" s="12">
        <f t="shared" si="15"/>
        <v>46.544876886417789</v>
      </c>
      <c r="AB84" s="12">
        <f t="shared" si="16"/>
        <v>40.349483717235906</v>
      </c>
      <c r="AC84" s="12">
        <f t="shared" si="17"/>
        <v>13.105639396346307</v>
      </c>
      <c r="AD84" s="12">
        <f>Y84/(Y84+W84)</f>
        <v>0.75482912332838037</v>
      </c>
    </row>
    <row r="85" spans="1:30">
      <c r="A85" s="1" t="s">
        <v>100</v>
      </c>
      <c r="B85" s="7">
        <v>59.481089431850236</v>
      </c>
      <c r="C85" s="7">
        <v>-178.44326829556337</v>
      </c>
      <c r="D85" s="15">
        <v>8.9599999999999999E-2</v>
      </c>
      <c r="E85" s="15">
        <v>54.23</v>
      </c>
      <c r="F85" s="15">
        <v>5.9999999999999995E-4</v>
      </c>
      <c r="G85" s="15">
        <v>1.35E-2</v>
      </c>
      <c r="H85" s="15">
        <v>5.69</v>
      </c>
      <c r="I85" s="15">
        <v>3.8899999999999997E-2</v>
      </c>
      <c r="J85" s="15">
        <v>9.25</v>
      </c>
      <c r="K85" s="15">
        <v>14.95</v>
      </c>
      <c r="L85" s="15">
        <v>5.38</v>
      </c>
      <c r="M85" s="15">
        <v>9.34</v>
      </c>
      <c r="N85" s="15">
        <v>98.982600000000005</v>
      </c>
      <c r="O85" s="14">
        <v>2.5000000000000001E-3</v>
      </c>
      <c r="P85" s="14">
        <v>1.9730000000000001</v>
      </c>
      <c r="Q85" s="14">
        <v>0</v>
      </c>
      <c r="R85" s="14">
        <v>4.0000000000000002E-4</v>
      </c>
      <c r="S85" s="14">
        <v>0.40100000000000002</v>
      </c>
      <c r="T85" s="14">
        <v>1.1000000000000001E-3</v>
      </c>
      <c r="U85" s="14">
        <v>0.39600000000000002</v>
      </c>
      <c r="V85" s="14">
        <v>0.58299999999999996</v>
      </c>
      <c r="W85" s="14">
        <v>0.16400000000000001</v>
      </c>
      <c r="Y85" s="14">
        <v>0.50600000000000001</v>
      </c>
      <c r="Z85" s="14">
        <v>4.0270999999999999</v>
      </c>
      <c r="AA85" s="12">
        <f t="shared" si="15"/>
        <v>46.52833200319234</v>
      </c>
      <c r="AB85" s="12">
        <f t="shared" si="16"/>
        <v>40.383080606544297</v>
      </c>
      <c r="AC85" s="12">
        <f t="shared" si="17"/>
        <v>13.08858739026337</v>
      </c>
      <c r="AD85" s="12">
        <f>Y85/(Y85+W85)</f>
        <v>0.75522388059701484</v>
      </c>
    </row>
    <row r="86" spans="1:30">
      <c r="A86" s="1" t="s">
        <v>101</v>
      </c>
      <c r="B86" s="7">
        <v>118.96217886371313</v>
      </c>
      <c r="C86" s="7">
        <v>-118.96217886370047</v>
      </c>
      <c r="D86" s="15">
        <v>0.1288</v>
      </c>
      <c r="E86" s="15">
        <v>54.29</v>
      </c>
      <c r="F86" s="15">
        <v>1.5E-3</v>
      </c>
      <c r="G86" s="15">
        <v>1.0500000000000001E-2</v>
      </c>
      <c r="H86" s="15">
        <v>5.71</v>
      </c>
      <c r="I86" s="15">
        <v>4.4299999999999999E-2</v>
      </c>
      <c r="J86" s="15">
        <v>9.15</v>
      </c>
      <c r="K86" s="15">
        <v>14.93</v>
      </c>
      <c r="L86" s="15">
        <v>5.39</v>
      </c>
      <c r="M86" s="15">
        <v>9.16</v>
      </c>
      <c r="N86" s="15">
        <v>98.815100000000001</v>
      </c>
      <c r="O86" s="14">
        <v>3.5000000000000001E-3</v>
      </c>
      <c r="P86" s="14">
        <v>1.978</v>
      </c>
      <c r="Q86" s="14">
        <v>1E-4</v>
      </c>
      <c r="R86" s="14">
        <v>2.9999999999999997E-4</v>
      </c>
      <c r="S86" s="14">
        <v>0.40400000000000003</v>
      </c>
      <c r="T86" s="14">
        <v>1.2999999999999999E-3</v>
      </c>
      <c r="U86" s="14">
        <v>0.39300000000000002</v>
      </c>
      <c r="V86" s="14">
        <v>0.58299999999999996</v>
      </c>
      <c r="W86" s="14">
        <v>0.16400000000000001</v>
      </c>
      <c r="Y86" s="14">
        <v>0.497</v>
      </c>
      <c r="Z86" s="14">
        <v>4.0243000000000002</v>
      </c>
      <c r="AA86" s="12">
        <f t="shared" si="15"/>
        <v>46.864951768488744</v>
      </c>
      <c r="AB86" s="12">
        <f t="shared" si="16"/>
        <v>39.951768488745984</v>
      </c>
      <c r="AC86" s="12">
        <f t="shared" si="17"/>
        <v>13.183279742765276</v>
      </c>
      <c r="AD86" s="12">
        <f>Y86/(Y86+W86)</f>
        <v>0.75189107413010581</v>
      </c>
    </row>
    <row r="87" spans="1:30">
      <c r="A87" s="1" t="s">
        <v>102</v>
      </c>
      <c r="B87" s="7">
        <v>178.44326829556337</v>
      </c>
      <c r="C87" s="7">
        <v>-59.481089431850236</v>
      </c>
      <c r="D87" s="15">
        <v>0.10970000000000001</v>
      </c>
      <c r="E87" s="15">
        <v>54.36</v>
      </c>
      <c r="F87" s="15">
        <v>0</v>
      </c>
      <c r="G87" s="15">
        <v>2.46E-2</v>
      </c>
      <c r="H87" s="15">
        <v>5.59</v>
      </c>
      <c r="I87" s="15">
        <v>0</v>
      </c>
      <c r="J87" s="15">
        <v>9.1300000000000008</v>
      </c>
      <c r="K87" s="15">
        <v>15.07</v>
      </c>
      <c r="L87" s="15">
        <v>5.41</v>
      </c>
      <c r="M87" s="15">
        <v>9.2100000000000009</v>
      </c>
      <c r="N87" s="15">
        <v>98.904399999999995</v>
      </c>
      <c r="O87" s="14">
        <v>3.0000000000000001E-3</v>
      </c>
      <c r="P87" s="14">
        <v>1.978</v>
      </c>
      <c r="Q87" s="14">
        <v>0</v>
      </c>
      <c r="R87" s="14">
        <v>8.0000000000000004E-4</v>
      </c>
      <c r="S87" s="14">
        <v>0.39400000000000002</v>
      </c>
      <c r="T87" s="14">
        <v>0</v>
      </c>
      <c r="U87" s="14">
        <v>0.39200000000000002</v>
      </c>
      <c r="V87" s="14">
        <v>0.58799999999999997</v>
      </c>
      <c r="W87" s="14">
        <v>0.16500000000000001</v>
      </c>
      <c r="Y87" s="14">
        <v>0.5</v>
      </c>
      <c r="Z87" s="14">
        <v>4.0209000000000001</v>
      </c>
      <c r="AA87" s="12">
        <f t="shared" si="15"/>
        <v>46.927374301675968</v>
      </c>
      <c r="AB87" s="12">
        <f t="shared" si="16"/>
        <v>39.904229848363926</v>
      </c>
      <c r="AC87" s="12">
        <f t="shared" si="17"/>
        <v>13.168395849960094</v>
      </c>
      <c r="AD87" s="12">
        <f>Y87/(Y87+W87)</f>
        <v>0.75187969924812026</v>
      </c>
    </row>
    <row r="88" spans="1:30">
      <c r="A88" s="1" t="s">
        <v>103</v>
      </c>
      <c r="B88" s="7">
        <v>237.92435772741362</v>
      </c>
      <c r="C88" s="7">
        <v>0</v>
      </c>
      <c r="D88" s="15">
        <v>0.1169</v>
      </c>
      <c r="E88" s="15">
        <v>54.08</v>
      </c>
      <c r="F88" s="15">
        <v>0</v>
      </c>
      <c r="G88" s="15">
        <v>2.01E-2</v>
      </c>
      <c r="H88" s="15">
        <v>5.55</v>
      </c>
      <c r="I88" s="15">
        <v>4.19E-2</v>
      </c>
      <c r="J88" s="15">
        <v>9.2200000000000006</v>
      </c>
      <c r="K88" s="15">
        <v>14.92</v>
      </c>
      <c r="L88" s="15">
        <v>5.39</v>
      </c>
      <c r="M88" s="15">
        <v>9.2799999999999994</v>
      </c>
      <c r="N88" s="15">
        <v>98.618899999999996</v>
      </c>
      <c r="O88" s="14">
        <v>3.2000000000000002E-3</v>
      </c>
      <c r="P88" s="14">
        <v>1.974</v>
      </c>
      <c r="Q88" s="14">
        <v>0</v>
      </c>
      <c r="R88" s="14">
        <v>5.9999999999999995E-4</v>
      </c>
      <c r="S88" s="14">
        <v>0.39300000000000002</v>
      </c>
      <c r="T88" s="14">
        <v>1.1999999999999999E-3</v>
      </c>
      <c r="U88" s="14">
        <v>0.39700000000000002</v>
      </c>
      <c r="V88" s="14">
        <v>0.58299999999999996</v>
      </c>
      <c r="W88" s="14">
        <v>0.16500000000000001</v>
      </c>
      <c r="Y88" s="14">
        <v>0.505</v>
      </c>
      <c r="Z88" s="14">
        <v>4.0220000000000002</v>
      </c>
      <c r="AA88" s="12">
        <f t="shared" si="15"/>
        <v>46.528332003192332</v>
      </c>
      <c r="AB88" s="12">
        <f t="shared" si="16"/>
        <v>40.303272146847561</v>
      </c>
      <c r="AC88" s="12">
        <f t="shared" si="17"/>
        <v>13.168395849960094</v>
      </c>
      <c r="AD88" s="12">
        <f>Y88/(Y88+W88)</f>
        <v>0.75373134328358204</v>
      </c>
    </row>
    <row r="89" spans="1:30">
      <c r="B89" s="7"/>
      <c r="C89" s="7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4"/>
      <c r="P89" s="14"/>
      <c r="Q89" s="14"/>
      <c r="R89" s="14"/>
      <c r="S89" s="14"/>
      <c r="T89" s="14"/>
      <c r="U89" s="14"/>
      <c r="V89" s="14"/>
      <c r="W89" s="14"/>
      <c r="Y89" s="14"/>
      <c r="Z89" s="14"/>
      <c r="AA89" s="12"/>
      <c r="AB89" s="12"/>
      <c r="AC89" s="12"/>
      <c r="AD89" s="12"/>
    </row>
    <row r="90" spans="1:30">
      <c r="A90" s="1" t="s">
        <v>104</v>
      </c>
      <c r="B90" s="7"/>
      <c r="C90" s="7"/>
      <c r="D90" s="13">
        <f>AVERAGE(D73:D88)</f>
        <v>0.10985333333333334</v>
      </c>
      <c r="E90" s="13">
        <f t="shared" ref="E90:AD90" si="21">AVERAGE(E73:E88)</f>
        <v>54.306000000000012</v>
      </c>
      <c r="F90" s="13">
        <f t="shared" si="21"/>
        <v>4.5000000000000005E-3</v>
      </c>
      <c r="G90" s="13">
        <f t="shared" si="21"/>
        <v>1.7440000000000004E-2</v>
      </c>
      <c r="H90" s="13">
        <f t="shared" si="21"/>
        <v>5.7253333333333334</v>
      </c>
      <c r="I90" s="13">
        <f t="shared" si="21"/>
        <v>2.9480000000000003E-2</v>
      </c>
      <c r="J90" s="13">
        <f t="shared" si="21"/>
        <v>9.2820000000000018</v>
      </c>
      <c r="K90" s="13">
        <f t="shared" si="21"/>
        <v>14.884666666666666</v>
      </c>
      <c r="L90" s="13">
        <f t="shared" si="21"/>
        <v>5.3033333333333328</v>
      </c>
      <c r="M90" s="13">
        <f t="shared" si="21"/>
        <v>9.2493333333333343</v>
      </c>
      <c r="N90" s="13">
        <f t="shared" si="21"/>
        <v>98.91201333333332</v>
      </c>
      <c r="O90" s="13">
        <f t="shared" si="21"/>
        <v>3.0000000000000009E-3</v>
      </c>
      <c r="P90" s="13">
        <f t="shared" si="21"/>
        <v>1.9752000000000003</v>
      </c>
      <c r="Q90" s="13">
        <f t="shared" si="21"/>
        <v>2.0666666666666668E-4</v>
      </c>
      <c r="R90" s="13">
        <f t="shared" si="21"/>
        <v>5.4000000000000012E-4</v>
      </c>
      <c r="S90" s="13">
        <f t="shared" si="21"/>
        <v>0.40393333333333337</v>
      </c>
      <c r="T90" s="13">
        <f t="shared" si="21"/>
        <v>8.5333333333333322E-4</v>
      </c>
      <c r="U90" s="13">
        <f t="shared" si="21"/>
        <v>0.39800000000000002</v>
      </c>
      <c r="V90" s="13">
        <f t="shared" si="21"/>
        <v>0.58013333333333328</v>
      </c>
      <c r="W90" s="13">
        <f t="shared" si="21"/>
        <v>0.16159999999999999</v>
      </c>
      <c r="X90" s="13"/>
      <c r="Y90" s="13">
        <f t="shared" si="21"/>
        <v>0.50140000000000007</v>
      </c>
      <c r="Z90" s="13">
        <f t="shared" si="21"/>
        <v>4.0249266666666665</v>
      </c>
      <c r="AA90" s="13">
        <f t="shared" si="21"/>
        <v>46.666968160947818</v>
      </c>
      <c r="AB90" s="13">
        <f t="shared" si="21"/>
        <v>40.334722356807148</v>
      </c>
      <c r="AC90" s="13">
        <f t="shared" si="21"/>
        <v>12.998309482245023</v>
      </c>
      <c r="AD90" s="13">
        <f t="shared" si="21"/>
        <v>0.75627214363754192</v>
      </c>
    </row>
    <row r="91" spans="1:30">
      <c r="B91" s="7"/>
      <c r="C91" s="7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</row>
    <row r="92" spans="1:30">
      <c r="A92" s="1" t="s">
        <v>105</v>
      </c>
      <c r="B92" s="7">
        <v>0</v>
      </c>
      <c r="C92" s="7">
        <v>-326.99538086925634</v>
      </c>
      <c r="D92" s="15">
        <v>0.1066</v>
      </c>
      <c r="E92" s="15">
        <v>54.54</v>
      </c>
      <c r="F92" s="15">
        <v>0</v>
      </c>
      <c r="G92" s="15">
        <v>3.6600000000000001E-2</v>
      </c>
      <c r="H92" s="15">
        <v>6.15</v>
      </c>
      <c r="I92" s="15">
        <v>1.37E-2</v>
      </c>
      <c r="J92" s="15">
        <v>9.09</v>
      </c>
      <c r="K92" s="15">
        <v>14.29</v>
      </c>
      <c r="L92" s="15">
        <v>6.03</v>
      </c>
      <c r="M92" s="15">
        <v>8.73</v>
      </c>
      <c r="N92" s="15">
        <v>98.986999999999995</v>
      </c>
      <c r="O92" s="14">
        <v>2.8999999999999998E-3</v>
      </c>
      <c r="P92" s="14">
        <v>1.9870000000000001</v>
      </c>
      <c r="Q92" s="14">
        <v>0</v>
      </c>
      <c r="R92" s="14">
        <v>1.1000000000000001E-3</v>
      </c>
      <c r="S92" s="14">
        <v>0.435</v>
      </c>
      <c r="T92" s="14">
        <v>4.0000000000000002E-4</v>
      </c>
      <c r="U92" s="14">
        <v>0.39</v>
      </c>
      <c r="V92" s="14">
        <v>0.55800000000000005</v>
      </c>
      <c r="W92" s="14">
        <v>0.184</v>
      </c>
      <c r="Y92" s="14">
        <v>0.47399999999999998</v>
      </c>
      <c r="Z92" s="14">
        <v>4.0324999999999998</v>
      </c>
      <c r="AA92" s="12">
        <f t="shared" si="15"/>
        <v>45.88815789473685</v>
      </c>
      <c r="AB92" s="12">
        <f t="shared" si="16"/>
        <v>38.98026315789474</v>
      </c>
      <c r="AC92" s="12">
        <f t="shared" si="17"/>
        <v>15.131578947368419</v>
      </c>
      <c r="AD92" s="12">
        <f>Y92/(Y92+W92)</f>
        <v>0.72036474164133746</v>
      </c>
    </row>
    <row r="93" spans="1:30">
      <c r="A93" s="1" t="s">
        <v>106</v>
      </c>
      <c r="B93" s="7">
        <v>82.134036793524047</v>
      </c>
      <c r="C93" s="7">
        <v>-244.86134407573229</v>
      </c>
      <c r="D93" s="15">
        <v>0.1132</v>
      </c>
      <c r="E93" s="15">
        <v>54.24</v>
      </c>
      <c r="F93" s="15">
        <v>0</v>
      </c>
      <c r="G93" s="15">
        <v>3.4599999999999999E-2</v>
      </c>
      <c r="H93" s="15">
        <v>6.03</v>
      </c>
      <c r="I93" s="15">
        <v>2.87E-2</v>
      </c>
      <c r="J93" s="15">
        <v>9.3000000000000007</v>
      </c>
      <c r="K93" s="15">
        <v>14.15</v>
      </c>
      <c r="L93" s="15">
        <v>5.9</v>
      </c>
      <c r="M93" s="15">
        <v>8.61</v>
      </c>
      <c r="N93" s="15">
        <v>98.406599999999997</v>
      </c>
      <c r="O93" s="14">
        <v>3.0999999999999999E-3</v>
      </c>
      <c r="P93" s="14">
        <v>1.9850000000000001</v>
      </c>
      <c r="Q93" s="14">
        <v>0</v>
      </c>
      <c r="R93" s="14">
        <v>1.1000000000000001E-3</v>
      </c>
      <c r="S93" s="14">
        <v>0.42799999999999999</v>
      </c>
      <c r="T93" s="14">
        <v>8.0000000000000004E-4</v>
      </c>
      <c r="U93" s="14">
        <v>0.40100000000000002</v>
      </c>
      <c r="V93" s="14">
        <v>0.55500000000000005</v>
      </c>
      <c r="W93" s="14">
        <v>0.18099999999999999</v>
      </c>
      <c r="Y93" s="14">
        <v>0.47</v>
      </c>
      <c r="Z93" s="14">
        <v>4.0251000000000001</v>
      </c>
      <c r="AA93" s="12">
        <f t="shared" si="15"/>
        <v>46.019900497512445</v>
      </c>
      <c r="AB93" s="12">
        <f t="shared" si="16"/>
        <v>38.971807628524047</v>
      </c>
      <c r="AC93" s="12">
        <f t="shared" si="17"/>
        <v>15.008291873963515</v>
      </c>
      <c r="AD93" s="12">
        <f>Y93/(Y93+W93)</f>
        <v>0.72196620583717352</v>
      </c>
    </row>
    <row r="94" spans="1:30">
      <c r="A94" s="1" t="s">
        <v>107</v>
      </c>
      <c r="B94" s="7">
        <v>163.52813977402405</v>
      </c>
      <c r="C94" s="7">
        <v>-163.46724109523228</v>
      </c>
      <c r="D94" s="15">
        <v>8.5900000000000004E-2</v>
      </c>
      <c r="E94" s="15">
        <v>54.44</v>
      </c>
      <c r="F94" s="15">
        <v>0</v>
      </c>
      <c r="G94" s="15">
        <v>2.3099999999999999E-2</v>
      </c>
      <c r="H94" s="15">
        <v>6.05</v>
      </c>
      <c r="I94" s="15">
        <v>5.67E-2</v>
      </c>
      <c r="J94" s="15">
        <v>9.2200000000000006</v>
      </c>
      <c r="K94" s="15">
        <v>14.34</v>
      </c>
      <c r="L94" s="15">
        <v>6.04</v>
      </c>
      <c r="M94" s="15">
        <v>8.76</v>
      </c>
      <c r="N94" s="15">
        <v>99.015799999999999</v>
      </c>
      <c r="O94" s="14">
        <v>2.3999999999999998E-3</v>
      </c>
      <c r="P94" s="14">
        <v>1.9830000000000001</v>
      </c>
      <c r="Q94" s="14">
        <v>0</v>
      </c>
      <c r="R94" s="14">
        <v>6.9999999999999999E-4</v>
      </c>
      <c r="S94" s="14">
        <v>0.42699999999999999</v>
      </c>
      <c r="T94" s="14">
        <v>1.6000000000000001E-3</v>
      </c>
      <c r="U94" s="14">
        <v>0.39600000000000002</v>
      </c>
      <c r="V94" s="14">
        <v>0.56000000000000005</v>
      </c>
      <c r="W94" s="14">
        <v>0.184</v>
      </c>
      <c r="Y94" s="14">
        <v>0.47499999999999998</v>
      </c>
      <c r="Z94" s="14">
        <v>4.0297000000000001</v>
      </c>
      <c r="AA94" s="12">
        <f t="shared" si="15"/>
        <v>45.939294503691556</v>
      </c>
      <c r="AB94" s="12">
        <f t="shared" si="16"/>
        <v>38.966365873666938</v>
      </c>
      <c r="AC94" s="12">
        <f t="shared" si="17"/>
        <v>15.094339622641508</v>
      </c>
      <c r="AD94" s="12">
        <f>Y94/(Y94+W94)</f>
        <v>0.72078907435508344</v>
      </c>
    </row>
    <row r="95" spans="1:30">
      <c r="A95" s="1" t="s">
        <v>108</v>
      </c>
      <c r="B95" s="7">
        <v>244.92224275451883</v>
      </c>
      <c r="C95" s="7">
        <v>-82.073138114737489</v>
      </c>
      <c r="D95" s="15">
        <v>0.1118</v>
      </c>
      <c r="E95" s="15">
        <v>54.33</v>
      </c>
      <c r="F95" s="15">
        <v>1.5E-3</v>
      </c>
      <c r="G95" s="15">
        <v>1.41E-2</v>
      </c>
      <c r="H95" s="15">
        <v>6.34</v>
      </c>
      <c r="I95" s="15">
        <v>6.0199999999999997E-2</v>
      </c>
      <c r="J95" s="15">
        <v>9.64</v>
      </c>
      <c r="K95" s="15">
        <v>13.9</v>
      </c>
      <c r="L95" s="15">
        <v>6.33</v>
      </c>
      <c r="M95" s="15">
        <v>8.39</v>
      </c>
      <c r="N95" s="15">
        <v>99.117699999999999</v>
      </c>
      <c r="O95" s="14">
        <v>3.0999999999999999E-3</v>
      </c>
      <c r="P95" s="14">
        <v>1.978</v>
      </c>
      <c r="Q95" s="14">
        <v>1E-4</v>
      </c>
      <c r="R95" s="14">
        <v>4.0000000000000002E-4</v>
      </c>
      <c r="S95" s="14">
        <v>0.44700000000000001</v>
      </c>
      <c r="T95" s="14">
        <v>1.6999999999999999E-3</v>
      </c>
      <c r="U95" s="14">
        <v>0.41399999999999998</v>
      </c>
      <c r="V95" s="14">
        <v>0.54200000000000004</v>
      </c>
      <c r="W95" s="14">
        <v>0.193</v>
      </c>
      <c r="Y95" s="14">
        <v>0.45500000000000002</v>
      </c>
      <c r="Z95" s="14">
        <v>4.0343999999999998</v>
      </c>
      <c r="AA95" s="12">
        <f t="shared" si="15"/>
        <v>45.546218487394952</v>
      </c>
      <c r="AB95" s="12">
        <f t="shared" si="16"/>
        <v>38.235294117647051</v>
      </c>
      <c r="AC95" s="12">
        <f t="shared" si="17"/>
        <v>16.218487394957982</v>
      </c>
      <c r="AD95" s="12">
        <f>Y95/(Y95+W95)</f>
        <v>0.7021604938271605</v>
      </c>
    </row>
    <row r="96" spans="1:30">
      <c r="A96" s="1" t="s">
        <v>109</v>
      </c>
      <c r="B96" s="7">
        <v>326.99538086925634</v>
      </c>
      <c r="C96" s="7">
        <v>0</v>
      </c>
      <c r="D96" s="15">
        <v>0.1273</v>
      </c>
      <c r="E96" s="15">
        <v>54.35</v>
      </c>
      <c r="F96" s="15">
        <v>0</v>
      </c>
      <c r="G96" s="15">
        <v>2.5600000000000001E-2</v>
      </c>
      <c r="H96" s="15">
        <v>6.38</v>
      </c>
      <c r="I96" s="15">
        <v>1.67E-2</v>
      </c>
      <c r="J96" s="15">
        <v>9.81</v>
      </c>
      <c r="K96" s="15">
        <v>13.96</v>
      </c>
      <c r="L96" s="15">
        <v>6.51</v>
      </c>
      <c r="M96" s="15">
        <v>8.27</v>
      </c>
      <c r="N96" s="15">
        <v>99.449700000000007</v>
      </c>
      <c r="O96" s="14">
        <v>3.5000000000000001E-3</v>
      </c>
      <c r="P96" s="14">
        <v>1.974</v>
      </c>
      <c r="Q96" s="14">
        <v>0</v>
      </c>
      <c r="R96" s="14">
        <v>8.0000000000000004E-4</v>
      </c>
      <c r="S96" s="14">
        <v>0.44900000000000001</v>
      </c>
      <c r="T96" s="14">
        <v>5.0000000000000001E-4</v>
      </c>
      <c r="U96" s="14">
        <v>0.42</v>
      </c>
      <c r="V96" s="14">
        <v>0.54300000000000004</v>
      </c>
      <c r="W96" s="14">
        <v>0.19800000000000001</v>
      </c>
      <c r="Y96" s="14">
        <v>0.44800000000000001</v>
      </c>
      <c r="Z96" s="14">
        <v>4.0368000000000004</v>
      </c>
      <c r="AA96" s="12">
        <f t="shared" si="15"/>
        <v>45.668629100084104</v>
      </c>
      <c r="AB96" s="12">
        <f t="shared" si="16"/>
        <v>37.678721614802356</v>
      </c>
      <c r="AC96" s="12">
        <f t="shared" si="17"/>
        <v>16.65264928511354</v>
      </c>
      <c r="AD96" s="12">
        <f>Y96/(Y96+W96)</f>
        <v>0.69349845201238391</v>
      </c>
    </row>
    <row r="97" spans="1:30">
      <c r="B97" s="7"/>
      <c r="C97" s="7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AA97" s="12"/>
      <c r="AB97" s="12"/>
      <c r="AC97" s="12"/>
      <c r="AD97" s="12"/>
    </row>
    <row r="98" spans="1:30">
      <c r="A98" s="1" t="s">
        <v>110</v>
      </c>
      <c r="B98" s="7">
        <v>0</v>
      </c>
      <c r="C98" s="7">
        <v>-96.228897863673581</v>
      </c>
      <c r="D98" s="15">
        <v>9.9500000000000005E-2</v>
      </c>
      <c r="E98" s="15">
        <v>54.53</v>
      </c>
      <c r="F98" s="15">
        <v>4.4999999999999997E-3</v>
      </c>
      <c r="G98" s="15">
        <v>4.0000000000000001E-3</v>
      </c>
      <c r="H98" s="15">
        <v>6.24</v>
      </c>
      <c r="I98" s="15">
        <v>2.81E-2</v>
      </c>
      <c r="J98" s="15">
        <v>9.5</v>
      </c>
      <c r="K98" s="15">
        <v>13.73</v>
      </c>
      <c r="L98" s="15">
        <v>5.95</v>
      </c>
      <c r="M98" s="15">
        <v>8.65</v>
      </c>
      <c r="N98" s="15">
        <v>98.736099999999993</v>
      </c>
      <c r="O98" s="14">
        <v>2.7000000000000001E-3</v>
      </c>
      <c r="P98" s="14">
        <v>1.9870000000000001</v>
      </c>
      <c r="Q98" s="14">
        <v>2.0000000000000001E-4</v>
      </c>
      <c r="R98" s="14">
        <v>1E-4</v>
      </c>
      <c r="S98" s="14">
        <v>0.441</v>
      </c>
      <c r="T98" s="14">
        <v>8.0000000000000004E-4</v>
      </c>
      <c r="U98" s="14">
        <v>0.40799999999999997</v>
      </c>
      <c r="V98" s="14">
        <v>0.53600000000000003</v>
      </c>
      <c r="W98" s="14">
        <v>0.18099999999999999</v>
      </c>
      <c r="Y98" s="14">
        <v>0.47</v>
      </c>
      <c r="Z98" s="14">
        <v>4.0267999999999997</v>
      </c>
      <c r="AA98" s="12">
        <f t="shared" si="15"/>
        <v>45.155855096882895</v>
      </c>
      <c r="AB98" s="12">
        <f t="shared" si="16"/>
        <v>39.595619208087612</v>
      </c>
      <c r="AC98" s="12">
        <f t="shared" si="17"/>
        <v>15.248525695029484</v>
      </c>
      <c r="AD98" s="12">
        <f>Y98/(Y98+W98)</f>
        <v>0.72196620583717352</v>
      </c>
    </row>
    <row r="99" spans="1:30">
      <c r="A99" s="1" t="s">
        <v>111</v>
      </c>
      <c r="B99" s="7">
        <v>24.351591323769068</v>
      </c>
      <c r="C99" s="7">
        <v>-71.877306539904509</v>
      </c>
      <c r="D99" s="15">
        <v>8.5900000000000004E-2</v>
      </c>
      <c r="E99" s="15">
        <v>54.31</v>
      </c>
      <c r="F99" s="15">
        <v>3.3E-3</v>
      </c>
      <c r="G99" s="15">
        <v>4.0000000000000001E-3</v>
      </c>
      <c r="H99" s="15">
        <v>6.02</v>
      </c>
      <c r="I99" s="15">
        <v>1.3100000000000001E-2</v>
      </c>
      <c r="J99" s="15">
        <v>9.41</v>
      </c>
      <c r="K99" s="15">
        <v>13.77</v>
      </c>
      <c r="L99" s="15">
        <v>5.89</v>
      </c>
      <c r="M99" s="15">
        <v>8.57</v>
      </c>
      <c r="N99" s="15">
        <v>98.076400000000007</v>
      </c>
      <c r="O99" s="14">
        <v>2.3999999999999998E-3</v>
      </c>
      <c r="P99" s="14">
        <v>1.9910000000000001</v>
      </c>
      <c r="Q99" s="14">
        <v>2.0000000000000001E-4</v>
      </c>
      <c r="R99" s="14">
        <v>1E-4</v>
      </c>
      <c r="S99" s="14">
        <v>0.42799999999999999</v>
      </c>
      <c r="T99" s="14">
        <v>4.0000000000000002E-4</v>
      </c>
      <c r="U99" s="14">
        <v>0.40600000000000003</v>
      </c>
      <c r="V99" s="14">
        <v>0.54100000000000004</v>
      </c>
      <c r="W99" s="14">
        <v>0.18099999999999999</v>
      </c>
      <c r="Y99" s="14">
        <v>0.46800000000000003</v>
      </c>
      <c r="Z99" s="14">
        <v>4.0182000000000002</v>
      </c>
      <c r="AA99" s="12">
        <f t="shared" si="15"/>
        <v>45.462184873949575</v>
      </c>
      <c r="AB99" s="12">
        <f t="shared" si="16"/>
        <v>39.32773109243697</v>
      </c>
      <c r="AC99" s="12">
        <f t="shared" si="17"/>
        <v>15.210084033613441</v>
      </c>
      <c r="AD99" s="12">
        <f>Y99/(Y99+W99)</f>
        <v>0.72110939907550076</v>
      </c>
    </row>
    <row r="100" spans="1:30">
      <c r="A100" s="1" t="s">
        <v>112</v>
      </c>
      <c r="B100" s="7">
        <v>49.049769394229145</v>
      </c>
      <c r="C100" s="7">
        <v>-47.179128469444422</v>
      </c>
      <c r="D100" s="15">
        <v>0.1178</v>
      </c>
      <c r="E100" s="15">
        <v>54.42</v>
      </c>
      <c r="F100" s="15">
        <v>0</v>
      </c>
      <c r="G100" s="15">
        <v>1.35E-2</v>
      </c>
      <c r="H100" s="15">
        <v>6.2</v>
      </c>
      <c r="I100" s="15">
        <v>1.9099999999999999E-2</v>
      </c>
      <c r="J100" s="15">
        <v>9.57</v>
      </c>
      <c r="K100" s="15">
        <v>13.82</v>
      </c>
      <c r="L100" s="15">
        <v>5.95</v>
      </c>
      <c r="M100" s="15">
        <v>8.5299999999999994</v>
      </c>
      <c r="N100" s="15">
        <v>98.6404</v>
      </c>
      <c r="O100" s="14">
        <v>3.2000000000000002E-3</v>
      </c>
      <c r="P100" s="14">
        <v>1.9850000000000001</v>
      </c>
      <c r="Q100" s="14">
        <v>0</v>
      </c>
      <c r="R100" s="14">
        <v>4.0000000000000002E-4</v>
      </c>
      <c r="S100" s="14">
        <v>0.439</v>
      </c>
      <c r="T100" s="14">
        <v>5.9999999999999995E-4</v>
      </c>
      <c r="U100" s="14">
        <v>0.41199999999999998</v>
      </c>
      <c r="V100" s="14">
        <v>0.54</v>
      </c>
      <c r="W100" s="14">
        <v>0.182</v>
      </c>
      <c r="Y100" s="14">
        <v>0.46400000000000002</v>
      </c>
      <c r="Z100" s="14">
        <v>4.0262000000000002</v>
      </c>
      <c r="AA100" s="12">
        <f t="shared" si="15"/>
        <v>45.531197301854974</v>
      </c>
      <c r="AB100" s="12">
        <f t="shared" si="16"/>
        <v>39.123102866779099</v>
      </c>
      <c r="AC100" s="12">
        <f t="shared" si="17"/>
        <v>15.345699831365936</v>
      </c>
      <c r="AD100" s="12">
        <f>Y100/(Y100+W100)</f>
        <v>0.71826625386996901</v>
      </c>
    </row>
    <row r="101" spans="1:30">
      <c r="A101" s="1" t="s">
        <v>113</v>
      </c>
      <c r="B101" s="7">
        <v>72.819498042237285</v>
      </c>
      <c r="C101" s="7">
        <v>-23.409399821436292</v>
      </c>
      <c r="D101" s="15">
        <v>0.1018</v>
      </c>
      <c r="E101" s="15">
        <v>54.08</v>
      </c>
      <c r="F101" s="15">
        <v>8.8000000000000005E-3</v>
      </c>
      <c r="G101" s="15">
        <v>1.4500000000000001E-2</v>
      </c>
      <c r="H101" s="15">
        <v>6.03</v>
      </c>
      <c r="I101" s="15">
        <v>3.4000000000000002E-2</v>
      </c>
      <c r="J101" s="15">
        <v>9.6199999999999992</v>
      </c>
      <c r="K101" s="15">
        <v>13.75</v>
      </c>
      <c r="L101" s="15">
        <v>6.19</v>
      </c>
      <c r="M101" s="15">
        <v>8.43</v>
      </c>
      <c r="N101" s="15">
        <v>98.259200000000007</v>
      </c>
      <c r="O101" s="14">
        <v>2.8E-3</v>
      </c>
      <c r="P101" s="14">
        <v>1.982</v>
      </c>
      <c r="Q101" s="14">
        <v>4.0000000000000002E-4</v>
      </c>
      <c r="R101" s="14">
        <v>5.0000000000000001E-4</v>
      </c>
      <c r="S101" s="14">
        <v>0.42799999999999999</v>
      </c>
      <c r="T101" s="14">
        <v>1E-3</v>
      </c>
      <c r="U101" s="14">
        <v>0.41599999999999998</v>
      </c>
      <c r="V101" s="14">
        <v>0.54</v>
      </c>
      <c r="W101" s="14">
        <v>0.19</v>
      </c>
      <c r="Y101" s="14">
        <v>0.46100000000000002</v>
      </c>
      <c r="Z101" s="14">
        <v>4.0217000000000001</v>
      </c>
      <c r="AA101" s="12">
        <f t="shared" si="15"/>
        <v>45.340050377833748</v>
      </c>
      <c r="AB101" s="12">
        <f t="shared" si="16"/>
        <v>38.706968933669188</v>
      </c>
      <c r="AC101" s="12">
        <f t="shared" si="17"/>
        <v>15.95298068849706</v>
      </c>
      <c r="AD101" s="12">
        <f>Y101/(Y101+W101)</f>
        <v>0.70814132104454686</v>
      </c>
    </row>
    <row r="102" spans="1:30">
      <c r="A102" s="1" t="s">
        <v>114</v>
      </c>
      <c r="B102" s="7">
        <v>96.228897863673581</v>
      </c>
      <c r="C102" s="7">
        <v>0</v>
      </c>
      <c r="D102" s="15">
        <v>0.11600000000000001</v>
      </c>
      <c r="E102" s="15">
        <v>54.38</v>
      </c>
      <c r="F102" s="15">
        <v>1.06E-2</v>
      </c>
      <c r="G102" s="15">
        <v>1.0500000000000001E-2</v>
      </c>
      <c r="H102" s="15">
        <v>6.03</v>
      </c>
      <c r="I102" s="15">
        <v>3.2800000000000003E-2</v>
      </c>
      <c r="J102" s="15">
        <v>9.8000000000000007</v>
      </c>
      <c r="K102" s="15">
        <v>13.75</v>
      </c>
      <c r="L102" s="15">
        <v>6.17</v>
      </c>
      <c r="M102" s="15">
        <v>8.2200000000000006</v>
      </c>
      <c r="N102" s="15">
        <v>98.52</v>
      </c>
      <c r="O102" s="14">
        <v>3.2000000000000002E-3</v>
      </c>
      <c r="P102" s="14">
        <v>1.986</v>
      </c>
      <c r="Q102" s="14">
        <v>5.0000000000000001E-4</v>
      </c>
      <c r="R102" s="14">
        <v>2.9999999999999997E-4</v>
      </c>
      <c r="S102" s="14">
        <v>0.42699999999999999</v>
      </c>
      <c r="T102" s="14">
        <v>8.9999999999999998E-4</v>
      </c>
      <c r="U102" s="14">
        <v>0.42199999999999999</v>
      </c>
      <c r="V102" s="14">
        <v>0.53800000000000003</v>
      </c>
      <c r="W102" s="14">
        <v>0.189</v>
      </c>
      <c r="Y102" s="14">
        <v>0.44800000000000001</v>
      </c>
      <c r="Z102" s="14">
        <v>4.0149999999999997</v>
      </c>
      <c r="AA102" s="12">
        <f t="shared" si="15"/>
        <v>45.787234042553195</v>
      </c>
      <c r="AB102" s="12">
        <f t="shared" si="16"/>
        <v>38.12765957446809</v>
      </c>
      <c r="AC102" s="12">
        <f t="shared" si="17"/>
        <v>16.085106382978722</v>
      </c>
      <c r="AD102" s="12">
        <f>Y102/(Y102+W102)</f>
        <v>0.70329670329670335</v>
      </c>
    </row>
    <row r="103" spans="1:30">
      <c r="B103" s="7"/>
      <c r="C103" s="7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4"/>
      <c r="P103" s="14"/>
      <c r="Q103" s="14"/>
      <c r="R103" s="14"/>
      <c r="S103" s="14"/>
      <c r="T103" s="14"/>
      <c r="U103" s="14"/>
      <c r="V103" s="14"/>
      <c r="W103" s="14"/>
      <c r="Y103" s="14"/>
      <c r="Z103" s="14"/>
      <c r="AA103" s="12"/>
      <c r="AB103" s="12"/>
      <c r="AC103" s="12"/>
      <c r="AD103" s="12"/>
    </row>
    <row r="104" spans="1:30">
      <c r="A104" s="1" t="s">
        <v>115</v>
      </c>
      <c r="D104" s="13">
        <f>AVERAGE(D92:D102)</f>
        <v>0.10658000000000001</v>
      </c>
      <c r="E104" s="13">
        <f t="shared" ref="E104:Z104" si="22">AVERAGE(E92:E102)</f>
        <v>54.362000000000009</v>
      </c>
      <c r="F104" s="13">
        <f t="shared" si="22"/>
        <v>2.8699999999999997E-3</v>
      </c>
      <c r="G104" s="13">
        <f t="shared" si="22"/>
        <v>1.8050000000000004E-2</v>
      </c>
      <c r="H104" s="13">
        <f t="shared" si="22"/>
        <v>6.1470000000000002</v>
      </c>
      <c r="I104" s="13">
        <f t="shared" si="22"/>
        <v>3.0309999999999997E-2</v>
      </c>
      <c r="J104" s="13">
        <f t="shared" si="22"/>
        <v>9.4959999999999987</v>
      </c>
      <c r="K104" s="13">
        <f t="shared" si="22"/>
        <v>13.946000000000002</v>
      </c>
      <c r="L104" s="13">
        <f t="shared" si="22"/>
        <v>6.0960000000000001</v>
      </c>
      <c r="M104" s="13">
        <f t="shared" si="22"/>
        <v>8.516</v>
      </c>
      <c r="N104" s="13">
        <f t="shared" si="22"/>
        <v>98.720889999999997</v>
      </c>
      <c r="O104" s="13">
        <f t="shared" si="22"/>
        <v>2.9300000000000003E-3</v>
      </c>
      <c r="P104" s="13">
        <f t="shared" si="22"/>
        <v>1.9838</v>
      </c>
      <c r="Q104" s="13">
        <f t="shared" si="22"/>
        <v>1.3999999999999999E-4</v>
      </c>
      <c r="R104" s="13">
        <f t="shared" si="22"/>
        <v>5.5000000000000014E-4</v>
      </c>
      <c r="S104" s="13">
        <f t="shared" si="22"/>
        <v>0.43489999999999995</v>
      </c>
      <c r="T104" s="13">
        <f t="shared" si="22"/>
        <v>8.7000000000000011E-4</v>
      </c>
      <c r="U104" s="13">
        <f t="shared" si="22"/>
        <v>0.40849999999999997</v>
      </c>
      <c r="V104" s="13">
        <f t="shared" si="22"/>
        <v>0.54530000000000001</v>
      </c>
      <c r="W104" s="13">
        <f t="shared" si="22"/>
        <v>0.18629999999999999</v>
      </c>
      <c r="X104" s="13"/>
      <c r="Y104" s="13">
        <f t="shared" si="22"/>
        <v>0.46329999999999999</v>
      </c>
      <c r="Z104" s="13">
        <f t="shared" si="22"/>
        <v>4.0266400000000004</v>
      </c>
      <c r="AA104" s="13">
        <f>AVERAGE(AA92:AA102)</f>
        <v>45.633872217649426</v>
      </c>
      <c r="AB104" s="13">
        <f t="shared" ref="AB104:AD104" si="23">AVERAGE(AB92:AB102)</f>
        <v>38.771353406797616</v>
      </c>
      <c r="AC104" s="13">
        <f t="shared" si="23"/>
        <v>15.594774375552959</v>
      </c>
      <c r="AD104" s="13">
        <f t="shared" si="23"/>
        <v>0.71315588507970329</v>
      </c>
    </row>
    <row r="105" spans="1:30"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</row>
  </sheetData>
  <mergeCells count="3">
    <mergeCell ref="D3:N3"/>
    <mergeCell ref="O3:Z3"/>
    <mergeCell ref="A3:C3"/>
  </mergeCells>
  <pageMargins left="0.75" right="0.75" top="1" bottom="1" header="0.5" footer="0.5"/>
  <pageSetup scale="23" orientation="portrait" horizontalDpi="4294967292" verticalDpi="4294967292"/>
  <rowBreaks count="1" manualBreakCount="1">
    <brk id="112" max="16383" man="1"/>
  </rowBreaks>
  <colBreaks count="1" manualBreakCount="1">
    <brk id="31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TS2 ME Omph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Urann</dc:creator>
  <cp:lastModifiedBy>Assistant Editor</cp:lastModifiedBy>
  <dcterms:created xsi:type="dcterms:W3CDTF">2019-10-29T00:52:01Z</dcterms:created>
  <dcterms:modified xsi:type="dcterms:W3CDTF">2020-01-03T19:44:18Z</dcterms:modified>
</cp:coreProperties>
</file>