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newactivefiles/20-03 March 2020/6994R1 Urann - SC43/AM-20-36994/"/>
    </mc:Choice>
  </mc:AlternateContent>
  <xr:revisionPtr revIDLastSave="0" documentId="13_ncr:1_{667945BE-E230-0049-A293-6FC2D3F15F12}" xr6:coauthVersionLast="36" xr6:coauthVersionMax="36" xr10:uidLastSave="{00000000-0000-0000-0000-000000000000}"/>
  <bookViews>
    <workbookView xWindow="560" yWindow="560" windowWidth="27780" windowHeight="20780" tabRatio="500" xr2:uid="{00000000-000D-0000-FFFF-FFFF00000000}"/>
  </bookViews>
  <sheets>
    <sheet name="TS4 ME Amph" sheetId="1" r:id="rId1"/>
  </sheets>
  <calcPr calcId="181029" calcMode="manual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D93" i="1" l="1"/>
  <c r="AC93" i="1"/>
  <c r="AB93" i="1"/>
  <c r="AA93" i="1"/>
  <c r="Z93" i="1"/>
  <c r="Y93" i="1"/>
  <c r="X93" i="1"/>
  <c r="W93" i="1"/>
  <c r="V93" i="1"/>
  <c r="U93" i="1"/>
  <c r="T93" i="1"/>
  <c r="S93" i="1"/>
  <c r="R93" i="1"/>
  <c r="Q87" i="1"/>
  <c r="Q88" i="1"/>
  <c r="Q89" i="1"/>
  <c r="Q93" i="1" s="1"/>
  <c r="Q90" i="1"/>
  <c r="Q91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73" i="1"/>
  <c r="Q74" i="1"/>
  <c r="Q75" i="1"/>
  <c r="Q76" i="1"/>
  <c r="Q77" i="1"/>
  <c r="Q79" i="1"/>
  <c r="Q80" i="1"/>
  <c r="Q81" i="1"/>
  <c r="Q82" i="1"/>
  <c r="Q83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60" i="1"/>
  <c r="Q61" i="1"/>
  <c r="Q71" i="1" s="1"/>
  <c r="Q62" i="1"/>
  <c r="Q63" i="1"/>
  <c r="Q64" i="1"/>
  <c r="Q65" i="1"/>
  <c r="Q66" i="1"/>
  <c r="Q67" i="1"/>
  <c r="Q68" i="1"/>
  <c r="Q69" i="1"/>
  <c r="Q49" i="1"/>
  <c r="Q50" i="1"/>
  <c r="Q51" i="1"/>
  <c r="Q52" i="1"/>
  <c r="Q53" i="1"/>
  <c r="Q54" i="1"/>
  <c r="Q55" i="1"/>
  <c r="Q56" i="1"/>
  <c r="Q57" i="1"/>
  <c r="Q58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31" i="1"/>
  <c r="Q32" i="1"/>
  <c r="Q47" i="1" s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18" i="1"/>
  <c r="Q29" i="1" s="1"/>
  <c r="Q19" i="1"/>
  <c r="Q20" i="1"/>
  <c r="Q21" i="1"/>
  <c r="Q22" i="1"/>
  <c r="Q23" i="1"/>
  <c r="Q24" i="1"/>
  <c r="Q25" i="1"/>
  <c r="Q26" i="1"/>
  <c r="Q27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5" i="1"/>
  <c r="Q6" i="1"/>
  <c r="Q7" i="1"/>
  <c r="Q8" i="1"/>
  <c r="Q16" i="1" s="1"/>
  <c r="Q9" i="1"/>
  <c r="Q10" i="1"/>
  <c r="Q11" i="1"/>
  <c r="Q12" i="1"/>
  <c r="Q13" i="1"/>
  <c r="Q14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</calcChain>
</file>

<file path=xl/sharedStrings.xml><?xml version="1.0" encoding="utf-8"?>
<sst xmlns="http://schemas.openxmlformats.org/spreadsheetml/2006/main" count="132" uniqueCount="124">
  <si>
    <t>Supplementary Table 4. Amphibole major element composition</t>
  </si>
  <si>
    <t>Weight %</t>
  </si>
  <si>
    <t>Atoms per formula unit</t>
  </si>
  <si>
    <t>Calculated using Locock 2014 Workbook</t>
  </si>
  <si>
    <t>Cumulative Dist µm</t>
  </si>
  <si>
    <t xml:space="preserve">Dist to grain boundary (µm) </t>
  </si>
  <si>
    <t xml:space="preserve">   TiO2  </t>
  </si>
  <si>
    <t xml:space="preserve">   F     </t>
  </si>
  <si>
    <t xml:space="preserve">   Cl    </t>
  </si>
  <si>
    <t xml:space="preserve">   MnO   </t>
  </si>
  <si>
    <t xml:space="preserve">   Na2O  </t>
  </si>
  <si>
    <t xml:space="preserve">   Cr2O3 </t>
  </si>
  <si>
    <t xml:space="preserve">   SiO2  </t>
  </si>
  <si>
    <t xml:space="preserve">   K2O   </t>
  </si>
  <si>
    <t xml:space="preserve">   FeO   </t>
  </si>
  <si>
    <t xml:space="preserve">   MgO   </t>
  </si>
  <si>
    <t xml:space="preserve">   Al2O3 </t>
  </si>
  <si>
    <t xml:space="preserve">   CaO   </t>
  </si>
  <si>
    <t xml:space="preserve">  Total  </t>
  </si>
  <si>
    <t>H2O</t>
  </si>
  <si>
    <t xml:space="preserve">      Ti </t>
  </si>
  <si>
    <t xml:space="preserve">      F  </t>
  </si>
  <si>
    <t xml:space="preserve">      Cl </t>
  </si>
  <si>
    <t xml:space="preserve">      Mn </t>
  </si>
  <si>
    <t xml:space="preserve">      Na </t>
  </si>
  <si>
    <t xml:space="preserve">      Cr </t>
  </si>
  <si>
    <t xml:space="preserve">      Si </t>
  </si>
  <si>
    <t xml:space="preserve">      K  </t>
  </si>
  <si>
    <t xml:space="preserve">      Fe </t>
  </si>
  <si>
    <t xml:space="preserve">      Mg </t>
  </si>
  <si>
    <t xml:space="preserve">      Al </t>
  </si>
  <si>
    <t xml:space="preserve">      Ca </t>
  </si>
  <si>
    <t>Subgroup of (OH, F, Cl)</t>
  </si>
  <si>
    <t>Species</t>
  </si>
  <si>
    <t>Formula</t>
  </si>
  <si>
    <t xml:space="preserve">Line 1 SEC42-06_amph1 </t>
  </si>
  <si>
    <t xml:space="preserve">Line 2 SEC42-06_amph1 </t>
  </si>
  <si>
    <t xml:space="preserve">Line 3 SEC42-06_amph1 </t>
  </si>
  <si>
    <t xml:space="preserve">Line 4 SEC42-06_amph1 </t>
  </si>
  <si>
    <t xml:space="preserve">Line 5 SEC42-06_amph1 </t>
  </si>
  <si>
    <t xml:space="preserve">Line 6 SEC42-06_amph1 </t>
  </si>
  <si>
    <t xml:space="preserve">Line 7 SEC42-06_amph1 </t>
  </si>
  <si>
    <t xml:space="preserve">Line 8 SEC42-06_amph1 </t>
  </si>
  <si>
    <t xml:space="preserve">Line 9 SEC42-06_amph1 </t>
  </si>
  <si>
    <t xml:space="preserve">Line 10 SEC42-06_amph1 </t>
  </si>
  <si>
    <t>SEC42-06 Average</t>
  </si>
  <si>
    <t>Na-Ca</t>
  </si>
  <si>
    <t>katophorite</t>
  </si>
  <si>
    <t>(Na0.584K0.116)Σ0.7 (Ca1.338Na0.609Fe0.045Mn0.007)Σ1.999 (Mg2.3Feii1.463Al1.07FeIII0.092Ti0.071Cr0.004)Σ5 (Si6.602Al1.398)Σ8 O22 ((OH)1.941F0.058Cl0.002)Σ2.001</t>
  </si>
  <si>
    <t xml:space="preserve">Line 1 43-01_Amph1 </t>
  </si>
  <si>
    <t xml:space="preserve">Line 2 43-01_Amph1 </t>
  </si>
  <si>
    <t xml:space="preserve">Line 3 43-01_Amph1 </t>
  </si>
  <si>
    <t xml:space="preserve">Line 4 43-01_Amph1 </t>
  </si>
  <si>
    <t xml:space="preserve">Line 5 43-01_Amph1 </t>
  </si>
  <si>
    <t xml:space="preserve">Line 6 43-01_Amph1 </t>
  </si>
  <si>
    <t xml:space="preserve">Line 7 43-01_Amph1 </t>
  </si>
  <si>
    <t xml:space="preserve">Line 8 43-01_Amph1 </t>
  </si>
  <si>
    <t xml:space="preserve">Line 9 43-01_Amph1 </t>
  </si>
  <si>
    <t xml:space="preserve">Line 10 43-01_Amph1 </t>
  </si>
  <si>
    <t>SEC43-01 Average</t>
  </si>
  <si>
    <t>(Na0.575K0.126)Σ0.701 (Ca1.365Na0.596Fe0.034Mn0.006)Σ2.001 (Mg2.437Feii1.257Al1.162Ti0.071FeIII0.069Cr0.004)Σ5 (Si6.519Al1.481)Σ8 O22 ((OH)1.922F0.078)Σ2</t>
  </si>
  <si>
    <t xml:space="preserve">Line 1 SEC43-03_amph1 </t>
  </si>
  <si>
    <t xml:space="preserve">Line 2 SEC43-03_amph1 </t>
  </si>
  <si>
    <t xml:space="preserve">Line 3 SEC43-03_amph1 </t>
  </si>
  <si>
    <t xml:space="preserve">Line 4 SEC43-03_amph1 </t>
  </si>
  <si>
    <t xml:space="preserve">Line 5 SEC43-03_amph1 </t>
  </si>
  <si>
    <t xml:space="preserve">Line 6 SEC43-03_amph1 </t>
  </si>
  <si>
    <t xml:space="preserve">Line 7 SEC43-03_amph1 </t>
  </si>
  <si>
    <t xml:space="preserve">Line 8 SEC43-03_amph1 </t>
  </si>
  <si>
    <t xml:space="preserve">Line 9 SEC43-03_amph1 </t>
  </si>
  <si>
    <t xml:space="preserve">Line 10 SEC43-03_amph1 </t>
  </si>
  <si>
    <t xml:space="preserve">Line 11 SEC43-03_amph1 </t>
  </si>
  <si>
    <t xml:space="preserve">Line 12 SEC43-03_amph1 </t>
  </si>
  <si>
    <t xml:space="preserve">Line 13 SEC43-03_amph1 </t>
  </si>
  <si>
    <t xml:space="preserve">Line 14 SEC43-03_amph1 </t>
  </si>
  <si>
    <t xml:space="preserve">Line 15 SEC43-03_amph1 </t>
  </si>
  <si>
    <t>SEC43-03 Average</t>
  </si>
  <si>
    <t>(Na0.651K0.062)Σ0.713 (Ca1.333Na0.559Fe0.102Mn0.005)Σ1.999 (Mg2.545Feii1.129Al1.064FeIII0.188Ti0.072Cr0.002)Σ5 (Si6.448Al1.552)Σ8 O22 ((OH)1.964F0.035)Σ1.999</t>
  </si>
  <si>
    <t xml:space="preserve">Line 1 SEC46-01_amph3 </t>
  </si>
  <si>
    <t xml:space="preserve">Line 2 SEC46-01_amph3 </t>
  </si>
  <si>
    <t xml:space="preserve">Line 3 SEC46-01_amph3 </t>
  </si>
  <si>
    <t xml:space="preserve">Line 4 SEC46-01_amph3 </t>
  </si>
  <si>
    <t xml:space="preserve">Line 5 SEC46-01_amph3 </t>
  </si>
  <si>
    <t xml:space="preserve">Line 6 SEC46-01_amph3 </t>
  </si>
  <si>
    <t xml:space="preserve">Line 7 SEC46-01_amph3 </t>
  </si>
  <si>
    <t xml:space="preserve">Line 8 SEC46-01_amph3 </t>
  </si>
  <si>
    <t xml:space="preserve">Line 9 SEC46-01_amph3 </t>
  </si>
  <si>
    <t xml:space="preserve">Line 10 SEC46-01_amph3 </t>
  </si>
  <si>
    <t xml:space="preserve">Line 1 SEC46-01_amph1 </t>
  </si>
  <si>
    <t xml:space="preserve">Line 2 SEC46-01_amph1 </t>
  </si>
  <si>
    <t xml:space="preserve">Line 3 SEC46-01_amph1 </t>
  </si>
  <si>
    <t xml:space="preserve">Line 4 SEC46-01_amph1 </t>
  </si>
  <si>
    <t xml:space="preserve">Line 5 SEC46-01_amph1 </t>
  </si>
  <si>
    <t xml:space="preserve">Line 6 SEC46-01_amph1 </t>
  </si>
  <si>
    <t xml:space="preserve">Line 7 SEC46-01_amph1 </t>
  </si>
  <si>
    <t xml:space="preserve">Line 8 SEC46-01_amph1 </t>
  </si>
  <si>
    <t xml:space="preserve">Line 9 SEC46-01_amph1 </t>
  </si>
  <si>
    <t xml:space="preserve">Line 10 SEC46-01_amph1 </t>
  </si>
  <si>
    <t>SEC46-01 Average</t>
  </si>
  <si>
    <t>Ca</t>
  </si>
  <si>
    <t>pargasite</t>
  </si>
  <si>
    <t>(Na0.439K0.071)Σ0.51 (Ca1.538Na0.366Fe0.091Mn0.004)Σ1.999 (Mg3.261Feii0.769Al0.743FeIII0.167Ti0.052Cr0.008)Σ5 (Si6.835Al1.165)Σ8 O22 ((OH)1.986F0.013Cl0.001)Σ2</t>
  </si>
  <si>
    <t xml:space="preserve">Line 1 SEC46-02_Amph2 </t>
  </si>
  <si>
    <t xml:space="preserve">Line 2 SEC46-02_Amph2 </t>
  </si>
  <si>
    <t xml:space="preserve">Line 3 SEC46-02_Amph2 </t>
  </si>
  <si>
    <t xml:space="preserve">Line 4 SEC46-02_Amph2 </t>
  </si>
  <si>
    <t xml:space="preserve">Line 5 SEC46-02_Amph2 </t>
  </si>
  <si>
    <t xml:space="preserve">Line 1 SEC46-02_amph3 </t>
  </si>
  <si>
    <t xml:space="preserve">Line 2 SEC46-02_amph3 </t>
  </si>
  <si>
    <t xml:space="preserve">Line 3 SEC46-02_amph3 </t>
  </si>
  <si>
    <t xml:space="preserve">Line 4 SEC46-02_amph3 </t>
  </si>
  <si>
    <t xml:space="preserve">Line 5 SEC46-02_amph3 </t>
  </si>
  <si>
    <t>SEC46-02 Average</t>
  </si>
  <si>
    <t>(Na0.483K0.064)Σ0.547 (Ca1.518Na0.422Fe0.057Mn0.003)Σ2 (Mg2.892Feii1.081Al0.868FeIII0.106Ti0.049Cr0.005)Σ5.001 (Si6.798Al1.202)Σ8 O22 ((OH)1.987F0.013Cl0.001)Σ2.001</t>
  </si>
  <si>
    <t>Line 1 SEC47-01 Amph1</t>
  </si>
  <si>
    <t>Line 2 SEC47-01 Amph1</t>
  </si>
  <si>
    <t>Line 3 SEC47-01 Amph1</t>
  </si>
  <si>
    <t>Line 4 SEC47-01 Amph1</t>
  </si>
  <si>
    <t>Line 5 SEC47-01 Amph1</t>
  </si>
  <si>
    <t>SEC47-01 Average</t>
  </si>
  <si>
    <t>winchite</t>
  </si>
  <si>
    <t>(Na0.449K0.047)Σ0.496 (Ca1.182Na0.714Fe0.092Mn0.012)Σ2 (Mg2.512Feii1.369Al0.901FeIII0.181Ti0.03Cr0.007)Σ5 (Si7.07Al0.93)Σ8 O22 ((OH)1.893F0.106Cl0.001)Σ2</t>
  </si>
  <si>
    <t>American Mineralogist: March 2020 Deposit AM-20-36994</t>
  </si>
  <si>
    <t>URANN ET AL.: HALOGENS IN ECLOGITES, A SIMS PERSPECTIVE (RASPAS, ECUADOR)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</si>
</sst>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0"/>
  </numFmts>
  <fonts count="5" x14ac:knownFonts="1">
    <font>
      <sz val="12"/>
      <color theme="1"/>
      <name val="Adobe Caslon Pro"/>
      <family val="2"/>
    </font>
    <font>
      <sz val="12"/>
      <color theme="1"/>
      <name val="Adobe Caslon Pro"/>
      <family val="2"/>
    </font>
    <font>
      <sz val="12"/>
      <color rgb="FF000000"/>
      <name val="Adobe Caslon Pro"/>
      <family val="2"/>
    </font>
    <font>
      <sz val="12"/>
      <color theme="1"/>
      <name val="Times New Roman"/>
      <family val="1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20">
    <xf numFmtId="0" fontId="0" fillId="0" borderId="0" xfId="0"/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 shrinkToFit="1"/>
    </xf>
    <xf numFmtId="43" fontId="0" fillId="0" borderId="0" xfId="1" applyFont="1" applyAlignment="1">
      <alignment vertical="center" shrinkToFit="1"/>
    </xf>
    <xf numFmtId="1" fontId="0" fillId="0" borderId="0" xfId="0" applyNumberFormat="1" applyAlignment="1">
      <alignment vertical="center" shrinkToFit="1"/>
    </xf>
    <xf numFmtId="2" fontId="0" fillId="0" borderId="0" xfId="0" applyNumberFormat="1" applyAlignment="1">
      <alignment vertical="center" shrinkToFit="1"/>
    </xf>
    <xf numFmtId="164" fontId="0" fillId="0" borderId="0" xfId="0" applyNumberFormat="1" applyAlignment="1">
      <alignment vertical="center" shrinkToFit="1"/>
    </xf>
    <xf numFmtId="43" fontId="0" fillId="0" borderId="0" xfId="1" applyFont="1" applyFill="1" applyAlignment="1">
      <alignment vertical="center" shrinkToFit="1"/>
    </xf>
    <xf numFmtId="2" fontId="0" fillId="0" borderId="0" xfId="0" applyNumberFormat="1" applyFill="1" applyAlignment="1">
      <alignment vertical="center" shrinkToFit="1"/>
    </xf>
    <xf numFmtId="164" fontId="0" fillId="0" borderId="0" xfId="0" applyNumberFormat="1" applyFill="1" applyAlignment="1">
      <alignment vertical="center" shrinkToFit="1"/>
    </xf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43" fontId="0" fillId="0" borderId="0" xfId="1" applyFont="1" applyAlignment="1">
      <alignment vertical="center"/>
    </xf>
    <xf numFmtId="2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 wrapText="1" shrinkToFi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wrapText="1"/>
    </xf>
  </cellXfs>
  <cellStyles count="3">
    <cellStyle name="Comma" xfId="1" builtinId="3"/>
    <cellStyle name="Normal" xfId="0" builtinId="0"/>
    <cellStyle name="Normal 3" xfId="2" xr:uid="{00000000-0005-0000-0000-000002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93"/>
  <sheetViews>
    <sheetView tabSelected="1" zoomScale="80" zoomScaleNormal="80" zoomScalePageLayoutView="75" workbookViewId="0">
      <pane ySplit="4" topLeftCell="A5" activePane="bottomLeft" state="frozen"/>
      <selection pane="bottomLeft" activeCell="A4" sqref="A4"/>
    </sheetView>
  </sheetViews>
  <sheetFormatPr baseColWidth="10" defaultRowHeight="16" x14ac:dyDescent="0.2"/>
  <cols>
    <col min="1" max="1" width="27.33203125" style="2" customWidth="1"/>
    <col min="2" max="3" width="10.83203125" style="2" customWidth="1"/>
    <col min="4" max="6" width="10.83203125" style="3" customWidth="1"/>
    <col min="7" max="30" width="10.83203125" style="2" customWidth="1"/>
    <col min="31" max="32" width="10.83203125" style="2"/>
    <col min="33" max="33" width="54.33203125" style="2" customWidth="1"/>
    <col min="34" max="16384" width="10.83203125" style="2"/>
  </cols>
  <sheetData>
    <row r="1" spans="1:33" x14ac:dyDescent="0.2">
      <c r="A1" s="17" t="s">
        <v>122</v>
      </c>
    </row>
    <row r="2" spans="1:33" x14ac:dyDescent="0.2">
      <c r="A2" s="18" t="s">
        <v>123</v>
      </c>
    </row>
    <row r="3" spans="1:33" s="1" customFormat="1" ht="35" customHeight="1" x14ac:dyDescent="0.2">
      <c r="A3" s="19" t="s">
        <v>0</v>
      </c>
      <c r="B3" s="19"/>
      <c r="C3" s="19"/>
      <c r="D3" s="15" t="s">
        <v>1</v>
      </c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 t="s">
        <v>2</v>
      </c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 t="s">
        <v>3</v>
      </c>
      <c r="AF3" s="15"/>
      <c r="AG3" s="15"/>
    </row>
    <row r="4" spans="1:33" ht="68" x14ac:dyDescent="0.2">
      <c r="B4" s="16" t="s">
        <v>4</v>
      </c>
      <c r="C4" s="16" t="s">
        <v>5</v>
      </c>
      <c r="D4" s="3" t="s">
        <v>6</v>
      </c>
      <c r="E4" s="3" t="s">
        <v>7</v>
      </c>
      <c r="F4" s="3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2" t="s">
        <v>16</v>
      </c>
      <c r="O4" s="2" t="s">
        <v>17</v>
      </c>
      <c r="P4" s="2" t="s">
        <v>18</v>
      </c>
      <c r="Q4" s="2" t="s">
        <v>19</v>
      </c>
      <c r="R4" s="2" t="s">
        <v>20</v>
      </c>
      <c r="S4" s="2" t="s">
        <v>21</v>
      </c>
      <c r="T4" s="2" t="s">
        <v>22</v>
      </c>
      <c r="U4" s="2" t="s">
        <v>23</v>
      </c>
      <c r="V4" s="2" t="s">
        <v>24</v>
      </c>
      <c r="W4" s="2" t="s">
        <v>25</v>
      </c>
      <c r="X4" s="2" t="s">
        <v>26</v>
      </c>
      <c r="Y4" s="2" t="s">
        <v>27</v>
      </c>
      <c r="Z4" s="2" t="s">
        <v>28</v>
      </c>
      <c r="AA4" s="2" t="s">
        <v>29</v>
      </c>
      <c r="AB4" s="2" t="s">
        <v>30</v>
      </c>
      <c r="AC4" s="2" t="s">
        <v>31</v>
      </c>
      <c r="AD4" s="2" t="s">
        <v>18</v>
      </c>
      <c r="AE4" s="2" t="s">
        <v>32</v>
      </c>
      <c r="AF4" s="2" t="s">
        <v>33</v>
      </c>
      <c r="AG4" s="2" t="s">
        <v>34</v>
      </c>
    </row>
    <row r="5" spans="1:33" x14ac:dyDescent="0.2">
      <c r="A5" s="2" t="s">
        <v>35</v>
      </c>
      <c r="B5" s="4">
        <v>0</v>
      </c>
      <c r="C5" s="4">
        <v>-369.74087360436283</v>
      </c>
      <c r="D5" s="3">
        <v>0.68589999999999995</v>
      </c>
      <c r="E5" s="3">
        <v>0.18340000000000001</v>
      </c>
      <c r="F5" s="3">
        <v>2.3E-3</v>
      </c>
      <c r="G5" s="5">
        <v>8.1000000000000003E-2</v>
      </c>
      <c r="H5" s="5">
        <v>4.13</v>
      </c>
      <c r="I5" s="5">
        <v>4.4400000000000002E-2</v>
      </c>
      <c r="J5" s="5">
        <v>44.17</v>
      </c>
      <c r="K5" s="5">
        <v>0.69940000000000002</v>
      </c>
      <c r="L5" s="5">
        <v>13.73</v>
      </c>
      <c r="M5" s="5">
        <v>10.06</v>
      </c>
      <c r="N5" s="5">
        <v>14.82</v>
      </c>
      <c r="O5" s="5">
        <v>8.7200000000000006</v>
      </c>
      <c r="P5" s="5">
        <v>97.326499999999996</v>
      </c>
      <c r="Q5" s="5">
        <f t="shared" ref="Q5:Q14" si="0">100-P5</f>
        <v>2.6735000000000042</v>
      </c>
      <c r="R5" s="6">
        <v>7.6100000000000001E-2</v>
      </c>
      <c r="S5" s="6">
        <v>8.5500000000000007E-2</v>
      </c>
      <c r="T5" s="6">
        <v>5.9999999999999995E-4</v>
      </c>
      <c r="U5" s="6">
        <v>1.01E-2</v>
      </c>
      <c r="V5" s="6">
        <v>1.18</v>
      </c>
      <c r="W5" s="6">
        <v>5.1999999999999998E-3</v>
      </c>
      <c r="X5" s="6">
        <v>6.5129999999999999</v>
      </c>
      <c r="Y5" s="6">
        <v>0.13159999999999999</v>
      </c>
      <c r="Z5" s="6">
        <v>1.6930000000000001</v>
      </c>
      <c r="AA5" s="6">
        <v>2.2120000000000002</v>
      </c>
      <c r="AB5" s="6">
        <v>2.577</v>
      </c>
      <c r="AC5" s="6">
        <v>1.377</v>
      </c>
      <c r="AD5" s="5">
        <v>15.8611</v>
      </c>
    </row>
    <row r="6" spans="1:33" x14ac:dyDescent="0.2">
      <c r="A6" s="2" t="s">
        <v>36</v>
      </c>
      <c r="B6" s="4">
        <v>111.60645142642815</v>
      </c>
      <c r="C6" s="4">
        <v>-258.13442217793465</v>
      </c>
      <c r="D6" s="3">
        <v>0.71750000000000003</v>
      </c>
      <c r="E6" s="3">
        <v>0.14230000000000001</v>
      </c>
      <c r="F6" s="3">
        <v>2.3E-3</v>
      </c>
      <c r="G6" s="5">
        <v>5.6800000000000003E-2</v>
      </c>
      <c r="H6" s="5">
        <v>3.94</v>
      </c>
      <c r="I6" s="5">
        <v>2.6499999999999999E-2</v>
      </c>
      <c r="J6" s="5">
        <v>45.16</v>
      </c>
      <c r="K6" s="5">
        <v>0.6915</v>
      </c>
      <c r="L6" s="5">
        <v>13.3</v>
      </c>
      <c r="M6" s="5">
        <v>10.79</v>
      </c>
      <c r="N6" s="5">
        <v>13.69</v>
      </c>
      <c r="O6" s="5">
        <v>8.9600000000000009</v>
      </c>
      <c r="P6" s="5">
        <v>97.477000000000004</v>
      </c>
      <c r="Q6" s="5">
        <f t="shared" si="0"/>
        <v>2.5229999999999961</v>
      </c>
      <c r="R6" s="6">
        <v>7.9200000000000007E-2</v>
      </c>
      <c r="S6" s="6">
        <v>6.6000000000000003E-2</v>
      </c>
      <c r="T6" s="6">
        <v>5.9999999999999995E-4</v>
      </c>
      <c r="U6" s="6">
        <v>7.1000000000000004E-3</v>
      </c>
      <c r="V6" s="6">
        <v>1.121</v>
      </c>
      <c r="W6" s="6">
        <v>3.0999999999999999E-3</v>
      </c>
      <c r="X6" s="6">
        <v>6.6260000000000003</v>
      </c>
      <c r="Y6" s="6">
        <v>0.12939999999999999</v>
      </c>
      <c r="Z6" s="6">
        <v>1.6319999999999999</v>
      </c>
      <c r="AA6" s="6">
        <v>2.359</v>
      </c>
      <c r="AB6" s="6">
        <v>2.3679999999999999</v>
      </c>
      <c r="AC6" s="6">
        <v>1.409</v>
      </c>
      <c r="AD6" s="5">
        <v>15.8005</v>
      </c>
    </row>
    <row r="7" spans="1:33" x14ac:dyDescent="0.2">
      <c r="A7" s="2" t="s">
        <v>37</v>
      </c>
      <c r="B7" s="4">
        <v>172.43407672940924</v>
      </c>
      <c r="C7" s="4">
        <v>-197.30679687495353</v>
      </c>
      <c r="D7" s="3">
        <v>0.59730000000000005</v>
      </c>
      <c r="E7" s="3">
        <v>0.1153</v>
      </c>
      <c r="F7" s="3">
        <v>1.43E-2</v>
      </c>
      <c r="G7" s="5">
        <v>4.1099999999999998E-2</v>
      </c>
      <c r="H7" s="5">
        <v>4.28</v>
      </c>
      <c r="I7" s="5">
        <v>2.5899999999999999E-2</v>
      </c>
      <c r="J7" s="5">
        <v>44.28</v>
      </c>
      <c r="K7" s="5">
        <v>0.60550000000000004</v>
      </c>
      <c r="L7" s="5">
        <v>12.7</v>
      </c>
      <c r="M7" s="5">
        <v>10.3</v>
      </c>
      <c r="N7" s="5">
        <v>14.36</v>
      </c>
      <c r="O7" s="5">
        <v>8.43</v>
      </c>
      <c r="P7" s="5">
        <v>95.749499999999998</v>
      </c>
      <c r="Q7" s="5">
        <f t="shared" si="0"/>
        <v>4.2505000000000024</v>
      </c>
      <c r="R7" s="6">
        <v>6.6900000000000001E-2</v>
      </c>
      <c r="S7" s="6">
        <v>5.4300000000000001E-2</v>
      </c>
      <c r="T7" s="6">
        <v>3.5999999999999999E-3</v>
      </c>
      <c r="U7" s="6">
        <v>5.1999999999999998E-3</v>
      </c>
      <c r="V7" s="6">
        <v>1.236</v>
      </c>
      <c r="W7" s="6">
        <v>3.0999999999999999E-3</v>
      </c>
      <c r="X7" s="6">
        <v>6.593</v>
      </c>
      <c r="Y7" s="6">
        <v>0.115</v>
      </c>
      <c r="Z7" s="6">
        <v>1.5820000000000001</v>
      </c>
      <c r="AA7" s="6">
        <v>2.2869999999999999</v>
      </c>
      <c r="AB7" s="6">
        <v>2.5209999999999999</v>
      </c>
      <c r="AC7" s="6">
        <v>1.345</v>
      </c>
      <c r="AD7" s="5">
        <v>15.812099999999999</v>
      </c>
    </row>
    <row r="8" spans="1:33" x14ac:dyDescent="0.2">
      <c r="A8" s="2" t="s">
        <v>38</v>
      </c>
      <c r="B8" s="4">
        <v>173.43407672940691</v>
      </c>
      <c r="C8" s="4">
        <v>-196.30679687495586</v>
      </c>
      <c r="D8" s="3">
        <v>0.64339999999999997</v>
      </c>
      <c r="E8" s="3">
        <v>0.12690000000000001</v>
      </c>
      <c r="F8" s="3">
        <v>9.2999999999999992E-3</v>
      </c>
      <c r="G8" s="5">
        <v>4.5999999999999999E-2</v>
      </c>
      <c r="H8" s="5">
        <v>4.0999999999999996</v>
      </c>
      <c r="I8" s="5">
        <v>2E-3</v>
      </c>
      <c r="J8" s="5">
        <v>43.52</v>
      </c>
      <c r="K8" s="5">
        <v>0.60450000000000004</v>
      </c>
      <c r="L8" s="5">
        <v>12.21</v>
      </c>
      <c r="M8" s="5">
        <v>10.23</v>
      </c>
      <c r="N8" s="5">
        <v>14.2</v>
      </c>
      <c r="O8" s="5">
        <v>8.1999999999999993</v>
      </c>
      <c r="P8" s="5">
        <v>93.892099999999999</v>
      </c>
      <c r="Q8" s="5">
        <f t="shared" si="0"/>
        <v>6.1079000000000008</v>
      </c>
      <c r="R8" s="6">
        <v>7.3300000000000004E-2</v>
      </c>
      <c r="S8" s="6">
        <v>6.0900000000000003E-2</v>
      </c>
      <c r="T8" s="6">
        <v>2.3999999999999998E-3</v>
      </c>
      <c r="U8" s="6">
        <v>5.8999999999999999E-3</v>
      </c>
      <c r="V8" s="6">
        <v>1.2050000000000001</v>
      </c>
      <c r="W8" s="6">
        <v>2.0000000000000001E-4</v>
      </c>
      <c r="X8" s="6">
        <v>6.5960000000000001</v>
      </c>
      <c r="Y8" s="6">
        <v>0.1169</v>
      </c>
      <c r="Z8" s="6">
        <v>1.5469999999999999</v>
      </c>
      <c r="AA8" s="6">
        <v>2.3109999999999999</v>
      </c>
      <c r="AB8" s="6">
        <v>2.536</v>
      </c>
      <c r="AC8" s="6">
        <v>1.331</v>
      </c>
      <c r="AD8" s="5">
        <v>15.7857</v>
      </c>
    </row>
    <row r="9" spans="1:33" x14ac:dyDescent="0.2">
      <c r="A9" s="2" t="s">
        <v>39</v>
      </c>
      <c r="B9" s="4">
        <v>179.51683925970613</v>
      </c>
      <c r="C9" s="4">
        <v>-190.22403434465664</v>
      </c>
      <c r="D9" s="3">
        <v>0.65090000000000003</v>
      </c>
      <c r="E9" s="3">
        <v>0.1704</v>
      </c>
      <c r="F9" s="3">
        <v>1.43E-2</v>
      </c>
      <c r="G9" s="5">
        <v>7.0699999999999999E-2</v>
      </c>
      <c r="H9" s="5">
        <v>4.17</v>
      </c>
      <c r="I9" s="5">
        <v>3.1300000000000001E-2</v>
      </c>
      <c r="J9" s="5">
        <v>44.58</v>
      </c>
      <c r="K9" s="5">
        <v>0.63039999999999996</v>
      </c>
      <c r="L9" s="5">
        <v>13.22</v>
      </c>
      <c r="M9" s="5">
        <v>10.38</v>
      </c>
      <c r="N9" s="5">
        <v>14.55</v>
      </c>
      <c r="O9" s="5">
        <v>8.6199999999999992</v>
      </c>
      <c r="P9" s="5">
        <v>97.088099999999997</v>
      </c>
      <c r="Q9" s="5">
        <f t="shared" si="0"/>
        <v>2.9119000000000028</v>
      </c>
      <c r="R9" s="6">
        <v>7.2099999999999997E-2</v>
      </c>
      <c r="S9" s="6">
        <v>7.9299999999999995E-2</v>
      </c>
      <c r="T9" s="6">
        <v>3.5999999999999999E-3</v>
      </c>
      <c r="U9" s="6">
        <v>8.8000000000000005E-3</v>
      </c>
      <c r="V9" s="6">
        <v>1.1919999999999999</v>
      </c>
      <c r="W9" s="6">
        <v>3.5999999999999999E-3</v>
      </c>
      <c r="X9" s="6">
        <v>6.5650000000000004</v>
      </c>
      <c r="Y9" s="6">
        <v>0.11840000000000001</v>
      </c>
      <c r="Z9" s="6">
        <v>1.6279999999999999</v>
      </c>
      <c r="AA9" s="6">
        <v>2.278</v>
      </c>
      <c r="AB9" s="6">
        <v>2.5259999999999998</v>
      </c>
      <c r="AC9" s="6">
        <v>1.36</v>
      </c>
      <c r="AD9" s="5">
        <v>15.8348</v>
      </c>
    </row>
    <row r="10" spans="1:33" x14ac:dyDescent="0.2">
      <c r="A10" s="2" t="s">
        <v>40</v>
      </c>
      <c r="B10" s="4">
        <v>218.41413993726556</v>
      </c>
      <c r="C10" s="4">
        <v>-151.32673366709722</v>
      </c>
      <c r="D10" s="3">
        <v>0.67459999999999998</v>
      </c>
      <c r="E10" s="3">
        <v>8.6900000000000005E-2</v>
      </c>
      <c r="F10" s="3">
        <v>6.6E-3</v>
      </c>
      <c r="G10" s="5">
        <v>6.7699999999999996E-2</v>
      </c>
      <c r="H10" s="5">
        <v>4.16</v>
      </c>
      <c r="I10" s="5">
        <v>2.1100000000000001E-2</v>
      </c>
      <c r="J10" s="5">
        <v>44.94</v>
      </c>
      <c r="K10" s="5">
        <v>0.65439999999999998</v>
      </c>
      <c r="L10" s="5">
        <v>13.11</v>
      </c>
      <c r="M10" s="5">
        <v>10.68</v>
      </c>
      <c r="N10" s="5">
        <v>14.39</v>
      </c>
      <c r="O10" s="5">
        <v>8.5500000000000007</v>
      </c>
      <c r="P10" s="5">
        <v>97.341399999999993</v>
      </c>
      <c r="Q10" s="5">
        <f t="shared" si="0"/>
        <v>2.658600000000007</v>
      </c>
      <c r="R10" s="6">
        <v>7.4399999999999994E-2</v>
      </c>
      <c r="S10" s="6">
        <v>4.0300000000000002E-2</v>
      </c>
      <c r="T10" s="6">
        <v>1.6000000000000001E-3</v>
      </c>
      <c r="U10" s="6">
        <v>8.3999999999999995E-3</v>
      </c>
      <c r="V10" s="6">
        <v>1.1839999999999999</v>
      </c>
      <c r="W10" s="6">
        <v>2.5000000000000001E-3</v>
      </c>
      <c r="X10" s="6">
        <v>6.5869999999999997</v>
      </c>
      <c r="Y10" s="6">
        <v>0.12239999999999999</v>
      </c>
      <c r="Z10" s="6">
        <v>1.607</v>
      </c>
      <c r="AA10" s="6">
        <v>2.3340000000000001</v>
      </c>
      <c r="AB10" s="6">
        <v>2.4860000000000002</v>
      </c>
      <c r="AC10" s="6">
        <v>1.3420000000000001</v>
      </c>
      <c r="AD10" s="5">
        <v>15.7897</v>
      </c>
    </row>
    <row r="11" spans="1:33" x14ac:dyDescent="0.2">
      <c r="A11" s="2" t="s">
        <v>41</v>
      </c>
      <c r="B11" s="4">
        <v>263.75727613228935</v>
      </c>
      <c r="C11" s="4">
        <v>-105.98359747207343</v>
      </c>
      <c r="D11" s="3">
        <v>0.70679999999999998</v>
      </c>
      <c r="E11" s="3">
        <v>0.10199999999999999</v>
      </c>
      <c r="F11" s="3">
        <v>6.6E-3</v>
      </c>
      <c r="G11" s="5">
        <v>4.2500000000000003E-2</v>
      </c>
      <c r="H11" s="5">
        <v>4.33</v>
      </c>
      <c r="I11" s="5">
        <v>4.3900000000000002E-2</v>
      </c>
      <c r="J11" s="5">
        <v>44.57</v>
      </c>
      <c r="K11" s="5">
        <v>0.67130000000000001</v>
      </c>
      <c r="L11" s="5">
        <v>13.06</v>
      </c>
      <c r="M11" s="5">
        <v>10.34</v>
      </c>
      <c r="N11" s="5">
        <v>15.03</v>
      </c>
      <c r="O11" s="5">
        <v>8.51</v>
      </c>
      <c r="P11" s="5">
        <v>97.413200000000003</v>
      </c>
      <c r="Q11" s="5">
        <f t="shared" si="0"/>
        <v>2.5867999999999967</v>
      </c>
      <c r="R11" s="6">
        <v>7.7899999999999997E-2</v>
      </c>
      <c r="S11" s="6">
        <v>4.7300000000000002E-2</v>
      </c>
      <c r="T11" s="6">
        <v>1.6000000000000001E-3</v>
      </c>
      <c r="U11" s="6">
        <v>5.3E-3</v>
      </c>
      <c r="V11" s="6">
        <v>1.23</v>
      </c>
      <c r="W11" s="6">
        <v>5.1000000000000004E-3</v>
      </c>
      <c r="X11" s="6">
        <v>6.532</v>
      </c>
      <c r="Y11" s="6">
        <v>0.1255</v>
      </c>
      <c r="Z11" s="6">
        <v>1.601</v>
      </c>
      <c r="AA11" s="6">
        <v>2.2589999999999999</v>
      </c>
      <c r="AB11" s="6">
        <v>2.5960000000000001</v>
      </c>
      <c r="AC11" s="6">
        <v>1.337</v>
      </c>
      <c r="AD11" s="5">
        <v>15.8177</v>
      </c>
    </row>
    <row r="12" spans="1:33" x14ac:dyDescent="0.2">
      <c r="A12" s="2" t="s">
        <v>42</v>
      </c>
      <c r="B12" s="4">
        <v>311.79892473014854</v>
      </c>
      <c r="C12" s="4">
        <v>-57.941948874214233</v>
      </c>
      <c r="D12" s="3">
        <v>0.70569999999999999</v>
      </c>
      <c r="E12" s="3">
        <v>0.10589999999999999</v>
      </c>
      <c r="F12" s="3">
        <v>8.0999999999999996E-3</v>
      </c>
      <c r="G12" s="5">
        <v>6.13E-2</v>
      </c>
      <c r="H12" s="5">
        <v>4.1500000000000004</v>
      </c>
      <c r="I12" s="5">
        <v>2.23E-2</v>
      </c>
      <c r="J12" s="5">
        <v>44.64</v>
      </c>
      <c r="K12" s="5">
        <v>0.67390000000000005</v>
      </c>
      <c r="L12" s="5">
        <v>12.95</v>
      </c>
      <c r="M12" s="5">
        <v>10.28</v>
      </c>
      <c r="N12" s="5">
        <v>14.99</v>
      </c>
      <c r="O12" s="5">
        <v>8.4</v>
      </c>
      <c r="P12" s="5">
        <v>96.987300000000005</v>
      </c>
      <c r="Q12" s="5">
        <f t="shared" si="0"/>
        <v>3.0126999999999953</v>
      </c>
      <c r="R12" s="6">
        <v>7.8E-2</v>
      </c>
      <c r="S12" s="6">
        <v>4.9200000000000001E-2</v>
      </c>
      <c r="T12" s="6">
        <v>2E-3</v>
      </c>
      <c r="U12" s="6">
        <v>7.6E-3</v>
      </c>
      <c r="V12" s="6">
        <v>1.1819999999999999</v>
      </c>
      <c r="W12" s="6">
        <v>2.5999999999999999E-3</v>
      </c>
      <c r="X12" s="6">
        <v>6.56</v>
      </c>
      <c r="Y12" s="6">
        <v>0.1263</v>
      </c>
      <c r="Z12" s="6">
        <v>1.5920000000000001</v>
      </c>
      <c r="AA12" s="6">
        <v>2.2519999999999998</v>
      </c>
      <c r="AB12" s="6">
        <v>2.5950000000000002</v>
      </c>
      <c r="AC12" s="6">
        <v>1.3220000000000001</v>
      </c>
      <c r="AD12" s="5">
        <v>15.768700000000001</v>
      </c>
    </row>
    <row r="13" spans="1:33" x14ac:dyDescent="0.2">
      <c r="A13" s="2" t="s">
        <v>43</v>
      </c>
      <c r="B13" s="4">
        <v>338.72474876581555</v>
      </c>
      <c r="C13" s="4">
        <v>-31.016124838547228</v>
      </c>
      <c r="D13" s="3">
        <v>0.66800000000000004</v>
      </c>
      <c r="E13" s="3">
        <v>0.1095</v>
      </c>
      <c r="F13" s="3">
        <v>0</v>
      </c>
      <c r="G13" s="5">
        <v>5.7799999999999997E-2</v>
      </c>
      <c r="H13" s="5">
        <v>4.33</v>
      </c>
      <c r="I13" s="5">
        <v>4.3299999999999998E-2</v>
      </c>
      <c r="J13" s="5">
        <v>45.05</v>
      </c>
      <c r="K13" s="5">
        <v>0.63</v>
      </c>
      <c r="L13" s="5">
        <v>13.08</v>
      </c>
      <c r="M13" s="5">
        <v>10.4</v>
      </c>
      <c r="N13" s="5">
        <v>14.43</v>
      </c>
      <c r="O13" s="5">
        <v>8.34</v>
      </c>
      <c r="P13" s="5">
        <v>97.138599999999997</v>
      </c>
      <c r="Q13" s="5">
        <f t="shared" si="0"/>
        <v>2.8614000000000033</v>
      </c>
      <c r="R13" s="6">
        <v>7.3700000000000002E-2</v>
      </c>
      <c r="S13" s="6">
        <v>5.0799999999999998E-2</v>
      </c>
      <c r="T13" s="6">
        <v>0</v>
      </c>
      <c r="U13" s="6">
        <v>7.1999999999999998E-3</v>
      </c>
      <c r="V13" s="6">
        <v>1.2330000000000001</v>
      </c>
      <c r="W13" s="6">
        <v>5.0000000000000001E-3</v>
      </c>
      <c r="X13" s="6">
        <v>6.6120000000000001</v>
      </c>
      <c r="Y13" s="6">
        <v>0.11799999999999999</v>
      </c>
      <c r="Z13" s="6">
        <v>1.605</v>
      </c>
      <c r="AA13" s="6">
        <v>2.2749999999999999</v>
      </c>
      <c r="AB13" s="6">
        <v>2.4969999999999999</v>
      </c>
      <c r="AC13" s="6">
        <v>1.3120000000000001</v>
      </c>
      <c r="AD13" s="5">
        <v>15.7887</v>
      </c>
    </row>
    <row r="14" spans="1:33" x14ac:dyDescent="0.2">
      <c r="A14" s="2" t="s">
        <v>44</v>
      </c>
      <c r="B14" s="4">
        <v>369.74087360436278</v>
      </c>
      <c r="C14" s="4">
        <v>0</v>
      </c>
      <c r="D14" s="3">
        <v>0.33489999999999998</v>
      </c>
      <c r="E14" s="3">
        <v>9.6199999999999994E-2</v>
      </c>
      <c r="F14" s="3">
        <v>3.8999999999999998E-3</v>
      </c>
      <c r="G14" s="5">
        <v>4.3999999999999997E-2</v>
      </c>
      <c r="H14" s="5">
        <v>4.24</v>
      </c>
      <c r="I14" s="5">
        <v>5.4100000000000002E-2</v>
      </c>
      <c r="J14" s="5">
        <v>47.93</v>
      </c>
      <c r="K14" s="5">
        <v>0.34399999999999997</v>
      </c>
      <c r="L14" s="5">
        <v>12.82</v>
      </c>
      <c r="M14" s="5">
        <v>11.43</v>
      </c>
      <c r="N14" s="5">
        <v>11.94</v>
      </c>
      <c r="O14" s="5">
        <v>8.19</v>
      </c>
      <c r="P14" s="5">
        <v>97.427199999999999</v>
      </c>
      <c r="Q14" s="5">
        <f t="shared" si="0"/>
        <v>2.5728000000000009</v>
      </c>
      <c r="R14" s="6">
        <v>3.6600000000000001E-2</v>
      </c>
      <c r="S14" s="6">
        <v>4.4200000000000003E-2</v>
      </c>
      <c r="T14" s="6">
        <v>1E-3</v>
      </c>
      <c r="U14" s="6">
        <v>5.4000000000000003E-3</v>
      </c>
      <c r="V14" s="6">
        <v>1.194</v>
      </c>
      <c r="W14" s="6">
        <v>6.1999999999999998E-3</v>
      </c>
      <c r="X14" s="6">
        <v>6.9569999999999999</v>
      </c>
      <c r="Y14" s="6">
        <v>6.3700000000000007E-2</v>
      </c>
      <c r="Z14" s="6">
        <v>1.556</v>
      </c>
      <c r="AA14" s="6">
        <v>2.4729999999999999</v>
      </c>
      <c r="AB14" s="6">
        <v>2.044</v>
      </c>
      <c r="AC14" s="6">
        <v>1.274</v>
      </c>
      <c r="AD14" s="5">
        <v>15.655099999999999</v>
      </c>
    </row>
    <row r="15" spans="1:33" x14ac:dyDescent="0.2">
      <c r="B15" s="4"/>
      <c r="C15" s="4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5"/>
    </row>
    <row r="16" spans="1:33" x14ac:dyDescent="0.2">
      <c r="A16" s="2" t="s">
        <v>45</v>
      </c>
      <c r="B16" s="4"/>
      <c r="C16" s="4"/>
      <c r="D16" s="3">
        <f>AVERAGE(D5:D14)</f>
        <v>0.63850000000000007</v>
      </c>
      <c r="E16" s="3">
        <f t="shared" ref="E16:AD16" si="1">AVERAGE(E5:E14)</f>
        <v>0.12388000000000002</v>
      </c>
      <c r="F16" s="3">
        <f t="shared" si="1"/>
        <v>6.77E-3</v>
      </c>
      <c r="G16" s="5">
        <f t="shared" si="1"/>
        <v>5.6889999999999996E-2</v>
      </c>
      <c r="H16" s="5">
        <f t="shared" si="1"/>
        <v>4.1830000000000007</v>
      </c>
      <c r="I16" s="5">
        <f t="shared" si="1"/>
        <v>3.1479999999999994E-2</v>
      </c>
      <c r="J16" s="5">
        <f t="shared" si="1"/>
        <v>44.884</v>
      </c>
      <c r="K16" s="5">
        <f t="shared" si="1"/>
        <v>0.62048999999999999</v>
      </c>
      <c r="L16" s="5">
        <f t="shared" si="1"/>
        <v>13.018000000000001</v>
      </c>
      <c r="M16" s="5">
        <f t="shared" si="1"/>
        <v>10.489000000000001</v>
      </c>
      <c r="N16" s="5">
        <f t="shared" si="1"/>
        <v>14.239999999999998</v>
      </c>
      <c r="O16" s="5">
        <f t="shared" si="1"/>
        <v>8.4920000000000009</v>
      </c>
      <c r="P16" s="5">
        <f t="shared" si="1"/>
        <v>96.784089999999992</v>
      </c>
      <c r="Q16" s="5">
        <f t="shared" si="1"/>
        <v>3.2159100000000009</v>
      </c>
      <c r="R16" s="6">
        <f t="shared" si="1"/>
        <v>7.081999999999998E-2</v>
      </c>
      <c r="S16" s="6">
        <f t="shared" si="1"/>
        <v>5.7780000000000012E-2</v>
      </c>
      <c r="T16" s="6">
        <f t="shared" si="1"/>
        <v>1.7000000000000001E-3</v>
      </c>
      <c r="U16" s="6">
        <f t="shared" si="1"/>
        <v>7.1000000000000004E-3</v>
      </c>
      <c r="V16" s="6">
        <f t="shared" si="1"/>
        <v>1.1957</v>
      </c>
      <c r="W16" s="6">
        <f t="shared" si="1"/>
        <v>3.6600000000000001E-3</v>
      </c>
      <c r="X16" s="6">
        <f t="shared" si="1"/>
        <v>6.6141000000000005</v>
      </c>
      <c r="Y16" s="6">
        <f t="shared" si="1"/>
        <v>0.11672</v>
      </c>
      <c r="Z16" s="6">
        <f t="shared" si="1"/>
        <v>1.6042999999999998</v>
      </c>
      <c r="AA16" s="6">
        <f t="shared" si="1"/>
        <v>2.3039999999999994</v>
      </c>
      <c r="AB16" s="6">
        <f t="shared" si="1"/>
        <v>2.4745999999999997</v>
      </c>
      <c r="AC16" s="6">
        <f t="shared" si="1"/>
        <v>1.3409</v>
      </c>
      <c r="AD16" s="5">
        <f t="shared" si="1"/>
        <v>15.791409999999999</v>
      </c>
      <c r="AE16" s="2" t="s">
        <v>46</v>
      </c>
      <c r="AF16" s="2" t="s">
        <v>47</v>
      </c>
      <c r="AG16" s="2" t="s">
        <v>48</v>
      </c>
    </row>
    <row r="17" spans="1:33" x14ac:dyDescent="0.2">
      <c r="B17" s="4"/>
      <c r="C17" s="4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5"/>
    </row>
    <row r="18" spans="1:33" x14ac:dyDescent="0.2">
      <c r="A18" s="2" t="s">
        <v>49</v>
      </c>
      <c r="B18" s="4">
        <v>0</v>
      </c>
      <c r="C18" s="4">
        <v>-455.69304872744505</v>
      </c>
      <c r="D18" s="7">
        <v>0.59299999999999997</v>
      </c>
      <c r="E18" s="7">
        <v>0.28449999999999998</v>
      </c>
      <c r="F18" s="7">
        <v>0</v>
      </c>
      <c r="G18" s="8">
        <v>3.6700000000000003E-2</v>
      </c>
      <c r="H18" s="8">
        <v>3.98</v>
      </c>
      <c r="I18" s="8">
        <v>1.49E-2</v>
      </c>
      <c r="J18" s="8">
        <v>45.32</v>
      </c>
      <c r="K18" s="8">
        <v>0.62509999999999999</v>
      </c>
      <c r="L18" s="8">
        <v>11.29</v>
      </c>
      <c r="M18" s="8">
        <v>10.86</v>
      </c>
      <c r="N18" s="8">
        <v>15.39</v>
      </c>
      <c r="O18" s="8">
        <v>8.89</v>
      </c>
      <c r="P18" s="8">
        <v>97.284199999999998</v>
      </c>
      <c r="Q18" s="8">
        <f>100-P18</f>
        <v>2.7158000000000015</v>
      </c>
      <c r="R18" s="9">
        <v>6.4799999999999996E-2</v>
      </c>
      <c r="S18" s="9">
        <v>0.1308</v>
      </c>
      <c r="T18" s="9">
        <v>0</v>
      </c>
      <c r="U18" s="9">
        <v>4.4999999999999997E-3</v>
      </c>
      <c r="V18" s="9">
        <v>1.1200000000000001</v>
      </c>
      <c r="W18" s="9">
        <v>1.6999999999999999E-3</v>
      </c>
      <c r="X18" s="9">
        <v>6.5880000000000001</v>
      </c>
      <c r="Y18" s="9">
        <v>0.1159</v>
      </c>
      <c r="Z18" s="9">
        <v>1.373</v>
      </c>
      <c r="AA18" s="9">
        <v>2.3540000000000001</v>
      </c>
      <c r="AB18" s="9">
        <v>2.637</v>
      </c>
      <c r="AC18" s="9">
        <v>1.385</v>
      </c>
      <c r="AD18" s="8">
        <v>15.774699999999999</v>
      </c>
    </row>
    <row r="19" spans="1:33" x14ac:dyDescent="0.2">
      <c r="A19" s="2" t="s">
        <v>50</v>
      </c>
      <c r="B19" s="4">
        <v>50.92150822589209</v>
      </c>
      <c r="C19" s="4">
        <v>-404.77154050155298</v>
      </c>
      <c r="D19" s="7">
        <v>0.59919999999999995</v>
      </c>
      <c r="E19" s="7">
        <v>0.2321</v>
      </c>
      <c r="F19" s="7">
        <v>3.5000000000000001E-3</v>
      </c>
      <c r="G19" s="8">
        <v>4.8099999999999997E-2</v>
      </c>
      <c r="H19" s="8">
        <v>4.0599999999999996</v>
      </c>
      <c r="I19" s="8">
        <v>5.2299999999999999E-2</v>
      </c>
      <c r="J19" s="8">
        <v>44.6</v>
      </c>
      <c r="K19" s="8">
        <v>0.63729999999999998</v>
      </c>
      <c r="L19" s="8">
        <v>11.33</v>
      </c>
      <c r="M19" s="8">
        <v>11.24</v>
      </c>
      <c r="N19" s="8">
        <v>15.18</v>
      </c>
      <c r="O19" s="8">
        <v>8.66</v>
      </c>
      <c r="P19" s="8">
        <v>96.642600000000002</v>
      </c>
      <c r="Q19" s="8">
        <f t="shared" ref="Q19:Q83" si="2">100-P19</f>
        <v>3.3573999999999984</v>
      </c>
      <c r="R19" s="9">
        <v>6.6100000000000006E-2</v>
      </c>
      <c r="S19" s="9">
        <v>0.1076</v>
      </c>
      <c r="T19" s="9">
        <v>8.9999999999999998E-4</v>
      </c>
      <c r="U19" s="9">
        <v>6.0000000000000001E-3</v>
      </c>
      <c r="V19" s="9">
        <v>1.155</v>
      </c>
      <c r="W19" s="9">
        <v>6.1000000000000004E-3</v>
      </c>
      <c r="X19" s="9">
        <v>6.5380000000000003</v>
      </c>
      <c r="Y19" s="9">
        <v>0.1192</v>
      </c>
      <c r="Z19" s="9">
        <v>1.389</v>
      </c>
      <c r="AA19" s="9">
        <v>2.456</v>
      </c>
      <c r="AB19" s="9">
        <v>2.6230000000000002</v>
      </c>
      <c r="AC19" s="9">
        <v>1.361</v>
      </c>
      <c r="AD19" s="8">
        <v>15.827999999999999</v>
      </c>
    </row>
    <row r="20" spans="1:33" x14ac:dyDescent="0.2">
      <c r="A20" s="2" t="s">
        <v>51</v>
      </c>
      <c r="B20" s="4">
        <v>101.51795078858734</v>
      </c>
      <c r="C20" s="4">
        <v>-354.17509793885773</v>
      </c>
      <c r="D20" s="7">
        <v>0.67600000000000005</v>
      </c>
      <c r="E20" s="7">
        <v>0.1958</v>
      </c>
      <c r="F20" s="7">
        <v>0</v>
      </c>
      <c r="G20" s="8">
        <v>4.0599999999999997E-2</v>
      </c>
      <c r="H20" s="8">
        <v>4.0999999999999996</v>
      </c>
      <c r="I20" s="8">
        <v>2.0899999999999998E-2</v>
      </c>
      <c r="J20" s="8">
        <v>44.66</v>
      </c>
      <c r="K20" s="8">
        <v>0.71189999999999998</v>
      </c>
      <c r="L20" s="8">
        <v>11.39</v>
      </c>
      <c r="M20" s="8">
        <v>11.11</v>
      </c>
      <c r="N20" s="8">
        <v>15.56</v>
      </c>
      <c r="O20" s="8">
        <v>8.77</v>
      </c>
      <c r="P20" s="8">
        <v>97.235299999999995</v>
      </c>
      <c r="Q20" s="8">
        <f t="shared" si="2"/>
        <v>2.7647000000000048</v>
      </c>
      <c r="R20" s="9">
        <v>7.4099999999999999E-2</v>
      </c>
      <c r="S20" s="9">
        <v>9.0300000000000005E-2</v>
      </c>
      <c r="T20" s="9">
        <v>0</v>
      </c>
      <c r="U20" s="9">
        <v>5.0000000000000001E-3</v>
      </c>
      <c r="V20" s="9">
        <v>1.157</v>
      </c>
      <c r="W20" s="9">
        <v>2.3999999999999998E-3</v>
      </c>
      <c r="X20" s="9">
        <v>6.508</v>
      </c>
      <c r="Y20" s="9">
        <v>0.13239999999999999</v>
      </c>
      <c r="Z20" s="9">
        <v>1.3879999999999999</v>
      </c>
      <c r="AA20" s="9">
        <v>2.4140000000000001</v>
      </c>
      <c r="AB20" s="9">
        <v>2.6739999999999999</v>
      </c>
      <c r="AC20" s="9">
        <v>1.37</v>
      </c>
      <c r="AD20" s="8">
        <v>15.815200000000001</v>
      </c>
    </row>
    <row r="21" spans="1:33" x14ac:dyDescent="0.2">
      <c r="A21" s="2" t="s">
        <v>52</v>
      </c>
      <c r="B21" s="4">
        <v>152.11439335128259</v>
      </c>
      <c r="C21" s="4">
        <v>-303.57865537616249</v>
      </c>
      <c r="D21" s="7">
        <v>0.65590000000000004</v>
      </c>
      <c r="E21" s="7">
        <v>0.12870000000000001</v>
      </c>
      <c r="F21" s="7">
        <v>4.3E-3</v>
      </c>
      <c r="G21" s="8">
        <v>4.1700000000000001E-2</v>
      </c>
      <c r="H21" s="8">
        <v>4.13</v>
      </c>
      <c r="I21" s="8">
        <v>6.2E-2</v>
      </c>
      <c r="J21" s="8">
        <v>44.62</v>
      </c>
      <c r="K21" s="8">
        <v>0.6946</v>
      </c>
      <c r="L21" s="8">
        <v>11.23</v>
      </c>
      <c r="M21" s="8">
        <v>11.12</v>
      </c>
      <c r="N21" s="8">
        <v>15.55</v>
      </c>
      <c r="O21" s="8">
        <v>8.6300000000000008</v>
      </c>
      <c r="P21" s="8">
        <v>96.867199999999997</v>
      </c>
      <c r="Q21" s="8">
        <f t="shared" si="2"/>
        <v>3.1328000000000031</v>
      </c>
      <c r="R21" s="9">
        <v>7.1999999999999995E-2</v>
      </c>
      <c r="S21" s="9">
        <v>5.9499999999999997E-2</v>
      </c>
      <c r="T21" s="9">
        <v>1.1000000000000001E-3</v>
      </c>
      <c r="U21" s="9">
        <v>5.1999999999999998E-3</v>
      </c>
      <c r="V21" s="9">
        <v>1.17</v>
      </c>
      <c r="W21" s="9">
        <v>7.1999999999999998E-3</v>
      </c>
      <c r="X21" s="9">
        <v>6.5170000000000003</v>
      </c>
      <c r="Y21" s="9">
        <v>0.12939999999999999</v>
      </c>
      <c r="Z21" s="9">
        <v>1.371</v>
      </c>
      <c r="AA21" s="9">
        <v>2.42</v>
      </c>
      <c r="AB21" s="9">
        <v>2.677</v>
      </c>
      <c r="AC21" s="9">
        <v>1.35</v>
      </c>
      <c r="AD21" s="8">
        <v>15.779500000000001</v>
      </c>
    </row>
    <row r="22" spans="1:33" x14ac:dyDescent="0.2">
      <c r="A22" s="2" t="s">
        <v>53</v>
      </c>
      <c r="B22" s="4">
        <v>202.71083591397783</v>
      </c>
      <c r="C22" s="4">
        <v>-252.98221281346727</v>
      </c>
      <c r="D22" s="7">
        <v>0.65039999999999998</v>
      </c>
      <c r="E22" s="7">
        <v>8.6599999999999996E-2</v>
      </c>
      <c r="F22" s="7">
        <v>0</v>
      </c>
      <c r="G22" s="8">
        <v>4.9500000000000002E-2</v>
      </c>
      <c r="H22" s="8">
        <v>4.03</v>
      </c>
      <c r="I22" s="8">
        <v>3.78E-2</v>
      </c>
      <c r="J22" s="8">
        <v>44.58</v>
      </c>
      <c r="K22" s="8">
        <v>0.71519999999999995</v>
      </c>
      <c r="L22" s="8">
        <v>11</v>
      </c>
      <c r="M22" s="8">
        <v>11.13</v>
      </c>
      <c r="N22" s="8">
        <v>15.5</v>
      </c>
      <c r="O22" s="8">
        <v>8.66</v>
      </c>
      <c r="P22" s="8">
        <v>96.439599999999999</v>
      </c>
      <c r="Q22" s="8">
        <f t="shared" si="2"/>
        <v>3.5604000000000013</v>
      </c>
      <c r="R22" s="9">
        <v>7.1599999999999997E-2</v>
      </c>
      <c r="S22" s="9">
        <v>4.0099999999999997E-2</v>
      </c>
      <c r="T22" s="9">
        <v>0</v>
      </c>
      <c r="U22" s="9">
        <v>6.1000000000000004E-3</v>
      </c>
      <c r="V22" s="9">
        <v>1.1439999999999999</v>
      </c>
      <c r="W22" s="9">
        <v>4.4000000000000003E-3</v>
      </c>
      <c r="X22" s="9">
        <v>6.5279999999999996</v>
      </c>
      <c r="Y22" s="9">
        <v>0.1336</v>
      </c>
      <c r="Z22" s="9">
        <v>1.347</v>
      </c>
      <c r="AA22" s="9">
        <v>2.4300000000000002</v>
      </c>
      <c r="AB22" s="9">
        <v>2.6760000000000002</v>
      </c>
      <c r="AC22" s="9">
        <v>1.359</v>
      </c>
      <c r="AD22" s="8">
        <v>15.7399</v>
      </c>
    </row>
    <row r="23" spans="1:33" x14ac:dyDescent="0.2">
      <c r="A23" s="2" t="s">
        <v>54</v>
      </c>
      <c r="B23" s="4">
        <v>253.30727847666859</v>
      </c>
      <c r="C23" s="4">
        <v>-202.38577025077652</v>
      </c>
      <c r="D23" s="7">
        <v>0.69340000000000002</v>
      </c>
      <c r="E23" s="7">
        <v>0.1845</v>
      </c>
      <c r="F23" s="7">
        <v>0</v>
      </c>
      <c r="G23" s="8">
        <v>5.0500000000000003E-2</v>
      </c>
      <c r="H23" s="8">
        <v>4.0999999999999996</v>
      </c>
      <c r="I23" s="8">
        <v>4.1500000000000002E-2</v>
      </c>
      <c r="J23" s="8">
        <v>44.24</v>
      </c>
      <c r="K23" s="8">
        <v>0.7208</v>
      </c>
      <c r="L23" s="8">
        <v>10.95</v>
      </c>
      <c r="M23" s="8">
        <v>11.12</v>
      </c>
      <c r="N23" s="8">
        <v>15.53</v>
      </c>
      <c r="O23" s="8">
        <v>8.67</v>
      </c>
      <c r="P23" s="8">
        <v>96.300799999999995</v>
      </c>
      <c r="Q23" s="8">
        <f t="shared" si="2"/>
        <v>3.6992000000000047</v>
      </c>
      <c r="R23" s="9">
        <v>7.6600000000000001E-2</v>
      </c>
      <c r="S23" s="9">
        <v>8.5699999999999998E-2</v>
      </c>
      <c r="T23" s="9">
        <v>0</v>
      </c>
      <c r="U23" s="9">
        <v>6.3E-3</v>
      </c>
      <c r="V23" s="9">
        <v>1.167</v>
      </c>
      <c r="W23" s="9">
        <v>4.7999999999999996E-3</v>
      </c>
      <c r="X23" s="9">
        <v>6.5</v>
      </c>
      <c r="Y23" s="9">
        <v>0.1351</v>
      </c>
      <c r="Z23" s="9">
        <v>1.345</v>
      </c>
      <c r="AA23" s="9">
        <v>2.4350000000000001</v>
      </c>
      <c r="AB23" s="9">
        <v>2.6909999999999998</v>
      </c>
      <c r="AC23" s="9">
        <v>1.365</v>
      </c>
      <c r="AD23" s="8">
        <v>15.811500000000001</v>
      </c>
    </row>
    <row r="24" spans="1:33" x14ac:dyDescent="0.2">
      <c r="A24" s="2" t="s">
        <v>55</v>
      </c>
      <c r="B24" s="4">
        <v>303.90372103936386</v>
      </c>
      <c r="C24" s="4">
        <v>-151.78932768808124</v>
      </c>
      <c r="D24" s="7">
        <v>0.69420000000000004</v>
      </c>
      <c r="E24" s="7">
        <v>0.10589999999999999</v>
      </c>
      <c r="F24" s="7">
        <v>0</v>
      </c>
      <c r="G24" s="8">
        <v>2.8199999999999999E-2</v>
      </c>
      <c r="H24" s="8">
        <v>4.0599999999999996</v>
      </c>
      <c r="I24" s="8">
        <v>5.2400000000000002E-2</v>
      </c>
      <c r="J24" s="8">
        <v>44.39</v>
      </c>
      <c r="K24" s="8">
        <v>0.68930000000000002</v>
      </c>
      <c r="L24" s="8">
        <v>10.85</v>
      </c>
      <c r="M24" s="8">
        <v>11.16</v>
      </c>
      <c r="N24" s="8">
        <v>15.53</v>
      </c>
      <c r="O24" s="8">
        <v>8.7799999999999994</v>
      </c>
      <c r="P24" s="8">
        <v>96.34</v>
      </c>
      <c r="Q24" s="8">
        <f t="shared" si="2"/>
        <v>3.6599999999999966</v>
      </c>
      <c r="R24" s="9">
        <v>7.6499999999999999E-2</v>
      </c>
      <c r="S24" s="9">
        <v>4.9099999999999998E-2</v>
      </c>
      <c r="T24" s="9">
        <v>0</v>
      </c>
      <c r="U24" s="9">
        <v>3.5000000000000001E-3</v>
      </c>
      <c r="V24" s="9">
        <v>1.1539999999999999</v>
      </c>
      <c r="W24" s="9">
        <v>6.1000000000000004E-3</v>
      </c>
      <c r="X24" s="9">
        <v>6.5090000000000003</v>
      </c>
      <c r="Y24" s="9">
        <v>0.12889999999999999</v>
      </c>
      <c r="Z24" s="9">
        <v>1.33</v>
      </c>
      <c r="AA24" s="9">
        <v>2.4380000000000002</v>
      </c>
      <c r="AB24" s="9">
        <v>2.6840000000000002</v>
      </c>
      <c r="AC24" s="9">
        <v>1.38</v>
      </c>
      <c r="AD24" s="8">
        <v>15.7591</v>
      </c>
    </row>
    <row r="25" spans="1:33" x14ac:dyDescent="0.2">
      <c r="A25" s="2" t="s">
        <v>56</v>
      </c>
      <c r="B25" s="4">
        <v>354.5001636020591</v>
      </c>
      <c r="C25" s="4">
        <v>-101.192885125386</v>
      </c>
      <c r="D25" s="7">
        <v>0.66849999999999998</v>
      </c>
      <c r="E25" s="7">
        <v>0.20330000000000001</v>
      </c>
      <c r="F25" s="7">
        <v>2.7000000000000001E-3</v>
      </c>
      <c r="G25" s="8">
        <v>5.45E-2</v>
      </c>
      <c r="H25" s="8">
        <v>4.26</v>
      </c>
      <c r="I25" s="8">
        <v>4.0000000000000001E-3</v>
      </c>
      <c r="J25" s="8">
        <v>44.55</v>
      </c>
      <c r="K25" s="8">
        <v>0.71209999999999996</v>
      </c>
      <c r="L25" s="8">
        <v>11.09</v>
      </c>
      <c r="M25" s="8">
        <v>11.2</v>
      </c>
      <c r="N25" s="8">
        <v>15.36</v>
      </c>
      <c r="O25" s="8">
        <v>8.66</v>
      </c>
      <c r="P25" s="8">
        <v>96.765199999999993</v>
      </c>
      <c r="Q25" s="8">
        <f t="shared" si="2"/>
        <v>3.234800000000007</v>
      </c>
      <c r="R25" s="9">
        <v>7.3599999999999999E-2</v>
      </c>
      <c r="S25" s="9">
        <v>9.4100000000000003E-2</v>
      </c>
      <c r="T25" s="9">
        <v>6.9999999999999999E-4</v>
      </c>
      <c r="U25" s="9">
        <v>6.7999999999999996E-3</v>
      </c>
      <c r="V25" s="9">
        <v>1.208</v>
      </c>
      <c r="W25" s="9">
        <v>5.0000000000000001E-4</v>
      </c>
      <c r="X25" s="9">
        <v>6.5209999999999999</v>
      </c>
      <c r="Y25" s="9">
        <v>0.13300000000000001</v>
      </c>
      <c r="Z25" s="9">
        <v>1.357</v>
      </c>
      <c r="AA25" s="9">
        <v>2.4430000000000001</v>
      </c>
      <c r="AB25" s="9">
        <v>2.65</v>
      </c>
      <c r="AC25" s="9">
        <v>1.3580000000000001</v>
      </c>
      <c r="AD25" s="8">
        <v>15.845700000000001</v>
      </c>
    </row>
    <row r="26" spans="1:33" x14ac:dyDescent="0.2">
      <c r="A26" s="2" t="s">
        <v>57</v>
      </c>
      <c r="B26" s="4">
        <v>405.09660616475435</v>
      </c>
      <c r="C26" s="4">
        <v>-50.596442562690754</v>
      </c>
      <c r="D26" s="7">
        <v>0.58899999999999997</v>
      </c>
      <c r="E26" s="7">
        <v>0.12859999999999999</v>
      </c>
      <c r="F26" s="7">
        <v>7.0000000000000001E-3</v>
      </c>
      <c r="G26" s="8">
        <v>5.3499999999999999E-2</v>
      </c>
      <c r="H26" s="8">
        <v>4.17</v>
      </c>
      <c r="I26" s="8">
        <v>6.4000000000000003E-3</v>
      </c>
      <c r="J26" s="8">
        <v>44.51</v>
      </c>
      <c r="K26" s="8">
        <v>0.62839999999999996</v>
      </c>
      <c r="L26" s="8">
        <v>11.03</v>
      </c>
      <c r="M26" s="8">
        <v>11.38</v>
      </c>
      <c r="N26" s="8">
        <v>15.02</v>
      </c>
      <c r="O26" s="8">
        <v>8.68</v>
      </c>
      <c r="P26" s="8">
        <v>96.203000000000003</v>
      </c>
      <c r="Q26" s="8">
        <f t="shared" si="2"/>
        <v>3.796999999999997</v>
      </c>
      <c r="R26" s="9">
        <v>6.5100000000000005E-2</v>
      </c>
      <c r="S26" s="9">
        <v>5.9799999999999999E-2</v>
      </c>
      <c r="T26" s="9">
        <v>1.6999999999999999E-3</v>
      </c>
      <c r="U26" s="9">
        <v>6.7000000000000002E-3</v>
      </c>
      <c r="V26" s="9">
        <v>1.19</v>
      </c>
      <c r="W26" s="9">
        <v>6.9999999999999999E-4</v>
      </c>
      <c r="X26" s="9">
        <v>6.5439999999999996</v>
      </c>
      <c r="Y26" s="9">
        <v>0.1179</v>
      </c>
      <c r="Z26" s="9">
        <v>1.3560000000000001</v>
      </c>
      <c r="AA26" s="9">
        <v>2.4940000000000002</v>
      </c>
      <c r="AB26" s="9">
        <v>2.6019999999999999</v>
      </c>
      <c r="AC26" s="9">
        <v>1.3680000000000001</v>
      </c>
      <c r="AD26" s="8">
        <v>15.805899999999999</v>
      </c>
    </row>
    <row r="27" spans="1:33" x14ac:dyDescent="0.2">
      <c r="A27" s="2" t="s">
        <v>58</v>
      </c>
      <c r="B27" s="4">
        <v>455.6930487274451</v>
      </c>
      <c r="C27" s="4">
        <v>0</v>
      </c>
      <c r="D27" s="7">
        <v>0.60840000000000005</v>
      </c>
      <c r="E27" s="7">
        <v>0.12859999999999999</v>
      </c>
      <c r="F27" s="7">
        <v>1.1999999999999999E-3</v>
      </c>
      <c r="G27" s="8">
        <v>4.41E-2</v>
      </c>
      <c r="H27" s="8">
        <v>4.4400000000000004</v>
      </c>
      <c r="I27" s="8">
        <v>3.9100000000000003E-2</v>
      </c>
      <c r="J27" s="8">
        <v>44.48</v>
      </c>
      <c r="K27" s="8">
        <v>0.59630000000000005</v>
      </c>
      <c r="L27" s="8">
        <v>11.06</v>
      </c>
      <c r="M27" s="8">
        <v>11.53</v>
      </c>
      <c r="N27" s="8">
        <v>14.8</v>
      </c>
      <c r="O27" s="8">
        <v>8.74</v>
      </c>
      <c r="P27" s="8">
        <v>96.467799999999997</v>
      </c>
      <c r="Q27" s="8">
        <f t="shared" si="2"/>
        <v>3.5322000000000031</v>
      </c>
      <c r="R27" s="9">
        <v>6.7199999999999996E-2</v>
      </c>
      <c r="S27" s="9">
        <v>5.9700000000000003E-2</v>
      </c>
      <c r="T27" s="9">
        <v>2.9999999999999997E-4</v>
      </c>
      <c r="U27" s="9">
        <v>5.4999999999999997E-3</v>
      </c>
      <c r="V27" s="9">
        <v>1.2649999999999999</v>
      </c>
      <c r="W27" s="9">
        <v>4.4999999999999997E-3</v>
      </c>
      <c r="X27" s="9">
        <v>6.532</v>
      </c>
      <c r="Y27" s="9">
        <v>0.11169999999999999</v>
      </c>
      <c r="Z27" s="9">
        <v>1.3580000000000001</v>
      </c>
      <c r="AA27" s="9">
        <v>2.524</v>
      </c>
      <c r="AB27" s="9">
        <v>2.5609999999999999</v>
      </c>
      <c r="AC27" s="9">
        <v>1.3759999999999999</v>
      </c>
      <c r="AD27" s="8">
        <v>15.865</v>
      </c>
    </row>
    <row r="28" spans="1:33" x14ac:dyDescent="0.2">
      <c r="B28" s="4"/>
      <c r="C28" s="4"/>
      <c r="D28" s="7"/>
      <c r="E28" s="7"/>
      <c r="F28" s="7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8"/>
    </row>
    <row r="29" spans="1:33" x14ac:dyDescent="0.2">
      <c r="A29" s="2" t="s">
        <v>59</v>
      </c>
      <c r="B29" s="4"/>
      <c r="C29" s="4"/>
      <c r="D29" s="7">
        <f>AVERAGE(D18:D27)</f>
        <v>0.64279999999999993</v>
      </c>
      <c r="E29" s="7">
        <f t="shared" ref="E29:AD29" si="3">AVERAGE(E18:E27)</f>
        <v>0.16786000000000004</v>
      </c>
      <c r="F29" s="7">
        <f>AVERAGE(F18:F27)</f>
        <v>1.8699999999999997E-3</v>
      </c>
      <c r="G29" s="8">
        <f t="shared" si="3"/>
        <v>4.4740000000000002E-2</v>
      </c>
      <c r="H29" s="8">
        <f t="shared" si="3"/>
        <v>4.133</v>
      </c>
      <c r="I29" s="8">
        <f t="shared" si="3"/>
        <v>3.3130000000000007E-2</v>
      </c>
      <c r="J29" s="8">
        <f t="shared" si="3"/>
        <v>44.594999999999999</v>
      </c>
      <c r="K29" s="8">
        <f t="shared" si="3"/>
        <v>0.67310000000000003</v>
      </c>
      <c r="L29" s="8">
        <f t="shared" si="3"/>
        <v>11.122</v>
      </c>
      <c r="M29" s="8">
        <f t="shared" si="3"/>
        <v>11.184999999999999</v>
      </c>
      <c r="N29" s="8">
        <f t="shared" si="3"/>
        <v>15.342000000000002</v>
      </c>
      <c r="O29" s="8">
        <f t="shared" si="3"/>
        <v>8.7140000000000004</v>
      </c>
      <c r="P29" s="8">
        <f t="shared" si="3"/>
        <v>96.654570000000007</v>
      </c>
      <c r="Q29" s="8">
        <f t="shared" si="3"/>
        <v>3.3454300000000017</v>
      </c>
      <c r="R29" s="9">
        <f t="shared" si="3"/>
        <v>7.0760000000000017E-2</v>
      </c>
      <c r="S29" s="9">
        <f t="shared" si="3"/>
        <v>7.7669999999999989E-2</v>
      </c>
      <c r="T29" s="9">
        <f t="shared" si="3"/>
        <v>4.7000000000000004E-4</v>
      </c>
      <c r="U29" s="9">
        <f t="shared" si="3"/>
        <v>5.5600000000000007E-3</v>
      </c>
      <c r="V29" s="9">
        <f t="shared" si="3"/>
        <v>1.173</v>
      </c>
      <c r="W29" s="9">
        <f t="shared" si="3"/>
        <v>3.8399999999999997E-3</v>
      </c>
      <c r="X29" s="9">
        <f t="shared" si="3"/>
        <v>6.5284999999999993</v>
      </c>
      <c r="Y29" s="9">
        <f t="shared" si="3"/>
        <v>0.12570999999999999</v>
      </c>
      <c r="Z29" s="9">
        <f t="shared" si="3"/>
        <v>1.3614000000000002</v>
      </c>
      <c r="AA29" s="9">
        <f t="shared" si="3"/>
        <v>2.4408000000000003</v>
      </c>
      <c r="AB29" s="9">
        <f t="shared" si="3"/>
        <v>2.6475</v>
      </c>
      <c r="AC29" s="9">
        <f t="shared" si="3"/>
        <v>1.3672</v>
      </c>
      <c r="AD29" s="8">
        <f t="shared" si="3"/>
        <v>15.802450000000002</v>
      </c>
      <c r="AE29" s="2" t="s">
        <v>46</v>
      </c>
      <c r="AF29" s="2" t="s">
        <v>47</v>
      </c>
      <c r="AG29" s="2" t="s">
        <v>60</v>
      </c>
    </row>
    <row r="30" spans="1:33" x14ac:dyDescent="0.2">
      <c r="B30" s="4"/>
      <c r="C30" s="4"/>
      <c r="G30" s="3"/>
      <c r="I30" s="3"/>
      <c r="P30" s="5"/>
      <c r="Q30" s="8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5"/>
    </row>
    <row r="31" spans="1:33" x14ac:dyDescent="0.2">
      <c r="A31" s="10" t="s">
        <v>61</v>
      </c>
      <c r="B31" s="11">
        <v>0</v>
      </c>
      <c r="C31" s="11">
        <v>-639.79270454265441</v>
      </c>
      <c r="D31" s="12">
        <v>0.5796</v>
      </c>
      <c r="E31" s="12">
        <v>0.1182</v>
      </c>
      <c r="F31" s="12">
        <v>0</v>
      </c>
      <c r="G31" s="12">
        <v>1.7000000000000001E-2</v>
      </c>
      <c r="H31" s="10">
        <v>4.3899999999999997</v>
      </c>
      <c r="I31" s="12">
        <v>1.6500000000000001E-2</v>
      </c>
      <c r="J31" s="10">
        <v>45.88</v>
      </c>
      <c r="K31" s="13">
        <v>0.28260000000000002</v>
      </c>
      <c r="L31" s="10">
        <v>10.94</v>
      </c>
      <c r="M31" s="10">
        <v>12.49</v>
      </c>
      <c r="N31" s="10">
        <v>14.29</v>
      </c>
      <c r="O31" s="10">
        <v>8.61</v>
      </c>
      <c r="P31" s="13">
        <v>97.614000000000004</v>
      </c>
      <c r="Q31" s="8">
        <f t="shared" si="2"/>
        <v>2.3859999999999957</v>
      </c>
      <c r="R31" s="14">
        <v>6.2899999999999998E-2</v>
      </c>
      <c r="S31" s="14">
        <v>5.3999999999999999E-2</v>
      </c>
      <c r="T31" s="14">
        <v>0</v>
      </c>
      <c r="U31" s="14">
        <v>2.0999999999999999E-3</v>
      </c>
      <c r="V31" s="14">
        <v>1.2290000000000001</v>
      </c>
      <c r="W31" s="14">
        <v>1.9E-3</v>
      </c>
      <c r="X31" s="14">
        <v>6.6219999999999999</v>
      </c>
      <c r="Y31" s="14">
        <v>5.1999999999999998E-2</v>
      </c>
      <c r="Z31" s="14">
        <v>1.32</v>
      </c>
      <c r="AA31" s="14">
        <v>2.6869999999999998</v>
      </c>
      <c r="AB31" s="14">
        <v>2.4300000000000002</v>
      </c>
      <c r="AC31" s="14">
        <v>1.3320000000000001</v>
      </c>
      <c r="AD31" s="10">
        <v>15.792899999999999</v>
      </c>
    </row>
    <row r="32" spans="1:33" x14ac:dyDescent="0.2">
      <c r="A32" s="10" t="s">
        <v>62</v>
      </c>
      <c r="B32" s="11">
        <v>34.828149534535818</v>
      </c>
      <c r="C32" s="11">
        <v>-604.96455500811862</v>
      </c>
      <c r="D32" s="12">
        <v>0.6925</v>
      </c>
      <c r="E32" s="12">
        <v>7.5899999999999995E-2</v>
      </c>
      <c r="F32" s="12">
        <v>0</v>
      </c>
      <c r="G32" s="12">
        <v>3.4799999999999998E-2</v>
      </c>
      <c r="H32" s="10">
        <v>4.2699999999999996</v>
      </c>
      <c r="I32" s="12">
        <v>0</v>
      </c>
      <c r="J32" s="10">
        <v>45.01</v>
      </c>
      <c r="K32" s="13">
        <v>0.28050000000000003</v>
      </c>
      <c r="L32" s="10">
        <v>11.5</v>
      </c>
      <c r="M32" s="10">
        <v>12.06</v>
      </c>
      <c r="N32" s="10">
        <v>15.4</v>
      </c>
      <c r="O32" s="10">
        <v>8.64</v>
      </c>
      <c r="P32" s="13">
        <v>97.963800000000006</v>
      </c>
      <c r="Q32" s="8">
        <f t="shared" si="2"/>
        <v>2.0361999999999938</v>
      </c>
      <c r="R32" s="14">
        <v>7.51E-2</v>
      </c>
      <c r="S32" s="14">
        <v>3.4599999999999999E-2</v>
      </c>
      <c r="T32" s="14">
        <v>0</v>
      </c>
      <c r="U32" s="14">
        <v>4.3E-3</v>
      </c>
      <c r="V32" s="14">
        <v>1.194</v>
      </c>
      <c r="W32" s="14">
        <v>0</v>
      </c>
      <c r="X32" s="14">
        <v>6.4909999999999997</v>
      </c>
      <c r="Y32" s="14">
        <v>5.16E-2</v>
      </c>
      <c r="Z32" s="14">
        <v>1.3859999999999999</v>
      </c>
      <c r="AA32" s="14">
        <v>2.5939999999999999</v>
      </c>
      <c r="AB32" s="14">
        <v>2.617</v>
      </c>
      <c r="AC32" s="14">
        <v>1.335</v>
      </c>
      <c r="AD32" s="10">
        <v>15.7826</v>
      </c>
    </row>
    <row r="33" spans="1:33" x14ac:dyDescent="0.2">
      <c r="A33" s="10" t="s">
        <v>63</v>
      </c>
      <c r="B33" s="11">
        <v>90.86385243901708</v>
      </c>
      <c r="C33" s="11">
        <v>-548.92885210363738</v>
      </c>
      <c r="D33" s="12">
        <v>0.69530000000000003</v>
      </c>
      <c r="E33" s="12">
        <v>5.9900000000000002E-2</v>
      </c>
      <c r="F33" s="12">
        <v>0</v>
      </c>
      <c r="G33" s="12">
        <v>2.3400000000000001E-2</v>
      </c>
      <c r="H33" s="10">
        <v>4.47</v>
      </c>
      <c r="I33" s="12">
        <v>2.52E-2</v>
      </c>
      <c r="J33" s="10">
        <v>45.33</v>
      </c>
      <c r="K33" s="13">
        <v>0.31430000000000002</v>
      </c>
      <c r="L33" s="10">
        <v>11.39</v>
      </c>
      <c r="M33" s="10">
        <v>11.86</v>
      </c>
      <c r="N33" s="10">
        <v>15.22</v>
      </c>
      <c r="O33" s="10">
        <v>8.41</v>
      </c>
      <c r="P33" s="13">
        <v>97.798199999999994</v>
      </c>
      <c r="Q33" s="8">
        <f t="shared" si="2"/>
        <v>2.2018000000000058</v>
      </c>
      <c r="R33" s="14">
        <v>7.5499999999999998E-2</v>
      </c>
      <c r="S33" s="14">
        <v>2.7300000000000001E-2</v>
      </c>
      <c r="T33" s="14">
        <v>0</v>
      </c>
      <c r="U33" s="14">
        <v>2.8999999999999998E-3</v>
      </c>
      <c r="V33" s="14">
        <v>1.25</v>
      </c>
      <c r="W33" s="14">
        <v>2.8999999999999998E-3</v>
      </c>
      <c r="X33" s="14">
        <v>6.54</v>
      </c>
      <c r="Y33" s="14">
        <v>5.79E-2</v>
      </c>
      <c r="Z33" s="14">
        <v>1.3740000000000001</v>
      </c>
      <c r="AA33" s="14">
        <v>2.5499999999999998</v>
      </c>
      <c r="AB33" s="14">
        <v>2.589</v>
      </c>
      <c r="AC33" s="14">
        <v>1.3</v>
      </c>
      <c r="AD33" s="10">
        <v>15.769500000000001</v>
      </c>
    </row>
    <row r="34" spans="1:33" x14ac:dyDescent="0.2">
      <c r="A34" s="10" t="s">
        <v>64</v>
      </c>
      <c r="B34" s="11">
        <v>136.66778240141778</v>
      </c>
      <c r="C34" s="11">
        <v>-503.12492214123671</v>
      </c>
      <c r="D34" s="12">
        <v>0.73819999999999997</v>
      </c>
      <c r="E34" s="12">
        <v>4.3999999999999997E-2</v>
      </c>
      <c r="F34" s="12">
        <v>0</v>
      </c>
      <c r="G34" s="12">
        <v>5.5300000000000002E-2</v>
      </c>
      <c r="H34" s="10">
        <v>4.34</v>
      </c>
      <c r="I34" s="12">
        <v>1.5800000000000002E-2</v>
      </c>
      <c r="J34" s="10">
        <v>45.28</v>
      </c>
      <c r="K34" s="13">
        <v>0.30520000000000003</v>
      </c>
      <c r="L34" s="10">
        <v>11.16</v>
      </c>
      <c r="M34" s="10">
        <v>12.03</v>
      </c>
      <c r="N34" s="10">
        <v>15.22</v>
      </c>
      <c r="O34" s="10">
        <v>8.4600000000000009</v>
      </c>
      <c r="P34" s="13">
        <v>97.648600000000002</v>
      </c>
      <c r="Q34" s="8">
        <f t="shared" si="2"/>
        <v>2.3513999999999982</v>
      </c>
      <c r="R34" s="14">
        <v>8.0100000000000005E-2</v>
      </c>
      <c r="S34" s="14">
        <v>2.01E-2</v>
      </c>
      <c r="T34" s="14">
        <v>0</v>
      </c>
      <c r="U34" s="14">
        <v>6.7999999999999996E-3</v>
      </c>
      <c r="V34" s="14">
        <v>1.2150000000000001</v>
      </c>
      <c r="W34" s="14">
        <v>1.8E-3</v>
      </c>
      <c r="X34" s="14">
        <v>6.5339999999999998</v>
      </c>
      <c r="Y34" s="14">
        <v>5.62E-2</v>
      </c>
      <c r="Z34" s="14">
        <v>1.347</v>
      </c>
      <c r="AA34" s="14">
        <v>2.5880000000000001</v>
      </c>
      <c r="AB34" s="14">
        <v>2.589</v>
      </c>
      <c r="AC34" s="14">
        <v>1.3080000000000001</v>
      </c>
      <c r="AD34" s="10">
        <v>15.746</v>
      </c>
    </row>
    <row r="35" spans="1:33" x14ac:dyDescent="0.2">
      <c r="A35" s="10" t="s">
        <v>65</v>
      </c>
      <c r="B35" s="11">
        <v>181.66778240141949</v>
      </c>
      <c r="C35" s="11">
        <v>-458.124922141235</v>
      </c>
      <c r="D35" s="12">
        <v>0.60799999999999998</v>
      </c>
      <c r="E35" s="12">
        <v>7.6499999999999999E-2</v>
      </c>
      <c r="F35" s="12">
        <v>0</v>
      </c>
      <c r="G35" s="12">
        <v>5.9799999999999999E-2</v>
      </c>
      <c r="H35" s="10">
        <v>3.61</v>
      </c>
      <c r="I35" s="12">
        <v>3.4500000000000003E-2</v>
      </c>
      <c r="J35" s="10">
        <v>46.67</v>
      </c>
      <c r="K35" s="13">
        <v>0.30919999999999997</v>
      </c>
      <c r="L35" s="10">
        <v>11.42</v>
      </c>
      <c r="M35" s="10">
        <v>12.72</v>
      </c>
      <c r="N35" s="10">
        <v>13.12</v>
      </c>
      <c r="O35" s="10">
        <v>9.15</v>
      </c>
      <c r="P35" s="13">
        <v>97.778099999999995</v>
      </c>
      <c r="Q35" s="8">
        <f t="shared" si="2"/>
        <v>2.2219000000000051</v>
      </c>
      <c r="R35" s="14">
        <v>6.59E-2</v>
      </c>
      <c r="S35" s="14">
        <v>3.49E-2</v>
      </c>
      <c r="T35" s="14">
        <v>0</v>
      </c>
      <c r="U35" s="14">
        <v>7.3000000000000001E-3</v>
      </c>
      <c r="V35" s="14">
        <v>1.0089999999999999</v>
      </c>
      <c r="W35" s="14">
        <v>3.8999999999999998E-3</v>
      </c>
      <c r="X35" s="14">
        <v>6.7279999999999998</v>
      </c>
      <c r="Y35" s="14">
        <v>5.6899999999999999E-2</v>
      </c>
      <c r="Z35" s="14">
        <v>1.377</v>
      </c>
      <c r="AA35" s="14">
        <v>2.7330000000000001</v>
      </c>
      <c r="AB35" s="14">
        <v>2.2290000000000001</v>
      </c>
      <c r="AC35" s="14">
        <v>1.413</v>
      </c>
      <c r="AD35" s="10">
        <v>15.6579</v>
      </c>
    </row>
    <row r="36" spans="1:33" x14ac:dyDescent="0.2">
      <c r="A36" s="10" t="s">
        <v>66</v>
      </c>
      <c r="B36" s="11">
        <v>227.47171236380663</v>
      </c>
      <c r="C36" s="11">
        <v>-412.32099217884786</v>
      </c>
      <c r="D36" s="12">
        <v>0.69240000000000002</v>
      </c>
      <c r="E36" s="12">
        <v>0.10780000000000001</v>
      </c>
      <c r="F36" s="12">
        <v>0</v>
      </c>
      <c r="G36" s="12">
        <v>2.24E-2</v>
      </c>
      <c r="H36" s="10">
        <v>4.2699999999999996</v>
      </c>
      <c r="I36" s="12">
        <v>1.47E-2</v>
      </c>
      <c r="J36" s="10">
        <v>44.97</v>
      </c>
      <c r="K36" s="13">
        <v>0.3357</v>
      </c>
      <c r="L36" s="10">
        <v>11.48</v>
      </c>
      <c r="M36" s="10">
        <v>12.07</v>
      </c>
      <c r="N36" s="10">
        <v>15.31</v>
      </c>
      <c r="O36" s="10">
        <v>8.49</v>
      </c>
      <c r="P36" s="13">
        <v>97.763099999999994</v>
      </c>
      <c r="Q36" s="8">
        <f t="shared" si="2"/>
        <v>2.2369000000000057</v>
      </c>
      <c r="R36" s="14">
        <v>7.5300000000000006E-2</v>
      </c>
      <c r="S36" s="14">
        <v>4.9299999999999997E-2</v>
      </c>
      <c r="T36" s="14">
        <v>0</v>
      </c>
      <c r="U36" s="14">
        <v>2.7000000000000001E-3</v>
      </c>
      <c r="V36" s="14">
        <v>1.196</v>
      </c>
      <c r="W36" s="14">
        <v>1.6999999999999999E-3</v>
      </c>
      <c r="X36" s="14">
        <v>6.5</v>
      </c>
      <c r="Y36" s="14">
        <v>6.1899999999999997E-2</v>
      </c>
      <c r="Z36" s="14">
        <v>1.387</v>
      </c>
      <c r="AA36" s="14">
        <v>2.6</v>
      </c>
      <c r="AB36" s="14">
        <v>2.6080000000000001</v>
      </c>
      <c r="AC36" s="14">
        <v>1.3160000000000001</v>
      </c>
      <c r="AD36" s="10">
        <v>15.7979</v>
      </c>
    </row>
    <row r="37" spans="1:33" x14ac:dyDescent="0.2">
      <c r="A37" s="10" t="s">
        <v>67</v>
      </c>
      <c r="B37" s="11">
        <v>272.47171236380836</v>
      </c>
      <c r="C37" s="11">
        <v>-367.32099217884615</v>
      </c>
      <c r="D37" s="12">
        <v>0.71530000000000005</v>
      </c>
      <c r="E37" s="12">
        <v>7.5899999999999995E-2</v>
      </c>
      <c r="F37" s="12">
        <v>0</v>
      </c>
      <c r="G37" s="12">
        <v>4.53E-2</v>
      </c>
      <c r="H37" s="10">
        <v>4.5199999999999996</v>
      </c>
      <c r="I37" s="12">
        <v>2.3999999999999998E-3</v>
      </c>
      <c r="J37" s="10">
        <v>45.18</v>
      </c>
      <c r="K37" s="13">
        <v>0.3654</v>
      </c>
      <c r="L37" s="10">
        <v>11.3</v>
      </c>
      <c r="M37" s="10">
        <v>12.09</v>
      </c>
      <c r="N37" s="10">
        <v>15.21</v>
      </c>
      <c r="O37" s="10">
        <v>8.49</v>
      </c>
      <c r="P37" s="13">
        <v>97.994399999999999</v>
      </c>
      <c r="Q37" s="8">
        <f t="shared" si="2"/>
        <v>2.0056000000000012</v>
      </c>
      <c r="R37" s="14">
        <v>7.7600000000000002E-2</v>
      </c>
      <c r="S37" s="14">
        <v>3.4599999999999999E-2</v>
      </c>
      <c r="T37" s="14">
        <v>0</v>
      </c>
      <c r="U37" s="14">
        <v>5.4999999999999997E-3</v>
      </c>
      <c r="V37" s="14">
        <v>1.264</v>
      </c>
      <c r="W37" s="14">
        <v>2.9999999999999997E-4</v>
      </c>
      <c r="X37" s="14">
        <v>6.5129999999999999</v>
      </c>
      <c r="Y37" s="14">
        <v>6.7199999999999996E-2</v>
      </c>
      <c r="Z37" s="14">
        <v>1.3620000000000001</v>
      </c>
      <c r="AA37" s="14">
        <v>2.597</v>
      </c>
      <c r="AB37" s="14">
        <v>2.585</v>
      </c>
      <c r="AC37" s="14">
        <v>1.3120000000000001</v>
      </c>
      <c r="AD37" s="10">
        <v>15.818300000000001</v>
      </c>
    </row>
    <row r="38" spans="1:33" x14ac:dyDescent="0.2">
      <c r="A38" s="10" t="s">
        <v>68</v>
      </c>
      <c r="B38" s="11">
        <v>320.10573381907204</v>
      </c>
      <c r="C38" s="11">
        <v>-319.68697072358248</v>
      </c>
      <c r="D38" s="12">
        <v>0.63049999999999995</v>
      </c>
      <c r="E38" s="12">
        <v>0.15759999999999999</v>
      </c>
      <c r="F38" s="12">
        <v>0</v>
      </c>
      <c r="G38" s="12">
        <v>1.24E-2</v>
      </c>
      <c r="H38" s="10">
        <v>4.32</v>
      </c>
      <c r="I38" s="12">
        <v>8.8000000000000005E-3</v>
      </c>
      <c r="J38" s="10">
        <v>44.76</v>
      </c>
      <c r="K38" s="13">
        <v>0.3624</v>
      </c>
      <c r="L38" s="10">
        <v>11.64</v>
      </c>
      <c r="M38" s="10">
        <v>11.7</v>
      </c>
      <c r="N38" s="10">
        <v>15.67</v>
      </c>
      <c r="O38" s="10">
        <v>8.64</v>
      </c>
      <c r="P38" s="13">
        <v>97.901700000000005</v>
      </c>
      <c r="Q38" s="8">
        <f t="shared" si="2"/>
        <v>2.0982999999999947</v>
      </c>
      <c r="R38" s="14">
        <v>6.8599999999999994E-2</v>
      </c>
      <c r="S38" s="14">
        <v>7.2099999999999997E-2</v>
      </c>
      <c r="T38" s="14">
        <v>0</v>
      </c>
      <c r="U38" s="14">
        <v>1.5E-3</v>
      </c>
      <c r="V38" s="14">
        <v>1.2110000000000001</v>
      </c>
      <c r="W38" s="14">
        <v>1E-3</v>
      </c>
      <c r="X38" s="14">
        <v>6.4729999999999999</v>
      </c>
      <c r="Y38" s="14">
        <v>6.6900000000000001E-2</v>
      </c>
      <c r="Z38" s="14">
        <v>1.4079999999999999</v>
      </c>
      <c r="AA38" s="14">
        <v>2.5230000000000001</v>
      </c>
      <c r="AB38" s="14">
        <v>2.6709999999999998</v>
      </c>
      <c r="AC38" s="14">
        <v>1.339</v>
      </c>
      <c r="AD38" s="10">
        <v>15.835100000000001</v>
      </c>
    </row>
    <row r="39" spans="1:33" x14ac:dyDescent="0.2">
      <c r="A39" s="10" t="s">
        <v>69</v>
      </c>
      <c r="B39" s="11">
        <v>366.20345610553727</v>
      </c>
      <c r="C39" s="11">
        <v>-273.58924843711725</v>
      </c>
      <c r="D39" s="12">
        <v>0.75309999999999999</v>
      </c>
      <c r="E39" s="12">
        <v>5.3800000000000001E-2</v>
      </c>
      <c r="F39" s="12">
        <v>0</v>
      </c>
      <c r="G39" s="12">
        <v>2.5899999999999999E-2</v>
      </c>
      <c r="H39" s="10">
        <v>4.38</v>
      </c>
      <c r="I39" s="12">
        <v>0</v>
      </c>
      <c r="J39" s="10">
        <v>44.97</v>
      </c>
      <c r="K39" s="13">
        <v>0.35759999999999997</v>
      </c>
      <c r="L39" s="10">
        <v>11.79</v>
      </c>
      <c r="M39" s="10">
        <v>12.08</v>
      </c>
      <c r="N39" s="10">
        <v>15.2</v>
      </c>
      <c r="O39" s="10">
        <v>8.4700000000000006</v>
      </c>
      <c r="P39" s="13">
        <v>98.080500000000001</v>
      </c>
      <c r="Q39" s="8">
        <f t="shared" si="2"/>
        <v>1.9194999999999993</v>
      </c>
      <c r="R39" s="14">
        <v>8.1699999999999995E-2</v>
      </c>
      <c r="S39" s="14">
        <v>2.46E-2</v>
      </c>
      <c r="T39" s="14">
        <v>0</v>
      </c>
      <c r="U39" s="14">
        <v>3.2000000000000002E-3</v>
      </c>
      <c r="V39" s="14">
        <v>1.226</v>
      </c>
      <c r="W39" s="14">
        <v>0</v>
      </c>
      <c r="X39" s="14">
        <v>6.4889999999999999</v>
      </c>
      <c r="Y39" s="14">
        <v>6.5799999999999997E-2</v>
      </c>
      <c r="Z39" s="14">
        <v>1.423</v>
      </c>
      <c r="AA39" s="14">
        <v>2.5990000000000002</v>
      </c>
      <c r="AB39" s="14">
        <v>2.5859999999999999</v>
      </c>
      <c r="AC39" s="14">
        <v>1.3089999999999999</v>
      </c>
      <c r="AD39" s="10">
        <v>15.807399999999999</v>
      </c>
    </row>
    <row r="40" spans="1:33" x14ac:dyDescent="0.2">
      <c r="A40" s="10" t="s">
        <v>70</v>
      </c>
      <c r="B40" s="11">
        <v>410.75679492542247</v>
      </c>
      <c r="C40" s="11">
        <v>-229.03590961723205</v>
      </c>
      <c r="D40" s="12">
        <v>0.7228</v>
      </c>
      <c r="E40" s="12">
        <v>0.15939999999999999</v>
      </c>
      <c r="F40" s="12">
        <v>0</v>
      </c>
      <c r="G40" s="12">
        <v>2.9399999999999999E-2</v>
      </c>
      <c r="H40" s="10">
        <v>4.46</v>
      </c>
      <c r="I40" s="12">
        <v>3.5999999999999999E-3</v>
      </c>
      <c r="J40" s="10">
        <v>44.75</v>
      </c>
      <c r="K40" s="13">
        <v>0.33879999999999999</v>
      </c>
      <c r="L40" s="10">
        <v>11.71</v>
      </c>
      <c r="M40" s="10">
        <v>11.91</v>
      </c>
      <c r="N40" s="10">
        <v>15.49</v>
      </c>
      <c r="O40" s="10">
        <v>8.52</v>
      </c>
      <c r="P40" s="13">
        <v>98.093999999999994</v>
      </c>
      <c r="Q40" s="8">
        <f t="shared" si="2"/>
        <v>1.9060000000000059</v>
      </c>
      <c r="R40" s="14">
        <v>7.85E-2</v>
      </c>
      <c r="S40" s="14">
        <v>7.2800000000000004E-2</v>
      </c>
      <c r="T40" s="14">
        <v>0</v>
      </c>
      <c r="U40" s="14">
        <v>3.5999999999999999E-3</v>
      </c>
      <c r="V40" s="14">
        <v>1.2490000000000001</v>
      </c>
      <c r="W40" s="14">
        <v>4.0000000000000002E-4</v>
      </c>
      <c r="X40" s="14">
        <v>6.4640000000000004</v>
      </c>
      <c r="Y40" s="14">
        <v>6.2399999999999997E-2</v>
      </c>
      <c r="Z40" s="14">
        <v>1.4139999999999999</v>
      </c>
      <c r="AA40" s="14">
        <v>2.5659999999999998</v>
      </c>
      <c r="AB40" s="14">
        <v>2.6379999999999999</v>
      </c>
      <c r="AC40" s="14">
        <v>1.319</v>
      </c>
      <c r="AD40" s="10">
        <v>15.867800000000001</v>
      </c>
    </row>
    <row r="41" spans="1:33" x14ac:dyDescent="0.2">
      <c r="A41" s="10" t="s">
        <v>71</v>
      </c>
      <c r="B41" s="11">
        <v>465.91112385797527</v>
      </c>
      <c r="C41" s="11">
        <v>-173.88158068467925</v>
      </c>
      <c r="D41" s="12">
        <v>0.63539999999999996</v>
      </c>
      <c r="E41" s="12">
        <v>1.26E-2</v>
      </c>
      <c r="F41" s="12">
        <v>5.9999999999999995E-4</v>
      </c>
      <c r="G41" s="12">
        <v>6.1600000000000002E-2</v>
      </c>
      <c r="H41" s="10">
        <v>4.3499999999999996</v>
      </c>
      <c r="I41" s="12">
        <v>2E-3</v>
      </c>
      <c r="J41" s="10">
        <v>43.87</v>
      </c>
      <c r="K41" s="13">
        <v>0.37119999999999997</v>
      </c>
      <c r="L41" s="10">
        <v>12.21</v>
      </c>
      <c r="M41" s="10">
        <v>11.54</v>
      </c>
      <c r="N41" s="10">
        <v>15.81</v>
      </c>
      <c r="O41" s="10">
        <v>8.6</v>
      </c>
      <c r="P41" s="13">
        <v>97.463399999999993</v>
      </c>
      <c r="Q41" s="8">
        <f t="shared" si="2"/>
        <v>2.5366000000000071</v>
      </c>
      <c r="R41" s="14">
        <v>6.9699999999999998E-2</v>
      </c>
      <c r="S41" s="14">
        <v>5.7999999999999996E-3</v>
      </c>
      <c r="T41" s="14">
        <v>1E-4</v>
      </c>
      <c r="U41" s="14">
        <v>7.6E-3</v>
      </c>
      <c r="V41" s="14">
        <v>1.23</v>
      </c>
      <c r="W41" s="14">
        <v>2.0000000000000001E-4</v>
      </c>
      <c r="X41" s="14">
        <v>6.3949999999999996</v>
      </c>
      <c r="Y41" s="14">
        <v>6.9000000000000006E-2</v>
      </c>
      <c r="Z41" s="14">
        <v>1.4890000000000001</v>
      </c>
      <c r="AA41" s="14">
        <v>2.5070000000000001</v>
      </c>
      <c r="AB41" s="14">
        <v>2.7160000000000002</v>
      </c>
      <c r="AC41" s="14">
        <v>1.343</v>
      </c>
      <c r="AD41" s="10">
        <v>15.8325</v>
      </c>
    </row>
    <row r="42" spans="1:33" x14ac:dyDescent="0.2">
      <c r="A42" s="10" t="s">
        <v>72</v>
      </c>
      <c r="B42" s="11">
        <v>505.57218788808325</v>
      </c>
      <c r="C42" s="11">
        <v>-134.22051665457124</v>
      </c>
      <c r="D42" s="12">
        <v>0.7107</v>
      </c>
      <c r="E42" s="12">
        <v>2.2599999999999999E-2</v>
      </c>
      <c r="F42" s="12">
        <v>5.0000000000000001E-3</v>
      </c>
      <c r="G42" s="12">
        <v>3.4299999999999997E-2</v>
      </c>
      <c r="H42" s="10">
        <v>4.42</v>
      </c>
      <c r="I42" s="12">
        <v>1.1299999999999999E-2</v>
      </c>
      <c r="J42" s="10">
        <v>44.49</v>
      </c>
      <c r="K42" s="13">
        <v>0.33739999999999998</v>
      </c>
      <c r="L42" s="10">
        <v>12.04</v>
      </c>
      <c r="M42" s="10">
        <v>11.58</v>
      </c>
      <c r="N42" s="10">
        <v>15.51</v>
      </c>
      <c r="O42" s="10">
        <v>8.64</v>
      </c>
      <c r="P42" s="13">
        <v>97.801400000000001</v>
      </c>
      <c r="Q42" s="8">
        <f t="shared" si="2"/>
        <v>2.198599999999999</v>
      </c>
      <c r="R42" s="14">
        <v>7.7499999999999999E-2</v>
      </c>
      <c r="S42" s="14">
        <v>1.04E-2</v>
      </c>
      <c r="T42" s="14">
        <v>1.1999999999999999E-3</v>
      </c>
      <c r="U42" s="14">
        <v>4.1999999999999997E-3</v>
      </c>
      <c r="V42" s="14">
        <v>1.244</v>
      </c>
      <c r="W42" s="14">
        <v>1.2999999999999999E-3</v>
      </c>
      <c r="X42" s="14">
        <v>6.4509999999999996</v>
      </c>
      <c r="Y42" s="14">
        <v>6.2399999999999997E-2</v>
      </c>
      <c r="Z42" s="14">
        <v>1.46</v>
      </c>
      <c r="AA42" s="14">
        <v>2.504</v>
      </c>
      <c r="AB42" s="14">
        <v>2.6509999999999998</v>
      </c>
      <c r="AC42" s="14">
        <v>1.3420000000000001</v>
      </c>
      <c r="AD42" s="10">
        <v>15.808999999999999</v>
      </c>
    </row>
    <row r="43" spans="1:33" x14ac:dyDescent="0.2">
      <c r="A43" s="10" t="s">
        <v>73</v>
      </c>
      <c r="B43" s="11">
        <v>550.57218788807143</v>
      </c>
      <c r="C43" s="11">
        <v>-89.220516654583037</v>
      </c>
      <c r="D43" s="12">
        <v>0.68510000000000004</v>
      </c>
      <c r="E43" s="12">
        <v>9.2100000000000001E-2</v>
      </c>
      <c r="F43" s="12">
        <v>2.0999999999999999E-3</v>
      </c>
      <c r="G43" s="12">
        <v>5.4199999999999998E-2</v>
      </c>
      <c r="H43" s="10">
        <v>4.24</v>
      </c>
      <c r="I43" s="12">
        <v>2.58E-2</v>
      </c>
      <c r="J43" s="10">
        <v>44.25</v>
      </c>
      <c r="K43" s="13">
        <v>0.34300000000000003</v>
      </c>
      <c r="L43" s="10">
        <v>12.44</v>
      </c>
      <c r="M43" s="10">
        <v>11.42</v>
      </c>
      <c r="N43" s="10">
        <v>15.79</v>
      </c>
      <c r="O43" s="10">
        <v>8.5399999999999991</v>
      </c>
      <c r="P43" s="13">
        <v>97.882400000000004</v>
      </c>
      <c r="Q43" s="8">
        <f t="shared" si="2"/>
        <v>2.1175999999999959</v>
      </c>
      <c r="R43" s="14">
        <v>7.4800000000000005E-2</v>
      </c>
      <c r="S43" s="14">
        <v>4.2299999999999997E-2</v>
      </c>
      <c r="T43" s="14">
        <v>5.0000000000000001E-4</v>
      </c>
      <c r="U43" s="14">
        <v>6.7000000000000002E-3</v>
      </c>
      <c r="V43" s="14">
        <v>1.1930000000000001</v>
      </c>
      <c r="W43" s="14">
        <v>3.0000000000000001E-3</v>
      </c>
      <c r="X43" s="14">
        <v>6.4240000000000004</v>
      </c>
      <c r="Y43" s="14">
        <v>6.3500000000000001E-2</v>
      </c>
      <c r="Z43" s="14">
        <v>1.51</v>
      </c>
      <c r="AA43" s="14">
        <v>2.472</v>
      </c>
      <c r="AB43" s="14">
        <v>2.702</v>
      </c>
      <c r="AC43" s="14">
        <v>1.3280000000000001</v>
      </c>
      <c r="AD43" s="10">
        <v>15.819800000000001</v>
      </c>
    </row>
    <row r="44" spans="1:33" x14ac:dyDescent="0.2">
      <c r="A44" s="10" t="s">
        <v>74</v>
      </c>
      <c r="B44" s="11">
        <v>596.37611785047216</v>
      </c>
      <c r="C44" s="11">
        <v>-43.416586692182321</v>
      </c>
      <c r="D44" s="12">
        <v>0.63749999999999996</v>
      </c>
      <c r="E44" s="12">
        <v>4.8399999999999999E-2</v>
      </c>
      <c r="F44" s="12">
        <v>5.3E-3</v>
      </c>
      <c r="G44" s="12">
        <v>4.5199999999999997E-2</v>
      </c>
      <c r="H44" s="10">
        <v>4.46</v>
      </c>
      <c r="I44" s="12">
        <v>3.2800000000000003E-2</v>
      </c>
      <c r="J44" s="10">
        <v>44.14</v>
      </c>
      <c r="K44" s="13">
        <v>0.29920000000000002</v>
      </c>
      <c r="L44" s="10">
        <v>12.37</v>
      </c>
      <c r="M44" s="10">
        <v>11.57</v>
      </c>
      <c r="N44" s="10">
        <v>15.49</v>
      </c>
      <c r="O44" s="10">
        <v>8.56</v>
      </c>
      <c r="P44" s="13">
        <v>97.658500000000004</v>
      </c>
      <c r="Q44" s="8">
        <f t="shared" si="2"/>
        <v>2.3414999999999964</v>
      </c>
      <c r="R44" s="14">
        <v>6.9800000000000001E-2</v>
      </c>
      <c r="S44" s="14">
        <v>2.23E-2</v>
      </c>
      <c r="T44" s="14">
        <v>1.2999999999999999E-3</v>
      </c>
      <c r="U44" s="14">
        <v>5.5999999999999999E-3</v>
      </c>
      <c r="V44" s="14">
        <v>1.258</v>
      </c>
      <c r="W44" s="14">
        <v>3.8E-3</v>
      </c>
      <c r="X44" s="14">
        <v>6.4260000000000002</v>
      </c>
      <c r="Y44" s="14">
        <v>5.5599999999999997E-2</v>
      </c>
      <c r="Z44" s="14">
        <v>1.506</v>
      </c>
      <c r="AA44" s="14">
        <v>2.5110000000000001</v>
      </c>
      <c r="AB44" s="14">
        <v>2.6579999999999999</v>
      </c>
      <c r="AC44" s="14">
        <v>1.3360000000000001</v>
      </c>
      <c r="AD44" s="10">
        <v>15.853400000000001</v>
      </c>
    </row>
    <row r="45" spans="1:33" x14ac:dyDescent="0.2">
      <c r="A45" s="10" t="s">
        <v>75</v>
      </c>
      <c r="B45" s="11">
        <v>639.79270454265452</v>
      </c>
      <c r="C45" s="11">
        <v>0</v>
      </c>
      <c r="D45" s="12">
        <v>0.50429999999999997</v>
      </c>
      <c r="E45" s="12">
        <v>5.8099999999999999E-2</v>
      </c>
      <c r="F45" s="12">
        <v>3.5000000000000001E-3</v>
      </c>
      <c r="G45" s="12">
        <v>6.8500000000000005E-2</v>
      </c>
      <c r="H45" s="10">
        <v>4.43</v>
      </c>
      <c r="I45" s="12">
        <v>4.8899999999999999E-2</v>
      </c>
      <c r="J45" s="10">
        <v>41.03</v>
      </c>
      <c r="K45" s="13">
        <v>0.4128</v>
      </c>
      <c r="L45" s="10">
        <v>13.04</v>
      </c>
      <c r="M45" s="10">
        <v>10.42</v>
      </c>
      <c r="N45" s="10">
        <v>18.079999999999998</v>
      </c>
      <c r="O45" s="10">
        <v>9.18</v>
      </c>
      <c r="P45" s="13">
        <v>97.276200000000003</v>
      </c>
      <c r="Q45" s="8">
        <f t="shared" si="2"/>
        <v>2.7237999999999971</v>
      </c>
      <c r="R45" s="14">
        <v>5.6000000000000001E-2</v>
      </c>
      <c r="S45" s="14">
        <v>2.7099999999999999E-2</v>
      </c>
      <c r="T45" s="14">
        <v>8.9999999999999998E-4</v>
      </c>
      <c r="U45" s="14">
        <v>8.6E-3</v>
      </c>
      <c r="V45" s="14">
        <v>1.2689999999999999</v>
      </c>
      <c r="W45" s="14">
        <v>5.7000000000000002E-3</v>
      </c>
      <c r="X45" s="14">
        <v>6.06</v>
      </c>
      <c r="Y45" s="14">
        <v>7.7799999999999994E-2</v>
      </c>
      <c r="Z45" s="14">
        <v>1.61</v>
      </c>
      <c r="AA45" s="14">
        <v>2.2949999999999999</v>
      </c>
      <c r="AB45" s="14">
        <v>3.1469999999999998</v>
      </c>
      <c r="AC45" s="14">
        <v>1.4530000000000001</v>
      </c>
      <c r="AD45" s="10">
        <v>16.010200000000001</v>
      </c>
    </row>
    <row r="46" spans="1:33" x14ac:dyDescent="0.2">
      <c r="A46" s="10"/>
      <c r="B46" s="11"/>
      <c r="C46" s="11"/>
      <c r="D46" s="12"/>
      <c r="E46" s="12"/>
      <c r="F46" s="12"/>
      <c r="G46" s="12"/>
      <c r="H46" s="13"/>
      <c r="I46" s="12"/>
      <c r="J46" s="13"/>
      <c r="K46" s="13"/>
      <c r="L46" s="13"/>
      <c r="M46" s="13"/>
      <c r="N46" s="13"/>
      <c r="O46" s="13"/>
      <c r="P46" s="13"/>
      <c r="Q46" s="8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3"/>
    </row>
    <row r="47" spans="1:33" x14ac:dyDescent="0.2">
      <c r="A47" s="10" t="s">
        <v>76</v>
      </c>
      <c r="B47" s="11"/>
      <c r="C47" s="11"/>
      <c r="D47" s="12">
        <f>AVERAGE(D31:D45)</f>
        <v>0.66671333333333338</v>
      </c>
      <c r="E47" s="12">
        <f t="shared" ref="E47:AD47" si="4">AVERAGE(E31:E45)</f>
        <v>7.7520000000000006E-2</v>
      </c>
      <c r="F47" s="12">
        <f t="shared" si="4"/>
        <v>1.1000000000000001E-3</v>
      </c>
      <c r="G47" s="12">
        <f t="shared" si="4"/>
        <v>3.9300000000000002E-2</v>
      </c>
      <c r="H47" s="13">
        <f t="shared" si="4"/>
        <v>4.3286666666666669</v>
      </c>
      <c r="I47" s="12">
        <f t="shared" si="4"/>
        <v>1.6153333333333332E-2</v>
      </c>
      <c r="J47" s="13">
        <f t="shared" si="4"/>
        <v>44.705333333333328</v>
      </c>
      <c r="K47" s="13">
        <f t="shared" si="4"/>
        <v>0.33435333333333339</v>
      </c>
      <c r="L47" s="13">
        <f t="shared" si="4"/>
        <v>11.762</v>
      </c>
      <c r="M47" s="13">
        <f t="shared" si="4"/>
        <v>11.835999999999997</v>
      </c>
      <c r="N47" s="13">
        <f t="shared" si="4"/>
        <v>15.387333333333334</v>
      </c>
      <c r="O47" s="13">
        <f t="shared" si="4"/>
        <v>8.6266666666666669</v>
      </c>
      <c r="P47" s="13">
        <f t="shared" si="4"/>
        <v>97.781220000000019</v>
      </c>
      <c r="Q47" s="13">
        <f t="shared" si="4"/>
        <v>2.2187800000000002</v>
      </c>
      <c r="R47" s="14">
        <f t="shared" si="4"/>
        <v>7.2600000000000012E-2</v>
      </c>
      <c r="S47" s="14">
        <f t="shared" si="4"/>
        <v>3.5480000000000005E-2</v>
      </c>
      <c r="T47" s="14">
        <f t="shared" si="4"/>
        <v>2.6666666666666668E-4</v>
      </c>
      <c r="U47" s="14">
        <f t="shared" si="4"/>
        <v>4.8399999999999997E-3</v>
      </c>
      <c r="V47" s="14">
        <f t="shared" si="4"/>
        <v>1.2158</v>
      </c>
      <c r="W47" s="14">
        <f t="shared" si="4"/>
        <v>1.8599999999999999E-3</v>
      </c>
      <c r="X47" s="14">
        <f t="shared" si="4"/>
        <v>6.4740000000000002</v>
      </c>
      <c r="Y47" s="14">
        <f t="shared" si="4"/>
        <v>6.1806666666666663E-2</v>
      </c>
      <c r="Z47" s="14">
        <f t="shared" si="4"/>
        <v>1.4248666666666667</v>
      </c>
      <c r="AA47" s="14">
        <f t="shared" si="4"/>
        <v>2.5550666666666673</v>
      </c>
      <c r="AB47" s="14">
        <f t="shared" si="4"/>
        <v>2.6277333333333335</v>
      </c>
      <c r="AC47" s="14">
        <f t="shared" si="4"/>
        <v>1.3389999999999997</v>
      </c>
      <c r="AD47" s="13">
        <f t="shared" si="4"/>
        <v>15.813353333333334</v>
      </c>
      <c r="AE47" s="2" t="s">
        <v>46</v>
      </c>
      <c r="AF47" s="2" t="s">
        <v>47</v>
      </c>
      <c r="AG47" s="2" t="s">
        <v>77</v>
      </c>
    </row>
    <row r="48" spans="1:33" x14ac:dyDescent="0.2">
      <c r="A48" s="10"/>
      <c r="B48" s="11"/>
      <c r="C48" s="11"/>
      <c r="D48" s="12"/>
      <c r="E48" s="12"/>
      <c r="F48" s="12"/>
      <c r="G48" s="12"/>
      <c r="H48" s="13"/>
      <c r="I48" s="12"/>
      <c r="J48" s="13"/>
      <c r="K48" s="13"/>
      <c r="L48" s="13"/>
      <c r="M48" s="13"/>
      <c r="N48" s="13"/>
      <c r="O48" s="13"/>
      <c r="P48" s="13"/>
      <c r="Q48" s="8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3"/>
    </row>
    <row r="49" spans="1:30" x14ac:dyDescent="0.2">
      <c r="A49" s="10" t="s">
        <v>78</v>
      </c>
      <c r="B49" s="11">
        <v>0</v>
      </c>
      <c r="C49" s="11">
        <v>-324.44136568592171</v>
      </c>
      <c r="D49" s="12">
        <v>0.51990000000000003</v>
      </c>
      <c r="E49" s="12">
        <v>1.09E-2</v>
      </c>
      <c r="F49" s="12">
        <v>9.4000000000000004E-3</v>
      </c>
      <c r="G49" s="12">
        <v>5.2499999999999998E-2</v>
      </c>
      <c r="H49" s="10">
        <v>3.1</v>
      </c>
      <c r="I49" s="12">
        <v>3.6799999999999999E-2</v>
      </c>
      <c r="J49" s="10">
        <v>46.85</v>
      </c>
      <c r="K49" s="13">
        <v>0.40510000000000002</v>
      </c>
      <c r="L49" s="10">
        <v>8.68</v>
      </c>
      <c r="M49" s="10">
        <v>14.99</v>
      </c>
      <c r="N49" s="10">
        <v>11.48</v>
      </c>
      <c r="O49" s="10">
        <v>9.9</v>
      </c>
      <c r="P49" s="13">
        <v>96.034700000000001</v>
      </c>
      <c r="Q49" s="8">
        <f t="shared" si="2"/>
        <v>3.9652999999999992</v>
      </c>
      <c r="R49" s="14">
        <v>5.6800000000000003E-2</v>
      </c>
      <c r="S49" s="14">
        <v>5.0000000000000001E-3</v>
      </c>
      <c r="T49" s="14">
        <v>2.3E-3</v>
      </c>
      <c r="U49" s="14">
        <v>6.4999999999999997E-3</v>
      </c>
      <c r="V49" s="14">
        <v>0.872</v>
      </c>
      <c r="W49" s="14">
        <v>4.1999999999999997E-3</v>
      </c>
      <c r="X49" s="14">
        <v>6.8049999999999997</v>
      </c>
      <c r="Y49" s="14">
        <v>7.51E-2</v>
      </c>
      <c r="Z49" s="14">
        <v>1.054</v>
      </c>
      <c r="AA49" s="14">
        <v>3.246</v>
      </c>
      <c r="AB49" s="14">
        <v>1.966</v>
      </c>
      <c r="AC49" s="14">
        <v>1.5409999999999999</v>
      </c>
      <c r="AD49" s="10">
        <v>15.633900000000001</v>
      </c>
    </row>
    <row r="50" spans="1:30" x14ac:dyDescent="0.2">
      <c r="A50" s="10" t="s">
        <v>79</v>
      </c>
      <c r="B50" s="11">
        <v>34.655446902329082</v>
      </c>
      <c r="C50" s="11">
        <v>-289.78591878359265</v>
      </c>
      <c r="D50" s="12">
        <v>0.4914</v>
      </c>
      <c r="E50" s="12">
        <v>4.7999999999999996E-3</v>
      </c>
      <c r="F50" s="12">
        <v>9.7000000000000003E-3</v>
      </c>
      <c r="G50" s="12">
        <v>2.3E-2</v>
      </c>
      <c r="H50" s="10">
        <v>2.94</v>
      </c>
      <c r="I50" s="12">
        <v>6.4600000000000005E-2</v>
      </c>
      <c r="J50" s="10">
        <v>46.66</v>
      </c>
      <c r="K50" s="13">
        <v>0.39360000000000001</v>
      </c>
      <c r="L50" s="10">
        <v>8.5500000000000007</v>
      </c>
      <c r="M50" s="10">
        <v>15.07</v>
      </c>
      <c r="N50" s="10">
        <v>11.46</v>
      </c>
      <c r="O50" s="10">
        <v>9.99</v>
      </c>
      <c r="P50" s="13">
        <v>95.657200000000003</v>
      </c>
      <c r="Q50" s="8">
        <f t="shared" si="2"/>
        <v>4.3427999999999969</v>
      </c>
      <c r="R50" s="14">
        <v>5.3900000000000003E-2</v>
      </c>
      <c r="S50" s="14">
        <v>2.2000000000000001E-3</v>
      </c>
      <c r="T50" s="14">
        <v>2.3999999999999998E-3</v>
      </c>
      <c r="U50" s="14">
        <v>2.8E-3</v>
      </c>
      <c r="V50" s="14">
        <v>0.83</v>
      </c>
      <c r="W50" s="14">
        <v>7.4000000000000003E-3</v>
      </c>
      <c r="X50" s="14">
        <v>6.7990000000000004</v>
      </c>
      <c r="Y50" s="14">
        <v>7.3200000000000001E-2</v>
      </c>
      <c r="Z50" s="14">
        <v>1.042</v>
      </c>
      <c r="AA50" s="14">
        <v>3.274</v>
      </c>
      <c r="AB50" s="14">
        <v>1.968</v>
      </c>
      <c r="AC50" s="14">
        <v>1.56</v>
      </c>
      <c r="AD50" s="10">
        <v>15.615</v>
      </c>
    </row>
    <row r="51" spans="1:30" x14ac:dyDescent="0.2">
      <c r="A51" s="10" t="s">
        <v>80</v>
      </c>
      <c r="B51" s="11">
        <v>61.821602316738833</v>
      </c>
      <c r="C51" s="11">
        <v>-262.61976336918292</v>
      </c>
      <c r="D51" s="12">
        <v>0.50360000000000005</v>
      </c>
      <c r="E51" s="12">
        <v>0</v>
      </c>
      <c r="F51" s="12">
        <v>1.12E-2</v>
      </c>
      <c r="G51" s="12">
        <v>2.5999999999999999E-2</v>
      </c>
      <c r="H51" s="10">
        <v>2.91</v>
      </c>
      <c r="I51" s="12">
        <v>5.16E-2</v>
      </c>
      <c r="J51" s="10">
        <v>46.66</v>
      </c>
      <c r="K51" s="13">
        <v>0.40600000000000003</v>
      </c>
      <c r="L51" s="10">
        <v>8.6300000000000008</v>
      </c>
      <c r="M51" s="10">
        <v>15.15</v>
      </c>
      <c r="N51" s="10">
        <v>11.34</v>
      </c>
      <c r="O51" s="10">
        <v>9.93</v>
      </c>
      <c r="P51" s="13">
        <v>95.618499999999997</v>
      </c>
      <c r="Q51" s="8">
        <f t="shared" si="2"/>
        <v>4.3815000000000026</v>
      </c>
      <c r="R51" s="14">
        <v>5.5199999999999999E-2</v>
      </c>
      <c r="S51" s="14">
        <v>0</v>
      </c>
      <c r="T51" s="14">
        <v>2.8E-3</v>
      </c>
      <c r="U51" s="14">
        <v>3.2000000000000002E-3</v>
      </c>
      <c r="V51" s="14">
        <v>0.82199999999999995</v>
      </c>
      <c r="W51" s="14">
        <v>5.8999999999999999E-3</v>
      </c>
      <c r="X51" s="14">
        <v>6.8040000000000003</v>
      </c>
      <c r="Y51" s="14">
        <v>7.5499999999999998E-2</v>
      </c>
      <c r="Z51" s="14">
        <v>1.052</v>
      </c>
      <c r="AA51" s="14">
        <v>3.294</v>
      </c>
      <c r="AB51" s="14">
        <v>1.9490000000000001</v>
      </c>
      <c r="AC51" s="14">
        <v>1.552</v>
      </c>
      <c r="AD51" s="10">
        <v>15.615600000000001</v>
      </c>
    </row>
    <row r="52" spans="1:30" x14ac:dyDescent="0.2">
      <c r="A52" s="10" t="s">
        <v>81</v>
      </c>
      <c r="B52" s="11">
        <v>119.76122606421831</v>
      </c>
      <c r="C52" s="11">
        <v>-204.68013962170343</v>
      </c>
      <c r="D52" s="12">
        <v>0.47939999999999999</v>
      </c>
      <c r="E52" s="12">
        <v>0</v>
      </c>
      <c r="F52" s="12">
        <v>0</v>
      </c>
      <c r="G52" s="12">
        <v>3.2000000000000001E-2</v>
      </c>
      <c r="H52" s="10">
        <v>3.05</v>
      </c>
      <c r="I52" s="12">
        <v>7.5800000000000006E-2</v>
      </c>
      <c r="J52" s="10">
        <v>46.4</v>
      </c>
      <c r="K52" s="13">
        <v>0.38450000000000001</v>
      </c>
      <c r="L52" s="10">
        <v>8.66</v>
      </c>
      <c r="M52" s="10">
        <v>15.05</v>
      </c>
      <c r="N52" s="10">
        <v>11.32</v>
      </c>
      <c r="O52" s="10">
        <v>9.86</v>
      </c>
      <c r="P52" s="13">
        <v>95.311800000000005</v>
      </c>
      <c r="Q52" s="8">
        <f t="shared" si="2"/>
        <v>4.6881999999999948</v>
      </c>
      <c r="R52" s="14">
        <v>5.28E-2</v>
      </c>
      <c r="S52" s="14">
        <v>0</v>
      </c>
      <c r="T52" s="14">
        <v>0</v>
      </c>
      <c r="U52" s="14">
        <v>4.0000000000000001E-3</v>
      </c>
      <c r="V52" s="14">
        <v>0.86599999999999999</v>
      </c>
      <c r="W52" s="14">
        <v>8.8000000000000005E-3</v>
      </c>
      <c r="X52" s="14">
        <v>6.7930000000000001</v>
      </c>
      <c r="Y52" s="14">
        <v>7.1800000000000003E-2</v>
      </c>
      <c r="Z52" s="14">
        <v>1.0609999999999999</v>
      </c>
      <c r="AA52" s="14">
        <v>3.2850000000000001</v>
      </c>
      <c r="AB52" s="14">
        <v>1.9530000000000001</v>
      </c>
      <c r="AC52" s="14">
        <v>1.546</v>
      </c>
      <c r="AD52" s="10">
        <v>15.641400000000001</v>
      </c>
    </row>
    <row r="53" spans="1:30" x14ac:dyDescent="0.2">
      <c r="A53" s="10" t="s">
        <v>82</v>
      </c>
      <c r="B53" s="11">
        <v>151.14593571716884</v>
      </c>
      <c r="C53" s="11">
        <v>-173.2954299687529</v>
      </c>
      <c r="D53" s="12">
        <v>0.45629999999999998</v>
      </c>
      <c r="E53" s="12">
        <v>0</v>
      </c>
      <c r="F53" s="12">
        <v>0</v>
      </c>
      <c r="G53" s="12">
        <v>4.9500000000000002E-2</v>
      </c>
      <c r="H53" s="10">
        <v>3.03</v>
      </c>
      <c r="I53" s="12">
        <v>3.39E-2</v>
      </c>
      <c r="J53" s="10">
        <v>47.08</v>
      </c>
      <c r="K53" s="13">
        <v>0.41199999999999998</v>
      </c>
      <c r="L53" s="10">
        <v>8.42</v>
      </c>
      <c r="M53" s="10">
        <v>15.49</v>
      </c>
      <c r="N53" s="10">
        <v>11.15</v>
      </c>
      <c r="O53" s="10">
        <v>9.92</v>
      </c>
      <c r="P53" s="13">
        <v>96.041799999999995</v>
      </c>
      <c r="Q53" s="8">
        <f t="shared" si="2"/>
        <v>3.958200000000005</v>
      </c>
      <c r="R53" s="14">
        <v>4.9799999999999997E-2</v>
      </c>
      <c r="S53" s="14">
        <v>0</v>
      </c>
      <c r="T53" s="14">
        <v>0</v>
      </c>
      <c r="U53" s="14">
        <v>6.1000000000000004E-3</v>
      </c>
      <c r="V53" s="14">
        <v>0.85099999999999998</v>
      </c>
      <c r="W53" s="14">
        <v>3.8999999999999998E-3</v>
      </c>
      <c r="X53" s="14">
        <v>6.827</v>
      </c>
      <c r="Y53" s="14">
        <v>7.6200000000000004E-2</v>
      </c>
      <c r="Z53" s="14">
        <v>1.022</v>
      </c>
      <c r="AA53" s="14">
        <v>3.3490000000000002</v>
      </c>
      <c r="AB53" s="14">
        <v>1.905</v>
      </c>
      <c r="AC53" s="14">
        <v>1.542</v>
      </c>
      <c r="AD53" s="10">
        <v>15.632</v>
      </c>
    </row>
    <row r="54" spans="1:30" x14ac:dyDescent="0.2">
      <c r="A54" s="10" t="s">
        <v>83</v>
      </c>
      <c r="B54" s="11">
        <v>193.02671889991458</v>
      </c>
      <c r="C54" s="11">
        <v>-131.41464678600715</v>
      </c>
      <c r="D54" s="12">
        <v>0.45279999999999998</v>
      </c>
      <c r="E54" s="12">
        <v>0</v>
      </c>
      <c r="F54" s="12">
        <v>0</v>
      </c>
      <c r="G54" s="12">
        <v>3.7999999999999999E-2</v>
      </c>
      <c r="H54" s="10">
        <v>3.05</v>
      </c>
      <c r="I54" s="12">
        <v>0.1047</v>
      </c>
      <c r="J54" s="10">
        <v>48.24</v>
      </c>
      <c r="K54" s="13">
        <v>0.38</v>
      </c>
      <c r="L54" s="10">
        <v>8.4499999999999993</v>
      </c>
      <c r="M54" s="10">
        <v>15.47</v>
      </c>
      <c r="N54" s="10">
        <v>11.08</v>
      </c>
      <c r="O54" s="10">
        <v>9.9499999999999993</v>
      </c>
      <c r="P54" s="13">
        <v>97.215599999999995</v>
      </c>
      <c r="Q54" s="8">
        <f t="shared" si="2"/>
        <v>2.7844000000000051</v>
      </c>
      <c r="R54" s="14">
        <v>4.87E-2</v>
      </c>
      <c r="S54" s="14">
        <v>0</v>
      </c>
      <c r="T54" s="14">
        <v>0</v>
      </c>
      <c r="U54" s="14">
        <v>4.5999999999999999E-3</v>
      </c>
      <c r="V54" s="14">
        <v>0.84499999999999997</v>
      </c>
      <c r="W54" s="14">
        <v>1.18E-2</v>
      </c>
      <c r="X54" s="14">
        <v>6.8970000000000002</v>
      </c>
      <c r="Y54" s="14">
        <v>6.93E-2</v>
      </c>
      <c r="Z54" s="14">
        <v>1.01</v>
      </c>
      <c r="AA54" s="14">
        <v>3.2959999999999998</v>
      </c>
      <c r="AB54" s="14">
        <v>1.8660000000000001</v>
      </c>
      <c r="AC54" s="14">
        <v>1.524</v>
      </c>
      <c r="AD54" s="10">
        <v>15.5724</v>
      </c>
    </row>
    <row r="55" spans="1:30" x14ac:dyDescent="0.2">
      <c r="A55" s="10" t="s">
        <v>84</v>
      </c>
      <c r="B55" s="11">
        <v>221.04457035215623</v>
      </c>
      <c r="C55" s="11">
        <v>-103.39679533376551</v>
      </c>
      <c r="D55" s="12">
        <v>0.44230000000000003</v>
      </c>
      <c r="E55" s="12">
        <v>0</v>
      </c>
      <c r="F55" s="12">
        <v>0</v>
      </c>
      <c r="G55" s="12">
        <v>6.6000000000000003E-2</v>
      </c>
      <c r="H55" s="10">
        <v>2.89</v>
      </c>
      <c r="I55" s="12">
        <v>7.2700000000000001E-2</v>
      </c>
      <c r="J55" s="10">
        <v>48.35</v>
      </c>
      <c r="K55" s="13">
        <v>0.37519999999999998</v>
      </c>
      <c r="L55" s="10">
        <v>8.44</v>
      </c>
      <c r="M55" s="10">
        <v>15.32</v>
      </c>
      <c r="N55" s="10">
        <v>11.06</v>
      </c>
      <c r="O55" s="10">
        <v>9.9499999999999993</v>
      </c>
      <c r="P55" s="13">
        <v>96.966300000000004</v>
      </c>
      <c r="Q55" s="8">
        <f t="shared" si="2"/>
        <v>3.0336999999999961</v>
      </c>
      <c r="R55" s="14">
        <v>4.7600000000000003E-2</v>
      </c>
      <c r="S55" s="14">
        <v>0</v>
      </c>
      <c r="T55" s="14">
        <v>0</v>
      </c>
      <c r="U55" s="14">
        <v>8.0000000000000002E-3</v>
      </c>
      <c r="V55" s="14">
        <v>0.80100000000000005</v>
      </c>
      <c r="W55" s="14">
        <v>8.2000000000000007E-3</v>
      </c>
      <c r="X55" s="14">
        <v>6.9219999999999997</v>
      </c>
      <c r="Y55" s="14">
        <v>6.8500000000000005E-2</v>
      </c>
      <c r="Z55" s="14">
        <v>1.0109999999999999</v>
      </c>
      <c r="AA55" s="14">
        <v>3.27</v>
      </c>
      <c r="AB55" s="14">
        <v>1.8660000000000001</v>
      </c>
      <c r="AC55" s="14">
        <v>1.5269999999999999</v>
      </c>
      <c r="AD55" s="10">
        <v>15.529299999999999</v>
      </c>
    </row>
    <row r="56" spans="1:30" x14ac:dyDescent="0.2">
      <c r="A56" s="10" t="s">
        <v>85</v>
      </c>
      <c r="B56" s="11">
        <v>255.7576802675778</v>
      </c>
      <c r="C56" s="11">
        <v>-68.683685418343956</v>
      </c>
      <c r="D56" s="12">
        <v>0.45390000000000003</v>
      </c>
      <c r="E56" s="12">
        <v>0</v>
      </c>
      <c r="F56" s="12">
        <v>0</v>
      </c>
      <c r="G56" s="12">
        <v>3.5999999999999997E-2</v>
      </c>
      <c r="H56" s="10">
        <v>2.91</v>
      </c>
      <c r="I56" s="12">
        <v>8.3900000000000002E-2</v>
      </c>
      <c r="J56" s="10">
        <v>48.07</v>
      </c>
      <c r="K56" s="13">
        <v>0.39379999999999998</v>
      </c>
      <c r="L56" s="10">
        <v>8.5399999999999991</v>
      </c>
      <c r="M56" s="10">
        <v>15.05</v>
      </c>
      <c r="N56" s="10">
        <v>11.26</v>
      </c>
      <c r="O56" s="10">
        <v>10.029999999999999</v>
      </c>
      <c r="P56" s="13">
        <v>96.827699999999993</v>
      </c>
      <c r="Q56" s="8">
        <f t="shared" si="2"/>
        <v>3.172300000000007</v>
      </c>
      <c r="R56" s="14">
        <v>4.9000000000000002E-2</v>
      </c>
      <c r="S56" s="14">
        <v>0</v>
      </c>
      <c r="T56" s="14">
        <v>0</v>
      </c>
      <c r="U56" s="14">
        <v>4.4000000000000003E-3</v>
      </c>
      <c r="V56" s="14">
        <v>0.80900000000000005</v>
      </c>
      <c r="W56" s="14">
        <v>9.4999999999999998E-3</v>
      </c>
      <c r="X56" s="14">
        <v>6.899</v>
      </c>
      <c r="Y56" s="14">
        <v>7.2099999999999997E-2</v>
      </c>
      <c r="Z56" s="14">
        <v>1.0249999999999999</v>
      </c>
      <c r="AA56" s="14">
        <v>3.22</v>
      </c>
      <c r="AB56" s="14">
        <v>1.9039999999999999</v>
      </c>
      <c r="AC56" s="14">
        <v>1.5429999999999999</v>
      </c>
      <c r="AD56" s="10">
        <v>15.5351</v>
      </c>
    </row>
    <row r="57" spans="1:30" x14ac:dyDescent="0.2">
      <c r="A57" s="10" t="s">
        <v>86</v>
      </c>
      <c r="B57" s="11">
        <v>289.7282557705002</v>
      </c>
      <c r="C57" s="11">
        <v>-34.713109915421562</v>
      </c>
      <c r="D57" s="12">
        <v>0.49370000000000003</v>
      </c>
      <c r="E57" s="12">
        <v>1.03E-2</v>
      </c>
      <c r="F57" s="12">
        <v>0</v>
      </c>
      <c r="G57" s="12">
        <v>5.2999999999999999E-2</v>
      </c>
      <c r="H57" s="10">
        <v>2.95</v>
      </c>
      <c r="I57" s="12">
        <v>0.12470000000000001</v>
      </c>
      <c r="J57" s="10">
        <v>47.97</v>
      </c>
      <c r="K57" s="13">
        <v>0.3659</v>
      </c>
      <c r="L57" s="10">
        <v>8.58</v>
      </c>
      <c r="M57" s="10">
        <v>15.09</v>
      </c>
      <c r="N57" s="10">
        <v>11.63</v>
      </c>
      <c r="O57" s="10">
        <v>10.039999999999999</v>
      </c>
      <c r="P57" s="13">
        <v>97.307699999999997</v>
      </c>
      <c r="Q57" s="8">
        <f t="shared" si="2"/>
        <v>2.692300000000003</v>
      </c>
      <c r="R57" s="14">
        <v>5.2999999999999999E-2</v>
      </c>
      <c r="S57" s="14">
        <v>4.5999999999999999E-3</v>
      </c>
      <c r="T57" s="14">
        <v>0</v>
      </c>
      <c r="U57" s="14">
        <v>6.4000000000000003E-3</v>
      </c>
      <c r="V57" s="14">
        <v>0.81699999999999995</v>
      </c>
      <c r="W57" s="14">
        <v>1.41E-2</v>
      </c>
      <c r="X57" s="14">
        <v>6.8550000000000004</v>
      </c>
      <c r="Y57" s="14">
        <v>6.6699999999999995E-2</v>
      </c>
      <c r="Z57" s="14">
        <v>1.026</v>
      </c>
      <c r="AA57" s="14">
        <v>3.2149999999999999</v>
      </c>
      <c r="AB57" s="14">
        <v>1.9590000000000001</v>
      </c>
      <c r="AC57" s="14">
        <v>1.5369999999999999</v>
      </c>
      <c r="AD57" s="10">
        <v>15.553800000000001</v>
      </c>
    </row>
    <row r="58" spans="1:30" x14ac:dyDescent="0.2">
      <c r="A58" s="10" t="s">
        <v>87</v>
      </c>
      <c r="B58" s="11">
        <v>324.44136568592177</v>
      </c>
      <c r="C58" s="11">
        <v>0</v>
      </c>
      <c r="D58" s="12">
        <v>0.4123</v>
      </c>
      <c r="E58" s="12">
        <v>0</v>
      </c>
      <c r="F58" s="12">
        <v>0</v>
      </c>
      <c r="G58" s="12">
        <v>3.0499999999999999E-2</v>
      </c>
      <c r="H58" s="10">
        <v>2.73</v>
      </c>
      <c r="I58" s="12">
        <v>0.1188</v>
      </c>
      <c r="J58" s="10">
        <v>48.5</v>
      </c>
      <c r="K58" s="13">
        <v>0.33029999999999998</v>
      </c>
      <c r="L58" s="10">
        <v>8.58</v>
      </c>
      <c r="M58" s="10">
        <v>15.25</v>
      </c>
      <c r="N58" s="10">
        <v>10.73</v>
      </c>
      <c r="O58" s="10">
        <v>10.33</v>
      </c>
      <c r="P58" s="13">
        <v>97.012</v>
      </c>
      <c r="Q58" s="8">
        <f t="shared" si="2"/>
        <v>2.9879999999999995</v>
      </c>
      <c r="R58" s="14">
        <v>4.4400000000000002E-2</v>
      </c>
      <c r="S58" s="14">
        <v>0</v>
      </c>
      <c r="T58" s="14">
        <v>0</v>
      </c>
      <c r="U58" s="14">
        <v>3.7000000000000002E-3</v>
      </c>
      <c r="V58" s="14">
        <v>0.75800000000000001</v>
      </c>
      <c r="W58" s="14">
        <v>1.35E-2</v>
      </c>
      <c r="X58" s="14">
        <v>6.9459999999999997</v>
      </c>
      <c r="Y58" s="14">
        <v>6.0400000000000002E-2</v>
      </c>
      <c r="Z58" s="14">
        <v>1.0269999999999999</v>
      </c>
      <c r="AA58" s="14">
        <v>3.2549999999999999</v>
      </c>
      <c r="AB58" s="14">
        <v>1.8109999999999999</v>
      </c>
      <c r="AC58" s="14">
        <v>1.5860000000000001</v>
      </c>
      <c r="AD58" s="10">
        <v>15.505100000000001</v>
      </c>
    </row>
    <row r="59" spans="1:30" x14ac:dyDescent="0.2">
      <c r="A59" s="10"/>
      <c r="B59" s="11"/>
      <c r="C59" s="11"/>
      <c r="D59" s="12"/>
      <c r="E59" s="12"/>
      <c r="F59" s="12"/>
      <c r="G59" s="12"/>
      <c r="H59" s="13"/>
      <c r="I59" s="12"/>
      <c r="J59" s="13"/>
      <c r="K59" s="13"/>
      <c r="L59" s="13"/>
      <c r="M59" s="13"/>
      <c r="N59" s="13"/>
      <c r="O59" s="13"/>
      <c r="P59" s="13"/>
      <c r="Q59" s="8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3"/>
    </row>
    <row r="60" spans="1:30" x14ac:dyDescent="0.2">
      <c r="A60" s="10" t="s">
        <v>88</v>
      </c>
      <c r="B60" s="11">
        <v>0</v>
      </c>
      <c r="C60" s="11">
        <v>-224.32274870755748</v>
      </c>
      <c r="D60" s="12">
        <v>0.48899999999999999</v>
      </c>
      <c r="E60" s="12">
        <v>0</v>
      </c>
      <c r="F60" s="12">
        <v>0</v>
      </c>
      <c r="G60" s="12">
        <v>3.4500000000000003E-2</v>
      </c>
      <c r="H60" s="10">
        <v>2.72</v>
      </c>
      <c r="I60" s="12">
        <v>8.4500000000000006E-2</v>
      </c>
      <c r="J60" s="10">
        <v>47.49</v>
      </c>
      <c r="K60" s="13">
        <v>0.375</v>
      </c>
      <c r="L60" s="10">
        <v>8.6</v>
      </c>
      <c r="M60" s="10">
        <v>15.47</v>
      </c>
      <c r="N60" s="10">
        <v>11.38</v>
      </c>
      <c r="O60" s="10">
        <v>10.02</v>
      </c>
      <c r="P60" s="13">
        <v>96.662999999999997</v>
      </c>
      <c r="Q60" s="8">
        <f t="shared" si="2"/>
        <v>3.3370000000000033</v>
      </c>
      <c r="R60" s="14">
        <v>5.2900000000000003E-2</v>
      </c>
      <c r="S60" s="14">
        <v>0</v>
      </c>
      <c r="T60" s="14">
        <v>0</v>
      </c>
      <c r="U60" s="14">
        <v>4.1999999999999997E-3</v>
      </c>
      <c r="V60" s="14">
        <v>0.75900000000000001</v>
      </c>
      <c r="W60" s="14">
        <v>9.5999999999999992E-3</v>
      </c>
      <c r="X60" s="14">
        <v>6.8339999999999996</v>
      </c>
      <c r="Y60" s="14">
        <v>6.88E-2</v>
      </c>
      <c r="Z60" s="14">
        <v>1.0349999999999999</v>
      </c>
      <c r="AA60" s="14">
        <v>3.3180000000000001</v>
      </c>
      <c r="AB60" s="14">
        <v>1.931</v>
      </c>
      <c r="AC60" s="14">
        <v>1.544</v>
      </c>
      <c r="AD60" s="10">
        <v>15.5565</v>
      </c>
    </row>
    <row r="61" spans="1:30" x14ac:dyDescent="0.2">
      <c r="A61" s="10" t="s">
        <v>89</v>
      </c>
      <c r="B61" s="11">
        <v>24.351591323772425</v>
      </c>
      <c r="C61" s="11">
        <v>-199.97115738378506</v>
      </c>
      <c r="D61" s="12">
        <v>0.52070000000000005</v>
      </c>
      <c r="E61" s="12">
        <v>0</v>
      </c>
      <c r="F61" s="12">
        <v>0</v>
      </c>
      <c r="G61" s="12">
        <v>2.75E-2</v>
      </c>
      <c r="H61" s="10">
        <v>2.91</v>
      </c>
      <c r="I61" s="12">
        <v>5.62E-2</v>
      </c>
      <c r="J61" s="10">
        <v>47.54</v>
      </c>
      <c r="K61" s="13">
        <v>0.375</v>
      </c>
      <c r="L61" s="10">
        <v>8.57</v>
      </c>
      <c r="M61" s="10">
        <v>15.3</v>
      </c>
      <c r="N61" s="10">
        <v>11.4</v>
      </c>
      <c r="O61" s="10">
        <v>10</v>
      </c>
      <c r="P61" s="13">
        <v>96.6995</v>
      </c>
      <c r="Q61" s="8">
        <f t="shared" si="2"/>
        <v>3.3004999999999995</v>
      </c>
      <c r="R61" s="14">
        <v>5.6300000000000003E-2</v>
      </c>
      <c r="S61" s="14">
        <v>0</v>
      </c>
      <c r="T61" s="14">
        <v>0</v>
      </c>
      <c r="U61" s="14">
        <v>3.3999999999999998E-3</v>
      </c>
      <c r="V61" s="14">
        <v>0.81200000000000006</v>
      </c>
      <c r="W61" s="14">
        <v>6.4000000000000003E-3</v>
      </c>
      <c r="X61" s="14">
        <v>6.8390000000000004</v>
      </c>
      <c r="Y61" s="14">
        <v>6.88E-2</v>
      </c>
      <c r="Z61" s="14">
        <v>1.032</v>
      </c>
      <c r="AA61" s="14">
        <v>3.28</v>
      </c>
      <c r="AB61" s="14">
        <v>1.9339999999999999</v>
      </c>
      <c r="AC61" s="14">
        <v>1.542</v>
      </c>
      <c r="AD61" s="10">
        <v>15.5739</v>
      </c>
    </row>
    <row r="62" spans="1:30" x14ac:dyDescent="0.2">
      <c r="A62" s="10" t="s">
        <v>90</v>
      </c>
      <c r="B62" s="11">
        <v>49.983602559722662</v>
      </c>
      <c r="C62" s="11">
        <v>-174.33914614783481</v>
      </c>
      <c r="D62" s="12">
        <v>0.47249999999999998</v>
      </c>
      <c r="E62" s="12">
        <v>0</v>
      </c>
      <c r="F62" s="12">
        <v>0</v>
      </c>
      <c r="G62" s="12">
        <v>2.5999999999999999E-2</v>
      </c>
      <c r="H62" s="10">
        <v>2.89</v>
      </c>
      <c r="I62" s="12">
        <v>9.3899999999999997E-2</v>
      </c>
      <c r="J62" s="10">
        <v>47.69</v>
      </c>
      <c r="K62" s="13">
        <v>0.40799999999999997</v>
      </c>
      <c r="L62" s="10">
        <v>8.67</v>
      </c>
      <c r="M62" s="10">
        <v>15.32</v>
      </c>
      <c r="N62" s="10">
        <v>11.29</v>
      </c>
      <c r="O62" s="10">
        <v>10.029999999999999</v>
      </c>
      <c r="P62" s="13">
        <v>96.8904</v>
      </c>
      <c r="Q62" s="8">
        <f t="shared" si="2"/>
        <v>3.1096000000000004</v>
      </c>
      <c r="R62" s="14">
        <v>5.11E-2</v>
      </c>
      <c r="S62" s="14">
        <v>0</v>
      </c>
      <c r="T62" s="14">
        <v>0</v>
      </c>
      <c r="U62" s="14">
        <v>3.2000000000000002E-3</v>
      </c>
      <c r="V62" s="14">
        <v>0.80600000000000005</v>
      </c>
      <c r="W62" s="14">
        <v>1.0699999999999999E-2</v>
      </c>
      <c r="X62" s="14">
        <v>6.8529999999999998</v>
      </c>
      <c r="Y62" s="14">
        <v>7.4800000000000005E-2</v>
      </c>
      <c r="Z62" s="14">
        <v>1.042</v>
      </c>
      <c r="AA62" s="14">
        <v>3.2810000000000001</v>
      </c>
      <c r="AB62" s="14">
        <v>1.9119999999999999</v>
      </c>
      <c r="AC62" s="14">
        <v>1.544</v>
      </c>
      <c r="AD62" s="10">
        <v>15.5778</v>
      </c>
    </row>
    <row r="63" spans="1:30" x14ac:dyDescent="0.2">
      <c r="A63" s="10" t="s">
        <v>91</v>
      </c>
      <c r="B63" s="11">
        <v>74.335193883496103</v>
      </c>
      <c r="C63" s="11">
        <v>-149.98755482406136</v>
      </c>
      <c r="D63" s="12">
        <v>0.46910000000000002</v>
      </c>
      <c r="E63" s="12">
        <v>3.49E-2</v>
      </c>
      <c r="F63" s="12">
        <v>0</v>
      </c>
      <c r="G63" s="12">
        <v>3.3500000000000002E-2</v>
      </c>
      <c r="H63" s="10">
        <v>2.76</v>
      </c>
      <c r="I63" s="12">
        <v>7.6200000000000004E-2</v>
      </c>
      <c r="J63" s="10">
        <v>47.6</v>
      </c>
      <c r="K63" s="13">
        <v>0.37309999999999999</v>
      </c>
      <c r="L63" s="10">
        <v>8.6300000000000008</v>
      </c>
      <c r="M63" s="10">
        <v>15.49</v>
      </c>
      <c r="N63" s="10">
        <v>11.1</v>
      </c>
      <c r="O63" s="10">
        <v>10.01</v>
      </c>
      <c r="P63" s="13">
        <v>96.576800000000006</v>
      </c>
      <c r="Q63" s="8">
        <f t="shared" si="2"/>
        <v>3.4231999999999942</v>
      </c>
      <c r="R63" s="14">
        <v>5.0799999999999998E-2</v>
      </c>
      <c r="S63" s="14">
        <v>1.5900000000000001E-2</v>
      </c>
      <c r="T63" s="14">
        <v>0</v>
      </c>
      <c r="U63" s="14">
        <v>4.1000000000000003E-3</v>
      </c>
      <c r="V63" s="14">
        <v>0.77200000000000002</v>
      </c>
      <c r="W63" s="14">
        <v>8.6999999999999994E-3</v>
      </c>
      <c r="X63" s="14">
        <v>6.86</v>
      </c>
      <c r="Y63" s="14">
        <v>6.8599999999999994E-2</v>
      </c>
      <c r="Z63" s="14">
        <v>1.04</v>
      </c>
      <c r="AA63" s="14">
        <v>3.3279999999999998</v>
      </c>
      <c r="AB63" s="14">
        <v>1.885</v>
      </c>
      <c r="AC63" s="14">
        <v>1.546</v>
      </c>
      <c r="AD63" s="10">
        <v>15.5792</v>
      </c>
    </row>
    <row r="64" spans="1:30" x14ac:dyDescent="0.2">
      <c r="A64" s="10" t="s">
        <v>92</v>
      </c>
      <c r="B64" s="11">
        <v>99.967205119446334</v>
      </c>
      <c r="C64" s="11">
        <v>-124.35554358811112</v>
      </c>
      <c r="D64" s="12">
        <v>0.49</v>
      </c>
      <c r="E64" s="12">
        <v>1.03E-2</v>
      </c>
      <c r="F64" s="12">
        <v>0</v>
      </c>
      <c r="G64" s="12">
        <v>5.0500000000000003E-2</v>
      </c>
      <c r="H64" s="10">
        <v>2.88</v>
      </c>
      <c r="I64" s="12">
        <v>8.3799999999999999E-2</v>
      </c>
      <c r="J64" s="10">
        <v>47.34</v>
      </c>
      <c r="K64" s="13">
        <v>0.3997</v>
      </c>
      <c r="L64" s="10">
        <v>8.73</v>
      </c>
      <c r="M64" s="10">
        <v>15.22</v>
      </c>
      <c r="N64" s="10">
        <v>11.5</v>
      </c>
      <c r="O64" s="10">
        <v>10.039999999999999</v>
      </c>
      <c r="P64" s="13">
        <v>96.744299999999996</v>
      </c>
      <c r="Q64" s="8">
        <f t="shared" si="2"/>
        <v>3.2557000000000045</v>
      </c>
      <c r="R64" s="14">
        <v>5.3100000000000001E-2</v>
      </c>
      <c r="S64" s="14">
        <v>4.7000000000000002E-3</v>
      </c>
      <c r="T64" s="14">
        <v>0</v>
      </c>
      <c r="U64" s="14">
        <v>6.1999999999999998E-3</v>
      </c>
      <c r="V64" s="14">
        <v>0.80500000000000005</v>
      </c>
      <c r="W64" s="14">
        <v>9.4999999999999998E-3</v>
      </c>
      <c r="X64" s="14">
        <v>6.8179999999999996</v>
      </c>
      <c r="Y64" s="14">
        <v>7.3400000000000007E-2</v>
      </c>
      <c r="Z64" s="14">
        <v>1.0509999999999999</v>
      </c>
      <c r="AA64" s="14">
        <v>3.2679999999999998</v>
      </c>
      <c r="AB64" s="14">
        <v>1.9530000000000001</v>
      </c>
      <c r="AC64" s="14">
        <v>1.5489999999999999</v>
      </c>
      <c r="AD64" s="10">
        <v>15.5909</v>
      </c>
    </row>
    <row r="65" spans="1:33" x14ac:dyDescent="0.2">
      <c r="A65" s="10" t="s">
        <v>93</v>
      </c>
      <c r="B65" s="11">
        <v>124.31879644321876</v>
      </c>
      <c r="C65" s="11">
        <v>-100.00395226433869</v>
      </c>
      <c r="D65" s="12">
        <v>0.49730000000000002</v>
      </c>
      <c r="E65" s="12">
        <v>0.1905</v>
      </c>
      <c r="F65" s="12">
        <v>1.09E-2</v>
      </c>
      <c r="G65" s="12">
        <v>7.0000000000000001E-3</v>
      </c>
      <c r="H65" s="10">
        <v>2.93</v>
      </c>
      <c r="I65" s="12">
        <v>3.1E-2</v>
      </c>
      <c r="J65" s="10">
        <v>48.08</v>
      </c>
      <c r="K65" s="13">
        <v>0.41260000000000002</v>
      </c>
      <c r="L65" s="10">
        <v>8.7100000000000009</v>
      </c>
      <c r="M65" s="10">
        <v>15.36</v>
      </c>
      <c r="N65" s="10">
        <v>11.43</v>
      </c>
      <c r="O65" s="10">
        <v>10.06</v>
      </c>
      <c r="P65" s="13">
        <v>97.719399999999993</v>
      </c>
      <c r="Q65" s="8">
        <f t="shared" si="2"/>
        <v>2.2806000000000068</v>
      </c>
      <c r="R65" s="14">
        <v>5.3400000000000003E-2</v>
      </c>
      <c r="S65" s="14">
        <v>8.5999999999999993E-2</v>
      </c>
      <c r="T65" s="14">
        <v>2.5999999999999999E-3</v>
      </c>
      <c r="U65" s="14">
        <v>8.0000000000000004E-4</v>
      </c>
      <c r="V65" s="14">
        <v>0.81100000000000005</v>
      </c>
      <c r="W65" s="14">
        <v>3.5000000000000001E-3</v>
      </c>
      <c r="X65" s="14">
        <v>6.859</v>
      </c>
      <c r="Y65" s="14">
        <v>7.51E-2</v>
      </c>
      <c r="Z65" s="14">
        <v>1.0389999999999999</v>
      </c>
      <c r="AA65" s="14">
        <v>3.266</v>
      </c>
      <c r="AB65" s="14">
        <v>1.9219999999999999</v>
      </c>
      <c r="AC65" s="14">
        <v>1.538</v>
      </c>
      <c r="AD65" s="10">
        <v>15.656499999999999</v>
      </c>
    </row>
    <row r="66" spans="1:33" x14ac:dyDescent="0.2">
      <c r="A66" s="10" t="s">
        <v>94</v>
      </c>
      <c r="B66" s="11">
        <v>149.01697451367554</v>
      </c>
      <c r="C66" s="11">
        <v>-75.305774193881916</v>
      </c>
      <c r="D66" s="12">
        <v>0.51200000000000001</v>
      </c>
      <c r="E66" s="12">
        <v>4.3099999999999999E-2</v>
      </c>
      <c r="F66" s="12">
        <v>1.3899999999999999E-2</v>
      </c>
      <c r="G66" s="12">
        <v>4.0000000000000001E-3</v>
      </c>
      <c r="H66" s="10">
        <v>2.84</v>
      </c>
      <c r="I66" s="12">
        <v>7.4700000000000003E-2</v>
      </c>
      <c r="J66" s="10">
        <v>48.13</v>
      </c>
      <c r="K66" s="13">
        <v>0.41299999999999998</v>
      </c>
      <c r="L66" s="10">
        <v>8.57</v>
      </c>
      <c r="M66" s="10">
        <v>15.18</v>
      </c>
      <c r="N66" s="10">
        <v>11.47</v>
      </c>
      <c r="O66" s="10">
        <v>10</v>
      </c>
      <c r="P66" s="13">
        <v>97.250799999999998</v>
      </c>
      <c r="Q66" s="8">
        <f t="shared" si="2"/>
        <v>2.7492000000000019</v>
      </c>
      <c r="R66" s="14">
        <v>5.5E-2</v>
      </c>
      <c r="S66" s="14">
        <v>1.95E-2</v>
      </c>
      <c r="T66" s="14">
        <v>3.3999999999999998E-3</v>
      </c>
      <c r="U66" s="14">
        <v>5.0000000000000001E-4</v>
      </c>
      <c r="V66" s="14">
        <v>0.78600000000000003</v>
      </c>
      <c r="W66" s="14">
        <v>8.3999999999999995E-3</v>
      </c>
      <c r="X66" s="14">
        <v>6.8789999999999996</v>
      </c>
      <c r="Y66" s="14">
        <v>7.5300000000000006E-2</v>
      </c>
      <c r="Z66" s="14">
        <v>1.024</v>
      </c>
      <c r="AA66" s="14">
        <v>3.234</v>
      </c>
      <c r="AB66" s="14">
        <v>1.9330000000000001</v>
      </c>
      <c r="AC66" s="14">
        <v>1.5309999999999999</v>
      </c>
      <c r="AD66" s="10">
        <v>15.549099999999999</v>
      </c>
    </row>
    <row r="67" spans="1:33" x14ac:dyDescent="0.2">
      <c r="A67" s="10" t="s">
        <v>95</v>
      </c>
      <c r="B67" s="11">
        <v>174.31519579502427</v>
      </c>
      <c r="C67" s="11">
        <v>-50.007552912533178</v>
      </c>
      <c r="D67" s="12">
        <v>0.51429999999999998</v>
      </c>
      <c r="E67" s="12">
        <v>3.9E-2</v>
      </c>
      <c r="F67" s="12">
        <v>1.3899999999999999E-2</v>
      </c>
      <c r="G67" s="12">
        <v>1.7000000000000001E-2</v>
      </c>
      <c r="H67" s="10">
        <v>2.9</v>
      </c>
      <c r="I67" s="12">
        <v>3.5200000000000002E-2</v>
      </c>
      <c r="J67" s="10">
        <v>47.83</v>
      </c>
      <c r="K67" s="13">
        <v>0.39279999999999998</v>
      </c>
      <c r="L67" s="10">
        <v>8.66</v>
      </c>
      <c r="M67" s="10">
        <v>15.33</v>
      </c>
      <c r="N67" s="10">
        <v>11.52</v>
      </c>
      <c r="O67" s="10">
        <v>10.09</v>
      </c>
      <c r="P67" s="13">
        <v>97.342299999999994</v>
      </c>
      <c r="Q67" s="8">
        <f t="shared" si="2"/>
        <v>2.6577000000000055</v>
      </c>
      <c r="R67" s="14">
        <v>5.5300000000000002E-2</v>
      </c>
      <c r="S67" s="14">
        <v>1.7600000000000001E-2</v>
      </c>
      <c r="T67" s="14">
        <v>3.3999999999999998E-3</v>
      </c>
      <c r="U67" s="14">
        <v>2.0999999999999999E-3</v>
      </c>
      <c r="V67" s="14">
        <v>0.80500000000000005</v>
      </c>
      <c r="W67" s="14">
        <v>4.0000000000000001E-3</v>
      </c>
      <c r="X67" s="14">
        <v>6.84</v>
      </c>
      <c r="Y67" s="14">
        <v>7.17E-2</v>
      </c>
      <c r="Z67" s="14">
        <v>1.036</v>
      </c>
      <c r="AA67" s="14">
        <v>3.2679999999999998</v>
      </c>
      <c r="AB67" s="14">
        <v>1.9419999999999999</v>
      </c>
      <c r="AC67" s="14">
        <v>1.546</v>
      </c>
      <c r="AD67" s="10">
        <v>15.591200000000001</v>
      </c>
    </row>
    <row r="68" spans="1:33" x14ac:dyDescent="0.2">
      <c r="A68" s="10" t="s">
        <v>96</v>
      </c>
      <c r="B68" s="11">
        <v>192.6999721058732</v>
      </c>
      <c r="C68" s="11">
        <v>-31.622776601684244</v>
      </c>
      <c r="D68" s="12">
        <v>0.50680000000000003</v>
      </c>
      <c r="E68" s="12">
        <v>0.1439</v>
      </c>
      <c r="F68" s="12">
        <v>7.7000000000000002E-3</v>
      </c>
      <c r="G68" s="12">
        <v>1.7999999999999999E-2</v>
      </c>
      <c r="H68" s="10">
        <v>2.76</v>
      </c>
      <c r="I68" s="12">
        <v>5.2900000000000003E-2</v>
      </c>
      <c r="J68" s="10">
        <v>48.51</v>
      </c>
      <c r="K68" s="13">
        <v>0.39900000000000002</v>
      </c>
      <c r="L68" s="10">
        <v>8.5500000000000007</v>
      </c>
      <c r="M68" s="10">
        <v>14.92</v>
      </c>
      <c r="N68" s="10">
        <v>11.65</v>
      </c>
      <c r="O68" s="10">
        <v>10.050000000000001</v>
      </c>
      <c r="P68" s="13">
        <v>97.568399999999997</v>
      </c>
      <c r="Q68" s="8">
        <f t="shared" si="2"/>
        <v>2.4316000000000031</v>
      </c>
      <c r="R68" s="14">
        <v>5.4300000000000001E-2</v>
      </c>
      <c r="S68" s="14">
        <v>6.4799999999999996E-2</v>
      </c>
      <c r="T68" s="14">
        <v>1.8E-3</v>
      </c>
      <c r="U68" s="14">
        <v>2.2000000000000001E-3</v>
      </c>
      <c r="V68" s="14">
        <v>0.76200000000000001</v>
      </c>
      <c r="W68" s="14">
        <v>6.0000000000000001E-3</v>
      </c>
      <c r="X68" s="14">
        <v>6.9059999999999997</v>
      </c>
      <c r="Y68" s="14">
        <v>7.2499999999999995E-2</v>
      </c>
      <c r="Z68" s="14">
        <v>1.018</v>
      </c>
      <c r="AA68" s="14">
        <v>3.1659999999999999</v>
      </c>
      <c r="AB68" s="14">
        <v>1.9550000000000001</v>
      </c>
      <c r="AC68" s="14">
        <v>1.534</v>
      </c>
      <c r="AD68" s="10">
        <v>15.5427</v>
      </c>
    </row>
    <row r="69" spans="1:33" x14ac:dyDescent="0.2">
      <c r="A69" s="10" t="s">
        <v>97</v>
      </c>
      <c r="B69" s="11">
        <v>224.32274870755745</v>
      </c>
      <c r="C69" s="11">
        <v>0</v>
      </c>
      <c r="D69" s="12">
        <v>0.39279999999999998</v>
      </c>
      <c r="E69" s="12">
        <v>0.10489999999999999</v>
      </c>
      <c r="F69" s="12">
        <v>7.1000000000000004E-3</v>
      </c>
      <c r="G69" s="12">
        <v>2.7E-2</v>
      </c>
      <c r="H69" s="10">
        <v>2.79</v>
      </c>
      <c r="I69" s="12">
        <v>4.0500000000000001E-2</v>
      </c>
      <c r="J69" s="10">
        <v>48.69</v>
      </c>
      <c r="K69" s="13">
        <v>0.33889999999999998</v>
      </c>
      <c r="L69" s="10">
        <v>8.11</v>
      </c>
      <c r="M69" s="10">
        <v>15.72</v>
      </c>
      <c r="N69" s="10">
        <v>10.63</v>
      </c>
      <c r="O69" s="10">
        <v>10.11</v>
      </c>
      <c r="P69" s="13">
        <v>96.961299999999994</v>
      </c>
      <c r="Q69" s="8">
        <f t="shared" si="2"/>
        <v>3.0387000000000057</v>
      </c>
      <c r="R69" s="14">
        <v>4.2200000000000001E-2</v>
      </c>
      <c r="S69" s="14">
        <v>4.7500000000000001E-2</v>
      </c>
      <c r="T69" s="14">
        <v>1.6999999999999999E-3</v>
      </c>
      <c r="U69" s="14">
        <v>3.3E-3</v>
      </c>
      <c r="V69" s="14">
        <v>0.77300000000000002</v>
      </c>
      <c r="W69" s="14">
        <v>4.5999999999999999E-3</v>
      </c>
      <c r="X69" s="14">
        <v>6.9640000000000004</v>
      </c>
      <c r="Y69" s="14">
        <v>6.1800000000000001E-2</v>
      </c>
      <c r="Z69" s="14">
        <v>0.97</v>
      </c>
      <c r="AA69" s="14">
        <v>3.3519999999999999</v>
      </c>
      <c r="AB69" s="14">
        <v>1.792</v>
      </c>
      <c r="AC69" s="14">
        <v>1.5489999999999999</v>
      </c>
      <c r="AD69" s="10">
        <v>15.5611</v>
      </c>
    </row>
    <row r="70" spans="1:33" x14ac:dyDescent="0.2">
      <c r="A70" s="10"/>
      <c r="B70" s="11"/>
      <c r="C70" s="11"/>
      <c r="D70" s="12"/>
      <c r="E70" s="12"/>
      <c r="F70" s="12"/>
      <c r="G70" s="12"/>
      <c r="H70" s="13"/>
      <c r="I70" s="12"/>
      <c r="J70" s="13"/>
      <c r="K70" s="13"/>
      <c r="L70" s="13"/>
      <c r="M70" s="13"/>
      <c r="N70" s="13"/>
      <c r="O70" s="13"/>
      <c r="P70" s="13"/>
      <c r="Q70" s="8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3"/>
    </row>
    <row r="71" spans="1:33" x14ac:dyDescent="0.2">
      <c r="A71" s="10" t="s">
        <v>98</v>
      </c>
      <c r="B71" s="11"/>
      <c r="C71" s="11"/>
      <c r="D71" s="12">
        <f>AVERAGE(D60:D69,D49:D58)</f>
        <v>0.47850500000000007</v>
      </c>
      <c r="E71" s="12">
        <f t="shared" ref="E71:AD71" si="5">AVERAGE(E60:E69,E49:E58)</f>
        <v>2.963E-2</v>
      </c>
      <c r="F71" s="12">
        <f t="shared" si="5"/>
        <v>4.1900000000000001E-3</v>
      </c>
      <c r="G71" s="12">
        <f t="shared" si="5"/>
        <v>3.2575000000000007E-2</v>
      </c>
      <c r="H71" s="13">
        <f t="shared" si="5"/>
        <v>2.8969999999999994</v>
      </c>
      <c r="I71" s="12">
        <f t="shared" si="5"/>
        <v>6.9820000000000007E-2</v>
      </c>
      <c r="J71" s="13">
        <f t="shared" si="5"/>
        <v>47.684000000000005</v>
      </c>
      <c r="K71" s="13">
        <f t="shared" si="5"/>
        <v>0.38667499999999999</v>
      </c>
      <c r="L71" s="13">
        <f t="shared" si="5"/>
        <v>8.5664999999999996</v>
      </c>
      <c r="M71" s="13">
        <f t="shared" si="5"/>
        <v>15.262</v>
      </c>
      <c r="N71" s="13">
        <f t="shared" si="5"/>
        <v>11.294</v>
      </c>
      <c r="O71" s="13">
        <f t="shared" si="5"/>
        <v>10.015499999999998</v>
      </c>
      <c r="P71" s="13">
        <f t="shared" si="5"/>
        <v>96.720475000000008</v>
      </c>
      <c r="Q71" s="13">
        <f t="shared" si="5"/>
        <v>3.2795250000000018</v>
      </c>
      <c r="R71" s="14">
        <f t="shared" si="5"/>
        <v>5.1780000000000007E-2</v>
      </c>
      <c r="S71" s="14">
        <f t="shared" si="5"/>
        <v>1.3389999999999999E-2</v>
      </c>
      <c r="T71" s="14">
        <f t="shared" si="5"/>
        <v>1.0200000000000001E-3</v>
      </c>
      <c r="U71" s="14">
        <f t="shared" si="5"/>
        <v>3.9850000000000007E-3</v>
      </c>
      <c r="V71" s="14">
        <f t="shared" si="5"/>
        <v>0.80809999999999993</v>
      </c>
      <c r="W71" s="14">
        <f t="shared" si="5"/>
        <v>7.9350000000000011E-3</v>
      </c>
      <c r="X71" s="14">
        <f t="shared" si="5"/>
        <v>6.8599500000000004</v>
      </c>
      <c r="Y71" s="14">
        <f t="shared" si="5"/>
        <v>7.0980000000000015E-2</v>
      </c>
      <c r="Z71" s="14">
        <f t="shared" si="5"/>
        <v>1.03085</v>
      </c>
      <c r="AA71" s="14">
        <f t="shared" si="5"/>
        <v>3.27325</v>
      </c>
      <c r="AB71" s="14">
        <f t="shared" si="5"/>
        <v>1.9153000000000002</v>
      </c>
      <c r="AC71" s="14">
        <f t="shared" si="5"/>
        <v>1.5440499999999999</v>
      </c>
      <c r="AD71" s="13">
        <f t="shared" si="5"/>
        <v>15.580625000000003</v>
      </c>
      <c r="AE71" s="2" t="s">
        <v>99</v>
      </c>
      <c r="AF71" s="2" t="s">
        <v>100</v>
      </c>
      <c r="AG71" s="2" t="s">
        <v>101</v>
      </c>
    </row>
    <row r="72" spans="1:33" x14ac:dyDescent="0.2">
      <c r="A72" s="10"/>
      <c r="B72" s="11"/>
      <c r="C72" s="11"/>
      <c r="D72" s="12"/>
      <c r="E72" s="12"/>
      <c r="F72" s="12"/>
      <c r="G72" s="12"/>
      <c r="H72" s="13"/>
      <c r="I72" s="12"/>
      <c r="J72" s="13"/>
      <c r="K72" s="13"/>
      <c r="L72" s="13"/>
      <c r="M72" s="13"/>
      <c r="N72" s="13"/>
      <c r="O72" s="13"/>
      <c r="P72" s="13"/>
      <c r="Q72" s="8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3"/>
    </row>
    <row r="73" spans="1:33" x14ac:dyDescent="0.2">
      <c r="A73" s="10" t="s">
        <v>102</v>
      </c>
      <c r="B73" s="11">
        <v>0</v>
      </c>
      <c r="C73" s="11">
        <v>-436.03667678974819</v>
      </c>
      <c r="D73" s="12">
        <v>0.46800000000000003</v>
      </c>
      <c r="E73" s="12">
        <v>3.8600000000000002E-2</v>
      </c>
      <c r="F73" s="12">
        <v>7.1000000000000004E-3</v>
      </c>
      <c r="G73" s="12">
        <v>5.3400000000000003E-2</v>
      </c>
      <c r="H73" s="10">
        <v>3.35</v>
      </c>
      <c r="I73" s="12">
        <v>5.0200000000000002E-2</v>
      </c>
      <c r="J73" s="10">
        <v>47.63</v>
      </c>
      <c r="K73" s="13">
        <v>0.35720000000000002</v>
      </c>
      <c r="L73" s="10">
        <v>10.15</v>
      </c>
      <c r="M73" s="10">
        <v>13.55</v>
      </c>
      <c r="N73" s="10">
        <v>12.11</v>
      </c>
      <c r="O73" s="10">
        <v>9.7200000000000006</v>
      </c>
      <c r="P73" s="13">
        <v>97.4846</v>
      </c>
      <c r="Q73" s="8">
        <f t="shared" si="2"/>
        <v>2.5153999999999996</v>
      </c>
      <c r="R73" s="14">
        <v>5.0599999999999999E-2</v>
      </c>
      <c r="S73" s="14">
        <v>1.7600000000000001E-2</v>
      </c>
      <c r="T73" s="14">
        <v>1.6999999999999999E-3</v>
      </c>
      <c r="U73" s="14">
        <v>6.4999999999999997E-3</v>
      </c>
      <c r="V73" s="14">
        <v>0.93300000000000005</v>
      </c>
      <c r="W73" s="14">
        <v>5.7000000000000002E-3</v>
      </c>
      <c r="X73" s="14">
        <v>6.8440000000000003</v>
      </c>
      <c r="Y73" s="14">
        <v>6.5500000000000003E-2</v>
      </c>
      <c r="Z73" s="14">
        <v>1.2190000000000001</v>
      </c>
      <c r="AA73" s="14">
        <v>2.903</v>
      </c>
      <c r="AB73" s="14">
        <v>2.052</v>
      </c>
      <c r="AC73" s="14">
        <v>1.496</v>
      </c>
      <c r="AD73" s="10">
        <v>15.5946</v>
      </c>
    </row>
    <row r="74" spans="1:33" x14ac:dyDescent="0.2">
      <c r="A74" s="10" t="s">
        <v>103</v>
      </c>
      <c r="B74" s="11">
        <v>108.97706180659965</v>
      </c>
      <c r="C74" s="11">
        <v>-327.05961498314855</v>
      </c>
      <c r="D74" s="12">
        <v>0.45519999999999999</v>
      </c>
      <c r="E74" s="12">
        <v>2.24E-2</v>
      </c>
      <c r="F74" s="12">
        <v>4.1000000000000003E-3</v>
      </c>
      <c r="G74" s="12">
        <v>2.4E-2</v>
      </c>
      <c r="H74" s="10">
        <v>3.09</v>
      </c>
      <c r="I74" s="12">
        <v>6.5500000000000003E-2</v>
      </c>
      <c r="J74" s="10">
        <v>47.06</v>
      </c>
      <c r="K74" s="13">
        <v>0.32469999999999999</v>
      </c>
      <c r="L74" s="10">
        <v>10.19</v>
      </c>
      <c r="M74" s="10">
        <v>13.61</v>
      </c>
      <c r="N74" s="10">
        <v>11.86</v>
      </c>
      <c r="O74" s="10">
        <v>9.8800000000000008</v>
      </c>
      <c r="P74" s="13">
        <v>96.585999999999999</v>
      </c>
      <c r="Q74" s="8">
        <f t="shared" si="2"/>
        <v>3.4140000000000015</v>
      </c>
      <c r="R74" s="14">
        <v>4.9700000000000001E-2</v>
      </c>
      <c r="S74" s="14">
        <v>1.03E-2</v>
      </c>
      <c r="T74" s="14">
        <v>1E-3</v>
      </c>
      <c r="U74" s="14">
        <v>2.8999999999999998E-3</v>
      </c>
      <c r="V74" s="14">
        <v>0.87</v>
      </c>
      <c r="W74" s="14">
        <v>7.4999999999999997E-3</v>
      </c>
      <c r="X74" s="14">
        <v>6.83</v>
      </c>
      <c r="Y74" s="14">
        <v>6.0100000000000001E-2</v>
      </c>
      <c r="Z74" s="14">
        <v>1.2370000000000001</v>
      </c>
      <c r="AA74" s="14">
        <v>2.944</v>
      </c>
      <c r="AB74" s="14">
        <v>2.0299999999999998</v>
      </c>
      <c r="AC74" s="14">
        <v>1.536</v>
      </c>
      <c r="AD74" s="10">
        <v>15.5786</v>
      </c>
    </row>
    <row r="75" spans="1:33" x14ac:dyDescent="0.2">
      <c r="A75" s="10" t="s">
        <v>104</v>
      </c>
      <c r="B75" s="11">
        <v>218.01833839486926</v>
      </c>
      <c r="C75" s="11">
        <v>-218.01833839487892</v>
      </c>
      <c r="D75" s="12">
        <v>0.43940000000000001</v>
      </c>
      <c r="E75" s="12">
        <v>1.0200000000000001E-2</v>
      </c>
      <c r="F75" s="12">
        <v>6.4999999999999997E-3</v>
      </c>
      <c r="G75" s="12">
        <v>0</v>
      </c>
      <c r="H75" s="10">
        <v>3.31</v>
      </c>
      <c r="I75" s="12">
        <v>3.0300000000000001E-2</v>
      </c>
      <c r="J75" s="10">
        <v>47.4</v>
      </c>
      <c r="K75" s="13">
        <v>0.33810000000000001</v>
      </c>
      <c r="L75" s="10">
        <v>10.199999999999999</v>
      </c>
      <c r="M75" s="10">
        <v>13.73</v>
      </c>
      <c r="N75" s="10">
        <v>12.22</v>
      </c>
      <c r="O75" s="10">
        <v>9.8800000000000008</v>
      </c>
      <c r="P75" s="13">
        <v>97.564599999999999</v>
      </c>
      <c r="Q75" s="8">
        <f t="shared" si="2"/>
        <v>2.4354000000000013</v>
      </c>
      <c r="R75" s="14">
        <v>4.7500000000000001E-2</v>
      </c>
      <c r="S75" s="14">
        <v>4.5999999999999999E-3</v>
      </c>
      <c r="T75" s="14">
        <v>1.6000000000000001E-3</v>
      </c>
      <c r="U75" s="14">
        <v>0</v>
      </c>
      <c r="V75" s="14">
        <v>0.92300000000000004</v>
      </c>
      <c r="W75" s="14">
        <v>3.3999999999999998E-3</v>
      </c>
      <c r="X75" s="14">
        <v>6.8090000000000002</v>
      </c>
      <c r="Y75" s="14">
        <v>6.2E-2</v>
      </c>
      <c r="Z75" s="14">
        <v>1.2250000000000001</v>
      </c>
      <c r="AA75" s="14">
        <v>2.94</v>
      </c>
      <c r="AB75" s="14">
        <v>2.0699999999999998</v>
      </c>
      <c r="AC75" s="14">
        <v>1.52</v>
      </c>
      <c r="AD75" s="10">
        <v>15.6061</v>
      </c>
    </row>
    <row r="76" spans="1:33" x14ac:dyDescent="0.2">
      <c r="A76" s="10" t="s">
        <v>105</v>
      </c>
      <c r="B76" s="11">
        <v>326.99540020147856</v>
      </c>
      <c r="C76" s="11">
        <v>-109.04127658826962</v>
      </c>
      <c r="D76" s="12">
        <v>0.46339999999999998</v>
      </c>
      <c r="E76" s="12">
        <v>1.6299999999999999E-2</v>
      </c>
      <c r="F76" s="12">
        <v>4.7000000000000002E-3</v>
      </c>
      <c r="G76" s="12">
        <v>1.5E-3</v>
      </c>
      <c r="H76" s="10">
        <v>3.09</v>
      </c>
      <c r="I76" s="12">
        <v>3.85E-2</v>
      </c>
      <c r="J76" s="10">
        <v>47.34</v>
      </c>
      <c r="K76" s="13">
        <v>0.34439999999999998</v>
      </c>
      <c r="L76" s="10">
        <v>10.24</v>
      </c>
      <c r="M76" s="10">
        <v>13.55</v>
      </c>
      <c r="N76" s="10">
        <v>11.98</v>
      </c>
      <c r="O76" s="10">
        <v>9.89</v>
      </c>
      <c r="P76" s="13">
        <v>96.958799999999997</v>
      </c>
      <c r="Q76" s="8">
        <f t="shared" si="2"/>
        <v>3.0412000000000035</v>
      </c>
      <c r="R76" s="14">
        <v>5.0299999999999997E-2</v>
      </c>
      <c r="S76" s="14">
        <v>7.4000000000000003E-3</v>
      </c>
      <c r="T76" s="14">
        <v>1.1999999999999999E-3</v>
      </c>
      <c r="U76" s="14">
        <v>2.0000000000000001E-4</v>
      </c>
      <c r="V76" s="14">
        <v>0.86599999999999999</v>
      </c>
      <c r="W76" s="14">
        <v>4.4000000000000003E-3</v>
      </c>
      <c r="X76" s="14">
        <v>6.84</v>
      </c>
      <c r="Y76" s="14">
        <v>6.3500000000000001E-2</v>
      </c>
      <c r="Z76" s="14">
        <v>1.238</v>
      </c>
      <c r="AA76" s="14">
        <v>2.9180000000000001</v>
      </c>
      <c r="AB76" s="14">
        <v>2.0409999999999999</v>
      </c>
      <c r="AC76" s="14">
        <v>1.5309999999999999</v>
      </c>
      <c r="AD76" s="10">
        <v>15.561</v>
      </c>
    </row>
    <row r="77" spans="1:33" x14ac:dyDescent="0.2">
      <c r="A77" s="10" t="s">
        <v>106</v>
      </c>
      <c r="B77" s="11">
        <v>436.03667678974819</v>
      </c>
      <c r="C77" s="11">
        <v>0</v>
      </c>
      <c r="D77" s="12">
        <v>0.4385</v>
      </c>
      <c r="E77" s="12">
        <v>6.9199999999999998E-2</v>
      </c>
      <c r="F77" s="12">
        <v>7.1000000000000004E-3</v>
      </c>
      <c r="G77" s="12">
        <v>3.1899999999999998E-2</v>
      </c>
      <c r="H77" s="10">
        <v>3.15</v>
      </c>
      <c r="I77" s="12">
        <v>8.1299999999999997E-2</v>
      </c>
      <c r="J77" s="10">
        <v>47.39</v>
      </c>
      <c r="K77" s="13">
        <v>0.32990000000000003</v>
      </c>
      <c r="L77" s="10">
        <v>10.07</v>
      </c>
      <c r="M77" s="10">
        <v>13.5</v>
      </c>
      <c r="N77" s="10">
        <v>12.09</v>
      </c>
      <c r="O77" s="10">
        <v>9.92</v>
      </c>
      <c r="P77" s="13">
        <v>97.078000000000003</v>
      </c>
      <c r="Q77" s="8">
        <f t="shared" si="2"/>
        <v>2.921999999999997</v>
      </c>
      <c r="R77" s="14">
        <v>4.7600000000000003E-2</v>
      </c>
      <c r="S77" s="14">
        <v>3.1600000000000003E-2</v>
      </c>
      <c r="T77" s="14">
        <v>1.6999999999999999E-3</v>
      </c>
      <c r="U77" s="14">
        <v>3.8999999999999998E-3</v>
      </c>
      <c r="V77" s="14">
        <v>0.88100000000000001</v>
      </c>
      <c r="W77" s="14">
        <v>9.2999999999999992E-3</v>
      </c>
      <c r="X77" s="14">
        <v>6.8390000000000004</v>
      </c>
      <c r="Y77" s="14">
        <v>6.0699999999999997E-2</v>
      </c>
      <c r="Z77" s="14">
        <v>1.216</v>
      </c>
      <c r="AA77" s="14">
        <v>2.9039999999999999</v>
      </c>
      <c r="AB77" s="14">
        <v>2.056</v>
      </c>
      <c r="AC77" s="14">
        <v>1.534</v>
      </c>
      <c r="AD77" s="10">
        <v>15.5848</v>
      </c>
    </row>
    <row r="78" spans="1:33" x14ac:dyDescent="0.2">
      <c r="A78" s="10"/>
      <c r="B78" s="11"/>
      <c r="C78" s="11"/>
      <c r="D78" s="12"/>
      <c r="E78" s="12"/>
      <c r="F78" s="12"/>
      <c r="G78" s="12"/>
      <c r="H78" s="13"/>
      <c r="I78" s="12"/>
      <c r="J78" s="13"/>
      <c r="K78" s="13"/>
      <c r="L78" s="13"/>
      <c r="M78" s="13"/>
      <c r="N78" s="13"/>
      <c r="O78" s="13"/>
      <c r="P78" s="13"/>
      <c r="Q78" s="8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3"/>
    </row>
    <row r="79" spans="1:33" x14ac:dyDescent="0.2">
      <c r="A79" s="10" t="s">
        <v>107</v>
      </c>
      <c r="B79" s="11">
        <v>0</v>
      </c>
      <c r="C79" s="11">
        <v>-607.64408782747034</v>
      </c>
      <c r="D79" s="12">
        <v>0.46660000000000001</v>
      </c>
      <c r="E79" s="12">
        <v>0</v>
      </c>
      <c r="F79" s="12">
        <v>0</v>
      </c>
      <c r="G79" s="12">
        <v>2.7900000000000001E-2</v>
      </c>
      <c r="H79" s="10">
        <v>3.26</v>
      </c>
      <c r="I79" s="12">
        <v>4.3900000000000002E-2</v>
      </c>
      <c r="J79" s="10">
        <v>47.15</v>
      </c>
      <c r="K79" s="13">
        <v>0.35570000000000002</v>
      </c>
      <c r="L79" s="10">
        <v>10.48</v>
      </c>
      <c r="M79" s="10">
        <v>13.58</v>
      </c>
      <c r="N79" s="10">
        <v>12.04</v>
      </c>
      <c r="O79" s="10">
        <v>9.9600000000000009</v>
      </c>
      <c r="P79" s="13">
        <v>97.364199999999997</v>
      </c>
      <c r="Q79" s="8">
        <f t="shared" si="2"/>
        <v>2.6358000000000033</v>
      </c>
      <c r="R79" s="14">
        <v>5.0599999999999999E-2</v>
      </c>
      <c r="S79" s="14">
        <v>0</v>
      </c>
      <c r="T79" s="14">
        <v>0</v>
      </c>
      <c r="U79" s="14">
        <v>3.3999999999999998E-3</v>
      </c>
      <c r="V79" s="14">
        <v>0.91300000000000003</v>
      </c>
      <c r="W79" s="14">
        <v>5.0000000000000001E-3</v>
      </c>
      <c r="X79" s="14">
        <v>6.8019999999999996</v>
      </c>
      <c r="Y79" s="14">
        <v>6.5500000000000003E-2</v>
      </c>
      <c r="Z79" s="14">
        <v>1.264</v>
      </c>
      <c r="AA79" s="14">
        <v>2.9209999999999998</v>
      </c>
      <c r="AB79" s="14">
        <v>2.0470000000000002</v>
      </c>
      <c r="AC79" s="14">
        <v>1.5389999999999999</v>
      </c>
      <c r="AD79" s="10">
        <v>15.6105</v>
      </c>
    </row>
    <row r="80" spans="1:33" x14ac:dyDescent="0.2">
      <c r="A80" s="10" t="s">
        <v>108</v>
      </c>
      <c r="B80" s="11">
        <v>152.73506473630005</v>
      </c>
      <c r="C80" s="11">
        <v>-454.9090230911703</v>
      </c>
      <c r="D80" s="12">
        <v>0.43330000000000002</v>
      </c>
      <c r="E80" s="12">
        <v>4.7399999999999998E-2</v>
      </c>
      <c r="F80" s="12">
        <v>1.1999999999999999E-3</v>
      </c>
      <c r="G80" s="12">
        <v>4.6399999999999997E-2</v>
      </c>
      <c r="H80" s="10">
        <v>3.33</v>
      </c>
      <c r="I80" s="12">
        <v>3.3300000000000003E-2</v>
      </c>
      <c r="J80" s="10">
        <v>47.02</v>
      </c>
      <c r="K80" s="13">
        <v>0.35339999999999999</v>
      </c>
      <c r="L80" s="10">
        <v>10.37</v>
      </c>
      <c r="M80" s="10">
        <v>13.47</v>
      </c>
      <c r="N80" s="10">
        <v>12.21</v>
      </c>
      <c r="O80" s="10">
        <v>9.83</v>
      </c>
      <c r="P80" s="13">
        <v>97.145099999999999</v>
      </c>
      <c r="Q80" s="8">
        <f t="shared" si="2"/>
        <v>2.8549000000000007</v>
      </c>
      <c r="R80" s="14">
        <v>4.7100000000000003E-2</v>
      </c>
      <c r="S80" s="14">
        <v>2.1700000000000001E-2</v>
      </c>
      <c r="T80" s="14">
        <v>2.9999999999999997E-4</v>
      </c>
      <c r="U80" s="14">
        <v>5.7000000000000002E-3</v>
      </c>
      <c r="V80" s="14">
        <v>0.93300000000000005</v>
      </c>
      <c r="W80" s="14">
        <v>3.8E-3</v>
      </c>
      <c r="X80" s="14">
        <v>6.798</v>
      </c>
      <c r="Y80" s="14">
        <v>6.5199999999999994E-2</v>
      </c>
      <c r="Z80" s="14">
        <v>1.2529999999999999</v>
      </c>
      <c r="AA80" s="14">
        <v>2.9020000000000001</v>
      </c>
      <c r="AB80" s="14">
        <v>2.081</v>
      </c>
      <c r="AC80" s="14">
        <v>1.522</v>
      </c>
      <c r="AD80" s="10">
        <v>15.6328</v>
      </c>
    </row>
    <row r="81" spans="1:33" x14ac:dyDescent="0.2">
      <c r="A81" s="10" t="s">
        <v>109</v>
      </c>
      <c r="B81" s="11">
        <v>304.05591591022028</v>
      </c>
      <c r="C81" s="11">
        <v>-303.58817191725007</v>
      </c>
      <c r="D81" s="12">
        <v>0.44540000000000002</v>
      </c>
      <c r="E81" s="12">
        <v>4.7000000000000002E-3</v>
      </c>
      <c r="F81" s="12">
        <v>4.4000000000000003E-3</v>
      </c>
      <c r="G81" s="12">
        <v>2.4899999999999999E-2</v>
      </c>
      <c r="H81" s="10">
        <v>3.25</v>
      </c>
      <c r="I81" s="12">
        <v>5.7999999999999996E-3</v>
      </c>
      <c r="J81" s="10">
        <v>46.76</v>
      </c>
      <c r="K81" s="13">
        <v>0.3508</v>
      </c>
      <c r="L81" s="10">
        <v>10.6</v>
      </c>
      <c r="M81" s="10">
        <v>13.23</v>
      </c>
      <c r="N81" s="10">
        <v>12.52</v>
      </c>
      <c r="O81" s="10">
        <v>9.89</v>
      </c>
      <c r="P81" s="13">
        <v>97.085999999999999</v>
      </c>
      <c r="Q81" s="8">
        <f t="shared" si="2"/>
        <v>2.9140000000000015</v>
      </c>
      <c r="R81" s="14">
        <v>4.8500000000000001E-2</v>
      </c>
      <c r="S81" s="14">
        <v>2.2000000000000001E-3</v>
      </c>
      <c r="T81" s="14">
        <v>1.1000000000000001E-3</v>
      </c>
      <c r="U81" s="14">
        <v>3.0999999999999999E-3</v>
      </c>
      <c r="V81" s="14">
        <v>0.91100000000000003</v>
      </c>
      <c r="W81" s="14">
        <v>6.9999999999999999E-4</v>
      </c>
      <c r="X81" s="14">
        <v>6.7670000000000003</v>
      </c>
      <c r="Y81" s="14">
        <v>6.4799999999999996E-2</v>
      </c>
      <c r="Z81" s="14">
        <v>1.284</v>
      </c>
      <c r="AA81" s="14">
        <v>2.855</v>
      </c>
      <c r="AB81" s="14">
        <v>2.1360000000000001</v>
      </c>
      <c r="AC81" s="14">
        <v>1.534</v>
      </c>
      <c r="AD81" s="10">
        <v>15.6075</v>
      </c>
    </row>
    <row r="82" spans="1:33" x14ac:dyDescent="0.2">
      <c r="A82" s="10" t="s">
        <v>110</v>
      </c>
      <c r="B82" s="11">
        <v>456.0855182908067</v>
      </c>
      <c r="C82" s="11">
        <v>-151.55856953666367</v>
      </c>
      <c r="D82" s="12">
        <v>0.4597</v>
      </c>
      <c r="E82" s="12">
        <v>6.5699999999999995E-2</v>
      </c>
      <c r="F82" s="12">
        <v>0</v>
      </c>
      <c r="G82" s="12">
        <v>2.5399999999999999E-2</v>
      </c>
      <c r="H82" s="10">
        <v>3.22</v>
      </c>
      <c r="I82" s="12">
        <v>4.4499999999999998E-2</v>
      </c>
      <c r="J82" s="10">
        <v>46.95</v>
      </c>
      <c r="K82" s="13">
        <v>0.38640000000000002</v>
      </c>
      <c r="L82" s="10">
        <v>10.34</v>
      </c>
      <c r="M82" s="10">
        <v>13.23</v>
      </c>
      <c r="N82" s="10">
        <v>12.57</v>
      </c>
      <c r="O82" s="10">
        <v>9.7799999999999994</v>
      </c>
      <c r="P82" s="13">
        <v>97.071799999999996</v>
      </c>
      <c r="Q82" s="8">
        <f t="shared" si="2"/>
        <v>2.9282000000000039</v>
      </c>
      <c r="R82" s="14">
        <v>0.05</v>
      </c>
      <c r="S82" s="14">
        <v>0.03</v>
      </c>
      <c r="T82" s="14">
        <v>0</v>
      </c>
      <c r="U82" s="14">
        <v>3.0999999999999999E-3</v>
      </c>
      <c r="V82" s="14">
        <v>0.90400000000000003</v>
      </c>
      <c r="W82" s="14">
        <v>5.1000000000000004E-3</v>
      </c>
      <c r="X82" s="14">
        <v>6.7869999999999999</v>
      </c>
      <c r="Y82" s="14">
        <v>7.1300000000000002E-2</v>
      </c>
      <c r="Z82" s="14">
        <v>1.25</v>
      </c>
      <c r="AA82" s="14">
        <v>2.851</v>
      </c>
      <c r="AB82" s="14">
        <v>2.1419999999999999</v>
      </c>
      <c r="AC82" s="14">
        <v>1.514</v>
      </c>
      <c r="AD82" s="10">
        <v>15.6076</v>
      </c>
    </row>
    <row r="83" spans="1:33" x14ac:dyDescent="0.2">
      <c r="A83" s="10" t="s">
        <v>111</v>
      </c>
      <c r="B83" s="11">
        <v>607.64408782747034</v>
      </c>
      <c r="C83" s="11">
        <v>0</v>
      </c>
      <c r="D83" s="12">
        <v>0.42549999999999999</v>
      </c>
      <c r="E83" s="12">
        <v>6.9999999999999999E-4</v>
      </c>
      <c r="F83" s="12">
        <v>4.1000000000000003E-3</v>
      </c>
      <c r="G83" s="12">
        <v>4.7899999999999998E-2</v>
      </c>
      <c r="H83" s="10">
        <v>3.34</v>
      </c>
      <c r="I83" s="12">
        <v>3.04E-2</v>
      </c>
      <c r="J83" s="10">
        <v>47.38</v>
      </c>
      <c r="K83" s="13">
        <v>0.3508</v>
      </c>
      <c r="L83" s="10">
        <v>10.63</v>
      </c>
      <c r="M83" s="10">
        <v>13.24</v>
      </c>
      <c r="N83" s="10">
        <v>12.33</v>
      </c>
      <c r="O83" s="10">
        <v>9.6300000000000008</v>
      </c>
      <c r="P83" s="13">
        <v>97.409499999999994</v>
      </c>
      <c r="Q83" s="8">
        <f t="shared" si="2"/>
        <v>2.5905000000000058</v>
      </c>
      <c r="R83" s="14">
        <v>4.6100000000000002E-2</v>
      </c>
      <c r="S83" s="14">
        <v>2.9999999999999997E-4</v>
      </c>
      <c r="T83" s="14">
        <v>1E-3</v>
      </c>
      <c r="U83" s="14">
        <v>5.7999999999999996E-3</v>
      </c>
      <c r="V83" s="14">
        <v>0.93400000000000005</v>
      </c>
      <c r="W83" s="14">
        <v>3.5000000000000001E-3</v>
      </c>
      <c r="X83" s="14">
        <v>6.8239999999999998</v>
      </c>
      <c r="Y83" s="14">
        <v>6.4500000000000002E-2</v>
      </c>
      <c r="Z83" s="14">
        <v>1.28</v>
      </c>
      <c r="AA83" s="14">
        <v>2.8420000000000001</v>
      </c>
      <c r="AB83" s="14">
        <v>2.0939999999999999</v>
      </c>
      <c r="AC83" s="14">
        <v>1.486</v>
      </c>
      <c r="AD83" s="10">
        <v>15.581200000000001</v>
      </c>
    </row>
    <row r="84" spans="1:33" x14ac:dyDescent="0.2">
      <c r="A84" s="10"/>
      <c r="B84" s="11"/>
      <c r="C84" s="11"/>
      <c r="D84" s="12"/>
      <c r="E84" s="12"/>
      <c r="F84" s="12"/>
      <c r="G84" s="12"/>
      <c r="H84" s="13"/>
      <c r="I84" s="12"/>
      <c r="J84" s="13"/>
      <c r="K84" s="13"/>
      <c r="L84" s="13"/>
      <c r="M84" s="13"/>
      <c r="N84" s="13"/>
      <c r="O84" s="13"/>
      <c r="P84" s="13"/>
      <c r="Q84" s="8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3"/>
    </row>
    <row r="85" spans="1:33" x14ac:dyDescent="0.2">
      <c r="A85" s="10" t="s">
        <v>112</v>
      </c>
      <c r="B85" s="11"/>
      <c r="C85" s="11"/>
      <c r="D85" s="12">
        <f>AVERAGE(D73:D77,D79:D83)</f>
        <v>0.4494999999999999</v>
      </c>
      <c r="E85" s="12">
        <f>AVERAGE(E73:E77,E79:E83)</f>
        <v>2.7519999999999999E-2</v>
      </c>
      <c r="F85" s="12">
        <f t="shared" ref="F85:AD85" si="6">AVERAGE(F73:F77,F79:F83)</f>
        <v>3.9199999999999999E-3</v>
      </c>
      <c r="G85" s="12">
        <f t="shared" si="6"/>
        <v>2.8330000000000001E-2</v>
      </c>
      <c r="H85" s="13">
        <f t="shared" si="6"/>
        <v>3.2389999999999999</v>
      </c>
      <c r="I85" s="12">
        <f t="shared" si="6"/>
        <v>4.2369999999999998E-2</v>
      </c>
      <c r="J85" s="13">
        <f t="shared" si="6"/>
        <v>47.207999999999991</v>
      </c>
      <c r="K85" s="13">
        <f t="shared" si="6"/>
        <v>0.34914000000000006</v>
      </c>
      <c r="L85" s="13">
        <f t="shared" si="6"/>
        <v>10.327</v>
      </c>
      <c r="M85" s="13">
        <f t="shared" si="6"/>
        <v>13.468999999999999</v>
      </c>
      <c r="N85" s="13">
        <f t="shared" si="6"/>
        <v>12.193000000000001</v>
      </c>
      <c r="O85" s="13">
        <f t="shared" si="6"/>
        <v>9.838000000000001</v>
      </c>
      <c r="P85" s="13">
        <f t="shared" si="6"/>
        <v>97.174859999999995</v>
      </c>
      <c r="Q85" s="13">
        <f t="shared" si="6"/>
        <v>2.825140000000002</v>
      </c>
      <c r="R85" s="14">
        <f t="shared" si="6"/>
        <v>4.8799999999999996E-2</v>
      </c>
      <c r="S85" s="14">
        <f t="shared" si="6"/>
        <v>1.2570000000000001E-2</v>
      </c>
      <c r="T85" s="14">
        <f t="shared" si="6"/>
        <v>9.6000000000000013E-4</v>
      </c>
      <c r="U85" s="14">
        <f t="shared" si="6"/>
        <v>3.4599999999999991E-3</v>
      </c>
      <c r="V85" s="14">
        <f t="shared" si="6"/>
        <v>0.90679999999999994</v>
      </c>
      <c r="W85" s="14">
        <f t="shared" si="6"/>
        <v>4.8399999999999997E-3</v>
      </c>
      <c r="X85" s="14">
        <f t="shared" si="6"/>
        <v>6.8140000000000001</v>
      </c>
      <c r="Y85" s="14">
        <f t="shared" si="6"/>
        <v>6.4310000000000006E-2</v>
      </c>
      <c r="Z85" s="14">
        <f t="shared" si="6"/>
        <v>1.2466000000000002</v>
      </c>
      <c r="AA85" s="14">
        <f t="shared" si="6"/>
        <v>2.8979999999999997</v>
      </c>
      <c r="AB85" s="14">
        <f t="shared" si="6"/>
        <v>2.0749</v>
      </c>
      <c r="AC85" s="14">
        <f t="shared" si="6"/>
        <v>1.5211999999999999</v>
      </c>
      <c r="AD85" s="13">
        <f t="shared" si="6"/>
        <v>15.59647</v>
      </c>
      <c r="AE85" s="2" t="s">
        <v>99</v>
      </c>
      <c r="AF85" s="2" t="s">
        <v>100</v>
      </c>
      <c r="AG85" s="2" t="s">
        <v>113</v>
      </c>
    </row>
    <row r="87" spans="1:33" x14ac:dyDescent="0.2">
      <c r="A87" s="10" t="s">
        <v>114</v>
      </c>
      <c r="B87" s="11">
        <v>0</v>
      </c>
      <c r="C87" s="11">
        <v>-127.54397586863206</v>
      </c>
      <c r="D87" s="12">
        <v>0.29459999999999997</v>
      </c>
      <c r="E87" s="12">
        <v>0.17749999999999999</v>
      </c>
      <c r="F87" s="12">
        <v>7.6E-3</v>
      </c>
      <c r="G87" s="12">
        <v>9.3700000000000006E-2</v>
      </c>
      <c r="H87" s="10">
        <v>4.21</v>
      </c>
      <c r="I87" s="12">
        <v>4.3200000000000002E-2</v>
      </c>
      <c r="J87" s="10">
        <v>48.45</v>
      </c>
      <c r="K87" s="13">
        <v>0.27679999999999999</v>
      </c>
      <c r="L87" s="10">
        <v>14.01</v>
      </c>
      <c r="M87" s="10">
        <v>11.21</v>
      </c>
      <c r="N87" s="10">
        <v>11.1</v>
      </c>
      <c r="O87" s="10">
        <v>7.46</v>
      </c>
      <c r="P87" s="13">
        <v>97.333500000000001</v>
      </c>
      <c r="Q87" s="8">
        <f t="shared" ref="Q87:Q91" si="7">100-P87</f>
        <v>2.6664999999999992</v>
      </c>
      <c r="R87" s="14">
        <v>3.2300000000000002E-2</v>
      </c>
      <c r="S87" s="14">
        <v>8.1799999999999998E-2</v>
      </c>
      <c r="T87" s="14">
        <v>1.9E-3</v>
      </c>
      <c r="U87" s="14">
        <v>1.1599999999999999E-2</v>
      </c>
      <c r="V87" s="14">
        <v>1.1910000000000001</v>
      </c>
      <c r="W87" s="14">
        <v>5.0000000000000001E-3</v>
      </c>
      <c r="X87" s="14">
        <v>7.0629999999999997</v>
      </c>
      <c r="Y87" s="14">
        <v>5.1499999999999997E-2</v>
      </c>
      <c r="Z87" s="14">
        <v>1.7070000000000001</v>
      </c>
      <c r="AA87" s="14">
        <v>2.4350000000000001</v>
      </c>
      <c r="AB87" s="14">
        <v>1.907</v>
      </c>
      <c r="AC87" s="14">
        <v>1.1659999999999999</v>
      </c>
      <c r="AD87" s="10">
        <v>15.6531</v>
      </c>
    </row>
    <row r="88" spans="1:33" x14ac:dyDescent="0.2">
      <c r="A88" s="10" t="s">
        <v>115</v>
      </c>
      <c r="B88" s="11">
        <v>32.202484376213619</v>
      </c>
      <c r="C88" s="11">
        <v>-95.341491492418442</v>
      </c>
      <c r="D88" s="12">
        <v>0.29799999999999999</v>
      </c>
      <c r="E88" s="12">
        <v>0.222</v>
      </c>
      <c r="F88" s="12">
        <v>8.9999999999999998E-4</v>
      </c>
      <c r="G88" s="12">
        <v>9.0800000000000006E-2</v>
      </c>
      <c r="H88" s="10">
        <v>4.04</v>
      </c>
      <c r="I88" s="12">
        <v>5.5500000000000001E-2</v>
      </c>
      <c r="J88" s="10">
        <v>48.49</v>
      </c>
      <c r="K88" s="13">
        <v>0.24199999999999999</v>
      </c>
      <c r="L88" s="10">
        <v>13.35</v>
      </c>
      <c r="M88" s="10">
        <v>11.63</v>
      </c>
      <c r="N88" s="10">
        <v>10.89</v>
      </c>
      <c r="O88" s="10">
        <v>7.91</v>
      </c>
      <c r="P88" s="13">
        <v>97.219300000000004</v>
      </c>
      <c r="Q88" s="8">
        <f t="shared" si="7"/>
        <v>2.780699999999996</v>
      </c>
      <c r="R88" s="14">
        <v>3.2599999999999997E-2</v>
      </c>
      <c r="S88" s="14">
        <v>0.1023</v>
      </c>
      <c r="T88" s="14">
        <v>2.0000000000000001E-4</v>
      </c>
      <c r="U88" s="14">
        <v>1.12E-2</v>
      </c>
      <c r="V88" s="14">
        <v>1.141</v>
      </c>
      <c r="W88" s="14">
        <v>6.4000000000000003E-3</v>
      </c>
      <c r="X88" s="14">
        <v>7.0640000000000001</v>
      </c>
      <c r="Y88" s="14">
        <v>4.4999999999999998E-2</v>
      </c>
      <c r="Z88" s="14">
        <v>1.627</v>
      </c>
      <c r="AA88" s="14">
        <v>2.5270000000000001</v>
      </c>
      <c r="AB88" s="14">
        <v>1.87</v>
      </c>
      <c r="AC88" s="14">
        <v>1.234</v>
      </c>
      <c r="AD88" s="10">
        <v>15.6607</v>
      </c>
    </row>
    <row r="89" spans="1:33" x14ac:dyDescent="0.2">
      <c r="A89" s="10" t="s">
        <v>116</v>
      </c>
      <c r="B89" s="11">
        <v>63.982981540350934</v>
      </c>
      <c r="C89" s="11">
        <v>-63.560994328281119</v>
      </c>
      <c r="D89" s="12">
        <v>0.2586</v>
      </c>
      <c r="E89" s="12">
        <v>0.22409999999999999</v>
      </c>
      <c r="F89" s="12">
        <v>2.9999999999999997E-4</v>
      </c>
      <c r="G89" s="12">
        <v>9.8299999999999998E-2</v>
      </c>
      <c r="H89" s="10">
        <v>3.92</v>
      </c>
      <c r="I89" s="12">
        <v>6.88E-2</v>
      </c>
      <c r="J89" s="10">
        <v>49.3</v>
      </c>
      <c r="K89" s="13">
        <v>0.22059999999999999</v>
      </c>
      <c r="L89" s="10">
        <v>13.33</v>
      </c>
      <c r="M89" s="10">
        <v>12.28</v>
      </c>
      <c r="N89" s="10">
        <v>10.1</v>
      </c>
      <c r="O89" s="10">
        <v>7.91</v>
      </c>
      <c r="P89" s="13">
        <v>97.710800000000006</v>
      </c>
      <c r="Q89" s="8">
        <f t="shared" si="7"/>
        <v>2.2891999999999939</v>
      </c>
      <c r="R89" s="14">
        <v>2.81E-2</v>
      </c>
      <c r="S89" s="14">
        <v>0.1026</v>
      </c>
      <c r="T89" s="14">
        <v>1E-4</v>
      </c>
      <c r="U89" s="14">
        <v>1.21E-2</v>
      </c>
      <c r="V89" s="14">
        <v>1.101</v>
      </c>
      <c r="W89" s="14">
        <v>7.9000000000000008E-3</v>
      </c>
      <c r="X89" s="14">
        <v>7.1369999999999996</v>
      </c>
      <c r="Y89" s="14">
        <v>4.07E-2</v>
      </c>
      <c r="Z89" s="14">
        <v>1.613</v>
      </c>
      <c r="AA89" s="14">
        <v>2.6509999999999998</v>
      </c>
      <c r="AB89" s="14">
        <v>1.724</v>
      </c>
      <c r="AC89" s="14">
        <v>1.226</v>
      </c>
      <c r="AD89" s="10">
        <v>15.6435</v>
      </c>
    </row>
    <row r="90" spans="1:33" x14ac:dyDescent="0.2">
      <c r="A90" s="10" t="s">
        <v>117</v>
      </c>
      <c r="B90" s="11">
        <v>95.76347870449473</v>
      </c>
      <c r="C90" s="11">
        <v>-31.780497164137319</v>
      </c>
      <c r="D90" s="12">
        <v>0.2218</v>
      </c>
      <c r="E90" s="12">
        <v>0.26619999999999999</v>
      </c>
      <c r="F90" s="12">
        <v>3.8E-3</v>
      </c>
      <c r="G90" s="12">
        <v>9.2299999999999993E-2</v>
      </c>
      <c r="H90" s="10">
        <v>4.21</v>
      </c>
      <c r="I90" s="12">
        <v>5.7099999999999998E-2</v>
      </c>
      <c r="J90" s="10">
        <v>49.11</v>
      </c>
      <c r="K90" s="13">
        <v>0.27879999999999999</v>
      </c>
      <c r="L90" s="10">
        <v>13.64</v>
      </c>
      <c r="M90" s="10">
        <v>11.59</v>
      </c>
      <c r="N90" s="10">
        <v>10.9</v>
      </c>
      <c r="O90" s="10">
        <v>7.49</v>
      </c>
      <c r="P90" s="13">
        <v>97.860100000000003</v>
      </c>
      <c r="Q90" s="8">
        <f t="shared" si="7"/>
        <v>2.1398999999999972</v>
      </c>
      <c r="R90" s="14">
        <v>2.41E-2</v>
      </c>
      <c r="S90" s="14">
        <v>0.12189999999999999</v>
      </c>
      <c r="T90" s="14">
        <v>8.9999999999999998E-4</v>
      </c>
      <c r="U90" s="14">
        <v>1.1299999999999999E-2</v>
      </c>
      <c r="V90" s="14">
        <v>1.18</v>
      </c>
      <c r="W90" s="14">
        <v>6.4999999999999997E-3</v>
      </c>
      <c r="X90" s="14">
        <v>7.1070000000000002</v>
      </c>
      <c r="Y90" s="14">
        <v>5.1499999999999997E-2</v>
      </c>
      <c r="Z90" s="14">
        <v>1.65</v>
      </c>
      <c r="AA90" s="14">
        <v>2.5009999999999999</v>
      </c>
      <c r="AB90" s="14">
        <v>1.859</v>
      </c>
      <c r="AC90" s="14">
        <v>1.161</v>
      </c>
      <c r="AD90" s="10">
        <v>15.674200000000001</v>
      </c>
    </row>
    <row r="91" spans="1:33" x14ac:dyDescent="0.2">
      <c r="A91" s="10" t="s">
        <v>118</v>
      </c>
      <c r="B91" s="11">
        <v>127.54397586863205</v>
      </c>
      <c r="C91" s="11">
        <v>0</v>
      </c>
      <c r="D91" s="12">
        <v>0.30690000000000001</v>
      </c>
      <c r="E91" s="12">
        <v>0.27010000000000001</v>
      </c>
      <c r="F91" s="12">
        <v>1.5E-3</v>
      </c>
      <c r="G91" s="12">
        <v>9.7299999999999998E-2</v>
      </c>
      <c r="H91" s="10">
        <v>4.3499999999999996</v>
      </c>
      <c r="I91" s="12">
        <v>7.0400000000000004E-2</v>
      </c>
      <c r="J91" s="10">
        <v>48.84</v>
      </c>
      <c r="K91" s="13">
        <v>0.247</v>
      </c>
      <c r="L91" s="10">
        <v>13.52</v>
      </c>
      <c r="M91" s="10">
        <v>11.49</v>
      </c>
      <c r="N91" s="10">
        <v>10.67</v>
      </c>
      <c r="O91" s="10">
        <v>7.33</v>
      </c>
      <c r="P91" s="13">
        <v>97.193299999999994</v>
      </c>
      <c r="Q91" s="8">
        <f t="shared" si="7"/>
        <v>2.8067000000000064</v>
      </c>
      <c r="R91" s="14">
        <v>3.3599999999999998E-2</v>
      </c>
      <c r="S91" s="14">
        <v>0.1245</v>
      </c>
      <c r="T91" s="14">
        <v>4.0000000000000002E-4</v>
      </c>
      <c r="U91" s="14">
        <v>1.2E-2</v>
      </c>
      <c r="V91" s="14">
        <v>1.228</v>
      </c>
      <c r="W91" s="14">
        <v>8.0999999999999996E-3</v>
      </c>
      <c r="X91" s="14">
        <v>7.117</v>
      </c>
      <c r="Y91" s="14">
        <v>4.5900000000000003E-2</v>
      </c>
      <c r="Z91" s="14">
        <v>1.6479999999999999</v>
      </c>
      <c r="AA91" s="14">
        <v>2.496</v>
      </c>
      <c r="AB91" s="14">
        <v>1.833</v>
      </c>
      <c r="AC91" s="14">
        <v>1.1439999999999999</v>
      </c>
      <c r="AD91" s="10">
        <v>15.6905</v>
      </c>
    </row>
    <row r="92" spans="1:33" x14ac:dyDescent="0.2">
      <c r="K92" s="5"/>
      <c r="P92" s="5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33" x14ac:dyDescent="0.2">
      <c r="A93" s="2" t="s">
        <v>119</v>
      </c>
      <c r="D93" s="3">
        <f>AVERAGE(D87:D91)</f>
        <v>0.27598</v>
      </c>
      <c r="E93" s="3">
        <f t="shared" ref="E93:AD93" si="8">AVERAGE(E87:E91)</f>
        <v>0.23197999999999999</v>
      </c>
      <c r="F93" s="3">
        <f t="shared" si="8"/>
        <v>2.82E-3</v>
      </c>
      <c r="G93" s="5">
        <f t="shared" si="8"/>
        <v>9.4479999999999995E-2</v>
      </c>
      <c r="H93" s="5">
        <f t="shared" si="8"/>
        <v>4.145999999999999</v>
      </c>
      <c r="I93" s="5">
        <f t="shared" si="8"/>
        <v>5.9000000000000011E-2</v>
      </c>
      <c r="J93" s="5">
        <f t="shared" si="8"/>
        <v>48.838000000000008</v>
      </c>
      <c r="K93" s="5">
        <f t="shared" si="8"/>
        <v>0.25304000000000004</v>
      </c>
      <c r="L93" s="5">
        <f t="shared" si="8"/>
        <v>13.569999999999999</v>
      </c>
      <c r="M93" s="5">
        <f t="shared" si="8"/>
        <v>11.640000000000002</v>
      </c>
      <c r="N93" s="5">
        <f t="shared" si="8"/>
        <v>10.732000000000001</v>
      </c>
      <c r="O93" s="5">
        <f t="shared" si="8"/>
        <v>7.62</v>
      </c>
      <c r="P93" s="5">
        <f t="shared" si="8"/>
        <v>97.463400000000007</v>
      </c>
      <c r="Q93" s="5">
        <f t="shared" si="8"/>
        <v>2.5365999999999986</v>
      </c>
      <c r="R93" s="6">
        <f t="shared" si="8"/>
        <v>3.014E-2</v>
      </c>
      <c r="S93" s="6">
        <f t="shared" si="8"/>
        <v>0.10661999999999998</v>
      </c>
      <c r="T93" s="6">
        <f t="shared" si="8"/>
        <v>6.9999999999999988E-4</v>
      </c>
      <c r="U93" s="6">
        <f t="shared" si="8"/>
        <v>1.1640000000000001E-2</v>
      </c>
      <c r="V93" s="6">
        <f t="shared" si="8"/>
        <v>1.1681999999999999</v>
      </c>
      <c r="W93" s="6">
        <f t="shared" si="8"/>
        <v>6.7799999999999996E-3</v>
      </c>
      <c r="X93" s="6">
        <f t="shared" si="8"/>
        <v>7.0975999999999999</v>
      </c>
      <c r="Y93" s="6">
        <f t="shared" si="8"/>
        <v>4.6919999999999996E-2</v>
      </c>
      <c r="Z93" s="6">
        <f t="shared" si="8"/>
        <v>1.6489999999999998</v>
      </c>
      <c r="AA93" s="6">
        <f t="shared" si="8"/>
        <v>2.5219999999999998</v>
      </c>
      <c r="AB93" s="6">
        <f t="shared" si="8"/>
        <v>1.8386</v>
      </c>
      <c r="AC93" s="6">
        <f t="shared" si="8"/>
        <v>1.1861999999999999</v>
      </c>
      <c r="AD93" s="5">
        <f t="shared" si="8"/>
        <v>15.664400000000001</v>
      </c>
      <c r="AE93" s="2" t="s">
        <v>46</v>
      </c>
      <c r="AF93" s="2" t="s">
        <v>120</v>
      </c>
      <c r="AG93" s="2" t="s">
        <v>121</v>
      </c>
    </row>
  </sheetData>
  <mergeCells count="4">
    <mergeCell ref="D3:Q3"/>
    <mergeCell ref="R3:AD3"/>
    <mergeCell ref="AE3:AG3"/>
    <mergeCell ref="A3:C3"/>
  </mergeCells>
  <pageMargins left="0.75" right="0.75" top="1" bottom="1" header="0.5" footer="0.5"/>
  <pageSetup scale="20" orientation="portrait" horizontalDpi="4294967292" verticalDpi="4294967292"/>
  <rowBreaks count="1" manualBreakCount="1">
    <brk id="97" max="16383" man="1"/>
  </rowBreaks>
  <colBreaks count="1" manualBreakCount="1">
    <brk id="33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TS4 ME Amph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Urann</dc:creator>
  <cp:lastModifiedBy>Assistant Editor</cp:lastModifiedBy>
  <dcterms:created xsi:type="dcterms:W3CDTF">2019-10-29T00:52:28Z</dcterms:created>
  <dcterms:modified xsi:type="dcterms:W3CDTF">2020-01-03T19:46:54Z</dcterms:modified>
</cp:coreProperties>
</file>