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UserProfiles\NetworkService\AppData\OICE_16_974FA576_32C1D314_23FA\"/>
    </mc:Choice>
  </mc:AlternateContent>
  <xr:revisionPtr revIDLastSave="6" documentId="8_{E33F3328-E0F8-4220-AEB5-AFBC4285D09A}" xr6:coauthVersionLast="45" xr6:coauthVersionMax="45" xr10:uidLastSave="{F233BBB8-7B2B-485C-8622-D764F7BBF987}"/>
  <bookViews>
    <workbookView xWindow="-120" yWindow="-120" windowWidth="15600" windowHeight="11760" firstSheet="1" xr2:uid="{00000000-000D-0000-FFFF-FFFF00000000}"/>
  </bookViews>
  <sheets>
    <sheet name="Table A1" sheetId="1" r:id="rId1"/>
    <sheet name="Table A2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7" i="2" l="1"/>
  <c r="D26" i="2"/>
  <c r="D25" i="2"/>
  <c r="D24" i="2"/>
  <c r="D23" i="2"/>
  <c r="D22" i="2"/>
  <c r="D20" i="2"/>
  <c r="D19" i="2"/>
  <c r="D17" i="2"/>
  <c r="D16" i="2"/>
  <c r="D15" i="2"/>
  <c r="D14" i="2"/>
  <c r="D12" i="2"/>
  <c r="D11" i="2"/>
  <c r="D10" i="2"/>
  <c r="D9" i="2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AU45" i="1"/>
  <c r="AU44" i="1"/>
  <c r="AU43" i="1"/>
  <c r="AU42" i="1"/>
  <c r="AU41" i="1"/>
  <c r="AU40" i="1"/>
  <c r="AU33" i="1"/>
  <c r="AU32" i="1"/>
  <c r="AU29" i="1"/>
  <c r="AU28" i="1"/>
  <c r="AU24" i="1"/>
  <c r="AU23" i="1"/>
  <c r="AU21" i="1"/>
  <c r="AU20" i="1"/>
  <c r="AU19" i="1"/>
  <c r="AU18" i="1"/>
</calcChain>
</file>

<file path=xl/sharedStrings.xml><?xml version="1.0" encoding="utf-8"?>
<sst xmlns="http://schemas.openxmlformats.org/spreadsheetml/2006/main" count="168" uniqueCount="112">
  <si>
    <t xml:space="preserve">American Mineralogist: June 2020 Deposit AM-20-67202 </t>
  </si>
  <si>
    <t xml:space="preserve">Stepanov et al: Deconvolution of time-resolved LA-ICP-MS data </t>
  </si>
  <si>
    <t>Table A1: Segmented analyses of pyrite and matrix for regression analysis.</t>
  </si>
  <si>
    <t>Pyrite</t>
  </si>
  <si>
    <t>Matrix 1</t>
  </si>
  <si>
    <t>Matrix 2</t>
  </si>
  <si>
    <t>Matrix 3</t>
  </si>
  <si>
    <t>Matrix 4</t>
  </si>
  <si>
    <t>Matrix 5</t>
  </si>
  <si>
    <t>Matrix 6</t>
  </si>
  <si>
    <t>Pyrite + matrix</t>
  </si>
  <si>
    <t>Pyrite only</t>
  </si>
  <si>
    <t>Segment</t>
  </si>
  <si>
    <t>DL pyrite</t>
  </si>
  <si>
    <t>DL matrix</t>
  </si>
  <si>
    <t>intercept</t>
  </si>
  <si>
    <t>slope</t>
  </si>
  <si>
    <t>Final</t>
  </si>
  <si>
    <t>Error (90% conf)</t>
  </si>
  <si>
    <t>Error %</t>
  </si>
  <si>
    <t>Na</t>
  </si>
  <si>
    <t>Na23</t>
  </si>
  <si>
    <t>Mg</t>
  </si>
  <si>
    <t>Mg24</t>
  </si>
  <si>
    <t>Al</t>
  </si>
  <si>
    <t>Al27</t>
  </si>
  <si>
    <t>Si</t>
  </si>
  <si>
    <t>Si29</t>
  </si>
  <si>
    <t>S</t>
  </si>
  <si>
    <t>S34</t>
  </si>
  <si>
    <t>K</t>
  </si>
  <si>
    <t>K39</t>
  </si>
  <si>
    <t>Ca</t>
  </si>
  <si>
    <t>Ca43</t>
  </si>
  <si>
    <t>Ti</t>
  </si>
  <si>
    <t>Ti49</t>
  </si>
  <si>
    <t>V</t>
  </si>
  <si>
    <t>V51</t>
  </si>
  <si>
    <t>Cr</t>
  </si>
  <si>
    <t>Cr53</t>
  </si>
  <si>
    <t>Mn</t>
  </si>
  <si>
    <t>Mn55</t>
  </si>
  <si>
    <t>&lt;2.2</t>
  </si>
  <si>
    <t>Fe</t>
  </si>
  <si>
    <t>Fe57</t>
  </si>
  <si>
    <t>Co</t>
  </si>
  <si>
    <t>Co59</t>
  </si>
  <si>
    <t>Ni</t>
  </si>
  <si>
    <t>Ni60</t>
  </si>
  <si>
    <t>Cu</t>
  </si>
  <si>
    <t>Cu65</t>
  </si>
  <si>
    <t>Zn</t>
  </si>
  <si>
    <t>Zn66</t>
  </si>
  <si>
    <t>&lt;0.924</t>
  </si>
  <si>
    <t>As</t>
  </si>
  <si>
    <t>As75</t>
  </si>
  <si>
    <t>Se</t>
  </si>
  <si>
    <t>Se77</t>
  </si>
  <si>
    <t>Rb</t>
  </si>
  <si>
    <t>Rb85</t>
  </si>
  <si>
    <t>Sr</t>
  </si>
  <si>
    <t>Sr88</t>
  </si>
  <si>
    <t>Zr</t>
  </si>
  <si>
    <t>Zr90</t>
  </si>
  <si>
    <t>Mo</t>
  </si>
  <si>
    <t>Mo95</t>
  </si>
  <si>
    <t>Ag</t>
  </si>
  <si>
    <t>Ag107</t>
  </si>
  <si>
    <t>Cd</t>
  </si>
  <si>
    <t>Cd111</t>
  </si>
  <si>
    <t>&lt;0.036</t>
  </si>
  <si>
    <t>Sn</t>
  </si>
  <si>
    <t>Sn118</t>
  </si>
  <si>
    <t/>
  </si>
  <si>
    <t>Sb</t>
  </si>
  <si>
    <t>Sb121</t>
  </si>
  <si>
    <t>Te</t>
  </si>
  <si>
    <t>Te125</t>
  </si>
  <si>
    <t>Ba</t>
  </si>
  <si>
    <t>Ba137</t>
  </si>
  <si>
    <t>Gd</t>
  </si>
  <si>
    <t>Gd157</t>
  </si>
  <si>
    <t>Hf</t>
  </si>
  <si>
    <t>Hf178</t>
  </si>
  <si>
    <t>Ta</t>
  </si>
  <si>
    <t>Ta181</t>
  </si>
  <si>
    <t>W</t>
  </si>
  <si>
    <t>W182</t>
  </si>
  <si>
    <t>Pt</t>
  </si>
  <si>
    <t>Pt195</t>
  </si>
  <si>
    <t>&lt;0.035</t>
  </si>
  <si>
    <t>Au</t>
  </si>
  <si>
    <t>Au197</t>
  </si>
  <si>
    <t>Tl</t>
  </si>
  <si>
    <t>Tl205</t>
  </si>
  <si>
    <t>Pb</t>
  </si>
  <si>
    <t>Pb206</t>
  </si>
  <si>
    <t>Pb207</t>
  </si>
  <si>
    <t>Pb208</t>
  </si>
  <si>
    <t>Bi</t>
  </si>
  <si>
    <t>Bi209</t>
  </si>
  <si>
    <t>Th</t>
  </si>
  <si>
    <t>Th232</t>
  </si>
  <si>
    <t>U</t>
  </si>
  <si>
    <t>U238</t>
  </si>
  <si>
    <t>Hg/Fe*1000</t>
  </si>
  <si>
    <t>Total (without O)</t>
  </si>
  <si>
    <t>JU30a026</t>
  </si>
  <si>
    <t>JU30a027</t>
  </si>
  <si>
    <t>JU30a028</t>
  </si>
  <si>
    <t>Table A2: The regression coefficients and composition of pyrite calculated from data in table A1</t>
  </si>
  <si>
    <t>pyrite composition, ppm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</si>
</sst>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4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Fill="1"/>
    <xf numFmtId="1" fontId="0" fillId="0" borderId="0" xfId="0" applyNumberFormat="1"/>
    <xf numFmtId="164" fontId="0" fillId="0" borderId="0" xfId="0" applyNumberFormat="1"/>
    <xf numFmtId="0" fontId="0" fillId="0" borderId="0" xfId="0" applyFill="1"/>
    <xf numFmtId="1" fontId="0" fillId="0" borderId="0" xfId="0" applyNumberFormat="1" applyFill="1"/>
    <xf numFmtId="2" fontId="0" fillId="0" borderId="0" xfId="0" applyNumberFormat="1"/>
    <xf numFmtId="0" fontId="0" fillId="0" borderId="0" xfId="0" applyNumberFormat="1"/>
    <xf numFmtId="0" fontId="1" fillId="0" borderId="0" xfId="0" applyFont="1" applyAlignment="1">
      <alignment horizontal="right"/>
    </xf>
    <xf numFmtId="164" fontId="0" fillId="0" borderId="0" xfId="0" applyNumberFormat="1" applyAlignment="1">
      <alignment horizontal="right"/>
    </xf>
    <xf numFmtId="9" fontId="3" fillId="0" borderId="0" xfId="1" applyFont="1"/>
    <xf numFmtId="165" fontId="0" fillId="0" borderId="0" xfId="0" applyNumberFormat="1"/>
    <xf numFmtId="0" fontId="0" fillId="0" borderId="0" xfId="0" applyAlignment="1">
      <alignment horizontal="right"/>
    </xf>
    <xf numFmtId="165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166" fontId="0" fillId="0" borderId="0" xfId="0" applyNumberFormat="1"/>
    <xf numFmtId="1" fontId="2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50"/>
  <sheetViews>
    <sheetView tabSelected="1" workbookViewId="0"/>
  </sheetViews>
  <sheetFormatPr defaultRowHeight="15"/>
  <cols>
    <col min="2" max="36" width="8.42578125" customWidth="1"/>
    <col min="37" max="37" width="10.42578125" bestFit="1" customWidth="1"/>
    <col min="41" max="41" width="10.42578125" bestFit="1" customWidth="1"/>
    <col min="42" max="42" width="7.85546875" customWidth="1"/>
    <col min="43" max="43" width="9.85546875" bestFit="1" customWidth="1"/>
    <col min="44" max="44" width="11.7109375" customWidth="1"/>
    <col min="45" max="45" width="13.7109375" bestFit="1" customWidth="1"/>
  </cols>
  <sheetData>
    <row r="1" spans="1:47">
      <c r="A1" t="s">
        <v>0</v>
      </c>
    </row>
    <row r="2" spans="1:47">
      <c r="A2" t="s">
        <v>1</v>
      </c>
    </row>
    <row r="3" spans="1:47" ht="15.75">
      <c r="A3" s="1" t="s">
        <v>2</v>
      </c>
    </row>
    <row r="5" spans="1:47" ht="15.75">
      <c r="B5" s="1" t="s">
        <v>3</v>
      </c>
      <c r="G5" s="1" t="s">
        <v>4</v>
      </c>
      <c r="L5" s="1" t="s">
        <v>5</v>
      </c>
      <c r="Q5" s="1" t="s">
        <v>6</v>
      </c>
      <c r="V5" s="1" t="s">
        <v>7</v>
      </c>
      <c r="AA5" s="1" t="s">
        <v>8</v>
      </c>
      <c r="AF5" s="1" t="s">
        <v>9</v>
      </c>
      <c r="AO5" s="1" t="s">
        <v>10</v>
      </c>
      <c r="AP5" s="1" t="s">
        <v>10</v>
      </c>
      <c r="AQ5" s="1" t="s">
        <v>11</v>
      </c>
      <c r="AR5" s="1" t="s">
        <v>11</v>
      </c>
    </row>
    <row r="6" spans="1:47" ht="15.75">
      <c r="A6" s="1" t="s">
        <v>12</v>
      </c>
      <c r="B6">
        <v>1</v>
      </c>
      <c r="C6">
        <v>2</v>
      </c>
      <c r="D6">
        <v>3</v>
      </c>
      <c r="E6">
        <v>4</v>
      </c>
      <c r="F6">
        <v>5</v>
      </c>
      <c r="G6">
        <v>1</v>
      </c>
      <c r="H6">
        <v>2</v>
      </c>
      <c r="I6">
        <v>3</v>
      </c>
      <c r="J6">
        <v>4</v>
      </c>
      <c r="K6">
        <v>5</v>
      </c>
      <c r="L6">
        <v>1</v>
      </c>
      <c r="M6">
        <v>2</v>
      </c>
      <c r="N6">
        <v>3</v>
      </c>
      <c r="O6">
        <v>4</v>
      </c>
      <c r="P6">
        <v>5</v>
      </c>
      <c r="Q6">
        <v>1</v>
      </c>
      <c r="R6">
        <v>2</v>
      </c>
      <c r="S6">
        <v>3</v>
      </c>
      <c r="T6">
        <v>4</v>
      </c>
      <c r="U6">
        <v>5</v>
      </c>
      <c r="V6">
        <v>1</v>
      </c>
      <c r="W6">
        <v>2</v>
      </c>
      <c r="X6">
        <v>3</v>
      </c>
      <c r="Y6">
        <v>4</v>
      </c>
      <c r="Z6">
        <v>5</v>
      </c>
      <c r="AA6">
        <v>1</v>
      </c>
      <c r="AB6">
        <v>2</v>
      </c>
      <c r="AC6">
        <v>3</v>
      </c>
      <c r="AD6">
        <v>4</v>
      </c>
      <c r="AE6">
        <v>5</v>
      </c>
      <c r="AF6">
        <v>1</v>
      </c>
      <c r="AG6">
        <v>2</v>
      </c>
      <c r="AH6">
        <v>3</v>
      </c>
      <c r="AI6">
        <v>4</v>
      </c>
      <c r="AJ6">
        <v>5</v>
      </c>
      <c r="AK6" s="1" t="s">
        <v>13</v>
      </c>
      <c r="AL6" s="1" t="s">
        <v>14</v>
      </c>
      <c r="AO6" s="1" t="s">
        <v>15</v>
      </c>
      <c r="AP6" s="1" t="s">
        <v>16</v>
      </c>
      <c r="AQ6" s="1" t="s">
        <v>15</v>
      </c>
      <c r="AR6" s="1" t="s">
        <v>16</v>
      </c>
      <c r="AS6" s="2" t="s">
        <v>17</v>
      </c>
      <c r="AT6" s="1" t="s">
        <v>18</v>
      </c>
      <c r="AU6" s="1" t="s">
        <v>19</v>
      </c>
    </row>
    <row r="7" spans="1:47">
      <c r="A7" t="s">
        <v>20</v>
      </c>
      <c r="B7" s="3">
        <v>4067.8420093245541</v>
      </c>
      <c r="C7" s="3">
        <v>6259.6797494932398</v>
      </c>
      <c r="D7" s="3">
        <v>5931.2070122995656</v>
      </c>
      <c r="E7" s="3">
        <v>6197.1681354571119</v>
      </c>
      <c r="F7" s="3">
        <v>5289.3537389771482</v>
      </c>
      <c r="G7" s="3">
        <v>18976.665177886956</v>
      </c>
      <c r="H7" s="3">
        <v>20211.392299689935</v>
      </c>
      <c r="I7" s="3">
        <v>17661.08641668651</v>
      </c>
      <c r="J7" s="3">
        <v>15619.473106073374</v>
      </c>
      <c r="K7" s="3">
        <v>15959.998695358892</v>
      </c>
      <c r="L7" s="3">
        <v>19496.717299071017</v>
      </c>
      <c r="M7" s="3">
        <v>18007.122163822194</v>
      </c>
      <c r="N7" s="3">
        <v>16798.124977616888</v>
      </c>
      <c r="O7" s="3">
        <v>16737.191640573874</v>
      </c>
      <c r="P7" s="3">
        <v>17726.054953207578</v>
      </c>
      <c r="Q7" s="3">
        <v>1700.196869026068</v>
      </c>
      <c r="R7" s="3">
        <v>2972.168597114669</v>
      </c>
      <c r="S7" s="3">
        <v>6330.104562426246</v>
      </c>
      <c r="T7" s="3">
        <v>7942.4469283155231</v>
      </c>
      <c r="U7" s="3">
        <v>8550.5340740965948</v>
      </c>
      <c r="V7" s="3">
        <v>17873.146023221343</v>
      </c>
      <c r="W7" s="3">
        <v>18340.783781102811</v>
      </c>
      <c r="X7" s="3">
        <v>12871.016714190362</v>
      </c>
      <c r="Y7" s="3">
        <v>10989.177519429337</v>
      </c>
      <c r="Z7" s="3">
        <v>11586.627195858278</v>
      </c>
      <c r="AA7" s="3">
        <v>16719.25438374433</v>
      </c>
      <c r="AB7" s="3">
        <v>17584.913183391938</v>
      </c>
      <c r="AC7" s="3">
        <v>16200.582695097421</v>
      </c>
      <c r="AD7" s="3">
        <v>16858.229680134846</v>
      </c>
      <c r="AE7" s="3">
        <v>17715.272127215616</v>
      </c>
      <c r="AF7" s="3">
        <v>8288.9761777278381</v>
      </c>
      <c r="AG7" s="3">
        <v>8279.3912764480974</v>
      </c>
      <c r="AH7" s="3">
        <v>6763.0692899567184</v>
      </c>
      <c r="AI7" s="3">
        <v>8019.9926308354916</v>
      </c>
      <c r="AJ7" s="3">
        <v>9536.0722931769906</v>
      </c>
      <c r="AK7" s="4">
        <v>28.086682209012885</v>
      </c>
      <c r="AL7" s="4">
        <v>45.986383431481499</v>
      </c>
      <c r="AN7" t="s">
        <v>21</v>
      </c>
      <c r="AS7" s="5"/>
    </row>
    <row r="8" spans="1:47">
      <c r="A8" t="s">
        <v>22</v>
      </c>
      <c r="B8" s="3">
        <v>211.01728443949301</v>
      </c>
      <c r="C8" s="3">
        <v>653.49066349421309</v>
      </c>
      <c r="D8" s="3">
        <v>3907.6931056163621</v>
      </c>
      <c r="E8" s="3">
        <v>8113.7188334767616</v>
      </c>
      <c r="F8" s="3">
        <v>7533.8487250199678</v>
      </c>
      <c r="G8" s="3">
        <v>5667.9763823488793</v>
      </c>
      <c r="H8" s="3">
        <v>4280.3880091488036</v>
      </c>
      <c r="I8" s="3">
        <v>5635.6137133747543</v>
      </c>
      <c r="J8" s="3">
        <v>6300.7879262125653</v>
      </c>
      <c r="K8" s="3">
        <v>5620.0124313595506</v>
      </c>
      <c r="L8" s="3">
        <v>8611.7787542082697</v>
      </c>
      <c r="M8" s="3">
        <v>7787.3103413917879</v>
      </c>
      <c r="N8" s="3">
        <v>7675.1135850187429</v>
      </c>
      <c r="O8" s="3">
        <v>5957.705572923961</v>
      </c>
      <c r="P8" s="3">
        <v>8426.7050548662155</v>
      </c>
      <c r="Q8" s="3">
        <v>5345.7798974457955</v>
      </c>
      <c r="R8" s="3">
        <v>2634.9365118462692</v>
      </c>
      <c r="S8" s="3">
        <v>3350.8804507195523</v>
      </c>
      <c r="T8" s="3">
        <v>4258.8211189799194</v>
      </c>
      <c r="U8" s="3">
        <v>7350.6904311639573</v>
      </c>
      <c r="V8" s="3">
        <v>8561.8454447708027</v>
      </c>
      <c r="W8" s="3">
        <v>4329.1229794831706</v>
      </c>
      <c r="X8" s="3">
        <v>4726.2989493885716</v>
      </c>
      <c r="Y8" s="3">
        <v>4952.610256142726</v>
      </c>
      <c r="Z8" s="3">
        <v>2838.5178179868653</v>
      </c>
      <c r="AA8" s="3">
        <v>4780.2155783513308</v>
      </c>
      <c r="AB8" s="3">
        <v>4210.6595522581829</v>
      </c>
      <c r="AC8" s="3">
        <v>3836.8913214193194</v>
      </c>
      <c r="AD8" s="3">
        <v>2618.9783324891041</v>
      </c>
      <c r="AE8" s="3">
        <v>2259.4217485481222</v>
      </c>
      <c r="AF8" s="3">
        <v>6197.695228104737</v>
      </c>
      <c r="AG8" s="3">
        <v>10390.027107635242</v>
      </c>
      <c r="AH8" s="3">
        <v>12001.524522722253</v>
      </c>
      <c r="AI8" s="3">
        <v>14163.949470496011</v>
      </c>
      <c r="AJ8" s="3">
        <v>13612.333410676711</v>
      </c>
      <c r="AK8" s="4">
        <v>1.4188751469269181</v>
      </c>
      <c r="AL8" s="4">
        <v>2.3076769746842576</v>
      </c>
      <c r="AN8" t="s">
        <v>23</v>
      </c>
      <c r="AS8" s="5"/>
    </row>
    <row r="9" spans="1:47">
      <c r="A9" t="s">
        <v>24</v>
      </c>
      <c r="B9" s="3">
        <v>16896.089273805752</v>
      </c>
      <c r="C9" s="3">
        <v>24975.066824966125</v>
      </c>
      <c r="D9" s="3">
        <v>34115.128859222968</v>
      </c>
      <c r="E9" s="3">
        <v>47939.24632997538</v>
      </c>
      <c r="F9" s="3">
        <v>49170.897919726543</v>
      </c>
      <c r="G9" s="3">
        <v>147043.46691607987</v>
      </c>
      <c r="H9" s="3">
        <v>152500.75484556053</v>
      </c>
      <c r="I9" s="3">
        <v>142385.77721939955</v>
      </c>
      <c r="J9" s="3">
        <v>128608.49462209763</v>
      </c>
      <c r="K9" s="3">
        <v>125305.11286584348</v>
      </c>
      <c r="L9" s="3">
        <v>129306.59212579187</v>
      </c>
      <c r="M9" s="3">
        <v>128891.25307512643</v>
      </c>
      <c r="N9" s="3">
        <v>120377.50603987002</v>
      </c>
      <c r="O9" s="3">
        <v>114235.30609280527</v>
      </c>
      <c r="P9" s="3">
        <v>130456.11718434765</v>
      </c>
      <c r="Q9" s="3">
        <v>7539.1057685733294</v>
      </c>
      <c r="R9" s="3">
        <v>19919.865281985789</v>
      </c>
      <c r="S9" s="3">
        <v>40214.494907252971</v>
      </c>
      <c r="T9" s="3">
        <v>58877.01991752052</v>
      </c>
      <c r="U9" s="3">
        <v>80570.331781345609</v>
      </c>
      <c r="V9" s="3">
        <v>131110.58933015159</v>
      </c>
      <c r="W9" s="3">
        <v>114126.41597796623</v>
      </c>
      <c r="X9" s="3">
        <v>92350.314916171657</v>
      </c>
      <c r="Y9" s="3">
        <v>87847.880856075513</v>
      </c>
      <c r="Z9" s="3">
        <v>88227.270560280303</v>
      </c>
      <c r="AA9" s="3">
        <v>129337.44484017523</v>
      </c>
      <c r="AB9" s="3">
        <v>142542.63489566839</v>
      </c>
      <c r="AC9" s="3">
        <v>130178.38596316728</v>
      </c>
      <c r="AD9" s="3">
        <v>124123.01973791214</v>
      </c>
      <c r="AE9" s="3">
        <v>118580.81221870595</v>
      </c>
      <c r="AF9" s="3">
        <v>72395.627419607801</v>
      </c>
      <c r="AG9" s="3">
        <v>84553.378132405938</v>
      </c>
      <c r="AH9" s="3">
        <v>81862.187796329745</v>
      </c>
      <c r="AI9" s="3">
        <v>97910.466455786707</v>
      </c>
      <c r="AJ9" s="3">
        <v>105536.09603264209</v>
      </c>
      <c r="AK9" s="4">
        <v>1.7629972889677716</v>
      </c>
      <c r="AL9" s="4">
        <v>2.8588509376121962</v>
      </c>
      <c r="AN9" t="s">
        <v>25</v>
      </c>
      <c r="AS9" s="5"/>
    </row>
    <row r="10" spans="1:47">
      <c r="A10" t="s">
        <v>26</v>
      </c>
      <c r="B10" s="3">
        <v>137132.57300492309</v>
      </c>
      <c r="C10" s="3">
        <v>206737.70860833194</v>
      </c>
      <c r="D10" s="3">
        <v>240228.87528167522</v>
      </c>
      <c r="E10" s="3">
        <v>264927.78067146509</v>
      </c>
      <c r="F10" s="3">
        <v>294625.67381533951</v>
      </c>
      <c r="G10" s="3">
        <v>278076.60433641408</v>
      </c>
      <c r="H10" s="3">
        <v>286055.57005071506</v>
      </c>
      <c r="I10" s="3">
        <v>285832.95441197959</v>
      </c>
      <c r="J10" s="3">
        <v>293792.47148452903</v>
      </c>
      <c r="K10" s="3">
        <v>302377.76190893055</v>
      </c>
      <c r="L10" s="3">
        <v>238861.23289084088</v>
      </c>
      <c r="M10" s="3">
        <v>278697.05264189735</v>
      </c>
      <c r="N10" s="3">
        <v>298876.46208113956</v>
      </c>
      <c r="O10" s="3">
        <v>313375.57716698351</v>
      </c>
      <c r="P10" s="3">
        <v>273054.5632692487</v>
      </c>
      <c r="Q10" s="3">
        <v>311332.23218789115</v>
      </c>
      <c r="R10" s="3">
        <v>371406.00979892648</v>
      </c>
      <c r="S10" s="3">
        <v>353913.20163869008</v>
      </c>
      <c r="T10" s="3">
        <v>346592.05884782621</v>
      </c>
      <c r="U10" s="3">
        <v>328810.38648293098</v>
      </c>
      <c r="V10" s="3">
        <v>272485.50759363041</v>
      </c>
      <c r="W10" s="3">
        <v>315901.77791615913</v>
      </c>
      <c r="X10" s="3">
        <v>345082.58361402445</v>
      </c>
      <c r="Y10" s="3">
        <v>352200.33438792074</v>
      </c>
      <c r="Z10" s="3">
        <v>358352.44553647604</v>
      </c>
      <c r="AA10" s="3">
        <v>285755.40823526948</v>
      </c>
      <c r="AB10" s="3">
        <v>294591.93767127115</v>
      </c>
      <c r="AC10" s="3">
        <v>309567.81024678412</v>
      </c>
      <c r="AD10" s="3">
        <v>315413.42815605638</v>
      </c>
      <c r="AE10" s="3">
        <v>305740.9290831823</v>
      </c>
      <c r="AF10" s="3">
        <v>366298.93599028524</v>
      </c>
      <c r="AG10" s="3">
        <v>343171.76362429344</v>
      </c>
      <c r="AH10" s="3">
        <v>339197.53867160378</v>
      </c>
      <c r="AI10" s="3">
        <v>311721.82718029659</v>
      </c>
      <c r="AJ10" s="3">
        <v>304531.98078902194</v>
      </c>
      <c r="AK10" s="3">
        <v>437.99048496216926</v>
      </c>
      <c r="AL10" s="3">
        <v>719.03514504008047</v>
      </c>
      <c r="AN10" t="s">
        <v>27</v>
      </c>
      <c r="AS10" s="5"/>
    </row>
    <row r="11" spans="1:47" ht="15.75">
      <c r="A11" t="s">
        <v>28</v>
      </c>
      <c r="B11" s="3">
        <v>363557.68430816423</v>
      </c>
      <c r="C11" s="3">
        <v>257258.21621532968</v>
      </c>
      <c r="D11" s="3">
        <v>194133.86616654851</v>
      </c>
      <c r="E11" s="3">
        <v>145339.08387598646</v>
      </c>
      <c r="F11" s="3">
        <v>109399.18332683592</v>
      </c>
      <c r="G11" s="3">
        <v>9905.9136478611417</v>
      </c>
      <c r="H11" s="3">
        <v>3615.5290291463416</v>
      </c>
      <c r="I11" s="3">
        <v>3431.1062992123552</v>
      </c>
      <c r="J11" s="3">
        <v>3705.6207991832689</v>
      </c>
      <c r="K11" s="3">
        <v>7490.5019000621933</v>
      </c>
      <c r="L11" s="3">
        <v>13687.625016745702</v>
      </c>
      <c r="M11" s="3">
        <v>7409.6716075068944</v>
      </c>
      <c r="N11" s="3">
        <v>3406.8769714604105</v>
      </c>
      <c r="O11" s="3">
        <v>3943.3112470463111</v>
      </c>
      <c r="P11" s="3">
        <v>16687.500519901998</v>
      </c>
      <c r="Q11" s="3">
        <v>24339.780770819987</v>
      </c>
      <c r="R11" s="3">
        <v>2735.3383176149005</v>
      </c>
      <c r="S11" s="3">
        <v>6742.9569389223616</v>
      </c>
      <c r="T11" s="3">
        <v>9148.1687050874552</v>
      </c>
      <c r="U11" s="3">
        <v>4666.2591212187817</v>
      </c>
      <c r="V11" s="3">
        <v>13742.317992018494</v>
      </c>
      <c r="W11" s="3">
        <v>7438.3414150462067</v>
      </c>
      <c r="X11" s="3">
        <v>3016.591163544444</v>
      </c>
      <c r="Y11" s="3">
        <v>3712.7511695663188</v>
      </c>
      <c r="Z11" s="3">
        <v>3913.081161064863</v>
      </c>
      <c r="AA11" s="3">
        <v>21234.70377194681</v>
      </c>
      <c r="AB11" s="3">
        <v>3577.9163041481265</v>
      </c>
      <c r="AC11" s="3">
        <v>3466.7090079297063</v>
      </c>
      <c r="AD11" s="3">
        <v>3887.1312250205033</v>
      </c>
      <c r="AE11" s="3">
        <v>7886.3681129484785</v>
      </c>
      <c r="AF11" s="3">
        <v>2725.4008593123508</v>
      </c>
      <c r="AG11" s="3">
        <v>3087.6596664753274</v>
      </c>
      <c r="AH11" s="3">
        <v>3030.3093327533265</v>
      </c>
      <c r="AI11" s="3">
        <v>3445.9577003649724</v>
      </c>
      <c r="AJ11" s="3">
        <v>3528.5478875910312</v>
      </c>
      <c r="AK11" s="3">
        <v>4417.7158536041125</v>
      </c>
      <c r="AL11" s="3">
        <v>7028.2754803969137</v>
      </c>
      <c r="AN11" t="s">
        <v>29</v>
      </c>
      <c r="AO11" s="1"/>
      <c r="AP11" s="1"/>
      <c r="AQ11" s="1"/>
      <c r="AR11" s="1"/>
      <c r="AS11" s="6">
        <v>555773.17326530931</v>
      </c>
      <c r="AT11" s="1"/>
      <c r="AU11" s="1"/>
    </row>
    <row r="12" spans="1:47">
      <c r="A12" t="s">
        <v>30</v>
      </c>
      <c r="B12" s="3">
        <v>1882.3479676290931</v>
      </c>
      <c r="C12" s="3">
        <v>2532.0098608924982</v>
      </c>
      <c r="D12" s="3">
        <v>2787.290275956349</v>
      </c>
      <c r="E12" s="3">
        <v>2741.3589848069018</v>
      </c>
      <c r="F12" s="3">
        <v>3347.3224474424696</v>
      </c>
      <c r="G12" s="3">
        <v>18623.369117096725</v>
      </c>
      <c r="H12" s="3">
        <v>19583.989902914254</v>
      </c>
      <c r="I12" s="3">
        <v>16692.926642640719</v>
      </c>
      <c r="J12" s="3">
        <v>14701.319405062228</v>
      </c>
      <c r="K12" s="3">
        <v>15593.220907217838</v>
      </c>
      <c r="L12" s="3">
        <v>13555.387732116382</v>
      </c>
      <c r="M12" s="3">
        <v>11738.993286213561</v>
      </c>
      <c r="N12" s="3">
        <v>11052.269873725847</v>
      </c>
      <c r="O12" s="3">
        <v>10578.594246921162</v>
      </c>
      <c r="P12" s="3">
        <v>11324.31692047696</v>
      </c>
      <c r="Q12" s="3">
        <v>775.16487571914956</v>
      </c>
      <c r="R12" s="3">
        <v>1466.6339349363686</v>
      </c>
      <c r="S12" s="3">
        <v>3167.8186194438972</v>
      </c>
      <c r="T12" s="3">
        <v>3499.3684399112649</v>
      </c>
      <c r="U12" s="3">
        <v>6663.0190283330003</v>
      </c>
      <c r="V12" s="3">
        <v>10796.821815595775</v>
      </c>
      <c r="W12" s="3">
        <v>9411.5691966027971</v>
      </c>
      <c r="X12" s="3">
        <v>8449.4403776031213</v>
      </c>
      <c r="Y12" s="3">
        <v>8483.1241026970401</v>
      </c>
      <c r="Z12" s="3">
        <v>10714.052736183579</v>
      </c>
      <c r="AA12" s="3">
        <v>18649.913384262709</v>
      </c>
      <c r="AB12" s="3">
        <v>21272.282404403122</v>
      </c>
      <c r="AC12" s="3">
        <v>18477.572853827289</v>
      </c>
      <c r="AD12" s="3">
        <v>15866.5039461586</v>
      </c>
      <c r="AE12" s="3">
        <v>13633.168602414828</v>
      </c>
      <c r="AF12" s="3">
        <v>7796.2358808534491</v>
      </c>
      <c r="AG12" s="3">
        <v>8107.6998452752769</v>
      </c>
      <c r="AH12" s="3">
        <v>6933.9401455241423</v>
      </c>
      <c r="AI12" s="3">
        <v>6472.032328774585</v>
      </c>
      <c r="AJ12" s="3">
        <v>7665.2290199174795</v>
      </c>
      <c r="AK12" s="4">
        <v>19.21741139453535</v>
      </c>
      <c r="AL12" s="4">
        <v>31.382457211743304</v>
      </c>
      <c r="AN12" t="s">
        <v>31</v>
      </c>
    </row>
    <row r="13" spans="1:47">
      <c r="A13" t="s">
        <v>32</v>
      </c>
      <c r="B13" s="3">
        <v>89.324446002983805</v>
      </c>
      <c r="C13" s="3">
        <v>408.32436375924232</v>
      </c>
      <c r="D13" s="3">
        <v>179.26956361276081</v>
      </c>
      <c r="E13" s="3">
        <v>235.47300845717206</v>
      </c>
      <c r="F13" s="3">
        <v>276.21535709348967</v>
      </c>
      <c r="G13" s="3">
        <v>1303.9022343708223</v>
      </c>
      <c r="H13" s="3">
        <v>302.26785065560023</v>
      </c>
      <c r="I13" s="3">
        <v>1500.3052583854158</v>
      </c>
      <c r="J13" s="3">
        <v>1017.0283642627951</v>
      </c>
      <c r="K13" s="3">
        <v>344.62723142341338</v>
      </c>
      <c r="L13" s="3">
        <v>248.23535158799945</v>
      </c>
      <c r="M13" s="3">
        <v>290.92902577782763</v>
      </c>
      <c r="N13" s="3">
        <v>302.42864678565019</v>
      </c>
      <c r="O13" s="3">
        <v>328.65630263932405</v>
      </c>
      <c r="P13" s="3">
        <v>366.47927402383505</v>
      </c>
      <c r="Q13" s="3">
        <v>2798.8732934661753</v>
      </c>
      <c r="R13" s="3">
        <v>1150.5324358506759</v>
      </c>
      <c r="S13" s="3">
        <v>1508.6389551499612</v>
      </c>
      <c r="T13" s="3">
        <v>365.19312693450223</v>
      </c>
      <c r="U13" s="3">
        <v>434.73417719547029</v>
      </c>
      <c r="V13" s="3">
        <v>235.88401357262691</v>
      </c>
      <c r="W13" s="3">
        <v>248.34766020410754</v>
      </c>
      <c r="X13" s="3">
        <v>1419.2996816884563</v>
      </c>
      <c r="Y13" s="3">
        <v>311.82130915541489</v>
      </c>
      <c r="Z13" s="3">
        <v>366.67875532697565</v>
      </c>
      <c r="AA13" s="3">
        <v>251.52732973605475</v>
      </c>
      <c r="AB13" s="3">
        <v>775.0591475400671</v>
      </c>
      <c r="AC13" s="3">
        <v>307.21799752592648</v>
      </c>
      <c r="AD13" s="3">
        <v>957.78312021221097</v>
      </c>
      <c r="AE13" s="3">
        <v>347.58464710250905</v>
      </c>
      <c r="AF13" s="3">
        <v>190.19810950505371</v>
      </c>
      <c r="AG13" s="3">
        <v>257.96369020806304</v>
      </c>
      <c r="AH13" s="3">
        <v>268.39222955580158</v>
      </c>
      <c r="AI13" s="3">
        <v>291.63112990699136</v>
      </c>
      <c r="AJ13" s="3">
        <v>334.46425514574781</v>
      </c>
      <c r="AK13" s="3">
        <v>366.89015075307418</v>
      </c>
      <c r="AL13" s="3">
        <v>591.72127502142928</v>
      </c>
      <c r="AN13" t="s">
        <v>33</v>
      </c>
    </row>
    <row r="14" spans="1:47">
      <c r="A14" t="s">
        <v>34</v>
      </c>
      <c r="B14" s="3">
        <v>104.7468116326262</v>
      </c>
      <c r="C14" s="3">
        <v>22.378011081676483</v>
      </c>
      <c r="D14" s="3">
        <v>305.08521005352543</v>
      </c>
      <c r="E14" s="3">
        <v>141.05334803087743</v>
      </c>
      <c r="F14" s="3">
        <v>38.113683443463451</v>
      </c>
      <c r="G14" s="3">
        <v>799.1397301333908</v>
      </c>
      <c r="H14" s="3">
        <v>4080.9829332778768</v>
      </c>
      <c r="I14" s="3">
        <v>14788.606711893066</v>
      </c>
      <c r="J14" s="3">
        <v>16373.748213610617</v>
      </c>
      <c r="K14" s="3">
        <v>8875.4822016438611</v>
      </c>
      <c r="L14" s="3">
        <v>1244.7778152069193</v>
      </c>
      <c r="M14" s="3">
        <v>2475.3526240058309</v>
      </c>
      <c r="N14" s="3">
        <v>3229.9420465330172</v>
      </c>
      <c r="O14" s="3">
        <v>2195.3744003189067</v>
      </c>
      <c r="P14" s="3">
        <v>7899.814167729266</v>
      </c>
      <c r="Q14" s="3">
        <v>1794.9229278536441</v>
      </c>
      <c r="R14" s="3">
        <v>846.75290972077266</v>
      </c>
      <c r="S14" s="3">
        <v>528.69475808368293</v>
      </c>
      <c r="T14" s="3">
        <v>277.93958016297336</v>
      </c>
      <c r="U14" s="3">
        <v>106.92784979346975</v>
      </c>
      <c r="V14" s="3">
        <v>1438.1591795531522</v>
      </c>
      <c r="W14" s="3">
        <v>845.27824965443972</v>
      </c>
      <c r="X14" s="3">
        <v>1041.2767782780456</v>
      </c>
      <c r="Y14" s="3">
        <v>1443.6217971372375</v>
      </c>
      <c r="Z14" s="3">
        <v>1601.4480575396422</v>
      </c>
      <c r="AA14" s="3">
        <v>9967.9438376335802</v>
      </c>
      <c r="AB14" s="3">
        <v>2322.9007355448889</v>
      </c>
      <c r="AC14" s="3">
        <v>5025.2585422271295</v>
      </c>
      <c r="AD14" s="3">
        <v>7251.2213021222024</v>
      </c>
      <c r="AE14" s="3">
        <v>22159.173836146794</v>
      </c>
      <c r="AF14" s="3">
        <v>2341.5403255472847</v>
      </c>
      <c r="AG14" s="3">
        <v>655.36380364733168</v>
      </c>
      <c r="AH14" s="3">
        <v>611.02122795391938</v>
      </c>
      <c r="AI14" s="3">
        <v>539.80819791304828</v>
      </c>
      <c r="AJ14" s="3">
        <v>550.68634285679309</v>
      </c>
      <c r="AK14" s="4">
        <v>2.2571457823991645</v>
      </c>
      <c r="AL14" s="4">
        <v>3.6362133846976219</v>
      </c>
      <c r="AN14" t="s">
        <v>35</v>
      </c>
    </row>
    <row r="15" spans="1:47">
      <c r="A15" t="s">
        <v>36</v>
      </c>
      <c r="B15" s="3">
        <v>53.693005314919425</v>
      </c>
      <c r="C15" s="3">
        <v>79.673187769966347</v>
      </c>
      <c r="D15" s="3">
        <v>113.28881839615292</v>
      </c>
      <c r="E15" s="3">
        <v>144.83391620589981</v>
      </c>
      <c r="F15" s="3">
        <v>158.3729415423939</v>
      </c>
      <c r="G15" s="3">
        <v>599.58446638541363</v>
      </c>
      <c r="H15" s="3">
        <v>605.47230634780522</v>
      </c>
      <c r="I15" s="3">
        <v>556.28876241721582</v>
      </c>
      <c r="J15" s="3">
        <v>534.62625215778257</v>
      </c>
      <c r="K15" s="3">
        <v>491.92194649440307</v>
      </c>
      <c r="L15" s="3">
        <v>521.63818099040111</v>
      </c>
      <c r="M15" s="3">
        <v>467.64102889979506</v>
      </c>
      <c r="N15" s="3">
        <v>371.00213063131969</v>
      </c>
      <c r="O15" s="3">
        <v>386.18645087371658</v>
      </c>
      <c r="P15" s="3">
        <v>447.23329739127064</v>
      </c>
      <c r="Q15" s="3">
        <v>91.008132777644136</v>
      </c>
      <c r="R15" s="3">
        <v>94.198155488149439</v>
      </c>
      <c r="S15" s="3">
        <v>144.23409926511397</v>
      </c>
      <c r="T15" s="3">
        <v>172.75762008063856</v>
      </c>
      <c r="U15" s="3">
        <v>270.2984894954007</v>
      </c>
      <c r="V15" s="3">
        <v>403.20039495924908</v>
      </c>
      <c r="W15" s="3">
        <v>328.46647767465686</v>
      </c>
      <c r="X15" s="3">
        <v>271.67358303435242</v>
      </c>
      <c r="Y15" s="3">
        <v>259.60754765372138</v>
      </c>
      <c r="Z15" s="3">
        <v>268.43221919022903</v>
      </c>
      <c r="AA15" s="3">
        <v>508.0059790655813</v>
      </c>
      <c r="AB15" s="3">
        <v>573.78701006333097</v>
      </c>
      <c r="AC15" s="3">
        <v>494.21175670006431</v>
      </c>
      <c r="AD15" s="3">
        <v>457.29897284762387</v>
      </c>
      <c r="AE15" s="3">
        <v>433.25343359242453</v>
      </c>
      <c r="AF15" s="3">
        <v>275.51569933754564</v>
      </c>
      <c r="AG15" s="3">
        <v>306.27670723969459</v>
      </c>
      <c r="AH15" s="3">
        <v>307.5411651968887</v>
      </c>
      <c r="AI15" s="3">
        <v>330.09088967978136</v>
      </c>
      <c r="AJ15" s="3">
        <v>339.06021163240229</v>
      </c>
      <c r="AK15" s="4">
        <v>0.15039533895038895</v>
      </c>
      <c r="AL15" s="4">
        <v>0.24385363947466979</v>
      </c>
      <c r="AN15" t="s">
        <v>37</v>
      </c>
    </row>
    <row r="16" spans="1:47">
      <c r="A16" t="s">
        <v>38</v>
      </c>
      <c r="B16" s="3">
        <v>67.154557954076424</v>
      </c>
      <c r="C16" s="3">
        <v>98.057631613598886</v>
      </c>
      <c r="D16" s="3">
        <v>203.70056898132682</v>
      </c>
      <c r="E16" s="3">
        <v>260.72619645916319</v>
      </c>
      <c r="F16" s="3">
        <v>340.5641757065074</v>
      </c>
      <c r="G16" s="3">
        <v>641.51771989614758</v>
      </c>
      <c r="H16" s="3">
        <v>702.39550097758922</v>
      </c>
      <c r="I16" s="3">
        <v>759.81370608342456</v>
      </c>
      <c r="J16" s="3">
        <v>596.94202114677569</v>
      </c>
      <c r="K16" s="3">
        <v>574.56970502441402</v>
      </c>
      <c r="L16" s="3">
        <v>593.05671756445201</v>
      </c>
      <c r="M16" s="3">
        <v>690.53549832608712</v>
      </c>
      <c r="N16" s="3">
        <v>611.56101924669565</v>
      </c>
      <c r="O16" s="3">
        <v>603.27144010681218</v>
      </c>
      <c r="P16" s="3">
        <v>695.51537914919163</v>
      </c>
      <c r="Q16" s="3">
        <v>48.057361802265177</v>
      </c>
      <c r="R16" s="3">
        <v>98.268456607651189</v>
      </c>
      <c r="S16" s="3">
        <v>168.88087805421978</v>
      </c>
      <c r="T16" s="3">
        <v>228.14295503626056</v>
      </c>
      <c r="U16" s="3">
        <v>406.37813339667417</v>
      </c>
      <c r="V16" s="3">
        <v>540.42425805322455</v>
      </c>
      <c r="W16" s="3">
        <v>540.07787895877868</v>
      </c>
      <c r="X16" s="3">
        <v>478.2352070534692</v>
      </c>
      <c r="Y16" s="3">
        <v>357.82241386162838</v>
      </c>
      <c r="Z16" s="3">
        <v>297.40949146387322</v>
      </c>
      <c r="AA16" s="3">
        <v>573.14627142529741</v>
      </c>
      <c r="AB16" s="3">
        <v>700.94893923434086</v>
      </c>
      <c r="AC16" s="3">
        <v>593.5446012093098</v>
      </c>
      <c r="AD16" s="3">
        <v>400.59091229404913</v>
      </c>
      <c r="AE16" s="3">
        <v>543.48196475728878</v>
      </c>
      <c r="AF16" s="3">
        <v>318.107007098221</v>
      </c>
      <c r="AG16" s="3">
        <v>400.83917952750863</v>
      </c>
      <c r="AH16" s="3">
        <v>494.41412303497606</v>
      </c>
      <c r="AI16" s="3">
        <v>415.93318854837844</v>
      </c>
      <c r="AJ16" s="3">
        <v>487.66804734926421</v>
      </c>
      <c r="AK16" s="4">
        <v>3.3003922888833914</v>
      </c>
      <c r="AL16" s="4">
        <v>5.2546060990262271</v>
      </c>
      <c r="AN16" t="s">
        <v>39</v>
      </c>
    </row>
    <row r="17" spans="1:47" ht="15.75">
      <c r="A17" t="s">
        <v>40</v>
      </c>
      <c r="B17" s="3">
        <v>90.150766211717823</v>
      </c>
      <c r="C17" s="3">
        <v>223.19465858239573</v>
      </c>
      <c r="D17" s="3">
        <v>451.39978736105292</v>
      </c>
      <c r="E17" s="3">
        <v>278.32637683936747</v>
      </c>
      <c r="F17" s="3">
        <v>222.78865633622218</v>
      </c>
      <c r="G17" s="3">
        <v>747.36673098399092</v>
      </c>
      <c r="H17" s="3">
        <v>405.39510490884606</v>
      </c>
      <c r="I17" s="3">
        <v>326.04172690064081</v>
      </c>
      <c r="J17" s="3">
        <v>312.66879877467068</v>
      </c>
      <c r="K17" s="3">
        <v>338.51464990034327</v>
      </c>
      <c r="L17" s="3">
        <v>2629.4128593633159</v>
      </c>
      <c r="M17" s="3">
        <v>1490.5107638473428</v>
      </c>
      <c r="N17" s="3">
        <v>1080.3960980607956</v>
      </c>
      <c r="O17" s="3">
        <v>860.39162068974565</v>
      </c>
      <c r="P17" s="3">
        <v>729.84010148067046</v>
      </c>
      <c r="Q17" s="3">
        <v>3455.3790685129748</v>
      </c>
      <c r="R17" s="3">
        <v>1549.680722491986</v>
      </c>
      <c r="S17" s="3">
        <v>1268.3814965193958</v>
      </c>
      <c r="T17" s="3">
        <v>659.07340055682664</v>
      </c>
      <c r="U17" s="3">
        <v>413.5691797997834</v>
      </c>
      <c r="V17" s="3">
        <v>480.90866323637539</v>
      </c>
      <c r="W17" s="3">
        <v>287.53383688452863</v>
      </c>
      <c r="X17" s="3">
        <v>231.65813873959382</v>
      </c>
      <c r="Y17" s="3">
        <v>190.13974028552164</v>
      </c>
      <c r="Z17" s="3">
        <v>140.03663169838865</v>
      </c>
      <c r="AA17" s="3">
        <v>206.71436695575707</v>
      </c>
      <c r="AB17" s="3">
        <v>178.55011748078465</v>
      </c>
      <c r="AC17" s="3">
        <v>166.51454744049352</v>
      </c>
      <c r="AD17" s="3">
        <v>154.4792006108286</v>
      </c>
      <c r="AE17" s="3">
        <v>196.64203724714616</v>
      </c>
      <c r="AF17" s="3">
        <v>204.41094691106397</v>
      </c>
      <c r="AG17" s="3">
        <v>275.11852982268363</v>
      </c>
      <c r="AH17" s="3">
        <v>291.64991497969885</v>
      </c>
      <c r="AI17" s="3">
        <v>371.32141191860325</v>
      </c>
      <c r="AJ17" s="3">
        <v>396.3328671632006</v>
      </c>
      <c r="AK17" s="4">
        <v>2.1659821884085999</v>
      </c>
      <c r="AL17" s="4">
        <v>3.505122438169558</v>
      </c>
      <c r="AN17" t="s">
        <v>41</v>
      </c>
      <c r="AO17" s="7">
        <v>661.85329928509645</v>
      </c>
      <c r="AP17" s="8">
        <v>-1.4553507729234208E-3</v>
      </c>
      <c r="AQ17" s="7"/>
      <c r="AR17" s="7"/>
      <c r="AS17" s="9" t="s">
        <v>42</v>
      </c>
      <c r="AT17" s="4"/>
    </row>
    <row r="18" spans="1:47">
      <c r="A18" t="s">
        <v>43</v>
      </c>
      <c r="B18" s="3">
        <v>297410.01589318051</v>
      </c>
      <c r="C18" s="3">
        <v>235202.19818583631</v>
      </c>
      <c r="D18" s="3">
        <v>203929.24832700411</v>
      </c>
      <c r="E18" s="3">
        <v>167437.47547190884</v>
      </c>
      <c r="F18" s="3">
        <v>139491.12079453524</v>
      </c>
      <c r="G18" s="3">
        <v>51814.776634476817</v>
      </c>
      <c r="H18" s="3">
        <v>26662.70315786876</v>
      </c>
      <c r="I18" s="3">
        <v>31632.926622838902</v>
      </c>
      <c r="J18" s="3">
        <v>42725.693198275825</v>
      </c>
      <c r="K18" s="3">
        <v>39778.715965222225</v>
      </c>
      <c r="L18" s="3">
        <v>164485.90372443298</v>
      </c>
      <c r="M18" s="3">
        <v>91186.768726924493</v>
      </c>
      <c r="N18" s="3">
        <v>70370.216446343635</v>
      </c>
      <c r="O18" s="3">
        <v>55760.8965745397</v>
      </c>
      <c r="P18" s="3">
        <v>82307.475597358192</v>
      </c>
      <c r="Q18" s="3">
        <v>270230.90875046415</v>
      </c>
      <c r="R18" s="3">
        <v>147792.17874643812</v>
      </c>
      <c r="S18" s="3">
        <v>135332.78400443902</v>
      </c>
      <c r="T18" s="3">
        <v>111894.06576514739</v>
      </c>
      <c r="U18" s="3">
        <v>102827.88634036985</v>
      </c>
      <c r="V18" s="3">
        <v>97349.815080257773</v>
      </c>
      <c r="W18" s="3">
        <v>52485.492580786464</v>
      </c>
      <c r="X18" s="3">
        <v>41861.530171490864</v>
      </c>
      <c r="Y18" s="3">
        <v>37739.23321572128</v>
      </c>
      <c r="Z18" s="3">
        <v>23570.439206964973</v>
      </c>
      <c r="AA18" s="3">
        <v>49171.1758844082</v>
      </c>
      <c r="AB18" s="3">
        <v>31386.207310572987</v>
      </c>
      <c r="AC18" s="3">
        <v>25265.902774908947</v>
      </c>
      <c r="AD18" s="3">
        <v>23731.503080597642</v>
      </c>
      <c r="AE18" s="3">
        <v>28957.574084370826</v>
      </c>
      <c r="AF18" s="3">
        <v>38719.255456433028</v>
      </c>
      <c r="AG18" s="3">
        <v>60022.091695281335</v>
      </c>
      <c r="AH18" s="3">
        <v>74306.462306423549</v>
      </c>
      <c r="AI18" s="3">
        <v>97514.565122285392</v>
      </c>
      <c r="AJ18" s="3">
        <v>95632.052185594992</v>
      </c>
      <c r="AK18" s="4">
        <v>42.564446639320977</v>
      </c>
      <c r="AL18" s="4">
        <v>68.862103646965096</v>
      </c>
      <c r="AN18" t="s">
        <v>44</v>
      </c>
      <c r="AO18" s="7">
        <v>68466.219989186575</v>
      </c>
      <c r="AP18" s="8">
        <v>0.66468818047337552</v>
      </c>
      <c r="AQ18" s="7"/>
      <c r="AR18" s="7"/>
      <c r="AS18" s="10">
        <v>437882.07928281906</v>
      </c>
      <c r="AT18" s="4">
        <v>90852.806561613586</v>
      </c>
      <c r="AU18" s="11">
        <f>AT18/AS18</f>
        <v>0.2074823585162836</v>
      </c>
    </row>
    <row r="19" spans="1:47">
      <c r="A19" t="s">
        <v>45</v>
      </c>
      <c r="B19" s="4">
        <v>883.69397298593572</v>
      </c>
      <c r="C19" s="4">
        <v>674.63641770049128</v>
      </c>
      <c r="D19" s="4">
        <v>508.58246053472669</v>
      </c>
      <c r="E19" s="4">
        <v>326.13137049268147</v>
      </c>
      <c r="F19" s="4">
        <v>245.26635838118835</v>
      </c>
      <c r="G19" s="4">
        <v>26.22985278736699</v>
      </c>
      <c r="H19" s="4">
        <v>19.567424501091967</v>
      </c>
      <c r="I19" s="4">
        <v>24.982496079262329</v>
      </c>
      <c r="J19" s="4">
        <v>21.966628464638191</v>
      </c>
      <c r="K19" s="4">
        <v>18.361101061234095</v>
      </c>
      <c r="L19" s="4">
        <v>74.491132582434517</v>
      </c>
      <c r="M19" s="4">
        <v>42.74028825929652</v>
      </c>
      <c r="N19" s="4">
        <v>28.570527992601097</v>
      </c>
      <c r="O19" s="4">
        <v>24.491212308723494</v>
      </c>
      <c r="P19" s="4">
        <v>128.24750207994768</v>
      </c>
      <c r="Q19" s="4">
        <v>10.424613440092349</v>
      </c>
      <c r="R19" s="4">
        <v>3.3077985128698102</v>
      </c>
      <c r="S19" s="4">
        <v>5.6193490850067596</v>
      </c>
      <c r="T19" s="4">
        <v>4.4603084789093357</v>
      </c>
      <c r="U19" s="4">
        <v>5.0174926631786194</v>
      </c>
      <c r="V19" s="4">
        <v>18.92823169245553</v>
      </c>
      <c r="W19" s="4">
        <v>16.790624118202118</v>
      </c>
      <c r="X19" s="4">
        <v>7.1820099331028322</v>
      </c>
      <c r="Y19" s="4">
        <v>7.2000584245126253</v>
      </c>
      <c r="Z19" s="4">
        <v>6.2900791545919379</v>
      </c>
      <c r="AA19" s="4">
        <v>35.508001628999388</v>
      </c>
      <c r="AB19" s="4">
        <v>8.9902904154561174</v>
      </c>
      <c r="AC19" s="4">
        <v>7.6772996720612419</v>
      </c>
      <c r="AD19" s="4">
        <v>8.0291161718594708</v>
      </c>
      <c r="AE19" s="4">
        <v>8.7356534444980092</v>
      </c>
      <c r="AF19" s="4">
        <v>17.662637892148105</v>
      </c>
      <c r="AG19" s="4">
        <v>9.7701695890319566</v>
      </c>
      <c r="AH19" s="4">
        <v>6.8250475508668638</v>
      </c>
      <c r="AI19" s="4">
        <v>10.156528857716705</v>
      </c>
      <c r="AJ19" s="4">
        <v>8.7062998920934795</v>
      </c>
      <c r="AK19" s="4">
        <v>5.8592821942601771E-2</v>
      </c>
      <c r="AL19" s="4">
        <v>9.4665615371213929E-2</v>
      </c>
      <c r="AN19" t="s">
        <v>46</v>
      </c>
      <c r="AO19" s="7">
        <v>2.8297311187152729</v>
      </c>
      <c r="AP19" s="8">
        <v>2.4690641878635836E-3</v>
      </c>
      <c r="AQ19" s="7"/>
      <c r="AR19" s="7"/>
      <c r="AS19" s="10">
        <v>1375.0693698033929</v>
      </c>
      <c r="AT19" s="4">
        <v>26.861902518966826</v>
      </c>
      <c r="AU19" s="11">
        <f t="shared" ref="AU19:AU24" si="0">AT19/AS19</f>
        <v>1.953494355183516E-2</v>
      </c>
    </row>
    <row r="20" spans="1:47">
      <c r="A20" t="s">
        <v>47</v>
      </c>
      <c r="B20" s="3">
        <v>1540.375468336048</v>
      </c>
      <c r="C20" s="3">
        <v>1111.4736577304263</v>
      </c>
      <c r="D20" s="3">
        <v>937.00336931143829</v>
      </c>
      <c r="E20" s="3">
        <v>856.16299950527718</v>
      </c>
      <c r="F20" s="3">
        <v>612.37446266580014</v>
      </c>
      <c r="G20" s="3">
        <v>194.31275673495719</v>
      </c>
      <c r="H20" s="3">
        <v>166.67006046051111</v>
      </c>
      <c r="I20" s="3">
        <v>229.50812469663734</v>
      </c>
      <c r="J20" s="3">
        <v>281.80971666917543</v>
      </c>
      <c r="K20" s="3">
        <v>246.47315733895766</v>
      </c>
      <c r="L20" s="3">
        <v>294.46142832760967</v>
      </c>
      <c r="M20" s="3">
        <v>289.11591687036054</v>
      </c>
      <c r="N20" s="3">
        <v>260.91478883207566</v>
      </c>
      <c r="O20" s="3">
        <v>214.08174493527324</v>
      </c>
      <c r="P20" s="3">
        <v>369.82186587052934</v>
      </c>
      <c r="Q20" s="3">
        <v>47.55462665533382</v>
      </c>
      <c r="R20" s="3">
        <v>47.727297192000322</v>
      </c>
      <c r="S20" s="3">
        <v>74.083142802602097</v>
      </c>
      <c r="T20" s="3">
        <v>129.27161310359162</v>
      </c>
      <c r="U20" s="3">
        <v>271.63785343348263</v>
      </c>
      <c r="V20" s="3">
        <v>351.84821224603712</v>
      </c>
      <c r="W20" s="3">
        <v>166.5417478464766</v>
      </c>
      <c r="X20" s="3">
        <v>202.59147296919767</v>
      </c>
      <c r="Y20" s="3">
        <v>188.2523560621861</v>
      </c>
      <c r="Z20" s="3">
        <v>143.95504284074175</v>
      </c>
      <c r="AA20" s="3">
        <v>239.20541473135734</v>
      </c>
      <c r="AB20" s="3">
        <v>166.68813506816974</v>
      </c>
      <c r="AC20" s="3">
        <v>142.54520333790634</v>
      </c>
      <c r="AD20" s="3">
        <v>96.80756254346835</v>
      </c>
      <c r="AE20" s="3">
        <v>91.20259953460166</v>
      </c>
      <c r="AF20" s="3">
        <v>212.95831823157692</v>
      </c>
      <c r="AG20" s="3">
        <v>301.96247787379991</v>
      </c>
      <c r="AH20" s="3">
        <v>378.60624185752027</v>
      </c>
      <c r="AI20" s="3">
        <v>535.44850957350889</v>
      </c>
      <c r="AJ20" s="3">
        <v>495.87236905212762</v>
      </c>
      <c r="AK20" s="4">
        <v>0.15961175782743831</v>
      </c>
      <c r="AL20" s="4">
        <v>0.2579711393478144</v>
      </c>
      <c r="AN20" t="s">
        <v>48</v>
      </c>
      <c r="AO20" s="7">
        <v>204.69317366607586</v>
      </c>
      <c r="AP20" s="8">
        <v>3.6963671265306457E-3</v>
      </c>
      <c r="AQ20" s="7"/>
      <c r="AR20" s="7"/>
      <c r="AS20" s="10">
        <v>2259.0348611315858</v>
      </c>
      <c r="AT20" s="4">
        <v>131.18525556272527</v>
      </c>
      <c r="AU20" s="11">
        <f t="shared" si="0"/>
        <v>5.8071372788382973E-2</v>
      </c>
    </row>
    <row r="21" spans="1:47">
      <c r="A21" t="s">
        <v>49</v>
      </c>
      <c r="B21" s="3">
        <v>260.587254338908</v>
      </c>
      <c r="C21" s="3">
        <v>240.55071693181728</v>
      </c>
      <c r="D21" s="3">
        <v>220.83728047276057</v>
      </c>
      <c r="E21" s="3">
        <v>174.20235687040187</v>
      </c>
      <c r="F21" s="3">
        <v>115.84640251766699</v>
      </c>
      <c r="G21" s="3">
        <v>238.14327416906127</v>
      </c>
      <c r="H21" s="3">
        <v>188.04798143112188</v>
      </c>
      <c r="I21" s="3">
        <v>166.45127993053629</v>
      </c>
      <c r="J21" s="3">
        <v>157.73435118179714</v>
      </c>
      <c r="K21" s="3">
        <v>263.78670079083918</v>
      </c>
      <c r="L21" s="3">
        <v>326.59552004973477</v>
      </c>
      <c r="M21" s="3">
        <v>207.49293303626311</v>
      </c>
      <c r="N21" s="3">
        <v>202.08530263059771</v>
      </c>
      <c r="O21" s="3">
        <v>205.56744775976182</v>
      </c>
      <c r="P21" s="3">
        <v>234.2292057752525</v>
      </c>
      <c r="Q21" s="3">
        <v>134.57964943602664</v>
      </c>
      <c r="R21" s="3">
        <v>135.63783326236529</v>
      </c>
      <c r="S21" s="3">
        <v>171.48614431062151</v>
      </c>
      <c r="T21" s="3">
        <v>123.90823313764336</v>
      </c>
      <c r="U21" s="3">
        <v>90.526832321994988</v>
      </c>
      <c r="V21" s="3">
        <v>184.60307945560331</v>
      </c>
      <c r="W21" s="3">
        <v>144.42211511717906</v>
      </c>
      <c r="X21" s="3">
        <v>70.559967666962251</v>
      </c>
      <c r="Y21" s="3">
        <v>54.474240638991375</v>
      </c>
      <c r="Z21" s="3">
        <v>36.904692262534226</v>
      </c>
      <c r="AA21" s="3">
        <v>120.28792481939938</v>
      </c>
      <c r="AB21" s="3">
        <v>80.40431648148693</v>
      </c>
      <c r="AC21" s="3">
        <v>90.171466308806075</v>
      </c>
      <c r="AD21" s="3">
        <v>88.896903904676222</v>
      </c>
      <c r="AE21" s="3">
        <v>109.06654259343789</v>
      </c>
      <c r="AF21" s="3">
        <v>36.857986099696205</v>
      </c>
      <c r="AG21" s="3">
        <v>33.347129384586438</v>
      </c>
      <c r="AH21" s="3">
        <v>22.554984160349484</v>
      </c>
      <c r="AI21" s="3">
        <v>40.857700195729464</v>
      </c>
      <c r="AJ21" s="3">
        <v>31.880740961074508</v>
      </c>
      <c r="AK21" s="4">
        <v>1.143359573587057</v>
      </c>
      <c r="AL21" s="4">
        <v>1.8618530352297105</v>
      </c>
      <c r="AN21" t="s">
        <v>50</v>
      </c>
      <c r="AO21" s="7"/>
      <c r="AP21" s="8"/>
      <c r="AQ21" s="7">
        <v>91.020547305033034</v>
      </c>
      <c r="AR21" s="8">
        <v>5.2063896852207691E-4</v>
      </c>
      <c r="AS21" s="10">
        <v>380.37771896612526</v>
      </c>
      <c r="AT21" s="4">
        <v>254.37676996696848</v>
      </c>
      <c r="AU21" s="11">
        <f t="shared" si="0"/>
        <v>0.66874781903201364</v>
      </c>
    </row>
    <row r="22" spans="1:47">
      <c r="A22" t="s">
        <v>51</v>
      </c>
      <c r="B22" s="3">
        <v>18.288061610302083</v>
      </c>
      <c r="C22" s="3">
        <v>37.861164821530878</v>
      </c>
      <c r="D22" s="3">
        <v>145.8174361496163</v>
      </c>
      <c r="E22" s="3">
        <v>193.32616120072203</v>
      </c>
      <c r="F22" s="3">
        <v>155.3115434193025</v>
      </c>
      <c r="G22" s="3">
        <v>156.7772248066388</v>
      </c>
      <c r="H22" s="3">
        <v>98.699698202141661</v>
      </c>
      <c r="I22" s="3">
        <v>117.48180985459209</v>
      </c>
      <c r="J22" s="3">
        <v>132.00725407480491</v>
      </c>
      <c r="K22" s="3">
        <v>93.975890472130686</v>
      </c>
      <c r="L22" s="3">
        <v>235.21022448177646</v>
      </c>
      <c r="M22" s="3">
        <v>203.04436624235251</v>
      </c>
      <c r="N22" s="3">
        <v>161.23559042251838</v>
      </c>
      <c r="O22" s="3">
        <v>133.42585890902293</v>
      </c>
      <c r="P22" s="3">
        <v>188.70588773617919</v>
      </c>
      <c r="Q22" s="3">
        <v>77.691455214270476</v>
      </c>
      <c r="R22" s="3">
        <v>81.308703903423222</v>
      </c>
      <c r="S22" s="3">
        <v>74.695309412597155</v>
      </c>
      <c r="T22" s="3">
        <v>100.81663554838207</v>
      </c>
      <c r="U22" s="3">
        <v>156.69117997722472</v>
      </c>
      <c r="V22" s="3">
        <v>229.54072782148708</v>
      </c>
      <c r="W22" s="3">
        <v>123.13658763422549</v>
      </c>
      <c r="X22" s="3">
        <v>122.67491246669238</v>
      </c>
      <c r="Y22" s="3">
        <v>119.68747177106177</v>
      </c>
      <c r="Z22" s="3">
        <v>54.38684122011761</v>
      </c>
      <c r="AA22" s="3">
        <v>142.41563373260848</v>
      </c>
      <c r="AB22" s="3">
        <v>121.28918412168417</v>
      </c>
      <c r="AC22" s="3">
        <v>104.87223881768679</v>
      </c>
      <c r="AD22" s="3">
        <v>68.546855169581917</v>
      </c>
      <c r="AE22" s="3">
        <v>52.765001193614616</v>
      </c>
      <c r="AF22" s="3">
        <v>164.44843459197523</v>
      </c>
      <c r="AG22" s="3">
        <v>231.48264832209966</v>
      </c>
      <c r="AH22" s="3">
        <v>248.07710984555709</v>
      </c>
      <c r="AI22" s="3">
        <v>320.0986101015294</v>
      </c>
      <c r="AJ22" s="3">
        <v>303.14742940390352</v>
      </c>
      <c r="AK22" s="12">
        <v>0.92399122611732543</v>
      </c>
      <c r="AL22" s="12">
        <v>1.5084025182592606</v>
      </c>
      <c r="AN22" t="s">
        <v>52</v>
      </c>
      <c r="AO22" s="7">
        <v>151.92457025643128</v>
      </c>
      <c r="AP22" s="8">
        <v>-2.7256462994494521E-4</v>
      </c>
      <c r="AQ22" s="7"/>
      <c r="AR22" s="7"/>
      <c r="AS22" s="10" t="s">
        <v>53</v>
      </c>
      <c r="AT22" s="4"/>
      <c r="AU22" s="11"/>
    </row>
    <row r="23" spans="1:47">
      <c r="A23" t="s">
        <v>54</v>
      </c>
      <c r="B23" s="3">
        <v>1238.5221459295426</v>
      </c>
      <c r="C23" s="3">
        <v>1000.3742489794859</v>
      </c>
      <c r="D23" s="3">
        <v>821.13502197199318</v>
      </c>
      <c r="E23" s="3">
        <v>439.2072296365335</v>
      </c>
      <c r="F23" s="3">
        <v>350.78109375674194</v>
      </c>
      <c r="G23" s="4">
        <v>17.090401913359823</v>
      </c>
      <c r="H23" s="4">
        <v>8.15875532518276</v>
      </c>
      <c r="I23" s="4">
        <v>9.1123888901073435</v>
      </c>
      <c r="J23" s="4">
        <v>8.7871685021285959</v>
      </c>
      <c r="K23" s="4">
        <v>15.715618383707911</v>
      </c>
      <c r="L23" s="4">
        <v>13.00148045182087</v>
      </c>
      <c r="M23" s="4">
        <v>13.089114649902198</v>
      </c>
      <c r="N23" s="4">
        <v>13.972573738591498</v>
      </c>
      <c r="O23" s="4">
        <v>12.366586266820551</v>
      </c>
      <c r="P23" s="4">
        <v>40.418716524808097</v>
      </c>
      <c r="Q23" s="4">
        <v>34.626436360984307</v>
      </c>
      <c r="R23" s="4">
        <v>22.9951994403926</v>
      </c>
      <c r="S23" s="4">
        <v>17.730274934122924</v>
      </c>
      <c r="T23" s="4">
        <v>3.5277675829106503</v>
      </c>
      <c r="U23" s="4">
        <v>15.261257099029867</v>
      </c>
      <c r="V23" s="4">
        <v>36.291105170042499</v>
      </c>
      <c r="W23" s="4">
        <v>22.916673302330061</v>
      </c>
      <c r="X23" s="4">
        <v>8.1548345428255562</v>
      </c>
      <c r="Y23" s="4">
        <v>7.7591488371480342</v>
      </c>
      <c r="Z23" s="4">
        <v>3.3603278724392478</v>
      </c>
      <c r="AA23" s="4">
        <v>46.238844822156132</v>
      </c>
      <c r="AB23" s="4">
        <v>3.0623847801809991</v>
      </c>
      <c r="AC23" s="4">
        <v>3.0869721858635812</v>
      </c>
      <c r="AD23" s="4">
        <v>8.3456950888982444</v>
      </c>
      <c r="AE23" s="4">
        <v>18.567419499198227</v>
      </c>
      <c r="AF23" s="4">
        <v>24.382007370232611</v>
      </c>
      <c r="AG23" s="4">
        <v>6.0484651812292123</v>
      </c>
      <c r="AH23" s="4">
        <v>2.6927754375557411</v>
      </c>
      <c r="AI23" s="4">
        <v>5.8279603965467199</v>
      </c>
      <c r="AJ23" s="4">
        <v>10.970822678641534</v>
      </c>
      <c r="AK23" s="4">
        <v>3.6207364931873038</v>
      </c>
      <c r="AL23" s="4">
        <v>5.8645153155072896</v>
      </c>
      <c r="AN23" t="s">
        <v>55</v>
      </c>
      <c r="AO23" s="7">
        <v>-9.7119519981629452</v>
      </c>
      <c r="AP23" s="8">
        <v>3.6325624419689343E-3</v>
      </c>
      <c r="AQ23" s="7"/>
      <c r="AR23" s="7"/>
      <c r="AS23" s="10">
        <v>2009.1688034592926</v>
      </c>
      <c r="AT23" s="4">
        <v>39.096516576544332</v>
      </c>
      <c r="AU23" s="11">
        <f t="shared" si="0"/>
        <v>1.9459050184947022E-2</v>
      </c>
    </row>
    <row r="24" spans="1:47">
      <c r="A24" t="s">
        <v>56</v>
      </c>
      <c r="B24" s="4">
        <v>9.7888353480195782</v>
      </c>
      <c r="C24" s="4">
        <v>24.682629706849898</v>
      </c>
      <c r="D24" s="4">
        <v>18.227154537326943</v>
      </c>
      <c r="E24" s="4">
        <v>3.5128212428584717</v>
      </c>
      <c r="F24" s="4">
        <v>3.722235750461619</v>
      </c>
      <c r="G24" s="4">
        <v>10.617491207691444</v>
      </c>
      <c r="H24" s="4">
        <v>4.9935918905497418</v>
      </c>
      <c r="I24" s="4">
        <v>4.9242161961681825</v>
      </c>
      <c r="J24" s="4">
        <v>10.965715760710816</v>
      </c>
      <c r="K24" s="4">
        <v>4.9476225949596948</v>
      </c>
      <c r="L24" s="4">
        <v>4.4419222785103951</v>
      </c>
      <c r="M24" s="4">
        <v>4.845936706090785</v>
      </c>
      <c r="N24" s="4">
        <v>4.9184070100979769</v>
      </c>
      <c r="O24" s="4">
        <v>5.2169933554280252</v>
      </c>
      <c r="P24" s="4">
        <v>5.2999785334511325</v>
      </c>
      <c r="Q24" s="4">
        <v>3.0672661878735643</v>
      </c>
      <c r="R24" s="4">
        <v>3.839707814944175</v>
      </c>
      <c r="S24" s="4">
        <v>4.7952010419628275</v>
      </c>
      <c r="T24" s="4">
        <v>5.8346612645383749</v>
      </c>
      <c r="U24" s="4">
        <v>6.333623348263262</v>
      </c>
      <c r="V24" s="4">
        <v>4.2959806901312962</v>
      </c>
      <c r="W24" s="4">
        <v>4.205915047539948</v>
      </c>
      <c r="X24" s="4">
        <v>4.4073113445500773</v>
      </c>
      <c r="Y24" s="4">
        <v>5.0146008459853988</v>
      </c>
      <c r="Z24" s="4">
        <v>5.3820087692538747</v>
      </c>
      <c r="AA24" s="4">
        <v>4.6220356790006427</v>
      </c>
      <c r="AB24" s="4">
        <v>5.1057391599562729</v>
      </c>
      <c r="AC24" s="4">
        <v>5.0956478046155791</v>
      </c>
      <c r="AD24" s="4">
        <v>5.3050471824344676</v>
      </c>
      <c r="AE24" s="4">
        <v>5.140156099959591</v>
      </c>
      <c r="AF24" s="4">
        <v>3.5267682729053096</v>
      </c>
      <c r="AG24" s="4">
        <v>4.442886426305769</v>
      </c>
      <c r="AH24" s="4">
        <v>4.4814046675756902</v>
      </c>
      <c r="AI24" s="4">
        <v>4.7523591588285887</v>
      </c>
      <c r="AJ24" s="4">
        <v>4.9836759946925326</v>
      </c>
      <c r="AK24" s="4">
        <v>5.4196621591273182</v>
      </c>
      <c r="AL24" s="4">
        <v>9.6036382595943337</v>
      </c>
      <c r="AN24" t="s">
        <v>57</v>
      </c>
      <c r="AO24" s="7">
        <v>4.9397658424564845</v>
      </c>
      <c r="AP24" s="8">
        <v>3.3517806530849259E-5</v>
      </c>
      <c r="AQ24" s="7"/>
      <c r="AR24" s="7"/>
      <c r="AS24" s="10">
        <v>23.568063538999287</v>
      </c>
      <c r="AT24" s="4">
        <v>3.7668730778541186</v>
      </c>
      <c r="AU24" s="11">
        <f t="shared" si="0"/>
        <v>0.15982955373575261</v>
      </c>
    </row>
    <row r="25" spans="1:47">
      <c r="A25" t="s">
        <v>58</v>
      </c>
      <c r="B25" s="4">
        <v>10.338062925911769</v>
      </c>
      <c r="C25" s="4">
        <v>13.280918645996239</v>
      </c>
      <c r="D25" s="4">
        <v>15.164776026501984</v>
      </c>
      <c r="E25" s="4">
        <v>15.381724038626304</v>
      </c>
      <c r="F25" s="4">
        <v>18.019511676465108</v>
      </c>
      <c r="G25" s="4">
        <v>107.71299131830182</v>
      </c>
      <c r="H25" s="4">
        <v>110.23376589699338</v>
      </c>
      <c r="I25" s="4">
        <v>93.464004956685798</v>
      </c>
      <c r="J25" s="4">
        <v>85.439187102419638</v>
      </c>
      <c r="K25" s="4">
        <v>90.058204127814463</v>
      </c>
      <c r="L25" s="4">
        <v>77.917504468724658</v>
      </c>
      <c r="M25" s="4">
        <v>64.126706378410276</v>
      </c>
      <c r="N25" s="4">
        <v>62.190046151589598</v>
      </c>
      <c r="O25" s="4">
        <v>59.427103297218991</v>
      </c>
      <c r="P25" s="4">
        <v>62.476621844974346</v>
      </c>
      <c r="Q25" s="4">
        <v>3.4930468536564985</v>
      </c>
      <c r="R25" s="4">
        <v>8.7309070234462904</v>
      </c>
      <c r="S25" s="4">
        <v>16.94885106431925</v>
      </c>
      <c r="T25" s="4">
        <v>17.403353601258846</v>
      </c>
      <c r="U25" s="4">
        <v>36.870617837279759</v>
      </c>
      <c r="V25" s="4">
        <v>60.63202507685611</v>
      </c>
      <c r="W25" s="4">
        <v>48.352752009790208</v>
      </c>
      <c r="X25" s="4">
        <v>46.28337698508161</v>
      </c>
      <c r="Y25" s="4">
        <v>46.634978219884978</v>
      </c>
      <c r="Z25" s="4">
        <v>54.694448656755682</v>
      </c>
      <c r="AA25" s="3">
        <v>110.83903820830805</v>
      </c>
      <c r="AB25" s="3">
        <v>126.36447311601232</v>
      </c>
      <c r="AC25" s="3">
        <v>107.33811368071292</v>
      </c>
      <c r="AD25" s="4">
        <v>93.037841809581678</v>
      </c>
      <c r="AE25" s="4">
        <v>80.012739756893652</v>
      </c>
      <c r="AF25" s="4">
        <v>44.824364201518556</v>
      </c>
      <c r="AG25" s="4">
        <v>46.100160873379956</v>
      </c>
      <c r="AH25" s="4">
        <v>40.508148759496343</v>
      </c>
      <c r="AI25" s="4">
        <v>37.918551595288029</v>
      </c>
      <c r="AJ25" s="4">
        <v>45.480500753277624</v>
      </c>
      <c r="AK25" s="4">
        <v>0.18341946685570168</v>
      </c>
      <c r="AL25" s="4">
        <v>0.29521942276824903</v>
      </c>
      <c r="AN25" t="s">
        <v>59</v>
      </c>
      <c r="AO25" s="7"/>
      <c r="AP25" s="8"/>
      <c r="AQ25" s="7"/>
      <c r="AR25" s="7"/>
      <c r="AS25" s="10"/>
      <c r="AT25" s="4"/>
    </row>
    <row r="26" spans="1:47">
      <c r="A26" t="s">
        <v>60</v>
      </c>
      <c r="B26" s="4">
        <v>21.479072689710726</v>
      </c>
      <c r="C26" s="4">
        <v>34.722375367631422</v>
      </c>
      <c r="D26" s="4">
        <v>30.242261157351024</v>
      </c>
      <c r="E26" s="4">
        <v>36.424407709667278</v>
      </c>
      <c r="F26" s="4">
        <v>30.813366872705423</v>
      </c>
      <c r="G26" s="4">
        <v>97.748159665247954</v>
      </c>
      <c r="H26" s="4">
        <v>92.276466465286433</v>
      </c>
      <c r="I26" s="4">
        <v>86.408257287045828</v>
      </c>
      <c r="J26" s="4">
        <v>81.803530492103164</v>
      </c>
      <c r="K26" s="4">
        <v>79.24437207328495</v>
      </c>
      <c r="L26" s="4">
        <v>79.118917692062553</v>
      </c>
      <c r="M26" s="4">
        <v>82.078563347314287</v>
      </c>
      <c r="N26" s="4">
        <v>70.898380097359862</v>
      </c>
      <c r="O26" s="4">
        <v>72.433778723054317</v>
      </c>
      <c r="P26" s="4">
        <v>70.905713817745479</v>
      </c>
      <c r="Q26" s="4">
        <v>6.0657638330336496</v>
      </c>
      <c r="R26" s="4">
        <v>63.998608721077076</v>
      </c>
      <c r="S26" s="4">
        <v>37.848415165791828</v>
      </c>
      <c r="T26" s="4">
        <v>46.433234834759638</v>
      </c>
      <c r="U26" s="4">
        <v>52.720037222535794</v>
      </c>
      <c r="V26" s="4">
        <v>81.804398257548101</v>
      </c>
      <c r="W26" s="4">
        <v>89.410807191268944</v>
      </c>
      <c r="X26" s="4">
        <v>59.614258732471761</v>
      </c>
      <c r="Y26" s="4">
        <v>49.876701870132266</v>
      </c>
      <c r="Z26" s="4">
        <v>48.048011746977778</v>
      </c>
      <c r="AA26" s="4">
        <v>84.569904027922519</v>
      </c>
      <c r="AB26" s="4">
        <v>90.434927114265193</v>
      </c>
      <c r="AC26" s="4">
        <v>89.051017156024969</v>
      </c>
      <c r="AD26" s="4">
        <v>93.013800770468066</v>
      </c>
      <c r="AE26" s="4">
        <v>101.84287684148002</v>
      </c>
      <c r="AF26" s="4">
        <v>38.691244784934213</v>
      </c>
      <c r="AG26" s="4">
        <v>39.193466804260908</v>
      </c>
      <c r="AH26" s="4">
        <v>33.385801959520279</v>
      </c>
      <c r="AI26" s="4">
        <v>38.98442375051377</v>
      </c>
      <c r="AJ26" s="4">
        <v>47.252332635495215</v>
      </c>
      <c r="AK26" s="7">
        <v>3.0939929630594471E-3</v>
      </c>
      <c r="AL26" s="7">
        <v>4.9111846922741172E-3</v>
      </c>
      <c r="AN26" t="s">
        <v>61</v>
      </c>
      <c r="AO26" s="7"/>
      <c r="AP26" s="8"/>
      <c r="AQ26" s="7"/>
      <c r="AR26" s="7"/>
      <c r="AS26" s="10"/>
      <c r="AT26" s="4"/>
    </row>
    <row r="27" spans="1:47">
      <c r="A27" t="s">
        <v>62</v>
      </c>
      <c r="B27" s="4">
        <v>2.3267119505922613</v>
      </c>
      <c r="C27" s="4">
        <v>1.1697918232236086</v>
      </c>
      <c r="D27" s="4">
        <v>5.2933986364541026</v>
      </c>
      <c r="E27" s="4">
        <v>7.5226776532228516</v>
      </c>
      <c r="F27" s="4">
        <v>3.1666769872303822</v>
      </c>
      <c r="G27" s="4">
        <v>92.834937137602481</v>
      </c>
      <c r="H27" s="4">
        <v>62.756620984609796</v>
      </c>
      <c r="I27" s="4">
        <v>80.31304368338553</v>
      </c>
      <c r="J27" s="4">
        <v>44.709262202521487</v>
      </c>
      <c r="K27" s="4">
        <v>52.283797105790853</v>
      </c>
      <c r="L27" s="4">
        <v>42.260681718728854</v>
      </c>
      <c r="M27" s="4">
        <v>103.98559856859171</v>
      </c>
      <c r="N27" s="4">
        <v>47.097607280098799</v>
      </c>
      <c r="O27" s="4">
        <v>206.38014979449449</v>
      </c>
      <c r="P27" s="4">
        <v>314.97011167961011</v>
      </c>
      <c r="Q27" s="4">
        <v>18.607811566131435</v>
      </c>
      <c r="R27" s="4">
        <v>55.656618256863652</v>
      </c>
      <c r="S27" s="4">
        <v>65.336606243240695</v>
      </c>
      <c r="T27" s="4">
        <v>112.99533714078723</v>
      </c>
      <c r="U27" s="4">
        <v>830.47734234085419</v>
      </c>
      <c r="V27" s="4">
        <v>114.47700381063356</v>
      </c>
      <c r="W27" s="4">
        <v>80.334825903217961</v>
      </c>
      <c r="X27" s="4">
        <v>42.956178989937051</v>
      </c>
      <c r="Y27" s="4">
        <v>34.253257418700542</v>
      </c>
      <c r="Z27" s="4">
        <v>26.226444007625407</v>
      </c>
      <c r="AA27" s="4">
        <v>85.887387218444061</v>
      </c>
      <c r="AB27" s="4">
        <v>178.67470497056757</v>
      </c>
      <c r="AC27" s="4">
        <v>81.999148611861358</v>
      </c>
      <c r="AD27" s="4">
        <v>217.62170281380008</v>
      </c>
      <c r="AE27" s="4">
        <v>105.38276557072369</v>
      </c>
      <c r="AF27" s="4">
        <v>35.183527449676234</v>
      </c>
      <c r="AG27" s="4">
        <v>12.429394697051404</v>
      </c>
      <c r="AH27" s="4">
        <v>13.258325204410628</v>
      </c>
      <c r="AI27" s="4">
        <v>25.750458592679085</v>
      </c>
      <c r="AJ27" s="4">
        <v>46.736412472227585</v>
      </c>
      <c r="AK27" s="7">
        <v>2.0927750305097061E-2</v>
      </c>
      <c r="AL27" s="7">
        <v>3.3384297819433702E-2</v>
      </c>
      <c r="AN27" t="s">
        <v>63</v>
      </c>
      <c r="AO27" s="7"/>
      <c r="AP27" s="8"/>
      <c r="AQ27" s="7"/>
      <c r="AR27" s="7"/>
      <c r="AS27" s="10"/>
      <c r="AT27" s="4"/>
    </row>
    <row r="28" spans="1:47">
      <c r="A28" t="s">
        <v>64</v>
      </c>
      <c r="B28" s="7">
        <v>5.4061547170344033</v>
      </c>
      <c r="C28" s="7">
        <v>2.9097697046145834</v>
      </c>
      <c r="D28" s="7">
        <v>2.3685367817328089</v>
      </c>
      <c r="E28" s="7">
        <v>1.407958353502698</v>
      </c>
      <c r="F28" s="7">
        <v>1.776632711644591</v>
      </c>
      <c r="G28" s="7">
        <v>0.16854820736645906</v>
      </c>
      <c r="H28" s="7">
        <v>0.9717402381410265</v>
      </c>
      <c r="I28" s="7">
        <v>0.36341983070976019</v>
      </c>
      <c r="J28" s="7">
        <v>0.35995450729861894</v>
      </c>
      <c r="K28" s="7">
        <v>1.0866180841918462</v>
      </c>
      <c r="L28" s="7">
        <v>0.11209781120682712</v>
      </c>
      <c r="M28" s="7">
        <v>3.102291653698136E-2</v>
      </c>
      <c r="N28" s="7">
        <v>2.8307788416227386</v>
      </c>
      <c r="O28" s="7">
        <v>0.71165941707819291</v>
      </c>
      <c r="P28" s="7">
        <v>1.3229136557515124</v>
      </c>
      <c r="Q28" s="7">
        <v>2.2024402082125341</v>
      </c>
      <c r="R28" s="7">
        <v>0.36331133666405707</v>
      </c>
      <c r="S28" s="7">
        <v>0.24781414296080098</v>
      </c>
      <c r="T28" s="7">
        <v>3.7916232524231007E-2</v>
      </c>
      <c r="U28" s="7">
        <v>4.4253908129647045E-2</v>
      </c>
      <c r="V28" s="7">
        <v>2.6667784182440698E-2</v>
      </c>
      <c r="W28" s="7">
        <v>0.15947655260769561</v>
      </c>
      <c r="X28" s="7">
        <v>0.47731810077165848</v>
      </c>
      <c r="Y28" s="7">
        <v>3.2296758757682037E-2</v>
      </c>
      <c r="Z28" s="7">
        <v>3.7245004667508727E-2</v>
      </c>
      <c r="AA28" s="7">
        <v>0.31848151875890002</v>
      </c>
      <c r="AB28" s="7">
        <v>3.1839235370688661E-2</v>
      </c>
      <c r="AC28" s="7">
        <v>3.2565216928285463E-2</v>
      </c>
      <c r="AD28" s="7">
        <v>3.386122201604972E-2</v>
      </c>
      <c r="AE28" s="7">
        <v>3.5228860447038268E-2</v>
      </c>
      <c r="AF28" s="7">
        <v>0.32596275538388092</v>
      </c>
      <c r="AG28" s="7">
        <v>2.7461308285307452E-2</v>
      </c>
      <c r="AH28" s="7">
        <v>2.8427033876327001E-2</v>
      </c>
      <c r="AI28" s="7">
        <v>0.28831179771584681</v>
      </c>
      <c r="AJ28" s="7">
        <v>3.3825539157294679E-2</v>
      </c>
      <c r="AK28" s="7">
        <v>3.9214844397232967E-2</v>
      </c>
      <c r="AL28" s="7">
        <v>6.2520353489444E-2</v>
      </c>
      <c r="AN28" t="s">
        <v>65</v>
      </c>
      <c r="AO28" s="7">
        <v>0.31805648152228078</v>
      </c>
      <c r="AP28" s="8">
        <v>1.2110269800901244E-5</v>
      </c>
      <c r="AQ28" s="7"/>
      <c r="AR28" s="7"/>
      <c r="AS28" s="10">
        <v>7.0486195578682116</v>
      </c>
      <c r="AT28" s="4">
        <v>0.72133966556691254</v>
      </c>
      <c r="AU28" s="11">
        <f>AT28/AS28</f>
        <v>0.10233772154175887</v>
      </c>
    </row>
    <row r="29" spans="1:47">
      <c r="A29" t="s">
        <v>66</v>
      </c>
      <c r="B29" s="7">
        <v>3.9704665123012877</v>
      </c>
      <c r="C29" s="7">
        <v>3.1995167919339904</v>
      </c>
      <c r="D29" s="7">
        <v>1.782371923478737</v>
      </c>
      <c r="E29" s="7">
        <v>0.97309317638946247</v>
      </c>
      <c r="F29" s="7">
        <v>1.1295452157053263</v>
      </c>
      <c r="G29" s="7">
        <v>0.14796771987950325</v>
      </c>
      <c r="H29" s="7">
        <v>0.16388927870310344</v>
      </c>
      <c r="I29" s="7">
        <v>6.0128383216875143E-2</v>
      </c>
      <c r="J29" s="7">
        <v>5.8386413357670114E-2</v>
      </c>
      <c r="K29" s="7">
        <v>0.18098483418485886</v>
      </c>
      <c r="L29" s="7">
        <v>5.2630679369025657E-2</v>
      </c>
      <c r="M29" s="7">
        <v>5.5829009531785857E-2</v>
      </c>
      <c r="N29" s="7">
        <v>5.970166462568572E-2</v>
      </c>
      <c r="O29" s="7">
        <v>6.2327205468786645E-2</v>
      </c>
      <c r="P29" s="7">
        <v>0.23787295689176394</v>
      </c>
      <c r="Q29" s="7">
        <v>0.11496053276708834</v>
      </c>
      <c r="R29" s="7">
        <v>4.3988904699573866E-2</v>
      </c>
      <c r="S29" s="7">
        <v>5.785870623999502E-2</v>
      </c>
      <c r="T29" s="7">
        <v>6.9207565897880782E-2</v>
      </c>
      <c r="U29" s="7">
        <v>7.8637101648838595E-2</v>
      </c>
      <c r="V29" s="7">
        <v>5.0032948178613625E-2</v>
      </c>
      <c r="W29" s="7">
        <v>0.15002087490433602</v>
      </c>
      <c r="X29" s="7">
        <v>5.285859816434671E-2</v>
      </c>
      <c r="Y29" s="7">
        <v>5.9051617621277981E-2</v>
      </c>
      <c r="Z29" s="7">
        <v>6.6279343854220199E-2</v>
      </c>
      <c r="AA29" s="7">
        <v>5.3362237032403746E-2</v>
      </c>
      <c r="AB29" s="7">
        <v>0.24574942470422251</v>
      </c>
      <c r="AC29" s="7">
        <v>6.0743685151713765E-2</v>
      </c>
      <c r="AD29" s="7">
        <v>0.16345286959378438</v>
      </c>
      <c r="AE29" s="7">
        <v>6.2782953841684003E-2</v>
      </c>
      <c r="AF29" s="7">
        <v>4.0359557846171477E-2</v>
      </c>
      <c r="AG29" s="7">
        <v>5.0033534771892901E-2</v>
      </c>
      <c r="AH29" s="7">
        <v>0.16939603477618279</v>
      </c>
      <c r="AI29" s="7">
        <v>5.5150462926255861E-2</v>
      </c>
      <c r="AJ29" s="7">
        <v>6.0369773609584371E-2</v>
      </c>
      <c r="AK29" s="4">
        <v>7.0008762282071521E-2</v>
      </c>
      <c r="AL29" s="4">
        <v>0.11418163884027346</v>
      </c>
      <c r="AN29" t="s">
        <v>67</v>
      </c>
      <c r="AO29" s="7">
        <v>6.6838675142114612E-3</v>
      </c>
      <c r="AP29" s="8">
        <v>1.0643115554111274E-5</v>
      </c>
      <c r="AQ29" s="7"/>
      <c r="AR29" s="7"/>
      <c r="AS29" s="10">
        <v>5.9218419724520048</v>
      </c>
      <c r="AT29" s="4">
        <v>0.17782576393942176</v>
      </c>
      <c r="AU29" s="11">
        <f>AT29/AS29</f>
        <v>3.0028792522099508E-2</v>
      </c>
    </row>
    <row r="30" spans="1:47">
      <c r="A30" t="s">
        <v>68</v>
      </c>
      <c r="B30" s="7">
        <v>1.0146690789572048E-2</v>
      </c>
      <c r="C30" s="7">
        <v>1.4034409151932912E-2</v>
      </c>
      <c r="D30" s="7">
        <v>0.44085943138037548</v>
      </c>
      <c r="E30" s="7">
        <v>2.3390684808791126E-2</v>
      </c>
      <c r="F30" s="7">
        <v>2.5274345847012998E-2</v>
      </c>
      <c r="G30" s="7">
        <v>2.979129553559209E-2</v>
      </c>
      <c r="H30" s="7">
        <v>3.097624953706505E-2</v>
      </c>
      <c r="I30" s="7">
        <v>0.37498161084428938</v>
      </c>
      <c r="J30" s="7">
        <v>0.37030322730321291</v>
      </c>
      <c r="K30" s="7">
        <v>3.1173204159291954E-2</v>
      </c>
      <c r="L30" s="7">
        <v>0.68873357354102493</v>
      </c>
      <c r="M30" s="7">
        <v>2.9806123201747366E-2</v>
      </c>
      <c r="N30" s="7">
        <v>3.0141805793564003E-2</v>
      </c>
      <c r="O30" s="7">
        <v>3.1972121979237052E-2</v>
      </c>
      <c r="P30" s="7">
        <v>3.310754521898595E-2</v>
      </c>
      <c r="Q30" s="7">
        <v>1.9070698735405896E-2</v>
      </c>
      <c r="R30" s="7">
        <v>2.3416109331650663E-2</v>
      </c>
      <c r="S30" s="7">
        <v>2.9198127199012831E-2</v>
      </c>
      <c r="T30" s="7">
        <v>0.74873576622913474</v>
      </c>
      <c r="U30" s="7">
        <v>0.39252356061065724</v>
      </c>
      <c r="V30" s="7">
        <v>2.6445805911894001E-2</v>
      </c>
      <c r="W30" s="7">
        <v>2.5429764768022917E-2</v>
      </c>
      <c r="X30" s="7">
        <v>2.666276229693177E-2</v>
      </c>
      <c r="Y30" s="7">
        <v>3.0208323438262342E-2</v>
      </c>
      <c r="Z30" s="7">
        <v>3.3041176180723518E-2</v>
      </c>
      <c r="AA30" s="7">
        <v>2.8168884489674525E-2</v>
      </c>
      <c r="AB30" s="7">
        <v>3.060425951538466E-2</v>
      </c>
      <c r="AC30" s="7">
        <v>3.0626236187694098E-2</v>
      </c>
      <c r="AD30" s="7">
        <v>3.1682192096399879E-2</v>
      </c>
      <c r="AE30" s="7">
        <v>3.1280725146422994E-2</v>
      </c>
      <c r="AF30" s="7">
        <v>2.1277321720596987E-2</v>
      </c>
      <c r="AG30" s="7">
        <v>2.6400102669598725E-2</v>
      </c>
      <c r="AH30" s="7">
        <v>2.6757805851156093E-2</v>
      </c>
      <c r="AI30" s="7">
        <v>2.8135065934821041E-2</v>
      </c>
      <c r="AJ30" s="7">
        <v>3.0061639943267982E-2</v>
      </c>
      <c r="AK30" s="12">
        <v>3.6292400894158125E-2</v>
      </c>
      <c r="AL30" s="12">
        <v>5.8671658430865949E-2</v>
      </c>
      <c r="AN30" t="s">
        <v>69</v>
      </c>
      <c r="AO30" s="7"/>
      <c r="AP30" s="8"/>
      <c r="AQ30" s="7">
        <v>0.16036193379077696</v>
      </c>
      <c r="AR30" s="8">
        <v>-2.6933470119107215E-7</v>
      </c>
      <c r="AS30" s="10" t="s">
        <v>70</v>
      </c>
      <c r="AT30" s="4"/>
    </row>
    <row r="31" spans="1:47">
      <c r="A31" t="s">
        <v>71</v>
      </c>
      <c r="B31" s="7">
        <v>0.70480147003884719</v>
      </c>
      <c r="C31" s="7">
        <v>0.74928599627519177</v>
      </c>
      <c r="D31" s="7">
        <v>0.3450865746821497</v>
      </c>
      <c r="E31" s="7">
        <v>0.49187276414506215</v>
      </c>
      <c r="F31" s="7">
        <v>0.5275139702620919</v>
      </c>
      <c r="G31" s="7">
        <v>1.5428494276084468</v>
      </c>
      <c r="H31" s="7">
        <v>2.768674462316381</v>
      </c>
      <c r="I31" s="7">
        <v>2.2747735577688011</v>
      </c>
      <c r="J31" s="7">
        <v>5.4375814624255092</v>
      </c>
      <c r="K31" s="7">
        <v>4.743587617917596</v>
      </c>
      <c r="L31" s="7">
        <v>1.9280433983127081</v>
      </c>
      <c r="M31" s="7">
        <v>2.5324714534498649</v>
      </c>
      <c r="N31" s="7">
        <v>2.9254925284650457</v>
      </c>
      <c r="O31" s="7">
        <v>1.4752072574115009</v>
      </c>
      <c r="P31" s="7">
        <v>2.1442962772749077</v>
      </c>
      <c r="Q31" s="7">
        <v>0.58009248386419943</v>
      </c>
      <c r="R31" s="7">
        <v>0.7711481942045918</v>
      </c>
      <c r="S31" s="7">
        <v>0.50932824655677589</v>
      </c>
      <c r="T31" s="7">
        <v>0.23159309089736638</v>
      </c>
      <c r="U31" s="7">
        <v>0.56985092274025728</v>
      </c>
      <c r="V31" s="7">
        <v>1.3160551653570651</v>
      </c>
      <c r="W31" s="7">
        <v>1.0500440199643115</v>
      </c>
      <c r="X31" s="7">
        <v>0.94869129924624496</v>
      </c>
      <c r="Y31" s="7">
        <v>1.2810726011127433</v>
      </c>
      <c r="Z31" s="7">
        <v>0.70290471220911588</v>
      </c>
      <c r="AA31" s="7">
        <v>2.8766316598357591</v>
      </c>
      <c r="AB31" s="7">
        <v>2.9302621969494154</v>
      </c>
      <c r="AC31" s="7">
        <v>2.3223172235292004</v>
      </c>
      <c r="AD31" s="7">
        <v>2.0523608053342848</v>
      </c>
      <c r="AE31" s="7">
        <v>2.3858542589314968</v>
      </c>
      <c r="AF31" s="7">
        <v>0.99873290741004184</v>
      </c>
      <c r="AG31" s="7">
        <v>1.0065474198201094</v>
      </c>
      <c r="AH31" s="7">
        <v>0.92573310776548423</v>
      </c>
      <c r="AI31" s="7">
        <v>0.93624792222008058</v>
      </c>
      <c r="AJ31" s="7">
        <v>1.4769181865418015</v>
      </c>
      <c r="AK31" s="4">
        <v>0.2383901226133574</v>
      </c>
      <c r="AL31" s="4">
        <v>0.38225126663308334</v>
      </c>
      <c r="AN31" t="s">
        <v>72</v>
      </c>
      <c r="AO31" s="7"/>
      <c r="AP31" s="8"/>
      <c r="AQ31" s="7"/>
      <c r="AR31" s="7"/>
      <c r="AS31" s="10" t="s">
        <v>73</v>
      </c>
      <c r="AT31" s="4"/>
    </row>
    <row r="32" spans="1:47">
      <c r="A32" t="s">
        <v>74</v>
      </c>
      <c r="B32" s="4">
        <v>127.033427609873</v>
      </c>
      <c r="C32" s="4">
        <v>103.74921271945323</v>
      </c>
      <c r="D32" s="4">
        <v>79.843188510107495</v>
      </c>
      <c r="E32" s="4">
        <v>60.518236019314202</v>
      </c>
      <c r="F32" s="4">
        <v>45.0205822370513</v>
      </c>
      <c r="G32" s="4">
        <v>2.2344755523237638</v>
      </c>
      <c r="H32" s="4">
        <v>1.5412979308479864</v>
      </c>
      <c r="I32" s="4">
        <v>2.1733177226116434</v>
      </c>
      <c r="J32" s="4">
        <v>1.7348791601312008</v>
      </c>
      <c r="K32" s="4">
        <v>1.7262624929487509</v>
      </c>
      <c r="L32" s="4">
        <v>1.3828862049326325</v>
      </c>
      <c r="M32" s="4">
        <v>0.98084449827785036</v>
      </c>
      <c r="N32" s="4">
        <v>1.5392474401185912</v>
      </c>
      <c r="O32" s="4">
        <v>1.1953456099428832</v>
      </c>
      <c r="P32" s="4">
        <v>3.2490030111900188</v>
      </c>
      <c r="Q32" s="4">
        <v>2.9373590775334799</v>
      </c>
      <c r="R32" s="4">
        <v>1.9242267726507545</v>
      </c>
      <c r="S32" s="4">
        <v>3.1546039435861557</v>
      </c>
      <c r="T32" s="4">
        <v>1.7153616818354687</v>
      </c>
      <c r="U32" s="4">
        <v>2.9947795746764494</v>
      </c>
      <c r="V32" s="4">
        <v>2.5265568028536349</v>
      </c>
      <c r="W32" s="4">
        <v>2.5836688253288993</v>
      </c>
      <c r="X32" s="4">
        <v>0.58722998234495294</v>
      </c>
      <c r="Y32" s="4">
        <v>9.3645179099790435E-2</v>
      </c>
      <c r="Z32" s="4">
        <v>0.10563157975408745</v>
      </c>
      <c r="AA32" s="4">
        <v>4.7205497894510513</v>
      </c>
      <c r="AB32" s="4">
        <v>0.93438935306543747</v>
      </c>
      <c r="AC32" s="4">
        <v>0.85628348086250761</v>
      </c>
      <c r="AD32" s="4">
        <v>1.2642124340487311</v>
      </c>
      <c r="AE32" s="4">
        <v>0.51252577868142413</v>
      </c>
      <c r="AF32" s="4">
        <v>2.5297563955586679</v>
      </c>
      <c r="AG32" s="4">
        <v>0.56005943335824349</v>
      </c>
      <c r="AH32" s="4">
        <v>0.39581280555851023</v>
      </c>
      <c r="AI32" s="4">
        <v>0.35584298388809205</v>
      </c>
      <c r="AJ32" s="4">
        <v>9.612864359949351E-2</v>
      </c>
      <c r="AK32" s="4">
        <v>0.11149650074489373</v>
      </c>
      <c r="AL32" s="4">
        <v>0.18031307252028855</v>
      </c>
      <c r="AN32" t="s">
        <v>75</v>
      </c>
      <c r="AO32" s="7">
        <v>-0.62269884231370654</v>
      </c>
      <c r="AP32" s="8">
        <v>3.8063526481218877E-4</v>
      </c>
      <c r="AQ32" s="7"/>
      <c r="AR32" s="7"/>
      <c r="AS32" s="10">
        <v>210.92417013903778</v>
      </c>
      <c r="AT32" s="4">
        <v>3.5942924449968068</v>
      </c>
      <c r="AU32" s="11">
        <f>AT32/AS32</f>
        <v>1.7040685487241729E-2</v>
      </c>
    </row>
    <row r="33" spans="1:47">
      <c r="A33" t="s">
        <v>76</v>
      </c>
      <c r="B33" s="4">
        <v>3.9038696460978</v>
      </c>
      <c r="C33" s="4">
        <v>2.5823795984698719</v>
      </c>
      <c r="D33" s="4">
        <v>0.52542451477788954</v>
      </c>
      <c r="E33" s="4">
        <v>0.91170386821828042</v>
      </c>
      <c r="F33" s="4">
        <v>1.3707954174174444</v>
      </c>
      <c r="G33" s="4">
        <v>0.18402965116519981</v>
      </c>
      <c r="H33" s="4">
        <v>0.19485011873815331</v>
      </c>
      <c r="I33" s="4">
        <v>0.20088763933072629</v>
      </c>
      <c r="J33" s="4">
        <v>0.58405936284761839</v>
      </c>
      <c r="K33" s="4">
        <v>0.21411484532036598</v>
      </c>
      <c r="L33" s="4">
        <v>0.17264045588014326</v>
      </c>
      <c r="M33" s="4">
        <v>0.18810348526182749</v>
      </c>
      <c r="N33" s="4">
        <v>0.19924790374494791</v>
      </c>
      <c r="O33" s="4">
        <v>0.21106184053676438</v>
      </c>
      <c r="P33" s="4">
        <v>0.22808588966184029</v>
      </c>
      <c r="Q33" s="4">
        <v>0.11828072906716666</v>
      </c>
      <c r="R33" s="4">
        <v>0.40822572353638081</v>
      </c>
      <c r="S33" s="4">
        <v>0.19288986837935818</v>
      </c>
      <c r="T33" s="4">
        <v>0.23401823434495961</v>
      </c>
      <c r="U33" s="4">
        <v>0.2710357094804749</v>
      </c>
      <c r="V33" s="4">
        <v>0.16435372225073289</v>
      </c>
      <c r="W33" s="4">
        <v>0.44478524080368453</v>
      </c>
      <c r="X33" s="4">
        <v>0.70370307002918564</v>
      </c>
      <c r="Y33" s="4">
        <v>0.19938515120545089</v>
      </c>
      <c r="Z33" s="4">
        <v>0.2290045614636893</v>
      </c>
      <c r="AA33" s="4">
        <v>0.1754156417868768</v>
      </c>
      <c r="AB33" s="4">
        <v>0.19504751423037994</v>
      </c>
      <c r="AC33" s="4">
        <v>0.20207278532971762</v>
      </c>
      <c r="AD33" s="4">
        <v>0.20909590236608827</v>
      </c>
      <c r="AE33" s="4">
        <v>0.21745858555944877</v>
      </c>
      <c r="AF33" s="4">
        <v>0.13276761053924077</v>
      </c>
      <c r="AG33" s="4">
        <v>0.16880662178438305</v>
      </c>
      <c r="AH33" s="4">
        <v>0.17643898521028856</v>
      </c>
      <c r="AI33" s="4">
        <v>0.18567030140815569</v>
      </c>
      <c r="AJ33" s="4">
        <v>0.20961637975209363</v>
      </c>
      <c r="AK33" s="4">
        <v>0.23591474273446639</v>
      </c>
      <c r="AL33" s="4">
        <v>0.38463746262122694</v>
      </c>
      <c r="AN33" t="s">
        <v>77</v>
      </c>
      <c r="AO33" s="7">
        <v>0.16147207439477224</v>
      </c>
      <c r="AP33" s="8">
        <v>8.4939537798352165E-6</v>
      </c>
      <c r="AQ33" s="7"/>
      <c r="AR33" s="7"/>
      <c r="AS33" s="10">
        <v>4.8821837201826588</v>
      </c>
      <c r="AT33" s="4">
        <v>0.34536199981865628</v>
      </c>
      <c r="AU33" s="11">
        <f>AT33/AS33</f>
        <v>7.0739246946187259E-2</v>
      </c>
    </row>
    <row r="34" spans="1:47">
      <c r="A34" t="s">
        <v>78</v>
      </c>
      <c r="B34" s="4">
        <v>42.238560711112676</v>
      </c>
      <c r="C34" s="4">
        <v>48.104594598692444</v>
      </c>
      <c r="D34" s="4">
        <v>50.231631549040621</v>
      </c>
      <c r="E34" s="4">
        <v>41.62598902118657</v>
      </c>
      <c r="F34" s="4">
        <v>45.373291667352667</v>
      </c>
      <c r="G34" s="4">
        <v>318.03166847020071</v>
      </c>
      <c r="H34" s="4">
        <v>313.88280419384375</v>
      </c>
      <c r="I34" s="4">
        <v>290.35821132100079</v>
      </c>
      <c r="J34" s="4">
        <v>243.40074917356523</v>
      </c>
      <c r="K34" s="4">
        <v>299.65666485480284</v>
      </c>
      <c r="L34" s="4">
        <v>213.10967485101057</v>
      </c>
      <c r="M34" s="4">
        <v>208.99956562072592</v>
      </c>
      <c r="N34" s="4">
        <v>192.12226085010025</v>
      </c>
      <c r="O34" s="4">
        <v>169.56670710566226</v>
      </c>
      <c r="P34" s="4">
        <v>191.37073079719482</v>
      </c>
      <c r="Q34" s="4">
        <v>11.75235730823843</v>
      </c>
      <c r="R34" s="4">
        <v>37.315341088182578</v>
      </c>
      <c r="S34" s="4">
        <v>62.207521171218815</v>
      </c>
      <c r="T34" s="4">
        <v>57.957354793076668</v>
      </c>
      <c r="U34" s="4">
        <v>144.27491808357834</v>
      </c>
      <c r="V34" s="4">
        <v>192.69225957130061</v>
      </c>
      <c r="W34" s="4">
        <v>185.65267921234388</v>
      </c>
      <c r="X34" s="4">
        <v>151.64862351762068</v>
      </c>
      <c r="Y34" s="4">
        <v>135.77996440108137</v>
      </c>
      <c r="Z34" s="4">
        <v>153.10590662275558</v>
      </c>
      <c r="AA34" s="4">
        <v>300.23554907716579</v>
      </c>
      <c r="AB34" s="4">
        <v>338.56287991364758</v>
      </c>
      <c r="AC34" s="4">
        <v>291.66750514102836</v>
      </c>
      <c r="AD34" s="4">
        <v>255.7499382264667</v>
      </c>
      <c r="AE34" s="4">
        <v>235.43803988870087</v>
      </c>
      <c r="AF34" s="4">
        <v>134.02399445080783</v>
      </c>
      <c r="AG34" s="4">
        <v>117.13365998651886</v>
      </c>
      <c r="AH34" s="4">
        <v>107.17775142562941</v>
      </c>
      <c r="AI34" s="4">
        <v>109.4690675686998</v>
      </c>
      <c r="AJ34" s="4">
        <v>137.72420805868927</v>
      </c>
      <c r="AK34" s="4">
        <v>5.7038269585575431E-2</v>
      </c>
      <c r="AL34" s="4">
        <v>9.0114714853136227E-2</v>
      </c>
      <c r="AN34" t="s">
        <v>79</v>
      </c>
      <c r="AO34" s="7"/>
      <c r="AP34" s="8"/>
      <c r="AQ34" s="7"/>
      <c r="AR34" s="7"/>
      <c r="AS34" s="13" t="s">
        <v>73</v>
      </c>
      <c r="AT34" s="4"/>
    </row>
    <row r="35" spans="1:47">
      <c r="A35" t="s">
        <v>80</v>
      </c>
      <c r="B35" s="7">
        <v>0.12080936936060213</v>
      </c>
      <c r="C35" s="7">
        <v>2.4648500848834481E-3</v>
      </c>
      <c r="D35" s="7">
        <v>1.0377556990727499</v>
      </c>
      <c r="E35" s="7">
        <v>0.34142066140785449</v>
      </c>
      <c r="F35" s="7">
        <v>1.7754539201963495</v>
      </c>
      <c r="G35" s="7">
        <v>3.1998249113411523</v>
      </c>
      <c r="H35" s="7">
        <v>0.44006928865146905</v>
      </c>
      <c r="I35" s="7">
        <v>1.7173958144740769</v>
      </c>
      <c r="J35" s="7">
        <v>1.7387499365728998</v>
      </c>
      <c r="K35" s="7">
        <v>0.52846522229702975</v>
      </c>
      <c r="L35" s="7">
        <v>0.33294006666001963</v>
      </c>
      <c r="M35" s="7">
        <v>2.5451038511377524</v>
      </c>
      <c r="N35" s="7">
        <v>5.734618352451132E-3</v>
      </c>
      <c r="O35" s="7">
        <v>2.7782320535718292</v>
      </c>
      <c r="P35" s="7">
        <v>15.656231305185058</v>
      </c>
      <c r="Q35" s="7">
        <v>1.5939858738391119</v>
      </c>
      <c r="R35" s="7">
        <v>13.353842248681969</v>
      </c>
      <c r="S35" s="7">
        <v>2.4617092719641622</v>
      </c>
      <c r="T35" s="7">
        <v>2.5652043383659855</v>
      </c>
      <c r="U35" s="7">
        <v>5.2793001924986562</v>
      </c>
      <c r="V35" s="7">
        <v>0.9475380669540544</v>
      </c>
      <c r="W35" s="7">
        <v>1.45265674898438</v>
      </c>
      <c r="X35" s="7">
        <v>0.37352884568515382</v>
      </c>
      <c r="Y35" s="7">
        <v>0.87362085094824571</v>
      </c>
      <c r="Z35" s="7">
        <v>0.55379889721334685</v>
      </c>
      <c r="AA35" s="7">
        <v>3.7016719733388408</v>
      </c>
      <c r="AB35" s="7">
        <v>8.3188871756373945</v>
      </c>
      <c r="AC35" s="7">
        <v>1.7110912050539928</v>
      </c>
      <c r="AD35" s="7">
        <v>5.0355579950731268</v>
      </c>
      <c r="AE35" s="7">
        <v>4.1786956843110055</v>
      </c>
      <c r="AF35" s="7">
        <v>1.2712655317652988</v>
      </c>
      <c r="AG35" s="7">
        <v>4.7512453321870299E-3</v>
      </c>
      <c r="AH35" s="7">
        <v>5.0299092612313134E-3</v>
      </c>
      <c r="AI35" s="7">
        <v>0.81241928021325716</v>
      </c>
      <c r="AJ35" s="7">
        <v>1.0002118492956191</v>
      </c>
      <c r="AK35" s="7">
        <v>7.063974501798298E-3</v>
      </c>
      <c r="AL35" s="7">
        <v>1.1006432251868625E-2</v>
      </c>
      <c r="AN35" t="s">
        <v>81</v>
      </c>
      <c r="AO35" s="7"/>
      <c r="AP35" s="8"/>
      <c r="AQ35" s="7"/>
      <c r="AR35" s="7"/>
      <c r="AS35" s="13" t="s">
        <v>73</v>
      </c>
      <c r="AT35" s="4"/>
    </row>
    <row r="36" spans="1:47">
      <c r="A36" t="s">
        <v>82</v>
      </c>
      <c r="B36" s="7">
        <v>5.7608032512709122E-2</v>
      </c>
      <c r="C36" s="7">
        <v>4.8263789752281874E-3</v>
      </c>
      <c r="D36" s="7">
        <v>0.41506896872325211</v>
      </c>
      <c r="E36" s="7">
        <v>7.8394121855382221E-2</v>
      </c>
      <c r="F36" s="7">
        <v>0.29088660134353389</v>
      </c>
      <c r="G36" s="7">
        <v>1.8505242179915249</v>
      </c>
      <c r="H36" s="7">
        <v>1.9101077227065444</v>
      </c>
      <c r="I36" s="7">
        <v>2.4921144243316449</v>
      </c>
      <c r="J36" s="7">
        <v>2.1007532684782122</v>
      </c>
      <c r="K36" s="7">
        <v>1.4147260041650951</v>
      </c>
      <c r="L36" s="7">
        <v>0.62962872906080836</v>
      </c>
      <c r="M36" s="7">
        <v>5.5145021140162109</v>
      </c>
      <c r="N36" s="7">
        <v>1.7784448273658526</v>
      </c>
      <c r="O36" s="7">
        <v>6.075441429445088</v>
      </c>
      <c r="P36" s="7">
        <v>7.5009669685516158</v>
      </c>
      <c r="Q36" s="7">
        <v>0.37647645993364154</v>
      </c>
      <c r="R36" s="7">
        <v>1.4441856797882406</v>
      </c>
      <c r="S36" s="7">
        <v>1.8160952607328413</v>
      </c>
      <c r="T36" s="7">
        <v>2.7168740421422073</v>
      </c>
      <c r="U36" s="7">
        <v>26.0278619539394</v>
      </c>
      <c r="V36" s="7">
        <v>3.5777924904313902</v>
      </c>
      <c r="W36" s="7">
        <v>1.8299251295501557</v>
      </c>
      <c r="X36" s="7">
        <v>0.9588697021962076</v>
      </c>
      <c r="Y36" s="7">
        <v>0.5029901854282196</v>
      </c>
      <c r="Z36" s="7">
        <v>1.2437419904377143</v>
      </c>
      <c r="AA36" s="7">
        <v>1.9836561276679734</v>
      </c>
      <c r="AB36" s="7">
        <v>5.1392352334484395</v>
      </c>
      <c r="AC36" s="7">
        <v>1.4999567502183957</v>
      </c>
      <c r="AD36" s="7">
        <v>6.4326468545224067</v>
      </c>
      <c r="AE36" s="7">
        <v>2.704024307280255</v>
      </c>
      <c r="AF36" s="7">
        <v>1.4974801087130247</v>
      </c>
      <c r="AG36" s="7">
        <v>9.090221362605528E-3</v>
      </c>
      <c r="AH36" s="7">
        <v>0.52351365733334998</v>
      </c>
      <c r="AI36" s="7">
        <v>1.1231631393418942</v>
      </c>
      <c r="AJ36" s="7">
        <v>0.90247336527457733</v>
      </c>
      <c r="AK36" s="7">
        <v>1.2934787201155512E-2</v>
      </c>
      <c r="AL36" s="7">
        <v>2.0430680261055715E-2</v>
      </c>
      <c r="AN36" t="s">
        <v>83</v>
      </c>
      <c r="AO36" s="7"/>
      <c r="AP36" s="8"/>
      <c r="AQ36" s="7"/>
      <c r="AR36" s="7"/>
      <c r="AS36" s="13" t="s">
        <v>73</v>
      </c>
      <c r="AT36" s="4"/>
    </row>
    <row r="37" spans="1:47">
      <c r="A37" t="s">
        <v>84</v>
      </c>
      <c r="B37" s="7">
        <v>7.4134097910657441E-4</v>
      </c>
      <c r="C37" s="7">
        <v>1.1378891307442295E-3</v>
      </c>
      <c r="D37" s="7">
        <v>1.4928245906202632E-3</v>
      </c>
      <c r="E37" s="7">
        <v>1.973786679486307E-3</v>
      </c>
      <c r="F37" s="7">
        <v>2.2474464445494942E-3</v>
      </c>
      <c r="G37" s="7">
        <v>2.6727417805184454E-2</v>
      </c>
      <c r="H37" s="7">
        <v>0.1655863190812131</v>
      </c>
      <c r="I37" s="7">
        <v>0.61850174945710656</v>
      </c>
      <c r="J37" s="7">
        <v>0.65470730372057218</v>
      </c>
      <c r="K37" s="7">
        <v>0.52296687669437825</v>
      </c>
      <c r="L37" s="7">
        <v>0.4251356229697032</v>
      </c>
      <c r="M37" s="7">
        <v>0.38212871402540433</v>
      </c>
      <c r="N37" s="7">
        <v>9.1933806358995007E-2</v>
      </c>
      <c r="O37" s="7">
        <v>6.6453071935138996E-2</v>
      </c>
      <c r="P37" s="7">
        <v>0.43603030914928992</v>
      </c>
      <c r="Q37" s="7">
        <v>0.10972809860468012</v>
      </c>
      <c r="R37" s="7">
        <v>0.11183918283564918</v>
      </c>
      <c r="S37" s="7">
        <v>0.16067957633470692</v>
      </c>
      <c r="T37" s="7">
        <v>5.2343590882635807E-2</v>
      </c>
      <c r="U37" s="7">
        <v>0.16298965323547943</v>
      </c>
      <c r="V37" s="7">
        <v>0.18946599747854179</v>
      </c>
      <c r="W37" s="7">
        <v>2.7130123819466265E-2</v>
      </c>
      <c r="X37" s="7">
        <v>8.1074882845159776E-2</v>
      </c>
      <c r="Y37" s="7">
        <v>0.21964585895619379</v>
      </c>
      <c r="Z37" s="7">
        <v>2.9077976912957521E-3</v>
      </c>
      <c r="AA37" s="7">
        <v>0.37817104025592652</v>
      </c>
      <c r="AB37" s="7">
        <v>0.22839456056968718</v>
      </c>
      <c r="AC37" s="7">
        <v>0.37194028565275822</v>
      </c>
      <c r="AD37" s="7">
        <v>0.65801593561442728</v>
      </c>
      <c r="AE37" s="7">
        <v>1.3074760076449226</v>
      </c>
      <c r="AF37" s="7">
        <v>9.5159448042575132E-2</v>
      </c>
      <c r="AG37" s="7">
        <v>5.6252101716911473E-2</v>
      </c>
      <c r="AH37" s="7">
        <v>2.1899615783959885E-3</v>
      </c>
      <c r="AI37" s="7">
        <v>0.11684019191500017</v>
      </c>
      <c r="AJ37" s="7">
        <v>2.6410996212808033E-3</v>
      </c>
      <c r="AK37" s="12">
        <v>3.0384108532285764E-3</v>
      </c>
      <c r="AL37" s="12">
        <v>4.8060457033228671E-3</v>
      </c>
      <c r="AN37" t="s">
        <v>85</v>
      </c>
      <c r="AO37" s="7"/>
      <c r="AP37" s="8"/>
      <c r="AQ37" s="7"/>
      <c r="AR37" s="7"/>
      <c r="AS37" s="13" t="s">
        <v>73</v>
      </c>
      <c r="AT37" s="4"/>
    </row>
    <row r="38" spans="1:47">
      <c r="A38" t="s">
        <v>86</v>
      </c>
      <c r="B38" s="7">
        <v>6.0063703884200752E-3</v>
      </c>
      <c r="C38" s="7">
        <v>9.038570117803929E-2</v>
      </c>
      <c r="D38" s="7">
        <v>0.21879387863039537</v>
      </c>
      <c r="E38" s="7">
        <v>7.2521532217372925E-2</v>
      </c>
      <c r="F38" s="7">
        <v>1.7253217700545158E-2</v>
      </c>
      <c r="G38" s="7">
        <v>0.3427451175175501</v>
      </c>
      <c r="H38" s="7">
        <v>0.39831980048426818</v>
      </c>
      <c r="I38" s="7">
        <v>2.032884759197596</v>
      </c>
      <c r="J38" s="7">
        <v>2.4276516911736103</v>
      </c>
      <c r="K38" s="7">
        <v>2.7235368817921128</v>
      </c>
      <c r="L38" s="7">
        <v>0.72070971872416201</v>
      </c>
      <c r="M38" s="7">
        <v>1.0538064425059437</v>
      </c>
      <c r="N38" s="7">
        <v>1.5578068004976793</v>
      </c>
      <c r="O38" s="7">
        <v>0.99580485272513253</v>
      </c>
      <c r="P38" s="7">
        <v>1.2027892977177392</v>
      </c>
      <c r="Q38" s="7">
        <v>1.3664160608938809</v>
      </c>
      <c r="R38" s="7">
        <v>1.2792226144293211</v>
      </c>
      <c r="S38" s="7">
        <v>0.53218873132466005</v>
      </c>
      <c r="T38" s="7">
        <v>0.55235187126805763</v>
      </c>
      <c r="U38" s="7">
        <v>0.56884660325125047</v>
      </c>
      <c r="V38" s="7">
        <v>0.45395755420121253</v>
      </c>
      <c r="W38" s="7">
        <v>1.5391001393444601E-2</v>
      </c>
      <c r="X38" s="7">
        <v>0.24280066112468207</v>
      </c>
      <c r="Y38" s="7">
        <v>0.56502970565221944</v>
      </c>
      <c r="Z38" s="7">
        <v>0.47822460572086078</v>
      </c>
      <c r="AA38" s="7">
        <v>1.8841544279148845</v>
      </c>
      <c r="AB38" s="7">
        <v>0.14488017357008201</v>
      </c>
      <c r="AC38" s="7">
        <v>1.4325018049015068</v>
      </c>
      <c r="AD38" s="7">
        <v>0.93089938949523365</v>
      </c>
      <c r="AE38" s="7">
        <v>3.6682530901471688</v>
      </c>
      <c r="AF38" s="7">
        <v>0.40705173687644608</v>
      </c>
      <c r="AG38" s="7">
        <v>0.23205898684670664</v>
      </c>
      <c r="AH38" s="7">
        <v>1.6420668076076415E-2</v>
      </c>
      <c r="AI38" s="7">
        <v>0.15016200415285502</v>
      </c>
      <c r="AJ38" s="7">
        <v>1.9943068597095982E-2</v>
      </c>
      <c r="AK38" s="12">
        <v>2.3021412993815358E-2</v>
      </c>
      <c r="AL38" s="12">
        <v>3.6502953752900115E-2</v>
      </c>
      <c r="AN38" t="s">
        <v>87</v>
      </c>
      <c r="AO38" s="7"/>
      <c r="AP38" s="8"/>
      <c r="AQ38" s="7"/>
      <c r="AR38" s="7"/>
      <c r="AS38" s="13" t="s">
        <v>73</v>
      </c>
      <c r="AT38" s="4"/>
    </row>
    <row r="39" spans="1:47">
      <c r="A39" t="s">
        <v>88</v>
      </c>
      <c r="B39" s="7">
        <v>9.7156513720298571E-3</v>
      </c>
      <c r="C39" s="7">
        <v>1.6169529459249699E-2</v>
      </c>
      <c r="D39" s="7">
        <v>1.7859135179478677E-2</v>
      </c>
      <c r="E39" s="7">
        <v>2.4830183801875544E-2</v>
      </c>
      <c r="F39" s="7">
        <v>1.8242623835082312E-2</v>
      </c>
      <c r="G39" s="7">
        <v>3.2728748943724142E-2</v>
      </c>
      <c r="H39" s="7">
        <v>4.0988460870825034E-2</v>
      </c>
      <c r="I39" s="7">
        <v>3.0496198743482285E-2</v>
      </c>
      <c r="J39" s="7">
        <v>3.0783272738404033E-2</v>
      </c>
      <c r="K39" s="7">
        <v>2.3635098720316994E-2</v>
      </c>
      <c r="L39" s="7">
        <v>3.1147967495687549E-2</v>
      </c>
      <c r="M39" s="7">
        <v>4.0094191942514359E-2</v>
      </c>
      <c r="N39" s="7">
        <v>3.0278905350351725E-2</v>
      </c>
      <c r="O39" s="7">
        <v>3.269681583961357E-2</v>
      </c>
      <c r="P39" s="7">
        <v>2.5241909086729106E-2</v>
      </c>
      <c r="Q39" s="7">
        <v>2.1654834275032751E-2</v>
      </c>
      <c r="R39" s="7">
        <v>3.202851818403675E-2</v>
      </c>
      <c r="S39" s="7">
        <v>2.9343369027320296E-2</v>
      </c>
      <c r="T39" s="7">
        <v>3.6125735919944661E-2</v>
      </c>
      <c r="U39" s="7">
        <v>3.0072607416126589E-2</v>
      </c>
      <c r="V39" s="7">
        <v>3.0541184683207986E-2</v>
      </c>
      <c r="W39" s="7">
        <v>3.5376657763887924E-2</v>
      </c>
      <c r="X39" s="7">
        <v>2.6806764911776443E-2</v>
      </c>
      <c r="Y39" s="7">
        <v>3.0671898221053814E-2</v>
      </c>
      <c r="Z39" s="7">
        <v>2.547517828921117E-2</v>
      </c>
      <c r="AA39" s="7">
        <v>3.3094479441958168E-2</v>
      </c>
      <c r="AB39" s="7">
        <v>4.3313005795349142E-2</v>
      </c>
      <c r="AC39" s="7">
        <v>3.0804728661785956E-2</v>
      </c>
      <c r="AD39" s="7">
        <v>3.2054106593685953E-2</v>
      </c>
      <c r="AE39" s="7">
        <v>2.425414707525168E-2</v>
      </c>
      <c r="AF39" s="7">
        <v>2.5437803881476765E-2</v>
      </c>
      <c r="AG39" s="7">
        <v>3.8020453533659265E-2</v>
      </c>
      <c r="AH39" s="7">
        <v>2.6925201631722209E-2</v>
      </c>
      <c r="AI39" s="7">
        <v>2.8364836635024499E-2</v>
      </c>
      <c r="AJ39" s="7">
        <v>2.3441150269381594E-2</v>
      </c>
      <c r="AK39" s="12">
        <v>3.4737371591917109E-2</v>
      </c>
      <c r="AL39" s="12">
        <v>6.1574553216905602E-2</v>
      </c>
      <c r="AN39" t="s">
        <v>89</v>
      </c>
      <c r="AO39" s="7">
        <v>3.1069205902558367E-2</v>
      </c>
      <c r="AP39" s="8">
        <v>-6.1571599216309839E-8</v>
      </c>
      <c r="AQ39" s="7"/>
      <c r="AR39" s="7"/>
      <c r="AS39" s="13" t="s">
        <v>90</v>
      </c>
      <c r="AT39" s="4"/>
      <c r="AU39" s="11"/>
    </row>
    <row r="40" spans="1:47">
      <c r="A40" t="s">
        <v>91</v>
      </c>
      <c r="B40" s="7">
        <v>7.7605700594843022E-2</v>
      </c>
      <c r="C40" s="7">
        <v>1.6955751459744563E-2</v>
      </c>
      <c r="D40" s="7">
        <v>7.916491154465256E-3</v>
      </c>
      <c r="E40" s="7">
        <v>3.8683968459624678E-2</v>
      </c>
      <c r="F40" s="7">
        <v>5.5583778306861585E-2</v>
      </c>
      <c r="G40" s="7">
        <v>1.1972884530387832E-2</v>
      </c>
      <c r="H40" s="7">
        <v>1.7169111470482595E-2</v>
      </c>
      <c r="I40" s="7">
        <v>1.216184534051646E-2</v>
      </c>
      <c r="J40" s="7">
        <v>4.2205389056348346E-2</v>
      </c>
      <c r="K40" s="7">
        <v>1.6519244923377939E-2</v>
      </c>
      <c r="L40" s="7">
        <v>1.1248950652042622E-2</v>
      </c>
      <c r="M40" s="7">
        <v>1.6463455641705059E-2</v>
      </c>
      <c r="N40" s="7">
        <v>1.1941029695667096E-2</v>
      </c>
      <c r="O40" s="7">
        <v>1.3386076506050178E-2</v>
      </c>
      <c r="P40" s="7">
        <v>1.7623965824357709E-2</v>
      </c>
      <c r="Q40" s="7">
        <v>6.0633314725212828E-2</v>
      </c>
      <c r="R40" s="7">
        <v>1.2889477796530142E-2</v>
      </c>
      <c r="S40" s="7">
        <v>1.1444730896129121E-2</v>
      </c>
      <c r="T40" s="7">
        <v>1.4834971167458513E-2</v>
      </c>
      <c r="U40" s="7">
        <v>2.09747794287653E-2</v>
      </c>
      <c r="V40" s="7">
        <v>1.0741728856002834E-2</v>
      </c>
      <c r="W40" s="7">
        <v>1.3950073218237023E-2</v>
      </c>
      <c r="X40" s="7">
        <v>1.0341397530980427E-2</v>
      </c>
      <c r="Y40" s="7">
        <v>1.2633506746566185E-2</v>
      </c>
      <c r="Z40" s="7">
        <v>1.7749436796027227E-2</v>
      </c>
      <c r="AA40" s="7">
        <v>3.8571470051524129E-2</v>
      </c>
      <c r="AB40" s="7">
        <v>0.13198240674958941</v>
      </c>
      <c r="AC40" s="7">
        <v>3.9488639336253274E-2</v>
      </c>
      <c r="AD40" s="7">
        <v>1.3242542931333985E-2</v>
      </c>
      <c r="AE40" s="7">
        <v>6.3335934995407253E-2</v>
      </c>
      <c r="AF40" s="7">
        <v>8.7040863037855468E-3</v>
      </c>
      <c r="AG40" s="7">
        <v>1.4384407980642626E-2</v>
      </c>
      <c r="AH40" s="7">
        <v>1.0164926225895208E-2</v>
      </c>
      <c r="AI40" s="7">
        <v>1.1753405939674749E-2</v>
      </c>
      <c r="AJ40" s="7">
        <v>1.6297334557976922E-2</v>
      </c>
      <c r="AK40" s="12">
        <v>1.7051996690093434E-2</v>
      </c>
      <c r="AL40" s="12">
        <v>2.7100737032148881E-2</v>
      </c>
      <c r="AN40" t="s">
        <v>92</v>
      </c>
      <c r="AO40" s="7">
        <v>2.2761288832671117E-2</v>
      </c>
      <c r="AP40" s="8">
        <v>8.207093198990154E-8</v>
      </c>
      <c r="AQ40" s="7"/>
      <c r="AR40" s="7"/>
      <c r="AS40" s="14">
        <v>6.8374111137540078E-2</v>
      </c>
      <c r="AT40" s="7">
        <v>2.8318532831420228E-2</v>
      </c>
      <c r="AU40" s="11">
        <f t="shared" ref="AU40:AU45" si="1">AT40/AS40</f>
        <v>0.41417039812708056</v>
      </c>
    </row>
    <row r="41" spans="1:47">
      <c r="A41" t="s">
        <v>93</v>
      </c>
      <c r="B41" s="4">
        <v>1.2521999772526797</v>
      </c>
      <c r="C41" s="4">
        <v>0.69145735581004719</v>
      </c>
      <c r="D41" s="4">
        <v>0.65126446465373777</v>
      </c>
      <c r="E41" s="4">
        <v>0.65325805812329796</v>
      </c>
      <c r="F41" s="4">
        <v>0.57272092362799343</v>
      </c>
      <c r="G41" s="4">
        <v>2.183427557102577</v>
      </c>
      <c r="H41" s="4">
        <v>2.6425510635636691</v>
      </c>
      <c r="I41" s="4">
        <v>2.175653576809653</v>
      </c>
      <c r="J41" s="4">
        <v>1.6294252853774316</v>
      </c>
      <c r="K41" s="4">
        <v>2.3286465314466005</v>
      </c>
      <c r="L41" s="4">
        <v>1.4466156204281582</v>
      </c>
      <c r="M41" s="4">
        <v>1.951845706771894</v>
      </c>
      <c r="N41" s="4">
        <v>1.5833609287399069</v>
      </c>
      <c r="O41" s="4">
        <v>1.2905567695766602</v>
      </c>
      <c r="P41" s="4">
        <v>1.8049900867436945</v>
      </c>
      <c r="Q41" s="4">
        <v>0.18366130479799769</v>
      </c>
      <c r="R41" s="4">
        <v>0.32472144876400522</v>
      </c>
      <c r="S41" s="4">
        <v>0.19560308142879262</v>
      </c>
      <c r="T41" s="4">
        <v>0.35293108507458371</v>
      </c>
      <c r="U41" s="4">
        <v>0.96857231076385908</v>
      </c>
      <c r="V41" s="4">
        <v>1.4510814265267005</v>
      </c>
      <c r="W41" s="4">
        <v>1.0745032305863278</v>
      </c>
      <c r="X41" s="4">
        <v>0.9646201639453883</v>
      </c>
      <c r="Y41" s="4">
        <v>1.1582916833731511</v>
      </c>
      <c r="Z41" s="4">
        <v>1.3703577361435826</v>
      </c>
      <c r="AA41" s="4">
        <v>2.7721198499591342</v>
      </c>
      <c r="AB41" s="4">
        <v>2.5178442818911293</v>
      </c>
      <c r="AC41" s="4">
        <v>2.5216333887327451</v>
      </c>
      <c r="AD41" s="4">
        <v>2.2927916447444723</v>
      </c>
      <c r="AE41" s="4">
        <v>2.0250730654529119</v>
      </c>
      <c r="AF41" s="4">
        <v>1.1357092884156421</v>
      </c>
      <c r="AG41" s="4">
        <v>1.2859504798767785</v>
      </c>
      <c r="AH41" s="4">
        <v>1.0561962147129007</v>
      </c>
      <c r="AI41" s="4">
        <v>0.95903361425866984</v>
      </c>
      <c r="AJ41" s="4">
        <v>1.0080453142665695</v>
      </c>
      <c r="AK41" s="4">
        <v>3.3795172925962146E-2</v>
      </c>
      <c r="AL41" s="4">
        <v>5.8143150329685554E-2</v>
      </c>
      <c r="AN41" t="s">
        <v>94</v>
      </c>
      <c r="AO41" s="7"/>
      <c r="AP41" s="8"/>
      <c r="AQ41" s="7">
        <v>0.23462186724217149</v>
      </c>
      <c r="AR41" s="8">
        <v>2.4752931316067149E-6</v>
      </c>
      <c r="AS41" s="10">
        <v>1.6103211991202429</v>
      </c>
      <c r="AT41" s="4">
        <v>1.2736355372898769</v>
      </c>
      <c r="AU41" s="11">
        <f t="shared" si="1"/>
        <v>0.79092018287140142</v>
      </c>
    </row>
    <row r="42" spans="1:47">
      <c r="A42" t="s">
        <v>95</v>
      </c>
      <c r="B42" s="4">
        <v>123.22734213953062</v>
      </c>
      <c r="C42" s="4">
        <v>101.09690489560272</v>
      </c>
      <c r="D42" s="4">
        <v>77.153957870243829</v>
      </c>
      <c r="E42" s="4">
        <v>58.164170541282388</v>
      </c>
      <c r="F42" s="4">
        <v>39.977290414176004</v>
      </c>
      <c r="G42" s="4">
        <v>8.7457347878639844</v>
      </c>
      <c r="H42" s="4">
        <v>4.869433450337036</v>
      </c>
      <c r="I42" s="4">
        <v>3.0475864769095971</v>
      </c>
      <c r="J42" s="4">
        <v>3.7461965998063032</v>
      </c>
      <c r="K42" s="4">
        <v>5.2053165954540104</v>
      </c>
      <c r="L42" s="4">
        <v>7.2560590761451831</v>
      </c>
      <c r="M42" s="4">
        <v>5.3168252780698095</v>
      </c>
      <c r="N42" s="4">
        <v>3.9204090553102153</v>
      </c>
      <c r="O42" s="4">
        <v>5.7327354583940364</v>
      </c>
      <c r="P42" s="4">
        <v>8.9405953051906693</v>
      </c>
      <c r="Q42" s="4">
        <v>7.8899670733562033</v>
      </c>
      <c r="R42" s="4">
        <v>11.285046427076333</v>
      </c>
      <c r="S42" s="4">
        <v>13.672461527482584</v>
      </c>
      <c r="T42" s="4">
        <v>12.00612902067739</v>
      </c>
      <c r="U42" s="4">
        <v>7.7874794546449868</v>
      </c>
      <c r="V42" s="4">
        <v>14.57892066701438</v>
      </c>
      <c r="W42" s="4">
        <v>11.878292488082218</v>
      </c>
      <c r="X42" s="4">
        <v>4.3319701476807051</v>
      </c>
      <c r="Y42" s="4">
        <v>2.7279525220156078</v>
      </c>
      <c r="Z42" s="4">
        <v>2.1924370369507429</v>
      </c>
      <c r="AA42" s="4">
        <v>7.5809311775891821</v>
      </c>
      <c r="AB42" s="4">
        <v>4.9265109424657547</v>
      </c>
      <c r="AC42" s="4">
        <v>2.646809795641802</v>
      </c>
      <c r="AD42" s="4">
        <v>6.7030002496981984</v>
      </c>
      <c r="AE42" s="4">
        <v>10.085830953283017</v>
      </c>
      <c r="AF42" s="4">
        <v>4.6359155104946383</v>
      </c>
      <c r="AG42" s="4">
        <v>1.3544703767462429</v>
      </c>
      <c r="AH42" s="4">
        <v>1.3571682903222404</v>
      </c>
      <c r="AI42" s="4">
        <v>4.2549166007391737</v>
      </c>
      <c r="AJ42" s="4">
        <v>5.1426333479024038</v>
      </c>
      <c r="AK42" s="4">
        <v>8.4581814678738959E-2</v>
      </c>
      <c r="AL42" s="4">
        <v>0.13435798905151713</v>
      </c>
      <c r="AN42" t="s">
        <v>96</v>
      </c>
      <c r="AO42" s="7"/>
      <c r="AP42" s="8"/>
      <c r="AQ42" s="7"/>
      <c r="AR42" s="7"/>
      <c r="AS42" s="15">
        <v>198.39422255465323</v>
      </c>
      <c r="AT42" s="4">
        <v>4.1945773921493572</v>
      </c>
      <c r="AU42" s="11">
        <f t="shared" si="1"/>
        <v>2.1142638823536525E-2</v>
      </c>
    </row>
    <row r="43" spans="1:47">
      <c r="A43" t="s">
        <v>95</v>
      </c>
      <c r="B43" s="4">
        <v>140.71192253615428</v>
      </c>
      <c r="C43" s="4">
        <v>114.54245274956821</v>
      </c>
      <c r="D43" s="4">
        <v>84.887885795616739</v>
      </c>
      <c r="E43" s="4">
        <v>62.347270813324286</v>
      </c>
      <c r="F43" s="4">
        <v>46.88293026823672</v>
      </c>
      <c r="G43" s="4">
        <v>8.5352381573436187</v>
      </c>
      <c r="H43" s="4">
        <v>4.4055967950062263</v>
      </c>
      <c r="I43" s="4">
        <v>3.4497891129968661</v>
      </c>
      <c r="J43" s="4">
        <v>3.3433387951342843</v>
      </c>
      <c r="K43" s="4">
        <v>7.1222450231103061</v>
      </c>
      <c r="L43" s="4">
        <v>8.8240196912300135</v>
      </c>
      <c r="M43" s="4">
        <v>5.0060663538586692</v>
      </c>
      <c r="N43" s="4">
        <v>3.6783331368841412</v>
      </c>
      <c r="O43" s="4">
        <v>3.9268668499109896</v>
      </c>
      <c r="P43" s="4">
        <v>5.9974339344211103</v>
      </c>
      <c r="Q43" s="4">
        <v>7.021685469475127</v>
      </c>
      <c r="R43" s="4">
        <v>10.453648889374348</v>
      </c>
      <c r="S43" s="4">
        <v>11.930954558096316</v>
      </c>
      <c r="T43" s="4">
        <v>15.356454134612074</v>
      </c>
      <c r="U43" s="4">
        <v>2.1997180774214593</v>
      </c>
      <c r="V43" s="4">
        <v>13.153578332856631</v>
      </c>
      <c r="W43" s="4">
        <v>13.824859341053502</v>
      </c>
      <c r="X43" s="4">
        <v>3.9608980421771554</v>
      </c>
      <c r="Y43" s="4">
        <v>1.335559035519305</v>
      </c>
      <c r="Z43" s="4">
        <v>1.8515276735531505</v>
      </c>
      <c r="AA43" s="4">
        <v>6.9910215894452179</v>
      </c>
      <c r="AB43" s="4">
        <v>3.6326493813027487</v>
      </c>
      <c r="AC43" s="4">
        <v>1.4984034666487951</v>
      </c>
      <c r="AD43" s="4">
        <v>5.5918532950454942</v>
      </c>
      <c r="AE43" s="4">
        <v>8.3885632410245687</v>
      </c>
      <c r="AF43" s="4">
        <v>4.4104620170718745</v>
      </c>
      <c r="AG43" s="4">
        <v>0.80656716098908932</v>
      </c>
      <c r="AH43" s="4">
        <v>1.9556330699394575</v>
      </c>
      <c r="AI43" s="4">
        <v>3.5729109441156015</v>
      </c>
      <c r="AJ43" s="4">
        <v>4.7575072217255121</v>
      </c>
      <c r="AK43" s="4">
        <v>8.3629553238006499E-2</v>
      </c>
      <c r="AL43" s="4">
        <v>0.13324059982801589</v>
      </c>
      <c r="AN43" t="s">
        <v>97</v>
      </c>
      <c r="AO43" s="7"/>
      <c r="AP43" s="8"/>
      <c r="AQ43" s="7"/>
      <c r="AR43" s="7"/>
      <c r="AS43" s="15">
        <v>225.58180047425043</v>
      </c>
      <c r="AT43" s="4">
        <v>4.4727182707121305</v>
      </c>
      <c r="AU43" s="11">
        <f t="shared" si="1"/>
        <v>1.9827478375068115E-2</v>
      </c>
    </row>
    <row r="44" spans="1:47">
      <c r="A44" t="s">
        <v>95</v>
      </c>
      <c r="B44" s="4">
        <v>131.22291681676467</v>
      </c>
      <c r="C44" s="4">
        <v>108.07197137782698</v>
      </c>
      <c r="D44" s="4">
        <v>77.733180545059895</v>
      </c>
      <c r="E44" s="4">
        <v>58.893760784094717</v>
      </c>
      <c r="F44" s="4">
        <v>44.736307027767303</v>
      </c>
      <c r="G44" s="4">
        <v>7.7735705324245572</v>
      </c>
      <c r="H44" s="4">
        <v>3.9071919151433456</v>
      </c>
      <c r="I44" s="4">
        <v>3.1451572586708001</v>
      </c>
      <c r="J44" s="4">
        <v>4.0716581300240611</v>
      </c>
      <c r="K44" s="4">
        <v>5.4460419090236494</v>
      </c>
      <c r="L44" s="4">
        <v>9.2131839029144551</v>
      </c>
      <c r="M44" s="4">
        <v>4.5310851945572681</v>
      </c>
      <c r="N44" s="4">
        <v>3.8909196809916033</v>
      </c>
      <c r="O44" s="4">
        <v>3.865268777274022</v>
      </c>
      <c r="P44" s="4">
        <v>5.6004836464325223</v>
      </c>
      <c r="Q44" s="4">
        <v>7.5836800040310628</v>
      </c>
      <c r="R44" s="4">
        <v>12.240006845123176</v>
      </c>
      <c r="S44" s="4">
        <v>15.427534947258234</v>
      </c>
      <c r="T44" s="4">
        <v>11.105785594016551</v>
      </c>
      <c r="U44" s="4">
        <v>2.7607748303475259</v>
      </c>
      <c r="V44" s="4">
        <v>14.058534816661941</v>
      </c>
      <c r="W44" s="4">
        <v>14.079169771304361</v>
      </c>
      <c r="X44" s="4">
        <v>4.2413228750205185</v>
      </c>
      <c r="Y44" s="4">
        <v>2.768542335897481</v>
      </c>
      <c r="Z44" s="4">
        <v>1.8184533898621469</v>
      </c>
      <c r="AA44" s="4">
        <v>6.4478341254356044</v>
      </c>
      <c r="AB44" s="4">
        <v>2.5717336990670026</v>
      </c>
      <c r="AC44" s="4">
        <v>1.9765654813704288</v>
      </c>
      <c r="AD44" s="4">
        <v>5.5100175926707102</v>
      </c>
      <c r="AE44" s="4">
        <v>10.030802240064393</v>
      </c>
      <c r="AF44" s="4">
        <v>5.6203687973032039</v>
      </c>
      <c r="AG44" s="4">
        <v>0.64206106470493762</v>
      </c>
      <c r="AH44" s="4">
        <v>0.84901506438219698</v>
      </c>
      <c r="AI44" s="4">
        <v>2.8782847503882119</v>
      </c>
      <c r="AJ44" s="4">
        <v>5.5498491553111098</v>
      </c>
      <c r="AK44" s="4">
        <v>5.1573829601523145E-2</v>
      </c>
      <c r="AL44" s="4">
        <v>8.2030843294758057E-2</v>
      </c>
      <c r="AN44" t="s">
        <v>98</v>
      </c>
      <c r="AO44" s="7">
        <v>3.5635211573387906</v>
      </c>
      <c r="AP44" s="8">
        <v>3.7201012692993974E-4</v>
      </c>
      <c r="AQ44" s="7"/>
      <c r="AR44" s="7"/>
      <c r="AS44" s="15">
        <v>210.31676988802189</v>
      </c>
      <c r="AT44" s="4">
        <v>4.628323664603486</v>
      </c>
      <c r="AU44" s="11">
        <f t="shared" si="1"/>
        <v>2.2006441364935975E-2</v>
      </c>
    </row>
    <row r="45" spans="1:47">
      <c r="A45" t="s">
        <v>99</v>
      </c>
      <c r="B45" s="4">
        <v>3.1529292529257917</v>
      </c>
      <c r="C45" s="4">
        <v>2.0309522886028537</v>
      </c>
      <c r="D45" s="4">
        <v>1.6729831724163757</v>
      </c>
      <c r="E45" s="4">
        <v>1.4119225017828605</v>
      </c>
      <c r="F45" s="4">
        <v>1.2857513414041946</v>
      </c>
      <c r="G45" s="4">
        <v>6.8619033514677324E-2</v>
      </c>
      <c r="H45" s="4">
        <v>1.1225384628744582E-2</v>
      </c>
      <c r="I45" s="4">
        <v>1.1135352990381261E-2</v>
      </c>
      <c r="J45" s="4">
        <v>4.9622126410869896E-2</v>
      </c>
      <c r="K45" s="4">
        <v>0.11484773656199894</v>
      </c>
      <c r="L45" s="4">
        <v>4.1045754156869736E-2</v>
      </c>
      <c r="M45" s="4">
        <v>2.4401413415011897E-2</v>
      </c>
      <c r="N45" s="4">
        <v>2.3195808936616508E-2</v>
      </c>
      <c r="O45" s="4">
        <v>2.4824578488768297E-2</v>
      </c>
      <c r="P45" s="4">
        <v>0.20272862361967586</v>
      </c>
      <c r="Q45" s="4">
        <v>0.18249648900890952</v>
      </c>
      <c r="R45" s="4">
        <v>0.21101720362131726</v>
      </c>
      <c r="S45" s="4">
        <v>0.15718792347799865</v>
      </c>
      <c r="T45" s="4">
        <v>0.11014385773988675</v>
      </c>
      <c r="U45" s="4">
        <v>6.8604567171651684E-2</v>
      </c>
      <c r="V45" s="4">
        <v>0.18911250052622847</v>
      </c>
      <c r="W45" s="4">
        <v>0.1404460835955407</v>
      </c>
      <c r="X45" s="4">
        <v>5.5545741932015412E-2</v>
      </c>
      <c r="Y45" s="4">
        <v>6.3617272364875868E-2</v>
      </c>
      <c r="Z45" s="4">
        <v>1.2504185254352275E-2</v>
      </c>
      <c r="AA45" s="4">
        <v>0.26377266222265355</v>
      </c>
      <c r="AB45" s="4">
        <v>1.1121340477293159E-2</v>
      </c>
      <c r="AC45" s="4">
        <v>4.0238448832506511E-2</v>
      </c>
      <c r="AD45" s="4">
        <v>9.1366551540520327E-2</v>
      </c>
      <c r="AE45" s="4">
        <v>0.18419630963959058</v>
      </c>
      <c r="AF45" s="4">
        <v>0.24182619953934323</v>
      </c>
      <c r="AG45" s="4">
        <v>3.1938941834409908E-2</v>
      </c>
      <c r="AH45" s="4">
        <v>9.7796908482438907E-3</v>
      </c>
      <c r="AI45" s="4">
        <v>7.4831692268261751E-2</v>
      </c>
      <c r="AJ45" s="4">
        <v>1.1370643612916018E-2</v>
      </c>
      <c r="AK45" s="4">
        <v>1.336137272312642E-2</v>
      </c>
      <c r="AL45" s="4">
        <v>2.1497769417531735E-2</v>
      </c>
      <c r="AN45" t="s">
        <v>100</v>
      </c>
      <c r="AO45" s="7">
        <v>3.931921703462754E-2</v>
      </c>
      <c r="AP45" s="8">
        <v>8.5278473692782284E-6</v>
      </c>
      <c r="AQ45" s="7"/>
      <c r="AR45" s="7"/>
      <c r="AS45" s="15">
        <v>4.7788680105806085</v>
      </c>
      <c r="AT45" s="4">
        <v>0.10386044645557066</v>
      </c>
      <c r="AU45" s="11">
        <f t="shared" si="1"/>
        <v>2.1733273701139977E-2</v>
      </c>
    </row>
    <row r="46" spans="1:47">
      <c r="A46" t="s">
        <v>101</v>
      </c>
      <c r="B46" s="7">
        <v>3.3662815349150707E-2</v>
      </c>
      <c r="C46" s="7">
        <v>3.7849756950746924E-2</v>
      </c>
      <c r="D46" s="7">
        <v>0.14046591583989609</v>
      </c>
      <c r="E46" s="7">
        <v>6.1422573892604894E-2</v>
      </c>
      <c r="F46" s="7">
        <v>7.7952875780868791E-2</v>
      </c>
      <c r="G46" s="4">
        <v>2.1421390437937307</v>
      </c>
      <c r="H46" s="4">
        <v>1.1709701265259207</v>
      </c>
      <c r="I46" s="4">
        <v>1.3022524735261212</v>
      </c>
      <c r="J46" s="4">
        <v>1.6595873894013708</v>
      </c>
      <c r="K46" s="4">
        <v>1.8707168795954707</v>
      </c>
      <c r="L46" s="4">
        <v>0.33940120675723628</v>
      </c>
      <c r="M46" s="4">
        <v>1.9720614560321461</v>
      </c>
      <c r="N46" s="4">
        <v>0.4303668279266899</v>
      </c>
      <c r="O46" s="4">
        <v>2.4019486744889726</v>
      </c>
      <c r="P46" s="4">
        <v>3.2087086358895642</v>
      </c>
      <c r="Q46" s="4">
        <v>0.92833820541700285</v>
      </c>
      <c r="R46" s="4">
        <v>12.651171112799132</v>
      </c>
      <c r="S46" s="4">
        <v>1.0979679661717923</v>
      </c>
      <c r="T46" s="4">
        <v>0.46742457174018803</v>
      </c>
      <c r="U46" s="4">
        <v>3.0765782292762083</v>
      </c>
      <c r="V46" s="4">
        <v>1.2288305547070351</v>
      </c>
      <c r="W46" s="4">
        <v>2.9538157790489277</v>
      </c>
      <c r="X46" s="4">
        <v>0.48353379119530965</v>
      </c>
      <c r="Y46" s="4">
        <v>0.3187446279910387</v>
      </c>
      <c r="Z46" s="4">
        <v>0.40642681099079092</v>
      </c>
      <c r="AA46" s="4">
        <v>0.77010388436043364</v>
      </c>
      <c r="AB46" s="4">
        <v>2.1388325809425237</v>
      </c>
      <c r="AC46" s="4">
        <v>1.4549310608828432</v>
      </c>
      <c r="AD46" s="4">
        <v>3.9594061455439635</v>
      </c>
      <c r="AE46" s="4">
        <v>4.3152726714340108</v>
      </c>
      <c r="AF46" s="4">
        <v>0.258951382765439</v>
      </c>
      <c r="AG46" s="4">
        <v>0.14266070107563641</v>
      </c>
      <c r="AH46" s="4">
        <v>0.17295435702719633</v>
      </c>
      <c r="AI46" s="4">
        <v>0.29708970403986606</v>
      </c>
      <c r="AJ46" s="4">
        <v>0.50819566230527524</v>
      </c>
      <c r="AK46" s="4">
        <v>8.448188550447799E-3</v>
      </c>
      <c r="AL46" s="4">
        <v>1.3429367741049858E-2</v>
      </c>
      <c r="AN46" t="s">
        <v>102</v>
      </c>
      <c r="AO46" s="7"/>
      <c r="AP46" s="8"/>
      <c r="AQ46" s="7"/>
      <c r="AR46" s="7"/>
      <c r="AS46" t="s">
        <v>73</v>
      </c>
    </row>
    <row r="47" spans="1:47">
      <c r="A47" t="s">
        <v>103</v>
      </c>
      <c r="B47" s="7">
        <v>8.4919882965241708E-2</v>
      </c>
      <c r="C47" s="7">
        <v>1.4102887270466709E-3</v>
      </c>
      <c r="D47" s="7">
        <v>0.17224419172498392</v>
      </c>
      <c r="E47" s="7">
        <v>2.8324653105349141E-2</v>
      </c>
      <c r="F47" s="7">
        <v>0.14124734595176358</v>
      </c>
      <c r="G47" s="4">
        <v>0.7169318251010478</v>
      </c>
      <c r="H47" s="4">
        <v>1.3092688511353399</v>
      </c>
      <c r="I47" s="4">
        <v>1.0473518019618133</v>
      </c>
      <c r="J47" s="4">
        <v>0.76206628265420195</v>
      </c>
      <c r="K47" s="4">
        <v>0.64902524157443942</v>
      </c>
      <c r="L47" s="4">
        <v>0.67122089715837963</v>
      </c>
      <c r="M47" s="4">
        <v>2.2216670363997628</v>
      </c>
      <c r="N47" s="4">
        <v>0.7515380713803701</v>
      </c>
      <c r="O47" s="4">
        <v>3.1332557416554412</v>
      </c>
      <c r="P47" s="4">
        <v>2.6634444966809352</v>
      </c>
      <c r="Q47" s="4">
        <v>0.44740141472371986</v>
      </c>
      <c r="R47" s="4">
        <v>0.91488655891553616</v>
      </c>
      <c r="S47" s="4">
        <v>0.67222086015780846</v>
      </c>
      <c r="T47" s="4">
        <v>1.0044779495021217</v>
      </c>
      <c r="U47" s="4">
        <v>6.8215508957107085</v>
      </c>
      <c r="V47" s="4">
        <v>1.9924269356744688</v>
      </c>
      <c r="W47" s="4">
        <v>1.1041037350815419</v>
      </c>
      <c r="X47" s="4">
        <v>0.6942893770580687</v>
      </c>
      <c r="Y47" s="4">
        <v>0.21924182321366698</v>
      </c>
      <c r="Z47" s="4">
        <v>0.27457381886300919</v>
      </c>
      <c r="AA47" s="4">
        <v>1.1495497703855126</v>
      </c>
      <c r="AB47" s="4">
        <v>1.9728062902129979</v>
      </c>
      <c r="AC47" s="4">
        <v>1.3391765480432074</v>
      </c>
      <c r="AD47" s="4">
        <v>2.6057951035252795</v>
      </c>
      <c r="AE47" s="4">
        <v>1.9049347573092534</v>
      </c>
      <c r="AF47" s="4">
        <v>0.73473600518594873</v>
      </c>
      <c r="AG47" s="4">
        <v>6.5405854232645069E-2</v>
      </c>
      <c r="AH47" s="4">
        <v>0.12629201835754314</v>
      </c>
      <c r="AI47" s="4">
        <v>0.23818458240499996</v>
      </c>
      <c r="AJ47" s="4">
        <v>0.45733791413539815</v>
      </c>
      <c r="AK47" s="4">
        <v>3.7619613384244134E-3</v>
      </c>
      <c r="AL47" s="4">
        <v>5.9621482343006375E-3</v>
      </c>
      <c r="AN47" t="s">
        <v>104</v>
      </c>
      <c r="AO47" s="7"/>
      <c r="AP47" s="8"/>
      <c r="AQ47" s="7"/>
      <c r="AR47" s="7"/>
    </row>
    <row r="48" spans="1:47" ht="15.75">
      <c r="A48" s="1" t="s">
        <v>105</v>
      </c>
      <c r="B48" s="12">
        <v>0.1291498186495966</v>
      </c>
      <c r="C48" s="12">
        <v>5.9513130141235583E-2</v>
      </c>
      <c r="D48" s="12">
        <v>1.8999897831889521E-2</v>
      </c>
      <c r="E48" s="12">
        <v>2.4533251010731557E-2</v>
      </c>
      <c r="F48" s="12">
        <v>3.4494574597548587E-2</v>
      </c>
      <c r="G48" s="12">
        <v>2.0416889124720703E-2</v>
      </c>
      <c r="H48" s="12">
        <v>2.2533248752961064E-2</v>
      </c>
      <c r="I48" s="12">
        <v>2.2602667165236387E-2</v>
      </c>
      <c r="J48" s="12">
        <v>2.2234396028835174E-2</v>
      </c>
      <c r="K48" s="12">
        <v>3.3079096784068514E-2</v>
      </c>
      <c r="L48" s="12">
        <v>3.5288399947645002E-2</v>
      </c>
      <c r="M48" s="12">
        <v>3.9779444204150118E-2</v>
      </c>
      <c r="N48" s="12">
        <v>4.1293651176632862E-2</v>
      </c>
      <c r="O48" s="12">
        <v>4.4012817340958778E-2</v>
      </c>
      <c r="P48" s="12">
        <v>4.7180553403717469E-2</v>
      </c>
      <c r="Q48" s="12">
        <v>2.4144049215183233E-2</v>
      </c>
      <c r="R48" s="12">
        <v>3.1210792140516006E-2</v>
      </c>
      <c r="S48" s="12">
        <v>3.9986771414435046E-2</v>
      </c>
      <c r="T48" s="12">
        <v>4.877144395461764E-2</v>
      </c>
      <c r="U48" s="12">
        <v>5.6073543657070797E-2</v>
      </c>
      <c r="V48" s="12">
        <v>2.209482733410835E-2</v>
      </c>
      <c r="W48" s="12">
        <v>2.6407491936456067E-2</v>
      </c>
      <c r="X48" s="12">
        <v>2.4142925258792927E-2</v>
      </c>
      <c r="Y48" s="12">
        <v>2.7489613624332467E-2</v>
      </c>
      <c r="Z48" s="12">
        <v>3.1229734990211245E-2</v>
      </c>
      <c r="AA48" s="12">
        <v>2.6683426131699179E-2</v>
      </c>
      <c r="AB48" s="12">
        <v>3.0619555008206397E-2</v>
      </c>
      <c r="AC48" s="12">
        <v>3.1476747238492371E-2</v>
      </c>
      <c r="AD48" s="12">
        <v>3.2831589502489468E-2</v>
      </c>
      <c r="AE48" s="12">
        <v>3.339300754244208E-2</v>
      </c>
      <c r="AF48" s="12">
        <v>2.2355391352232194E-2</v>
      </c>
      <c r="AG48" s="12">
        <v>2.9384441036736805E-2</v>
      </c>
      <c r="AH48" s="12">
        <v>4.0897244252632324E-2</v>
      </c>
      <c r="AI48" s="12">
        <v>3.2294263505832685E-2</v>
      </c>
      <c r="AJ48" s="12">
        <v>3.5723043039641064E-2</v>
      </c>
      <c r="AN48" s="1" t="s">
        <v>105</v>
      </c>
      <c r="AO48" s="7">
        <v>2.9869936777161481E-2</v>
      </c>
      <c r="AP48" s="8">
        <v>1.5401256509535413E-7</v>
      </c>
      <c r="AQ48" s="7"/>
      <c r="AR48" s="7"/>
      <c r="AS48" s="16">
        <v>0.11546918201834389</v>
      </c>
    </row>
    <row r="49" spans="1:45" ht="15.75">
      <c r="A49" s="1" t="s">
        <v>106</v>
      </c>
      <c r="B49" s="3">
        <f>SUM(B7:B47)</f>
        <v>826131.26472194155</v>
      </c>
      <c r="C49" s="3">
        <f t="shared" ref="C49:AJ49" si="2">SUM(C7:C47)</f>
        <v>738076.66361549043</v>
      </c>
      <c r="D49" s="3">
        <f t="shared" si="2"/>
        <v>689368.00410376454</v>
      </c>
      <c r="E49" s="3">
        <f t="shared" si="2"/>
        <v>646096.18709548656</v>
      </c>
      <c r="F49" s="3">
        <f t="shared" si="2"/>
        <v>611659.81473737641</v>
      </c>
      <c r="G49" s="3">
        <f t="shared" si="2"/>
        <v>535499.71969823376</v>
      </c>
      <c r="H49" s="3">
        <f t="shared" si="2"/>
        <v>520099.08806713065</v>
      </c>
      <c r="I49" s="3">
        <f t="shared" si="2"/>
        <v>522332.98131429747</v>
      </c>
      <c r="J49" s="3">
        <f t="shared" si="2"/>
        <v>525388.29966461426</v>
      </c>
      <c r="K49" s="3">
        <f t="shared" si="2"/>
        <v>523950.89296760864</v>
      </c>
      <c r="L49" s="3">
        <f t="shared" si="2"/>
        <v>594637.24634414993</v>
      </c>
      <c r="M49" s="3">
        <f t="shared" si="2"/>
        <v>550387.05390211358</v>
      </c>
      <c r="N49" s="3">
        <f t="shared" si="2"/>
        <v>535221.24427512032</v>
      </c>
      <c r="O49" s="3">
        <f t="shared" si="2"/>
        <v>526099.4453834797</v>
      </c>
      <c r="P49" s="3">
        <f t="shared" si="2"/>
        <v>551788.53460166184</v>
      </c>
      <c r="Q49" s="3">
        <f t="shared" si="2"/>
        <v>629833.01125954126</v>
      </c>
      <c r="R49" s="3">
        <f t="shared" si="2"/>
        <v>553194.93070748565</v>
      </c>
      <c r="S49" s="3">
        <f t="shared" si="2"/>
        <v>553254.17920903745</v>
      </c>
      <c r="T49" s="3">
        <f t="shared" si="2"/>
        <v>544567.04281838029</v>
      </c>
      <c r="U49" s="3">
        <f t="shared" si="2"/>
        <v>542740.95064839954</v>
      </c>
      <c r="V49" s="3">
        <f t="shared" si="2"/>
        <v>556349.70544729836</v>
      </c>
      <c r="W49" s="3">
        <f t="shared" si="2"/>
        <v>525217.81572334759</v>
      </c>
      <c r="X49" s="3">
        <f t="shared" si="2"/>
        <v>512535.21430856199</v>
      </c>
      <c r="Y49" s="3">
        <f t="shared" si="2"/>
        <v>509149.54929507367</v>
      </c>
      <c r="Z49" s="3">
        <f t="shared" si="2"/>
        <v>502420.21545812354</v>
      </c>
      <c r="AA49" s="3">
        <f t="shared" si="2"/>
        <v>538367.43085922953</v>
      </c>
      <c r="AB49" s="3">
        <f t="shared" si="2"/>
        <v>520873.52038977493</v>
      </c>
      <c r="AC49" s="3">
        <f t="shared" si="2"/>
        <v>514524.17507118569</v>
      </c>
      <c r="AD49" s="3">
        <f t="shared" si="2"/>
        <v>512699.13344296999</v>
      </c>
      <c r="AE49" s="3">
        <f t="shared" si="2"/>
        <v>519313.96153422783</v>
      </c>
      <c r="AF49" s="3">
        <f t="shared" si="2"/>
        <v>506488.85030853376</v>
      </c>
      <c r="AG49" s="3">
        <f t="shared" si="2"/>
        <v>520316.00663781504</v>
      </c>
      <c r="AH49" s="3">
        <f t="shared" si="2"/>
        <v>526933.4521657062</v>
      </c>
      <c r="AI49" s="3">
        <f t="shared" si="2"/>
        <v>542343.20718987798</v>
      </c>
      <c r="AJ49" s="3">
        <f t="shared" si="2"/>
        <v>543304.58500196028</v>
      </c>
      <c r="AS49" s="17">
        <v>1000146.543634749</v>
      </c>
    </row>
    <row r="50" spans="1:4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L50" t="s">
        <v>107</v>
      </c>
      <c r="AM50" t="s">
        <v>108</v>
      </c>
      <c r="AN50" t="s">
        <v>109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30"/>
  <sheetViews>
    <sheetView workbookViewId="0">
      <selection activeCell="A2" sqref="A1:A2"/>
    </sheetView>
  </sheetViews>
  <sheetFormatPr defaultRowHeight="15"/>
  <cols>
    <col min="2" max="2" width="11.140625" customWidth="1"/>
    <col min="3" max="36" width="8.42578125" customWidth="1"/>
    <col min="37" max="37" width="10.42578125" bestFit="1" customWidth="1"/>
    <col min="41" max="41" width="10.42578125" bestFit="1" customWidth="1"/>
    <col min="42" max="42" width="7.85546875" customWidth="1"/>
    <col min="43" max="43" width="9.85546875" bestFit="1" customWidth="1"/>
    <col min="44" max="44" width="11.7109375" customWidth="1"/>
    <col min="45" max="45" width="13.7109375" bestFit="1" customWidth="1"/>
  </cols>
  <sheetData>
    <row r="1" spans="1:8">
      <c r="A1" t="s">
        <v>0</v>
      </c>
    </row>
    <row r="2" spans="1:8">
      <c r="A2" t="s">
        <v>1</v>
      </c>
    </row>
    <row r="3" spans="1:8" ht="15.75">
      <c r="A3" s="1" t="s">
        <v>110</v>
      </c>
    </row>
    <row r="5" spans="1:8" ht="15.75">
      <c r="E5" s="1" t="s">
        <v>10</v>
      </c>
      <c r="F5" s="1" t="s">
        <v>10</v>
      </c>
      <c r="G5" s="1" t="s">
        <v>11</v>
      </c>
      <c r="H5" s="1" t="s">
        <v>11</v>
      </c>
    </row>
    <row r="6" spans="1:8" ht="15.75">
      <c r="A6" s="1" t="s">
        <v>12</v>
      </c>
      <c r="B6" s="2" t="s">
        <v>111</v>
      </c>
      <c r="C6" s="1" t="s">
        <v>18</v>
      </c>
      <c r="D6" s="1" t="s">
        <v>19</v>
      </c>
      <c r="E6" s="1" t="s">
        <v>15</v>
      </c>
      <c r="F6" s="1" t="s">
        <v>16</v>
      </c>
      <c r="G6" s="1" t="s">
        <v>15</v>
      </c>
      <c r="H6" s="1" t="s">
        <v>16</v>
      </c>
    </row>
    <row r="7" spans="1:8" ht="15.75">
      <c r="A7" t="s">
        <v>28</v>
      </c>
      <c r="B7" s="6">
        <v>555773.17326530931</v>
      </c>
      <c r="C7" s="1"/>
      <c r="D7" s="1"/>
      <c r="E7" s="1"/>
      <c r="F7" s="1"/>
      <c r="G7" s="1"/>
      <c r="H7" s="1"/>
    </row>
    <row r="8" spans="1:8" ht="15.75">
      <c r="A8" t="s">
        <v>40</v>
      </c>
      <c r="B8" s="9" t="s">
        <v>42</v>
      </c>
      <c r="C8" s="4"/>
      <c r="E8" s="7">
        <v>661.85329928509645</v>
      </c>
      <c r="F8" s="8">
        <v>-1.4553507729234208E-3</v>
      </c>
      <c r="G8" s="7"/>
      <c r="H8" s="7"/>
    </row>
    <row r="9" spans="1:8">
      <c r="A9" t="s">
        <v>43</v>
      </c>
      <c r="B9" s="10">
        <v>437882.07928281906</v>
      </c>
      <c r="C9" s="4">
        <v>90852.806561613586</v>
      </c>
      <c r="D9" s="11">
        <f>C9/B9</f>
        <v>0.2074823585162836</v>
      </c>
      <c r="E9" s="7">
        <v>68466.219989186575</v>
      </c>
      <c r="F9" s="8">
        <v>0.66468818047337552</v>
      </c>
      <c r="G9" s="7"/>
      <c r="H9" s="7"/>
    </row>
    <row r="10" spans="1:8">
      <c r="A10" t="s">
        <v>45</v>
      </c>
      <c r="B10" s="10">
        <v>1375.0693698033929</v>
      </c>
      <c r="C10" s="4">
        <v>26.861902518966826</v>
      </c>
      <c r="D10" s="11">
        <f t="shared" ref="D10:D15" si="0">C10/B10</f>
        <v>1.953494355183516E-2</v>
      </c>
      <c r="E10" s="7">
        <v>2.8297311187152729</v>
      </c>
      <c r="F10" s="8">
        <v>2.4690641878635836E-3</v>
      </c>
      <c r="G10" s="7"/>
      <c r="H10" s="7"/>
    </row>
    <row r="11" spans="1:8">
      <c r="A11" t="s">
        <v>47</v>
      </c>
      <c r="B11" s="10">
        <v>2259.0348611315858</v>
      </c>
      <c r="C11" s="4">
        <v>131.18525556272527</v>
      </c>
      <c r="D11" s="11">
        <f t="shared" si="0"/>
        <v>5.8071372788382973E-2</v>
      </c>
      <c r="E11" s="7">
        <v>204.69317366607586</v>
      </c>
      <c r="F11" s="8">
        <v>3.6963671265306457E-3</v>
      </c>
      <c r="G11" s="7"/>
      <c r="H11" s="7"/>
    </row>
    <row r="12" spans="1:8">
      <c r="A12" t="s">
        <v>49</v>
      </c>
      <c r="B12" s="10">
        <v>380.37771896612526</v>
      </c>
      <c r="C12" s="4">
        <v>254.37676996696848</v>
      </c>
      <c r="D12" s="11">
        <f t="shared" si="0"/>
        <v>0.66874781903201364</v>
      </c>
      <c r="E12" s="7"/>
      <c r="F12" s="8"/>
      <c r="G12" s="7">
        <v>91.020547305033034</v>
      </c>
      <c r="H12" s="8">
        <v>5.2063896852207691E-4</v>
      </c>
    </row>
    <row r="13" spans="1:8">
      <c r="A13" t="s">
        <v>51</v>
      </c>
      <c r="B13" s="10" t="s">
        <v>53</v>
      </c>
      <c r="C13" s="4"/>
      <c r="D13" s="11"/>
      <c r="E13" s="7">
        <v>151.92457025643128</v>
      </c>
      <c r="F13" s="8">
        <v>-2.7256462994494521E-4</v>
      </c>
      <c r="G13" s="7"/>
      <c r="H13" s="7"/>
    </row>
    <row r="14" spans="1:8">
      <c r="A14" t="s">
        <v>54</v>
      </c>
      <c r="B14" s="10">
        <v>2009.1688034592926</v>
      </c>
      <c r="C14" s="4">
        <v>39.096516576544332</v>
      </c>
      <c r="D14" s="11">
        <f t="shared" si="0"/>
        <v>1.9459050184947022E-2</v>
      </c>
      <c r="E14" s="7">
        <v>-9.7119519981629452</v>
      </c>
      <c r="F14" s="8">
        <v>3.6325624419689343E-3</v>
      </c>
      <c r="G14" s="7"/>
      <c r="H14" s="7"/>
    </row>
    <row r="15" spans="1:8">
      <c r="A15" t="s">
        <v>56</v>
      </c>
      <c r="B15" s="10">
        <v>23.568063538999287</v>
      </c>
      <c r="C15" s="4">
        <v>3.7668730778541186</v>
      </c>
      <c r="D15" s="11">
        <f t="shared" si="0"/>
        <v>0.15982955373575261</v>
      </c>
      <c r="E15" s="7">
        <v>4.9397658424564845</v>
      </c>
      <c r="F15" s="8">
        <v>3.3517806530849259E-5</v>
      </c>
      <c r="G15" s="7"/>
      <c r="H15" s="7"/>
    </row>
    <row r="16" spans="1:8">
      <c r="A16" t="s">
        <v>64</v>
      </c>
      <c r="B16" s="10">
        <v>7.0486195578682116</v>
      </c>
      <c r="C16" s="4">
        <v>0.72133966556691254</v>
      </c>
      <c r="D16" s="11">
        <f>C16/B16</f>
        <v>0.10233772154175887</v>
      </c>
      <c r="E16" s="7">
        <v>0.31805648152228078</v>
      </c>
      <c r="F16" s="8">
        <v>1.2110269800901244E-5</v>
      </c>
      <c r="G16" s="7"/>
      <c r="H16" s="7"/>
    </row>
    <row r="17" spans="1:40">
      <c r="A17" t="s">
        <v>66</v>
      </c>
      <c r="B17" s="10">
        <v>5.9218419724520048</v>
      </c>
      <c r="C17" s="4">
        <v>0.17782576393942176</v>
      </c>
      <c r="D17" s="11">
        <f>C17/B17</f>
        <v>3.0028792522099508E-2</v>
      </c>
      <c r="E17" s="7">
        <v>6.6838675142114612E-3</v>
      </c>
      <c r="F17" s="8">
        <v>1.0643115554111274E-5</v>
      </c>
      <c r="G17" s="7"/>
      <c r="H17" s="7"/>
    </row>
    <row r="18" spans="1:40">
      <c r="A18" t="s">
        <v>68</v>
      </c>
      <c r="B18" s="10" t="s">
        <v>70</v>
      </c>
      <c r="C18" s="4"/>
      <c r="E18" s="7"/>
      <c r="F18" s="8"/>
      <c r="G18" s="7">
        <v>0.16036193379077696</v>
      </c>
      <c r="H18" s="8">
        <v>-2.6933470119107215E-7</v>
      </c>
    </row>
    <row r="19" spans="1:40">
      <c r="A19" t="s">
        <v>74</v>
      </c>
      <c r="B19" s="10">
        <v>210.92417013903778</v>
      </c>
      <c r="C19" s="4">
        <v>3.5942924449968068</v>
      </c>
      <c r="D19" s="11">
        <f>C19/B19</f>
        <v>1.7040685487241729E-2</v>
      </c>
      <c r="E19" s="7">
        <v>-0.62269884231370654</v>
      </c>
      <c r="F19" s="8">
        <v>3.8063526481218877E-4</v>
      </c>
      <c r="G19" s="7"/>
      <c r="H19" s="7"/>
    </row>
    <row r="20" spans="1:40">
      <c r="A20" t="s">
        <v>76</v>
      </c>
      <c r="B20" s="10">
        <v>4.8821837201826588</v>
      </c>
      <c r="C20" s="4">
        <v>0.34536199981865628</v>
      </c>
      <c r="D20" s="11">
        <f>C20/B20</f>
        <v>7.0739246946187259E-2</v>
      </c>
      <c r="E20" s="7">
        <v>0.16147207439477224</v>
      </c>
      <c r="F20" s="8">
        <v>8.4939537798352165E-6</v>
      </c>
      <c r="G20" s="7"/>
      <c r="H20" s="7"/>
    </row>
    <row r="21" spans="1:40">
      <c r="A21" t="s">
        <v>88</v>
      </c>
      <c r="B21" s="13" t="s">
        <v>90</v>
      </c>
      <c r="C21" s="4"/>
      <c r="D21" s="11"/>
      <c r="E21" s="7">
        <v>3.1069205902558367E-2</v>
      </c>
      <c r="F21" s="8">
        <v>-6.1571599216309839E-8</v>
      </c>
      <c r="G21" s="7"/>
      <c r="H21" s="7"/>
    </row>
    <row r="22" spans="1:40">
      <c r="A22" t="s">
        <v>91</v>
      </c>
      <c r="B22" s="14">
        <v>6.8374111137540078E-2</v>
      </c>
      <c r="C22" s="7">
        <v>2.8318532831420228E-2</v>
      </c>
      <c r="D22" s="11">
        <f t="shared" ref="D22:D27" si="1">C22/B22</f>
        <v>0.41417039812708056</v>
      </c>
      <c r="E22" s="7">
        <v>2.2761288832671117E-2</v>
      </c>
      <c r="F22" s="8">
        <v>8.207093198990154E-8</v>
      </c>
      <c r="G22" s="7"/>
      <c r="H22" s="7"/>
    </row>
    <row r="23" spans="1:40">
      <c r="A23" t="s">
        <v>93</v>
      </c>
      <c r="B23" s="10">
        <v>1.6103211991202429</v>
      </c>
      <c r="C23" s="4">
        <v>1.2736355372898769</v>
      </c>
      <c r="D23" s="11">
        <f t="shared" si="1"/>
        <v>0.79092018287140142</v>
      </c>
      <c r="E23" s="7"/>
      <c r="F23" s="8"/>
      <c r="G23" s="7">
        <v>0.23462186724217149</v>
      </c>
      <c r="H23" s="8">
        <v>2.4752931316067149E-6</v>
      </c>
    </row>
    <row r="24" spans="1:40">
      <c r="A24" t="s">
        <v>95</v>
      </c>
      <c r="B24" s="15">
        <v>198.39422255465323</v>
      </c>
      <c r="C24" s="4">
        <v>4.1945773921493572</v>
      </c>
      <c r="D24" s="11">
        <f t="shared" si="1"/>
        <v>2.1142638823536525E-2</v>
      </c>
      <c r="E24" s="7"/>
      <c r="F24" s="8"/>
      <c r="G24" s="7"/>
      <c r="H24" s="7"/>
    </row>
    <row r="25" spans="1:40">
      <c r="A25" t="s">
        <v>95</v>
      </c>
      <c r="B25" s="15">
        <v>225.58180047425043</v>
      </c>
      <c r="C25" s="4">
        <v>4.4727182707121305</v>
      </c>
      <c r="D25" s="11">
        <f t="shared" si="1"/>
        <v>1.9827478375068115E-2</v>
      </c>
      <c r="E25" s="7"/>
      <c r="F25" s="8"/>
      <c r="G25" s="7"/>
      <c r="H25" s="7"/>
    </row>
    <row r="26" spans="1:40">
      <c r="A26" t="s">
        <v>95</v>
      </c>
      <c r="B26" s="15">
        <v>210.31676988802189</v>
      </c>
      <c r="C26" s="4">
        <v>4.628323664603486</v>
      </c>
      <c r="D26" s="11">
        <f t="shared" si="1"/>
        <v>2.2006441364935975E-2</v>
      </c>
      <c r="E26" s="7">
        <v>3.5635211573387906</v>
      </c>
      <c r="F26" s="8">
        <v>3.7201012692993974E-4</v>
      </c>
      <c r="G26" s="7"/>
      <c r="H26" s="7"/>
    </row>
    <row r="27" spans="1:40">
      <c r="A27" t="s">
        <v>99</v>
      </c>
      <c r="B27" s="10">
        <v>4.7788680105806085</v>
      </c>
      <c r="C27" s="4">
        <v>0.10386044645557066</v>
      </c>
      <c r="D27" s="11">
        <f t="shared" si="1"/>
        <v>2.1733273701139977E-2</v>
      </c>
      <c r="E27" s="7">
        <v>3.931921703462754E-2</v>
      </c>
      <c r="F27" s="8">
        <v>8.5278473692782284E-6</v>
      </c>
      <c r="G27" s="7"/>
      <c r="H27" s="7"/>
    </row>
    <row r="28" spans="1:40" ht="15.75">
      <c r="A28" s="1" t="s">
        <v>105</v>
      </c>
      <c r="B28" s="16">
        <v>0.11546918201834389</v>
      </c>
      <c r="E28" s="7">
        <v>2.9869936777161481E-2</v>
      </c>
      <c r="F28" s="8">
        <v>1.5401256509535413E-7</v>
      </c>
      <c r="G28" s="7"/>
      <c r="H28" s="7"/>
    </row>
    <row r="29" spans="1:40" ht="15.75">
      <c r="A29" s="1" t="s">
        <v>106</v>
      </c>
      <c r="B29" s="17">
        <v>1000146.543634749</v>
      </c>
    </row>
    <row r="30" spans="1:40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L30" t="s">
        <v>107</v>
      </c>
      <c r="AM30" t="s">
        <v>108</v>
      </c>
      <c r="AN30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Sasha Stepanov</dc:creator>
  <cp:keywords/>
  <dc:description/>
  <cp:lastModifiedBy>Christine Elrod</cp:lastModifiedBy>
  <cp:revision/>
  <dcterms:created xsi:type="dcterms:W3CDTF">2019-02-24T07:27:55Z</dcterms:created>
  <dcterms:modified xsi:type="dcterms:W3CDTF">2020-04-03T18:12:23Z</dcterms:modified>
  <cp:category/>
  <cp:contentStatus/>
</cp:coreProperties>
</file>