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931"/>
  <workbookPr showInkAnnotation="0" autoCompressPictures="0"/>
  <xr:revisionPtr revIDLastSave="9" documentId="11_00A3F5F66E6A7CFD56E981BAC6D33D8658CADF8B" xr6:coauthVersionLast="45" xr6:coauthVersionMax="45" xr10:uidLastSave="{64F8E9BC-BD69-49C2-8551-DF24FD29B2E3}"/>
  <bookViews>
    <workbookView xWindow="0" yWindow="0" windowWidth="25600" windowHeight="14820" tabRatio="500" activeTab="2" xr2:uid="{00000000-000D-0000-FFFF-FFFF00000000}"/>
  </bookViews>
  <sheets>
    <sheet name="Table 1a" sheetId="2" r:id="rId1"/>
    <sheet name="Table 1b" sheetId="1" r:id="rId2"/>
    <sheet name="Table 1c" sheetId="3" r:id="rId3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2" l="1"/>
  <c r="G26" i="2"/>
  <c r="G27" i="2"/>
  <c r="C24" i="2"/>
  <c r="S26" i="2"/>
  <c r="S25" i="2"/>
  <c r="M26" i="2"/>
  <c r="M25" i="2"/>
  <c r="D24" i="2"/>
  <c r="E24" i="2"/>
  <c r="F24" i="2"/>
  <c r="H24" i="2"/>
  <c r="I24" i="2"/>
  <c r="J24" i="2"/>
  <c r="K24" i="2"/>
  <c r="L24" i="2"/>
  <c r="N24" i="2"/>
  <c r="O24" i="2"/>
  <c r="P24" i="2"/>
  <c r="Q24" i="2"/>
  <c r="R24" i="2"/>
  <c r="C25" i="2"/>
  <c r="D25" i="2"/>
  <c r="E25" i="2"/>
  <c r="F25" i="2"/>
  <c r="H25" i="2"/>
  <c r="I25" i="2"/>
  <c r="J25" i="2"/>
  <c r="K25" i="2"/>
  <c r="L25" i="2"/>
  <c r="N25" i="2"/>
  <c r="O25" i="2"/>
  <c r="P25" i="2"/>
  <c r="Q25" i="2"/>
  <c r="R25" i="2"/>
  <c r="C26" i="2"/>
  <c r="D26" i="2"/>
  <c r="E26" i="2"/>
  <c r="F26" i="2"/>
  <c r="H26" i="2"/>
  <c r="I26" i="2"/>
  <c r="J26" i="2"/>
  <c r="K26" i="2"/>
  <c r="L26" i="2"/>
  <c r="N26" i="2"/>
  <c r="O26" i="2"/>
  <c r="P26" i="2"/>
  <c r="Q26" i="2"/>
  <c r="R26" i="2"/>
  <c r="C27" i="2"/>
  <c r="D27" i="2"/>
  <c r="E27" i="2"/>
  <c r="F27" i="2"/>
  <c r="H27" i="2"/>
  <c r="I27" i="2"/>
  <c r="J27" i="2"/>
  <c r="K27" i="2"/>
  <c r="L27" i="2"/>
  <c r="M27" i="2"/>
  <c r="N27" i="2"/>
  <c r="O27" i="2"/>
  <c r="P27" i="2"/>
  <c r="Q27" i="2"/>
  <c r="R27" i="2"/>
  <c r="S27" i="2"/>
  <c r="B27" i="2"/>
  <c r="B26" i="2"/>
  <c r="B25" i="2"/>
  <c r="B24" i="2"/>
  <c r="H26" i="3"/>
  <c r="I26" i="3"/>
</calcChain>
</file>

<file path=xl/sharedStrings.xml><?xml version="1.0" encoding="utf-8"?>
<sst xmlns="http://schemas.openxmlformats.org/spreadsheetml/2006/main" count="277" uniqueCount="84">
  <si>
    <t xml:space="preserve">American Mineralogist: August 2020 Deposit AM-20-87108 </t>
  </si>
  <si>
    <t xml:space="preserve">KARMAKAR ET AL.: ORIGIN OF CORUNDUM WITHIN MEGACRYSTIC ANORTHITE, FROM GTSI </t>
  </si>
  <si>
    <t>Table 1a: Representative microprobe analyses and calculated cations of plagioclase based on 8 oxygens</t>
  </si>
  <si>
    <t>Sample</t>
  </si>
  <si>
    <t>MvAm-1</t>
  </si>
  <si>
    <t>MvAm-2</t>
  </si>
  <si>
    <t>Ay-1a</t>
  </si>
  <si>
    <t>Ay-1b</t>
  </si>
  <si>
    <t>Texture</t>
  </si>
  <si>
    <t>Lense</t>
  </si>
  <si>
    <t>Matrix</t>
  </si>
  <si>
    <t>Core   (with Crn)</t>
  </si>
  <si>
    <t>Moat</t>
  </si>
  <si>
    <t>Crn free</t>
  </si>
  <si>
    <t>Point</t>
  </si>
  <si>
    <t xml:space="preserve">21 / 1 </t>
  </si>
  <si>
    <t xml:space="preserve">23 / 1 </t>
  </si>
  <si>
    <t xml:space="preserve">14 / 1 </t>
  </si>
  <si>
    <t xml:space="preserve">15 / 1 </t>
  </si>
  <si>
    <r>
      <t>SiO</t>
    </r>
    <r>
      <rPr>
        <vertAlign val="subscript"/>
        <sz val="9"/>
        <color theme="1"/>
        <rFont val="Calibri"/>
        <scheme val="minor"/>
      </rPr>
      <t>2</t>
    </r>
  </si>
  <si>
    <r>
      <t>Al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  <r>
      <rPr>
        <vertAlign val="subscript"/>
        <sz val="9"/>
        <color theme="1"/>
        <rFont val="Calibri"/>
        <scheme val="minor"/>
      </rPr>
      <t>3</t>
    </r>
  </si>
  <si>
    <t>FeO</t>
  </si>
  <si>
    <t>b.d.l.</t>
  </si>
  <si>
    <t>MgO</t>
  </si>
  <si>
    <t>CaO</t>
  </si>
  <si>
    <r>
      <t>Na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</si>
  <si>
    <r>
      <t>K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</si>
  <si>
    <t>TOTAL</t>
  </si>
  <si>
    <t>Si</t>
  </si>
  <si>
    <t>Al</t>
  </si>
  <si>
    <r>
      <t>Fe</t>
    </r>
    <r>
      <rPr>
        <vertAlign val="superscript"/>
        <sz val="9"/>
        <color theme="1"/>
        <rFont val="Calibri"/>
        <scheme val="minor"/>
      </rPr>
      <t>+2</t>
    </r>
  </si>
  <si>
    <t>--</t>
  </si>
  <si>
    <t>Mg</t>
  </si>
  <si>
    <t>Ca</t>
  </si>
  <si>
    <t>Na</t>
  </si>
  <si>
    <t>K</t>
  </si>
  <si>
    <r>
      <t>X</t>
    </r>
    <r>
      <rPr>
        <vertAlign val="subscript"/>
        <sz val="9"/>
        <color theme="1"/>
        <rFont val="Calibri"/>
        <scheme val="minor"/>
      </rPr>
      <t>Or</t>
    </r>
  </si>
  <si>
    <t>XAb</t>
  </si>
  <si>
    <r>
      <t>*X</t>
    </r>
    <r>
      <rPr>
        <vertAlign val="subscript"/>
        <sz val="9"/>
        <color theme="1"/>
        <rFont val="Calibri"/>
        <scheme val="minor"/>
      </rPr>
      <t>An(Na-Ca)</t>
    </r>
  </si>
  <si>
    <r>
      <t>**X</t>
    </r>
    <r>
      <rPr>
        <vertAlign val="subscript"/>
        <sz val="9"/>
        <color theme="1"/>
        <rFont val="Calibri"/>
        <scheme val="minor"/>
      </rPr>
      <t>An(Al-Si)</t>
    </r>
  </si>
  <si>
    <t>*Xan(Na-Ca)=Ca/(Ca+Na+K); **Xan(Al-Si)=(Al-1)/(Al-1)+(Si-2)</t>
  </si>
  <si>
    <t>Table 1b: Representative microprobe analyses and calculated cations of amphibole based on 23 oxygens</t>
  </si>
  <si>
    <t>AyAm-1a</t>
  </si>
  <si>
    <t>AyAm-1b</t>
  </si>
  <si>
    <t>Near Pl-L</t>
  </si>
  <si>
    <t xml:space="preserve">16 / 1 </t>
  </si>
  <si>
    <t>52</t>
  </si>
  <si>
    <t xml:space="preserve">20 / 1 </t>
  </si>
  <si>
    <t>53</t>
  </si>
  <si>
    <r>
      <t>TiO</t>
    </r>
    <r>
      <rPr>
        <vertAlign val="subscript"/>
        <sz val="9"/>
        <color theme="1"/>
        <rFont val="Calibri"/>
        <scheme val="minor"/>
      </rPr>
      <t>2</t>
    </r>
  </si>
  <si>
    <t>MnO</t>
  </si>
  <si>
    <r>
      <t>Al</t>
    </r>
    <r>
      <rPr>
        <vertAlign val="superscript"/>
        <sz val="9"/>
        <color theme="1"/>
        <rFont val="Calibri"/>
        <scheme val="minor"/>
      </rPr>
      <t xml:space="preserve"> (IV)</t>
    </r>
  </si>
  <si>
    <t>Ti</t>
  </si>
  <si>
    <t>Sum T</t>
  </si>
  <si>
    <r>
      <t>Al</t>
    </r>
    <r>
      <rPr>
        <vertAlign val="superscript"/>
        <sz val="9"/>
        <color theme="1"/>
        <rFont val="Calibri"/>
        <scheme val="minor"/>
      </rPr>
      <t xml:space="preserve"> (VI)</t>
    </r>
  </si>
  <si>
    <r>
      <t>Fe</t>
    </r>
    <r>
      <rPr>
        <vertAlign val="superscript"/>
        <sz val="9"/>
        <color theme="1"/>
        <rFont val="Calibri"/>
        <scheme val="minor"/>
      </rPr>
      <t>+3</t>
    </r>
  </si>
  <si>
    <t>Mn</t>
  </si>
  <si>
    <t>Sum C</t>
  </si>
  <si>
    <r>
      <t>Fe</t>
    </r>
    <r>
      <rPr>
        <vertAlign val="superscript"/>
        <sz val="9"/>
        <color rgb="FF000000"/>
        <rFont val="Calibri"/>
        <scheme val="minor"/>
      </rPr>
      <t>+2</t>
    </r>
  </si>
  <si>
    <t>Sum B</t>
  </si>
  <si>
    <t>Sum A</t>
  </si>
  <si>
    <r>
      <t>X</t>
    </r>
    <r>
      <rPr>
        <vertAlign val="subscript"/>
        <sz val="9"/>
        <color theme="1"/>
        <rFont val="Calibri"/>
        <scheme val="minor"/>
      </rPr>
      <t>Mg</t>
    </r>
  </si>
  <si>
    <r>
      <t xml:space="preserve">Al </t>
    </r>
    <r>
      <rPr>
        <vertAlign val="superscript"/>
        <sz val="9"/>
        <color theme="1"/>
        <rFont val="Calibri"/>
        <scheme val="minor"/>
      </rPr>
      <t>(VI)</t>
    </r>
    <r>
      <rPr>
        <sz val="9"/>
        <color theme="1"/>
        <rFont val="Calibri"/>
        <scheme val="minor"/>
      </rPr>
      <t>/Fe</t>
    </r>
    <r>
      <rPr>
        <vertAlign val="superscript"/>
        <sz val="9"/>
        <color theme="1"/>
        <rFont val="Calibri"/>
        <scheme val="minor"/>
      </rPr>
      <t>+3</t>
    </r>
  </si>
  <si>
    <t>Group</t>
  </si>
  <si>
    <t>Calcic</t>
  </si>
  <si>
    <t>Sub-Group</t>
  </si>
  <si>
    <t>Pargasite</t>
  </si>
  <si>
    <t>Magnesio-hastingsite</t>
  </si>
  <si>
    <t>Table 1c: Representative microprobe analyses and calculated cations of oxide minerals</t>
  </si>
  <si>
    <t>Mineral</t>
  </si>
  <si>
    <t>Crn</t>
  </si>
  <si>
    <t>Mag</t>
  </si>
  <si>
    <t>Spl</t>
  </si>
  <si>
    <t>Ilm</t>
  </si>
  <si>
    <t>Hem</t>
  </si>
  <si>
    <r>
      <t>Cr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  <r>
      <rPr>
        <vertAlign val="subscript"/>
        <sz val="9"/>
        <color theme="1"/>
        <rFont val="Calibri"/>
        <scheme val="minor"/>
      </rPr>
      <t>3</t>
    </r>
  </si>
  <si>
    <r>
      <t>Fe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  <r>
      <rPr>
        <vertAlign val="subscript"/>
        <sz val="9"/>
        <color theme="1"/>
        <rFont val="Calibri"/>
        <scheme val="minor"/>
      </rPr>
      <t>3</t>
    </r>
    <r>
      <rPr>
        <sz val="9"/>
        <color theme="1"/>
        <rFont val="Calibri"/>
        <scheme val="minor"/>
      </rPr>
      <t>*</t>
    </r>
  </si>
  <si>
    <t>FeO*</t>
  </si>
  <si>
    <t>Oxygen</t>
  </si>
  <si>
    <t>Cr</t>
  </si>
  <si>
    <r>
      <t>Fe</t>
    </r>
    <r>
      <rPr>
        <vertAlign val="superscript"/>
        <sz val="9"/>
        <color theme="1"/>
        <rFont val="Calibri"/>
        <scheme val="minor"/>
      </rPr>
      <t>+3</t>
    </r>
    <r>
      <rPr>
        <sz val="9"/>
        <color theme="1"/>
        <rFont val="Calibri"/>
        <scheme val="minor"/>
      </rPr>
      <t>*</t>
    </r>
  </si>
  <si>
    <r>
      <t>Fe</t>
    </r>
    <r>
      <rPr>
        <vertAlign val="superscript"/>
        <sz val="9"/>
        <color theme="1"/>
        <rFont val="Calibri"/>
        <scheme val="minor"/>
      </rPr>
      <t>+2</t>
    </r>
    <r>
      <rPr>
        <sz val="9"/>
        <color theme="1"/>
        <rFont val="Calibri"/>
        <scheme val="minor"/>
      </rPr>
      <t>*</t>
    </r>
  </si>
  <si>
    <r>
      <t>X</t>
    </r>
    <r>
      <rPr>
        <vertAlign val="subscript"/>
        <sz val="9"/>
        <color theme="1"/>
        <rFont val="Calibri"/>
        <scheme val="minor"/>
      </rPr>
      <t>Mag</t>
    </r>
  </si>
  <si>
    <r>
      <t>*Fe</t>
    </r>
    <r>
      <rPr>
        <vertAlign val="subscript"/>
        <sz val="9"/>
        <color theme="1"/>
        <rFont val="Calibri"/>
        <scheme val="minor"/>
      </rPr>
      <t>2</t>
    </r>
    <r>
      <rPr>
        <sz val="9"/>
        <color theme="1"/>
        <rFont val="Calibri"/>
        <scheme val="minor"/>
      </rPr>
      <t>O</t>
    </r>
    <r>
      <rPr>
        <vertAlign val="subscript"/>
        <sz val="9"/>
        <color theme="1"/>
        <rFont val="Calibri"/>
        <scheme val="minor"/>
      </rPr>
      <t>3</t>
    </r>
    <r>
      <rPr>
        <sz val="9"/>
        <color theme="1"/>
        <rFont val="Calibri"/>
        <scheme val="minor"/>
      </rPr>
      <t xml:space="preserve"> and Fe</t>
    </r>
    <r>
      <rPr>
        <vertAlign val="superscript"/>
        <sz val="9"/>
        <color theme="1"/>
        <rFont val="Calibri"/>
        <scheme val="minor"/>
      </rPr>
      <t>+3</t>
    </r>
    <r>
      <rPr>
        <sz val="9"/>
        <color theme="1"/>
        <rFont val="Calibri"/>
        <scheme val="minor"/>
      </rPr>
      <t xml:space="preserve"> is recalculated after the scheme of Grew (2013)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</si>
</sst>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0">
    <font>
      <sz val="12"/>
      <color theme="1"/>
      <name val="Calibri"/>
      <family val="2"/>
      <scheme val="minor"/>
    </font>
    <font>
      <sz val="9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scheme val="minor"/>
    </font>
    <font>
      <sz val="9"/>
      <color rgb="FF000000"/>
      <name val="Calibri"/>
      <scheme val="minor"/>
    </font>
    <font>
      <sz val="11"/>
      <color theme="1"/>
      <name val="Calibri"/>
      <family val="2"/>
      <scheme val="minor"/>
    </font>
    <font>
      <vertAlign val="subscript"/>
      <sz val="9"/>
      <color theme="1"/>
      <name val="Calibri"/>
      <scheme val="minor"/>
    </font>
    <font>
      <vertAlign val="superscript"/>
      <sz val="9"/>
      <color theme="1"/>
      <name val="Calibri"/>
      <scheme val="minor"/>
    </font>
    <font>
      <vertAlign val="superscript"/>
      <sz val="9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2" fontId="1" fillId="0" borderId="0" xfId="0" applyNumberFormat="1" applyFont="1" applyAlignment="1">
      <alignment vertical="top"/>
    </xf>
    <xf numFmtId="2" fontId="1" fillId="0" borderId="2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2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165" fontId="1" fillId="0" borderId="0" xfId="0" applyNumberFormat="1" applyFont="1"/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1" fillId="0" borderId="0" xfId="0" quotePrefix="1" applyNumberFormat="1" applyFont="1" applyAlignment="1">
      <alignment horizontal="right" vertical="top"/>
    </xf>
    <xf numFmtId="2" fontId="1" fillId="0" borderId="1" xfId="0" quotePrefix="1" applyNumberFormat="1" applyFont="1" applyBorder="1" applyAlignment="1">
      <alignment horizontal="right" vertical="top"/>
    </xf>
    <xf numFmtId="2" fontId="1" fillId="0" borderId="2" xfId="0" quotePrefix="1" applyNumberFormat="1" applyFont="1" applyBorder="1" applyAlignment="1">
      <alignment horizontal="right" vertical="top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right" vertical="top"/>
    </xf>
    <xf numFmtId="2" fontId="5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2" fontId="1" fillId="0" borderId="0" xfId="0" applyNumberFormat="1" applyFont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166" fontId="1" fillId="0" borderId="1" xfId="0" applyNumberFormat="1" applyFont="1" applyBorder="1" applyAlignment="1">
      <alignment vertical="top"/>
    </xf>
    <xf numFmtId="166" fontId="1" fillId="0" borderId="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</cellXfs>
  <cellStyles count="210">
    <cellStyle name="Followed Hyperlink" xfId="201" builtinId="9" hidden="1"/>
    <cellStyle name="Followed Hyperlink" xfId="209" builtinId="9" hidden="1"/>
    <cellStyle name="Followed Hyperlink" xfId="203" builtinId="9" hidden="1"/>
    <cellStyle name="Followed Hyperlink" xfId="195" builtinId="9" hidden="1"/>
    <cellStyle name="Followed Hyperlink" xfId="187" builtinId="9" hidden="1"/>
    <cellStyle name="Followed Hyperlink" xfId="179" builtinId="9" hidden="1"/>
    <cellStyle name="Followed Hyperlink" xfId="171" builtinId="9" hidden="1"/>
    <cellStyle name="Followed Hyperlink" xfId="163" builtinId="9" hidden="1"/>
    <cellStyle name="Followed Hyperlink" xfId="155" builtinId="9" hidden="1"/>
    <cellStyle name="Followed Hyperlink" xfId="147" builtinId="9" hidden="1"/>
    <cellStyle name="Followed Hyperlink" xfId="139" builtinId="9" hidden="1"/>
    <cellStyle name="Followed Hyperlink" xfId="131" builtinId="9" hidden="1"/>
    <cellStyle name="Followed Hyperlink" xfId="123" builtinId="9" hidden="1"/>
    <cellStyle name="Followed Hyperlink" xfId="115" builtinId="9" hidden="1"/>
    <cellStyle name="Followed Hyperlink" xfId="107" builtinId="9" hidden="1"/>
    <cellStyle name="Followed Hyperlink" xfId="99" builtinId="9" hidden="1"/>
    <cellStyle name="Followed Hyperlink" xfId="91" builtinId="9" hidden="1"/>
    <cellStyle name="Followed Hyperlink" xfId="83" builtinId="9" hidden="1"/>
    <cellStyle name="Followed Hyperlink" xfId="75" builtinId="9" hidden="1"/>
    <cellStyle name="Followed Hyperlink" xfId="67" builtinId="9" hidden="1"/>
    <cellStyle name="Followed Hyperlink" xfId="26" builtinId="9" hidden="1"/>
    <cellStyle name="Followed Hyperlink" xfId="32" builtinId="9" hidden="1"/>
    <cellStyle name="Followed Hyperlink" xfId="36" builtinId="9" hidden="1"/>
    <cellStyle name="Followed Hyperlink" xfId="43" builtinId="9" hidden="1"/>
    <cellStyle name="Followed Hyperlink" xfId="49" builtinId="9" hidden="1"/>
    <cellStyle name="Followed Hyperlink" xfId="53" builtinId="9" hidden="1"/>
    <cellStyle name="Followed Hyperlink" xfId="59" builtinId="9" hidden="1"/>
    <cellStyle name="Followed Hyperlink" xfId="65" builtinId="9" hidden="1"/>
    <cellStyle name="Followed Hyperlink" xfId="55" builtinId="9" hidden="1"/>
    <cellStyle name="Followed Hyperlink" xfId="39" builtinId="9" hidden="1"/>
    <cellStyle name="Followed Hyperlink" xfId="22" builtinId="9" hidden="1"/>
    <cellStyle name="Followed Hyperlink" xfId="12" builtinId="9" hidden="1"/>
    <cellStyle name="Followed Hyperlink" xfId="18" builtinId="9" hidden="1"/>
    <cellStyle name="Followed Hyperlink" xfId="14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20" builtinId="9" hidden="1"/>
    <cellStyle name="Followed Hyperlink" xfId="16" builtinId="9" hidden="1"/>
    <cellStyle name="Followed Hyperlink" xfId="10" builtinId="9" hidden="1"/>
    <cellStyle name="Followed Hyperlink" xfId="30" builtinId="9" hidden="1"/>
    <cellStyle name="Followed Hyperlink" xfId="47" builtinId="9" hidden="1"/>
    <cellStyle name="Followed Hyperlink" xfId="63" builtinId="9" hidden="1"/>
    <cellStyle name="Followed Hyperlink" xfId="61" builtinId="9" hidden="1"/>
    <cellStyle name="Followed Hyperlink" xfId="57" builtinId="9" hidden="1"/>
    <cellStyle name="Followed Hyperlink" xfId="51" builtinId="9" hidden="1"/>
    <cellStyle name="Followed Hyperlink" xfId="45" builtinId="9" hidden="1"/>
    <cellStyle name="Followed Hyperlink" xfId="41" builtinId="9" hidden="1"/>
    <cellStyle name="Followed Hyperlink" xfId="34" builtinId="9" hidden="1"/>
    <cellStyle name="Followed Hyperlink" xfId="28" builtinId="9" hidden="1"/>
    <cellStyle name="Followed Hyperlink" xfId="24" builtinId="9" hidden="1"/>
    <cellStyle name="Followed Hyperlink" xfId="71" builtinId="9" hidden="1"/>
    <cellStyle name="Followed Hyperlink" xfId="79" builtinId="9" hidden="1"/>
    <cellStyle name="Followed Hyperlink" xfId="87" builtinId="9" hidden="1"/>
    <cellStyle name="Followed Hyperlink" xfId="95" builtinId="9" hidden="1"/>
    <cellStyle name="Followed Hyperlink" xfId="103" builtinId="9" hidden="1"/>
    <cellStyle name="Followed Hyperlink" xfId="111" builtinId="9" hidden="1"/>
    <cellStyle name="Followed Hyperlink" xfId="119" builtinId="9" hidden="1"/>
    <cellStyle name="Followed Hyperlink" xfId="127" builtinId="9" hidden="1"/>
    <cellStyle name="Followed Hyperlink" xfId="135" builtinId="9" hidden="1"/>
    <cellStyle name="Followed Hyperlink" xfId="143" builtinId="9" hidden="1"/>
    <cellStyle name="Followed Hyperlink" xfId="151" builtinId="9" hidden="1"/>
    <cellStyle name="Followed Hyperlink" xfId="159" builtinId="9" hidden="1"/>
    <cellStyle name="Followed Hyperlink" xfId="167" builtinId="9" hidden="1"/>
    <cellStyle name="Followed Hyperlink" xfId="175" builtinId="9" hidden="1"/>
    <cellStyle name="Followed Hyperlink" xfId="183" builtinId="9" hidden="1"/>
    <cellStyle name="Followed Hyperlink" xfId="191" builtinId="9" hidden="1"/>
    <cellStyle name="Followed Hyperlink" xfId="199" builtinId="9" hidden="1"/>
    <cellStyle name="Followed Hyperlink" xfId="207" builtinId="9" hidden="1"/>
    <cellStyle name="Followed Hyperlink" xfId="205" builtinId="9" hidden="1"/>
    <cellStyle name="Followed Hyperlink" xfId="197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93" builtinId="9" hidden="1"/>
    <cellStyle name="Followed Hyperlink" xfId="189" builtinId="9" hidden="1"/>
    <cellStyle name="Followed Hyperlink" xfId="173" builtinId="9" hidden="1"/>
    <cellStyle name="Followed Hyperlink" xfId="157" builtinId="9" hidden="1"/>
    <cellStyle name="Followed Hyperlink" xfId="141" builtinId="9" hidden="1"/>
    <cellStyle name="Followed Hyperlink" xfId="125" builtinId="9" hidden="1"/>
    <cellStyle name="Followed Hyperlink" xfId="109" builtinId="9" hidden="1"/>
    <cellStyle name="Followed Hyperlink" xfId="85" builtinId="9" hidden="1"/>
    <cellStyle name="Followed Hyperlink" xfId="89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93" builtinId="9" hidden="1"/>
    <cellStyle name="Followed Hyperlink" xfId="77" builtinId="9" hidden="1"/>
    <cellStyle name="Followed Hyperlink" xfId="81" builtinId="9" hidden="1"/>
    <cellStyle name="Followed Hyperlink" xfId="73" builtinId="9" hidden="1"/>
    <cellStyle name="Followed Hyperlink" xfId="69" builtinId="9" hidden="1"/>
    <cellStyle name="Hyperlink" xfId="170" builtinId="8" hidden="1"/>
    <cellStyle name="Hyperlink" xfId="154" builtinId="8" hidden="1"/>
    <cellStyle name="Hyperlink" xfId="146" builtinId="8" hidden="1"/>
    <cellStyle name="Hyperlink" xfId="138" builtinId="8" hidden="1"/>
    <cellStyle name="Hyperlink" xfId="122" builtinId="8" hidden="1"/>
    <cellStyle name="Hyperlink" xfId="114" builtinId="8" hidden="1"/>
    <cellStyle name="Hyperlink" xfId="106" builtinId="8" hidden="1"/>
    <cellStyle name="Hyperlink" xfId="42" builtinId="8" hidden="1"/>
    <cellStyle name="Hyperlink" xfId="44" builtinId="8" hidden="1"/>
    <cellStyle name="Hyperlink" xfId="46" builtinId="8" hidden="1"/>
    <cellStyle name="Hyperlink" xfId="52" builtinId="8" hidden="1"/>
    <cellStyle name="Hyperlink" xfId="54" builtinId="8" hidden="1"/>
    <cellStyle name="Hyperlink" xfId="56" builtinId="8" hidden="1"/>
    <cellStyle name="Hyperlink" xfId="60" builtinId="8" hidden="1"/>
    <cellStyle name="Hyperlink" xfId="62" builtinId="8" hidden="1"/>
    <cellStyle name="Hyperlink" xfId="64" builtinId="8" hidden="1"/>
    <cellStyle name="Hyperlink" xfId="70" builtinId="8" hidden="1"/>
    <cellStyle name="Hyperlink" xfId="72" builtinId="8" hidden="1"/>
    <cellStyle name="Hyperlink" xfId="74" builtinId="8" hidden="1"/>
    <cellStyle name="Hyperlink" xfId="78" builtinId="8" hidden="1"/>
    <cellStyle name="Hyperlink" xfId="80" builtinId="8" hidden="1"/>
    <cellStyle name="Hyperlink" xfId="84" builtinId="8" hidden="1"/>
    <cellStyle name="Hyperlink" xfId="88" builtinId="8" hidden="1"/>
    <cellStyle name="Hyperlink" xfId="90" builtinId="8" hidden="1"/>
    <cellStyle name="Hyperlink" xfId="92" builtinId="8" hidden="1"/>
    <cellStyle name="Hyperlink" xfId="82" builtinId="8" hidden="1"/>
    <cellStyle name="Hyperlink" xfId="66" builtinId="8" hidden="1"/>
    <cellStyle name="Hyperlink" xfId="50" builtinId="8" hidden="1"/>
    <cellStyle name="Hyperlink" xfId="21" builtinId="8" hidden="1"/>
    <cellStyle name="Hyperlink" xfId="23" builtinId="8" hidden="1"/>
    <cellStyle name="Hyperlink" xfId="25" builtinId="8" hidden="1"/>
    <cellStyle name="Hyperlink" xfId="29" builtinId="8" hidden="1"/>
    <cellStyle name="Hyperlink" xfId="31" builtinId="8" hidden="1"/>
    <cellStyle name="Hyperlink" xfId="35" builtinId="8" hidden="1"/>
    <cellStyle name="Hyperlink" xfId="40" builtinId="8" hidden="1"/>
    <cellStyle name="Hyperlink" xfId="33" builtinId="8" hidden="1"/>
    <cellStyle name="Hyperlink" xfId="9" builtinId="8" hidden="1"/>
    <cellStyle name="Hyperlink" xfId="13" builtinId="8" hidden="1"/>
    <cellStyle name="Hyperlink" xfId="15" builtinId="8" hidden="1"/>
    <cellStyle name="Hyperlink" xfId="17" builtinId="8" hidden="1"/>
    <cellStyle name="Hyperlink" xfId="7" builtinId="8" hidden="1"/>
    <cellStyle name="Hyperlink" xfId="3" builtinId="8" hidden="1"/>
    <cellStyle name="Hyperlink" xfId="1" builtinId="8" hidden="1"/>
    <cellStyle name="Hyperlink" xfId="5" builtinId="8" hidden="1"/>
    <cellStyle name="Hyperlink" xfId="11" builtinId="8" hidden="1"/>
    <cellStyle name="Hyperlink" xfId="38" builtinId="8" hidden="1"/>
    <cellStyle name="Hyperlink" xfId="27" builtinId="8" hidden="1"/>
    <cellStyle name="Hyperlink" xfId="19" builtinId="8" hidden="1"/>
    <cellStyle name="Hyperlink" xfId="94" builtinId="8" hidden="1"/>
    <cellStyle name="Hyperlink" xfId="86" builtinId="8" hidden="1"/>
    <cellStyle name="Hyperlink" xfId="76" builtinId="8" hidden="1"/>
    <cellStyle name="Hyperlink" xfId="68" builtinId="8" hidden="1"/>
    <cellStyle name="Hyperlink" xfId="58" builtinId="8" hidden="1"/>
    <cellStyle name="Hyperlink" xfId="48" builtinId="8" hidden="1"/>
    <cellStyle name="Hyperlink" xfId="98" builtinId="8" hidden="1"/>
    <cellStyle name="Hyperlink" xfId="130" builtinId="8" hidden="1"/>
    <cellStyle name="Hyperlink" xfId="162" builtinId="8" hidden="1"/>
    <cellStyle name="Hyperlink" xfId="150" builtinId="8" hidden="1"/>
    <cellStyle name="Hyperlink" xfId="152" builtinId="8" hidden="1"/>
    <cellStyle name="Hyperlink" xfId="156" builtinId="8" hidden="1"/>
    <cellStyle name="Hyperlink" xfId="158" builtinId="8" hidden="1"/>
    <cellStyle name="Hyperlink" xfId="164" builtinId="8" hidden="1"/>
    <cellStyle name="Hyperlink" xfId="166" builtinId="8" hidden="1"/>
    <cellStyle name="Hyperlink" xfId="168" builtinId="8" hidden="1"/>
    <cellStyle name="Hyperlink" xfId="172" builtinId="8" hidden="1"/>
    <cellStyle name="Hyperlink" xfId="174" builtinId="8" hidden="1"/>
    <cellStyle name="Hyperlink" xfId="176" builtinId="8" hidden="1"/>
    <cellStyle name="Hyperlink" xfId="180" builtinId="8" hidden="1"/>
    <cellStyle name="Hyperlink" xfId="184" builtinId="8" hidden="1"/>
    <cellStyle name="Hyperlink" xfId="188" builtinId="8" hidden="1"/>
    <cellStyle name="Hyperlink" xfId="190" builtinId="8" hidden="1"/>
    <cellStyle name="Hyperlink" xfId="192" builtinId="8" hidden="1"/>
    <cellStyle name="Hyperlink" xfId="196" builtinId="8" hidden="1"/>
    <cellStyle name="Hyperlink" xfId="198" builtinId="8" hidden="1"/>
    <cellStyle name="Hyperlink" xfId="200" builtinId="8" hidden="1"/>
    <cellStyle name="Hyperlink" xfId="206" builtinId="8" hidden="1"/>
    <cellStyle name="Hyperlink" xfId="208" builtinId="8" hidden="1"/>
    <cellStyle name="Hyperlink" xfId="202" builtinId="8" hidden="1"/>
    <cellStyle name="Hyperlink" xfId="194" builtinId="8" hidden="1"/>
    <cellStyle name="Hyperlink" xfId="186" builtinId="8" hidden="1"/>
    <cellStyle name="Hyperlink" xfId="178" builtinId="8" hidden="1"/>
    <cellStyle name="Hyperlink" xfId="204" builtinId="8" hidden="1"/>
    <cellStyle name="Hyperlink" xfId="182" builtinId="8" hidden="1"/>
    <cellStyle name="Hyperlink" xfId="160" builtinId="8" hidden="1"/>
    <cellStyle name="Hyperlink" xfId="120" builtinId="8" hidden="1"/>
    <cellStyle name="Hyperlink" xfId="124" builtinId="8" hidden="1"/>
    <cellStyle name="Hyperlink" xfId="126" builtinId="8" hidden="1"/>
    <cellStyle name="Hyperlink" xfId="128" builtinId="8" hidden="1"/>
    <cellStyle name="Hyperlink" xfId="132" builtinId="8" hidden="1"/>
    <cellStyle name="Hyperlink" xfId="134" builtinId="8" hidden="1"/>
    <cellStyle name="Hyperlink" xfId="136" builtinId="8" hidden="1"/>
    <cellStyle name="Hyperlink" xfId="142" builtinId="8" hidden="1"/>
    <cellStyle name="Hyperlink" xfId="144" builtinId="8" hidden="1"/>
    <cellStyle name="Hyperlink" xfId="148" builtinId="8" hidden="1"/>
    <cellStyle name="Hyperlink" xfId="140" builtinId="8" hidden="1"/>
    <cellStyle name="Hyperlink" xfId="108" builtinId="8" hidden="1"/>
    <cellStyle name="Hyperlink" xfId="110" builtinId="8" hidden="1"/>
    <cellStyle name="Hyperlink" xfId="112" builtinId="8" hidden="1"/>
    <cellStyle name="Hyperlink" xfId="116" builtinId="8" hidden="1"/>
    <cellStyle name="Hyperlink" xfId="118" builtinId="8" hidden="1"/>
    <cellStyle name="Hyperlink" xfId="102" builtinId="8" hidden="1"/>
    <cellStyle name="Hyperlink" xfId="104" builtinId="8" hidden="1"/>
    <cellStyle name="Hyperlink" xfId="100" builtinId="8" hidden="1"/>
    <cellStyle name="Hyperlink" xfId="96" builtinId="8" hidden="1"/>
    <cellStyle name="Normal" xfId="0" builtinId="0"/>
    <cellStyle name="Normal 2" xfId="37" xr:uid="{00000000-0005-0000-0000-0000D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workbookViewId="0"/>
  </sheetViews>
  <sheetFormatPr defaultColWidth="11" defaultRowHeight="15"/>
  <cols>
    <col min="1" max="1" width="8.875" style="1" customWidth="1"/>
    <col min="2" max="12" width="7" style="1" customWidth="1"/>
    <col min="13" max="19" width="7" customWidth="1"/>
  </cols>
  <sheetData>
    <row r="1" spans="1:19" ht="15.75">
      <c r="A1" s="7" t="s">
        <v>0</v>
      </c>
    </row>
    <row r="2" spans="1:19" ht="15.75">
      <c r="A2" s="7" t="s">
        <v>1</v>
      </c>
    </row>
    <row r="3" spans="1:19" ht="15" customHeight="1">
      <c r="A3" s="30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9" ht="12.95" customHeight="1">
      <c r="A4" s="27" t="s">
        <v>3</v>
      </c>
      <c r="B4" s="28" t="s">
        <v>4</v>
      </c>
      <c r="C4" s="28" t="s">
        <v>4</v>
      </c>
      <c r="D4" s="28" t="s">
        <v>4</v>
      </c>
      <c r="E4" s="28" t="s">
        <v>4</v>
      </c>
      <c r="F4" s="28" t="s">
        <v>4</v>
      </c>
      <c r="G4" s="28" t="s">
        <v>5</v>
      </c>
      <c r="H4" s="28" t="s">
        <v>5</v>
      </c>
      <c r="I4" s="28" t="s">
        <v>5</v>
      </c>
      <c r="J4" s="28" t="s">
        <v>5</v>
      </c>
      <c r="K4" s="28" t="s">
        <v>5</v>
      </c>
      <c r="L4" s="32" t="s">
        <v>6</v>
      </c>
      <c r="M4" s="32" t="s">
        <v>6</v>
      </c>
      <c r="N4" s="32" t="s">
        <v>6</v>
      </c>
      <c r="O4" s="32" t="s">
        <v>6</v>
      </c>
      <c r="P4" s="32" t="s">
        <v>7</v>
      </c>
      <c r="Q4" s="32" t="s">
        <v>7</v>
      </c>
      <c r="R4" s="32" t="s">
        <v>7</v>
      </c>
      <c r="S4" s="32" t="s">
        <v>7</v>
      </c>
    </row>
    <row r="5" spans="1:19" ht="12.95" customHeight="1">
      <c r="A5" s="27" t="s">
        <v>8</v>
      </c>
      <c r="B5" s="28" t="s">
        <v>9</v>
      </c>
      <c r="C5" s="28" t="s">
        <v>9</v>
      </c>
      <c r="D5" s="28" t="s">
        <v>9</v>
      </c>
      <c r="E5" s="28" t="s">
        <v>10</v>
      </c>
      <c r="F5" s="28" t="s">
        <v>10</v>
      </c>
      <c r="G5" s="28" t="s">
        <v>9</v>
      </c>
      <c r="H5" s="28" t="s">
        <v>9</v>
      </c>
      <c r="I5" s="28" t="s">
        <v>9</v>
      </c>
      <c r="J5" s="28" t="s">
        <v>10</v>
      </c>
      <c r="K5" s="28" t="s">
        <v>10</v>
      </c>
      <c r="L5" s="28" t="s">
        <v>9</v>
      </c>
      <c r="M5" s="28" t="s">
        <v>9</v>
      </c>
      <c r="N5" s="28" t="s">
        <v>10</v>
      </c>
      <c r="O5" s="28" t="s">
        <v>10</v>
      </c>
      <c r="P5" s="28" t="s">
        <v>9</v>
      </c>
      <c r="Q5" s="28" t="s">
        <v>9</v>
      </c>
      <c r="R5" s="28" t="s">
        <v>10</v>
      </c>
      <c r="S5" s="28" t="s">
        <v>10</v>
      </c>
    </row>
    <row r="6" spans="1:19" s="19" customFormat="1" ht="12.95" customHeight="1">
      <c r="A6" s="15"/>
      <c r="B6" s="21" t="s">
        <v>11</v>
      </c>
      <c r="C6" s="21" t="s">
        <v>12</v>
      </c>
      <c r="D6" s="21" t="s">
        <v>13</v>
      </c>
      <c r="E6" s="21"/>
      <c r="F6" s="21"/>
      <c r="G6" s="21" t="s">
        <v>11</v>
      </c>
      <c r="H6" s="21" t="s">
        <v>12</v>
      </c>
      <c r="I6" s="21" t="s">
        <v>13</v>
      </c>
      <c r="J6" s="21"/>
      <c r="K6" s="21"/>
      <c r="L6" s="21" t="s">
        <v>11</v>
      </c>
      <c r="M6" s="21" t="s">
        <v>12</v>
      </c>
      <c r="N6" s="21"/>
      <c r="O6" s="21"/>
      <c r="P6" s="21" t="s">
        <v>11</v>
      </c>
      <c r="Q6" s="21" t="s">
        <v>12</v>
      </c>
      <c r="R6" s="21"/>
      <c r="S6" s="21"/>
    </row>
    <row r="7" spans="1:19" s="19" customFormat="1" ht="12.95" customHeight="1">
      <c r="A7" s="9" t="s">
        <v>14</v>
      </c>
      <c r="B7" s="9">
        <v>60</v>
      </c>
      <c r="C7" s="9">
        <v>31</v>
      </c>
      <c r="D7" s="9">
        <v>87</v>
      </c>
      <c r="E7" s="9">
        <v>20</v>
      </c>
      <c r="F7" s="9">
        <v>145</v>
      </c>
      <c r="G7" s="9">
        <v>51</v>
      </c>
      <c r="H7" s="9">
        <v>122</v>
      </c>
      <c r="I7" s="9">
        <v>30</v>
      </c>
      <c r="J7" s="9">
        <v>19</v>
      </c>
      <c r="K7" s="9">
        <v>147</v>
      </c>
      <c r="L7" s="34">
        <v>27</v>
      </c>
      <c r="M7" s="34">
        <v>15</v>
      </c>
      <c r="N7" s="34" t="s">
        <v>15</v>
      </c>
      <c r="O7" s="34">
        <v>68</v>
      </c>
      <c r="P7" s="34" t="s">
        <v>16</v>
      </c>
      <c r="Q7" s="34" t="s">
        <v>17</v>
      </c>
      <c r="R7" s="34" t="s">
        <v>18</v>
      </c>
      <c r="S7" s="34">
        <v>67</v>
      </c>
    </row>
    <row r="8" spans="1:19" s="19" customFormat="1" ht="12.95" customHeight="1">
      <c r="A8" s="7" t="s">
        <v>19</v>
      </c>
      <c r="B8" s="7">
        <v>43.23</v>
      </c>
      <c r="C8" s="7">
        <v>43.93</v>
      </c>
      <c r="D8" s="7">
        <v>43.95</v>
      </c>
      <c r="E8" s="7">
        <v>44.87</v>
      </c>
      <c r="F8" s="7">
        <v>45.32</v>
      </c>
      <c r="G8" s="7">
        <v>43.37</v>
      </c>
      <c r="H8" s="7">
        <v>44.52</v>
      </c>
      <c r="I8" s="7">
        <v>44.15</v>
      </c>
      <c r="J8" s="7">
        <v>44.7</v>
      </c>
      <c r="K8" s="7">
        <v>45.24</v>
      </c>
      <c r="L8" s="10">
        <v>44.05</v>
      </c>
      <c r="M8" s="10">
        <v>44.61</v>
      </c>
      <c r="N8" s="10">
        <v>45.066000000000003</v>
      </c>
      <c r="O8" s="10">
        <v>45.66</v>
      </c>
      <c r="P8" s="10">
        <v>44.448</v>
      </c>
      <c r="Q8" s="10">
        <v>44.889000000000003</v>
      </c>
      <c r="R8" s="10">
        <v>46.25</v>
      </c>
      <c r="S8" s="10">
        <v>45.47</v>
      </c>
    </row>
    <row r="9" spans="1:19" s="19" customFormat="1" ht="12.95" customHeight="1">
      <c r="A9" s="7" t="s">
        <v>20</v>
      </c>
      <c r="B9" s="7">
        <v>36.14</v>
      </c>
      <c r="C9" s="7">
        <v>35.79</v>
      </c>
      <c r="D9" s="7">
        <v>35.79</v>
      </c>
      <c r="E9" s="7">
        <v>34.9</v>
      </c>
      <c r="F9" s="7">
        <v>35.17</v>
      </c>
      <c r="G9" s="7">
        <v>36.26</v>
      </c>
      <c r="H9" s="7">
        <v>35.33</v>
      </c>
      <c r="I9" s="7">
        <v>35.25</v>
      </c>
      <c r="J9" s="7">
        <v>35.11</v>
      </c>
      <c r="K9" s="7">
        <v>34.69</v>
      </c>
      <c r="L9" s="10">
        <v>35.590000000000003</v>
      </c>
      <c r="M9" s="10">
        <v>35.01</v>
      </c>
      <c r="N9" s="10">
        <v>34.01</v>
      </c>
      <c r="O9" s="10">
        <v>34.93</v>
      </c>
      <c r="P9" s="10">
        <v>34.972000000000001</v>
      </c>
      <c r="Q9" s="10">
        <v>34.703000000000003</v>
      </c>
      <c r="R9" s="10">
        <v>33.856999999999999</v>
      </c>
      <c r="S9" s="10">
        <v>35.14</v>
      </c>
    </row>
    <row r="10" spans="1:19" s="19" customFormat="1" ht="12.95" customHeight="1">
      <c r="A10" s="7" t="s">
        <v>21</v>
      </c>
      <c r="B10" s="20" t="s">
        <v>22</v>
      </c>
      <c r="C10" s="7">
        <v>0.17</v>
      </c>
      <c r="D10" s="7">
        <v>0.09</v>
      </c>
      <c r="E10" s="7">
        <v>0.25</v>
      </c>
      <c r="F10" s="7">
        <v>0.2</v>
      </c>
      <c r="G10" s="20">
        <v>0.17</v>
      </c>
      <c r="H10" s="7">
        <v>0.17</v>
      </c>
      <c r="I10" s="7">
        <v>0.22</v>
      </c>
      <c r="J10" s="7">
        <v>0.03</v>
      </c>
      <c r="K10" s="7">
        <v>0.13</v>
      </c>
      <c r="L10" s="10">
        <v>0.14000000000000001</v>
      </c>
      <c r="M10" s="10">
        <v>0.04</v>
      </c>
      <c r="N10" s="10">
        <v>0.159</v>
      </c>
      <c r="O10" s="10">
        <v>0.21</v>
      </c>
      <c r="P10" s="10">
        <v>8.5999999999999993E-2</v>
      </c>
      <c r="Q10" s="20" t="s">
        <v>22</v>
      </c>
      <c r="R10" s="10">
        <v>6.8000000000000005E-2</v>
      </c>
      <c r="S10" s="10">
        <v>0.2</v>
      </c>
    </row>
    <row r="11" spans="1:19" s="19" customFormat="1" ht="12.95" customHeight="1">
      <c r="A11" s="7" t="s">
        <v>23</v>
      </c>
      <c r="B11" s="20" t="s">
        <v>22</v>
      </c>
      <c r="C11" s="7">
        <v>0.01</v>
      </c>
      <c r="D11" s="22" t="s">
        <v>22</v>
      </c>
      <c r="E11" s="22" t="s">
        <v>22</v>
      </c>
      <c r="F11" s="7">
        <v>0.02</v>
      </c>
      <c r="G11" s="20">
        <v>0.04</v>
      </c>
      <c r="H11" s="7">
        <v>0.01</v>
      </c>
      <c r="I11" s="7">
        <v>0.01</v>
      </c>
      <c r="J11" s="7">
        <v>0.02</v>
      </c>
      <c r="K11" s="22" t="s">
        <v>22</v>
      </c>
      <c r="L11" s="20" t="s">
        <v>22</v>
      </c>
      <c r="M11" s="20" t="s">
        <v>22</v>
      </c>
      <c r="N11" s="35">
        <v>3.2000000000000001E-2</v>
      </c>
      <c r="O11" s="20" t="s">
        <v>22</v>
      </c>
      <c r="P11" s="20" t="s">
        <v>22</v>
      </c>
      <c r="Q11" s="20" t="s">
        <v>22</v>
      </c>
      <c r="R11" s="20" t="s">
        <v>22</v>
      </c>
      <c r="S11" s="20" t="s">
        <v>22</v>
      </c>
    </row>
    <row r="12" spans="1:19" s="19" customFormat="1" ht="12.95" customHeight="1">
      <c r="A12" s="7" t="s">
        <v>24</v>
      </c>
      <c r="B12" s="7">
        <v>19.61</v>
      </c>
      <c r="C12" s="7">
        <v>19.350000000000001</v>
      </c>
      <c r="D12" s="7">
        <v>19.239999999999998</v>
      </c>
      <c r="E12" s="7">
        <v>18.36</v>
      </c>
      <c r="F12" s="7">
        <v>18.28</v>
      </c>
      <c r="G12" s="7">
        <v>19.510000000000002</v>
      </c>
      <c r="H12" s="7">
        <v>18.93</v>
      </c>
      <c r="I12" s="7">
        <v>18.78</v>
      </c>
      <c r="J12" s="7">
        <v>18.149999999999999</v>
      </c>
      <c r="K12" s="7">
        <v>17.989999999999998</v>
      </c>
      <c r="L12" s="10">
        <v>19.47</v>
      </c>
      <c r="M12" s="10">
        <v>18.649999999999999</v>
      </c>
      <c r="N12" s="10">
        <v>18.303000000000001</v>
      </c>
      <c r="O12" s="10">
        <v>18.04</v>
      </c>
      <c r="P12" s="10">
        <v>19.349</v>
      </c>
      <c r="Q12" s="10">
        <v>18.901</v>
      </c>
      <c r="R12" s="10">
        <v>17.88</v>
      </c>
      <c r="S12" s="10">
        <v>18.010000000000002</v>
      </c>
    </row>
    <row r="13" spans="1:19" s="19" customFormat="1" ht="12.95" customHeight="1">
      <c r="A13" s="7" t="s">
        <v>25</v>
      </c>
      <c r="B13" s="7">
        <v>0.13</v>
      </c>
      <c r="C13" s="7">
        <v>0.39</v>
      </c>
      <c r="D13" s="7">
        <v>0.53</v>
      </c>
      <c r="E13" s="7">
        <v>0.81</v>
      </c>
      <c r="F13" s="7">
        <v>1.19</v>
      </c>
      <c r="G13" s="7">
        <v>0.33</v>
      </c>
      <c r="H13" s="7">
        <v>0.67</v>
      </c>
      <c r="I13" s="7">
        <v>0.56999999999999995</v>
      </c>
      <c r="J13" s="7">
        <v>0.83</v>
      </c>
      <c r="K13" s="7">
        <v>1.1399999999999999</v>
      </c>
      <c r="L13" s="10">
        <v>0.41</v>
      </c>
      <c r="M13" s="10">
        <v>0.74</v>
      </c>
      <c r="N13" s="10">
        <v>1.0640000000000001</v>
      </c>
      <c r="O13" s="10">
        <v>1.1299999999999999</v>
      </c>
      <c r="P13" s="10">
        <v>0.55000000000000004</v>
      </c>
      <c r="Q13" s="10">
        <v>0.84599999999999997</v>
      </c>
      <c r="R13" s="10">
        <v>1.4610000000000001</v>
      </c>
      <c r="S13" s="10">
        <v>1.1499999999999999</v>
      </c>
    </row>
    <row r="14" spans="1:19" s="19" customFormat="1" ht="12.95" customHeight="1">
      <c r="A14" s="7" t="s">
        <v>26</v>
      </c>
      <c r="B14" s="7">
        <v>0.02</v>
      </c>
      <c r="C14" s="22" t="s">
        <v>22</v>
      </c>
      <c r="D14" s="7">
        <v>0.01</v>
      </c>
      <c r="E14" s="7">
        <v>0.03</v>
      </c>
      <c r="F14" s="7">
        <v>0.02</v>
      </c>
      <c r="G14" s="22" t="s">
        <v>22</v>
      </c>
      <c r="H14" s="7">
        <v>0.01</v>
      </c>
      <c r="I14" s="7">
        <v>0.01</v>
      </c>
      <c r="J14" s="7">
        <v>0.01</v>
      </c>
      <c r="K14" s="7">
        <v>0.01</v>
      </c>
      <c r="L14" s="20" t="s">
        <v>22</v>
      </c>
      <c r="M14" s="20" t="s">
        <v>22</v>
      </c>
      <c r="N14" s="10">
        <v>3.6999999999999998E-2</v>
      </c>
      <c r="O14" s="10">
        <v>0.01</v>
      </c>
      <c r="P14" s="10">
        <v>1.2999999999999999E-2</v>
      </c>
      <c r="Q14" s="10">
        <v>1.6E-2</v>
      </c>
      <c r="R14" s="10">
        <v>2.1000000000000001E-2</v>
      </c>
      <c r="S14" s="20" t="s">
        <v>22</v>
      </c>
    </row>
    <row r="15" spans="1:19" s="19" customFormat="1" ht="12.95" customHeight="1">
      <c r="A15" s="9" t="s">
        <v>27</v>
      </c>
      <c r="B15" s="11">
        <v>99.34</v>
      </c>
      <c r="C15" s="11">
        <v>99.79</v>
      </c>
      <c r="D15" s="9">
        <v>99.66</v>
      </c>
      <c r="E15" s="11">
        <v>99.09</v>
      </c>
      <c r="F15" s="9">
        <v>100.27</v>
      </c>
      <c r="G15" s="11">
        <v>96.82</v>
      </c>
      <c r="H15" s="9">
        <v>99.78</v>
      </c>
      <c r="I15" s="11">
        <v>99.08</v>
      </c>
      <c r="J15" s="11">
        <v>98.51</v>
      </c>
      <c r="K15" s="9">
        <v>99.2</v>
      </c>
      <c r="L15" s="11">
        <v>99.66</v>
      </c>
      <c r="M15" s="11">
        <v>99.05</v>
      </c>
      <c r="N15" s="11">
        <v>98.992000000000004</v>
      </c>
      <c r="O15" s="11">
        <v>99.99</v>
      </c>
      <c r="P15" s="11">
        <v>99.441999999999993</v>
      </c>
      <c r="Q15" s="11">
        <v>99.37</v>
      </c>
      <c r="R15" s="11">
        <v>99.68</v>
      </c>
      <c r="S15" s="11">
        <v>100.07</v>
      </c>
    </row>
    <row r="16" spans="1:19" s="19" customFormat="1" ht="12.95" customHeight="1">
      <c r="A16" s="7" t="s">
        <v>28</v>
      </c>
      <c r="B16" s="10">
        <v>2.0174217471055123</v>
      </c>
      <c r="C16" s="10">
        <v>2.0376476410318394</v>
      </c>
      <c r="D16" s="10">
        <v>2.0391176116406879</v>
      </c>
      <c r="E16" s="10">
        <v>2.0865592483382129</v>
      </c>
      <c r="F16" s="10">
        <v>2.0853453069517869</v>
      </c>
      <c r="G16" s="10">
        <v>2.0142039517438697</v>
      </c>
      <c r="H16" s="10">
        <v>2.0618789314854618</v>
      </c>
      <c r="I16" s="10">
        <v>2.0593726961039329</v>
      </c>
      <c r="J16" s="10">
        <v>2.082673177078838</v>
      </c>
      <c r="K16" s="10">
        <v>2.100490273103135</v>
      </c>
      <c r="L16" s="10">
        <v>2.0441576097846017</v>
      </c>
      <c r="M16" s="10">
        <v>2.0767421056190121</v>
      </c>
      <c r="N16" s="10">
        <v>2.1066976621274986</v>
      </c>
      <c r="O16" s="10">
        <v>2.103206115911485</v>
      </c>
      <c r="P16" s="10">
        <v>2.0665100907133116</v>
      </c>
      <c r="Q16" s="10">
        <v>2.0853168558417345</v>
      </c>
      <c r="R16" s="10">
        <v>2.1384097140831186</v>
      </c>
      <c r="S16" s="10">
        <v>2.0948914806681485</v>
      </c>
    </row>
    <row r="17" spans="1:19" s="19" customFormat="1" ht="12.95" customHeight="1">
      <c r="A17" s="7" t="s">
        <v>29</v>
      </c>
      <c r="B17" s="10">
        <v>1.9877206542407764</v>
      </c>
      <c r="C17" s="10">
        <v>1.9565246364764752</v>
      </c>
      <c r="D17" s="10">
        <v>1.9570451010593295</v>
      </c>
      <c r="E17" s="10">
        <v>1.9127394633188592</v>
      </c>
      <c r="F17" s="10">
        <v>1.9072876023247596</v>
      </c>
      <c r="G17" s="10">
        <v>1.9847122991988015</v>
      </c>
      <c r="H17" s="10">
        <v>1.9284455565152412</v>
      </c>
      <c r="I17" s="10">
        <v>1.9378452980847154</v>
      </c>
      <c r="J17" s="10">
        <v>1.9279695470695164</v>
      </c>
      <c r="K17" s="10">
        <v>1.898270584806435</v>
      </c>
      <c r="L17" s="10">
        <v>1.9464900718967999</v>
      </c>
      <c r="M17" s="10">
        <v>1.9208709803805031</v>
      </c>
      <c r="N17" s="10">
        <v>1.8737669418157126</v>
      </c>
      <c r="O17" s="10">
        <v>1.8962703486263066</v>
      </c>
      <c r="P17" s="10">
        <v>1.916291245903502</v>
      </c>
      <c r="Q17" s="10">
        <v>1.9000056087901704</v>
      </c>
      <c r="R17" s="10">
        <v>1.8449448764344385</v>
      </c>
      <c r="S17" s="10">
        <v>1.9080689893307532</v>
      </c>
    </row>
    <row r="18" spans="1:19" s="19" customFormat="1" ht="12.95" customHeight="1">
      <c r="A18" s="7" t="s">
        <v>30</v>
      </c>
      <c r="B18" s="23" t="s">
        <v>31</v>
      </c>
      <c r="C18" s="10">
        <v>6.5945457853848156E-3</v>
      </c>
      <c r="D18" s="10">
        <v>3.4921588406871236E-3</v>
      </c>
      <c r="E18" s="10">
        <v>9.7226072816897664E-3</v>
      </c>
      <c r="F18" s="10">
        <v>7.696373882351803E-3</v>
      </c>
      <c r="G18" s="23">
        <v>6.6028438472443282E-3</v>
      </c>
      <c r="H18" s="10">
        <v>6.5845334824317656E-3</v>
      </c>
      <c r="I18" s="10">
        <v>8.5821283834260163E-3</v>
      </c>
      <c r="J18" s="10">
        <v>1.1689688514910804E-3</v>
      </c>
      <c r="K18" s="10">
        <v>5.0478857228064252E-3</v>
      </c>
      <c r="L18" s="10">
        <v>5.4333112509810776E-3</v>
      </c>
      <c r="M18" s="10">
        <v>1.5573220042875567E-3</v>
      </c>
      <c r="N18" s="10">
        <v>6.2161059615696021E-3</v>
      </c>
      <c r="O18" s="10">
        <v>8.0897165935044351E-3</v>
      </c>
      <c r="P18" s="10">
        <v>3.3438889115319551E-3</v>
      </c>
      <c r="Q18" s="23" t="s">
        <v>31</v>
      </c>
      <c r="R18" s="10">
        <v>2.62939708992847E-3</v>
      </c>
      <c r="S18" s="10">
        <v>7.7061002721613226E-3</v>
      </c>
    </row>
    <row r="19" spans="1:19" s="19" customFormat="1" ht="12.95" customHeight="1">
      <c r="A19" s="7" t="s">
        <v>32</v>
      </c>
      <c r="B19" s="23" t="s">
        <v>31</v>
      </c>
      <c r="C19" s="10">
        <v>6.9147491300541235E-4</v>
      </c>
      <c r="D19" s="23" t="s">
        <v>31</v>
      </c>
      <c r="E19" s="23" t="s">
        <v>31</v>
      </c>
      <c r="F19" s="10">
        <v>1.3719131503092364E-3</v>
      </c>
      <c r="G19" s="23">
        <v>0.01</v>
      </c>
      <c r="H19" s="10">
        <v>6.9042506718755678E-4</v>
      </c>
      <c r="I19" s="10">
        <v>6.9536493695501321E-4</v>
      </c>
      <c r="J19" s="10">
        <v>1.3891595914104628E-3</v>
      </c>
      <c r="K19" s="23" t="s">
        <v>31</v>
      </c>
      <c r="L19" s="23">
        <v>0</v>
      </c>
      <c r="M19" s="23" t="s">
        <v>31</v>
      </c>
      <c r="N19" s="23">
        <v>0</v>
      </c>
      <c r="O19" s="23" t="s">
        <v>31</v>
      </c>
      <c r="P19" s="23" t="s">
        <v>31</v>
      </c>
      <c r="Q19" s="23" t="s">
        <v>31</v>
      </c>
      <c r="R19" s="23" t="s">
        <v>31</v>
      </c>
      <c r="S19" s="23" t="s">
        <v>31</v>
      </c>
    </row>
    <row r="20" spans="1:19" s="19" customFormat="1" ht="12.95" customHeight="1">
      <c r="A20" s="7" t="s">
        <v>33</v>
      </c>
      <c r="B20" s="10">
        <v>0.98053295030006271</v>
      </c>
      <c r="C20" s="10">
        <v>0.96166096628994724</v>
      </c>
      <c r="D20" s="10">
        <v>0.95644852159707494</v>
      </c>
      <c r="E20" s="10">
        <v>0.91478801212376348</v>
      </c>
      <c r="F20" s="10">
        <v>0.90123366359791557</v>
      </c>
      <c r="G20" s="10">
        <v>0.97083276982031741</v>
      </c>
      <c r="H20" s="10">
        <v>0.93935933498284907</v>
      </c>
      <c r="I20" s="10">
        <v>0.93858361138512303</v>
      </c>
      <c r="J20" s="10">
        <v>0.906073369685645</v>
      </c>
      <c r="K20" s="10">
        <v>0.89495743043261544</v>
      </c>
      <c r="L20" s="10">
        <v>0.96807176379362703</v>
      </c>
      <c r="M20" s="10">
        <v>0.93025565216121309</v>
      </c>
      <c r="N20" s="10">
        <v>0.9167451413985801</v>
      </c>
      <c r="O20" s="10">
        <v>0.89033941186559606</v>
      </c>
      <c r="P20" s="10">
        <v>0.96386667946852467</v>
      </c>
      <c r="Q20" s="10">
        <v>0.94078425719991632</v>
      </c>
      <c r="R20" s="10">
        <v>0.88576768538382189</v>
      </c>
      <c r="S20" s="10">
        <v>0.88904434839906421</v>
      </c>
    </row>
    <row r="21" spans="1:19" s="19" customFormat="1" ht="12.95" customHeight="1">
      <c r="A21" s="7" t="s">
        <v>34</v>
      </c>
      <c r="B21" s="10">
        <v>1.176255513078542E-2</v>
      </c>
      <c r="C21" s="10">
        <v>3.5073519420166864E-2</v>
      </c>
      <c r="D21" s="10">
        <v>4.7676692905811356E-2</v>
      </c>
      <c r="E21" s="10">
        <v>7.3030878958148304E-2</v>
      </c>
      <c r="F21" s="10">
        <v>0.10616513010166849</v>
      </c>
      <c r="G21" s="10">
        <v>2.9714937323331962E-2</v>
      </c>
      <c r="H21" s="10">
        <v>6.016302509281149E-2</v>
      </c>
      <c r="I21" s="10">
        <v>5.1549677816547006E-2</v>
      </c>
      <c r="J21" s="10">
        <v>7.4978811163786255E-2</v>
      </c>
      <c r="K21" s="10">
        <v>0.10262420055459953</v>
      </c>
      <c r="L21" s="10">
        <v>3.6889195081977792E-2</v>
      </c>
      <c r="M21" s="10">
        <v>6.6792688051440799E-2</v>
      </c>
      <c r="N21" s="10">
        <v>9.6436554631166252E-2</v>
      </c>
      <c r="O21" s="10">
        <v>0.10091860286710261</v>
      </c>
      <c r="P21" s="10">
        <v>4.957866779204638E-2</v>
      </c>
      <c r="Q21" s="10">
        <v>7.619901251141685E-2</v>
      </c>
      <c r="R21" s="10">
        <v>0.13097133508113773</v>
      </c>
      <c r="S21" s="10">
        <v>0.10272621199269572</v>
      </c>
    </row>
    <row r="22" spans="1:19" s="19" customFormat="1" ht="12.95" customHeight="1">
      <c r="A22" s="7" t="s">
        <v>35</v>
      </c>
      <c r="B22" s="10">
        <v>1.1906935435730434E-3</v>
      </c>
      <c r="C22" s="10">
        <v>0</v>
      </c>
      <c r="D22" s="10">
        <v>5.9189127307567187E-4</v>
      </c>
      <c r="E22" s="10">
        <v>1.7797313344650697E-3</v>
      </c>
      <c r="F22" s="10">
        <v>1.1740230238083058E-3</v>
      </c>
      <c r="G22" s="22" t="s">
        <v>22</v>
      </c>
      <c r="H22" s="10">
        <v>5.9083545114344894E-4</v>
      </c>
      <c r="I22" s="10">
        <v>5.9506277474647828E-4</v>
      </c>
      <c r="J22" s="10">
        <v>5.9439088534591537E-4</v>
      </c>
      <c r="K22" s="10">
        <v>5.9232030271348104E-4</v>
      </c>
      <c r="L22" s="10">
        <v>0</v>
      </c>
      <c r="M22" s="23" t="s">
        <v>31</v>
      </c>
      <c r="N22" s="10">
        <v>2.2065484381929013E-3</v>
      </c>
      <c r="O22" s="10">
        <v>5.8763068983858373E-4</v>
      </c>
      <c r="P22" s="10">
        <v>7.7105826907765385E-4</v>
      </c>
      <c r="Q22" s="10">
        <v>9.4822335130086968E-4</v>
      </c>
      <c r="R22" s="10">
        <v>1.2386739857945749E-3</v>
      </c>
      <c r="S22" s="23" t="s">
        <v>31</v>
      </c>
    </row>
    <row r="23" spans="1:19" s="19" customFormat="1" ht="12.95" customHeight="1">
      <c r="A23" s="7" t="s">
        <v>27</v>
      </c>
      <c r="B23" s="10">
        <v>4.9960812022810792</v>
      </c>
      <c r="C23" s="10">
        <v>5.0007391996453734</v>
      </c>
      <c r="D23" s="10">
        <v>5.006310717467632</v>
      </c>
      <c r="E23" s="10">
        <v>4.9944763251486641</v>
      </c>
      <c r="F23" s="10">
        <v>5.01275009124201</v>
      </c>
      <c r="G23" s="10">
        <v>5.005262705948657</v>
      </c>
      <c r="H23" s="10">
        <v>5.0030468630033971</v>
      </c>
      <c r="I23" s="10">
        <v>4.9975926299280546</v>
      </c>
      <c r="J23" s="10">
        <v>4.9904097555995728</v>
      </c>
      <c r="K23" s="10">
        <v>5.0019826949223045</v>
      </c>
      <c r="L23" s="10">
        <v>5.0010419518079878</v>
      </c>
      <c r="M23" s="10">
        <v>4.9962187482164566</v>
      </c>
      <c r="N23" s="10">
        <v>5.005259942201743</v>
      </c>
      <c r="O23" s="10">
        <v>4.9994118265538336</v>
      </c>
      <c r="P23" s="10">
        <v>5.0005191493654984</v>
      </c>
      <c r="Q23" s="10">
        <v>5.0032539576945396</v>
      </c>
      <c r="R23" s="10">
        <v>5.0048024621748324</v>
      </c>
      <c r="S23" s="10">
        <v>5.0024371306628233</v>
      </c>
    </row>
    <row r="24" spans="1:19" s="19" customFormat="1" ht="12.95" customHeight="1">
      <c r="A24" s="13" t="s">
        <v>36</v>
      </c>
      <c r="B24" s="44">
        <f>B22/(B21+B20+B22)*100</f>
        <v>0.11985003362927438</v>
      </c>
      <c r="C24" s="44">
        <f>C22/(C21+C20+C22)*100</f>
        <v>0</v>
      </c>
      <c r="D24" s="44">
        <f t="shared" ref="D24:R24" si="0">D22/(D21+D20+D22)*100</f>
        <v>5.8911236772319429E-2</v>
      </c>
      <c r="E24" s="44">
        <f t="shared" si="0"/>
        <v>0.17984375626143931</v>
      </c>
      <c r="F24" s="44">
        <f t="shared" si="0"/>
        <v>0.11640438888908596</v>
      </c>
      <c r="G24" s="44"/>
      <c r="H24" s="44">
        <f t="shared" si="0"/>
        <v>5.907685787829544E-2</v>
      </c>
      <c r="I24" s="44">
        <f t="shared" si="0"/>
        <v>6.0063161971632285E-2</v>
      </c>
      <c r="J24" s="44">
        <f t="shared" si="0"/>
        <v>6.0550395881839726E-2</v>
      </c>
      <c r="K24" s="44">
        <f t="shared" si="0"/>
        <v>5.9340388711610077E-2</v>
      </c>
      <c r="L24" s="44">
        <f t="shared" si="0"/>
        <v>0</v>
      </c>
      <c r="M24" s="44"/>
      <c r="N24" s="44">
        <f t="shared" si="0"/>
        <v>0.21731081191993967</v>
      </c>
      <c r="O24" s="44">
        <f t="shared" si="0"/>
        <v>5.9246183370422173E-2</v>
      </c>
      <c r="P24" s="44">
        <f t="shared" si="0"/>
        <v>7.6025024331467822E-2</v>
      </c>
      <c r="Q24" s="44">
        <f t="shared" si="0"/>
        <v>9.3151981028503722E-2</v>
      </c>
      <c r="R24" s="44">
        <f t="shared" si="0"/>
        <v>0.12167987496650372</v>
      </c>
      <c r="S24" s="44"/>
    </row>
    <row r="25" spans="1:19" s="19" customFormat="1" ht="12.95" customHeight="1">
      <c r="A25" s="15" t="s">
        <v>37</v>
      </c>
      <c r="B25" s="43">
        <f>B21/(B21+B20+B22)*100</f>
        <v>1.1839676427239696</v>
      </c>
      <c r="C25" s="43">
        <f t="shared" ref="C25:R25" si="1">C21/(C21+C20+C22)*100</f>
        <v>3.5188427733770107</v>
      </c>
      <c r="D25" s="43">
        <f t="shared" si="1"/>
        <v>4.7452852779877528</v>
      </c>
      <c r="E25" s="43">
        <f t="shared" si="1"/>
        <v>7.3798484864321408</v>
      </c>
      <c r="F25" s="43">
        <f t="shared" si="1"/>
        <v>10.526273199249328</v>
      </c>
      <c r="G25" s="43">
        <f>G21/(G21+G20)*100</f>
        <v>2.9698671148986771</v>
      </c>
      <c r="H25" s="43">
        <f t="shared" si="1"/>
        <v>6.0156215678287257</v>
      </c>
      <c r="I25" s="43">
        <f t="shared" si="1"/>
        <v>5.2032101144284306</v>
      </c>
      <c r="J25" s="43">
        <f t="shared" si="1"/>
        <v>7.6380658092945639</v>
      </c>
      <c r="K25" s="43">
        <f t="shared" si="1"/>
        <v>10.281194016531837</v>
      </c>
      <c r="L25" s="43">
        <f t="shared" si="1"/>
        <v>3.6707092704627122</v>
      </c>
      <c r="M25" s="43">
        <f>M21/(M21+M20)*100</f>
        <v>6.6990420983194285</v>
      </c>
      <c r="N25" s="43">
        <f t="shared" si="1"/>
        <v>9.4975055262431898</v>
      </c>
      <c r="O25" s="43">
        <f t="shared" si="1"/>
        <v>10.174829453842101</v>
      </c>
      <c r="P25" s="43">
        <f t="shared" si="1"/>
        <v>4.8883717046713695</v>
      </c>
      <c r="Q25" s="43">
        <f t="shared" si="1"/>
        <v>7.4856719760342711</v>
      </c>
      <c r="R25" s="43">
        <f t="shared" si="1"/>
        <v>12.865835449548117</v>
      </c>
      <c r="S25" s="43">
        <f>S21/(S21+S20)*100</f>
        <v>10.357860587444517</v>
      </c>
    </row>
    <row r="26" spans="1:19" s="42" customFormat="1" ht="12.95" customHeight="1">
      <c r="A26" s="15" t="s">
        <v>38</v>
      </c>
      <c r="B26" s="43">
        <f>B20/(B20+B21+B22)*100</f>
        <v>98.696182323646767</v>
      </c>
      <c r="C26" s="43">
        <f t="shared" ref="C26:R26" si="2">C20/(C20+C21+C22)*100</f>
        <v>96.481157226622983</v>
      </c>
      <c r="D26" s="43">
        <f t="shared" si="2"/>
        <v>95.195803485239935</v>
      </c>
      <c r="E26" s="43">
        <f t="shared" si="2"/>
        <v>92.440307757306414</v>
      </c>
      <c r="F26" s="43">
        <f t="shared" si="2"/>
        <v>89.357322411861588</v>
      </c>
      <c r="G26" s="43">
        <f>G20/(G20+G21)*100</f>
        <v>97.030132885101324</v>
      </c>
      <c r="H26" s="43">
        <f t="shared" si="2"/>
        <v>93.925301574292988</v>
      </c>
      <c r="I26" s="43">
        <f t="shared" si="2"/>
        <v>94.736726723599944</v>
      </c>
      <c r="J26" s="43">
        <f t="shared" si="2"/>
        <v>92.301383794823593</v>
      </c>
      <c r="K26" s="43">
        <f t="shared" si="2"/>
        <v>89.659465594756554</v>
      </c>
      <c r="L26" s="43">
        <f t="shared" si="2"/>
        <v>96.329290729537291</v>
      </c>
      <c r="M26" s="43">
        <f>M20/(M20+M21)*100</f>
        <v>93.300957901680576</v>
      </c>
      <c r="N26" s="43">
        <f t="shared" si="2"/>
        <v>90.285183661836854</v>
      </c>
      <c r="O26" s="43">
        <f t="shared" si="2"/>
        <v>89.765924362787473</v>
      </c>
      <c r="P26" s="43">
        <f t="shared" si="2"/>
        <v>95.035603270997157</v>
      </c>
      <c r="Q26" s="43">
        <f t="shared" si="2"/>
        <v>92.421176042937219</v>
      </c>
      <c r="R26" s="43">
        <f t="shared" si="2"/>
        <v>87.012484675485382</v>
      </c>
      <c r="S26" s="43">
        <f>S20/(S20+S21)*100</f>
        <v>89.642139412555494</v>
      </c>
    </row>
    <row r="27" spans="1:19" s="19" customFormat="1" ht="12.95" customHeight="1">
      <c r="A27" s="9" t="s">
        <v>39</v>
      </c>
      <c r="B27" s="45">
        <f>(B17-1)/((B17-1)+(B16-2))*100</f>
        <v>98.266738416151028</v>
      </c>
      <c r="C27" s="45">
        <f t="shared" ref="C27:S27" si="3">(C17-1)/((C17-1)+(C16-2))*100</f>
        <v>96.213167286640171</v>
      </c>
      <c r="D27" s="45">
        <f t="shared" si="3"/>
        <v>96.073170462818979</v>
      </c>
      <c r="E27" s="45">
        <f t="shared" si="3"/>
        <v>91.338000606977928</v>
      </c>
      <c r="F27" s="45">
        <f t="shared" si="3"/>
        <v>91.402128001781804</v>
      </c>
      <c r="G27" s="45">
        <f>(G17-1)/((G17-1)+(G16-2))*100</f>
        <v>98.5780638036006</v>
      </c>
      <c r="H27" s="45">
        <f t="shared" si="3"/>
        <v>93.751650874514397</v>
      </c>
      <c r="I27" s="45">
        <f t="shared" si="3"/>
        <v>94.046166791019502</v>
      </c>
      <c r="J27" s="45">
        <f t="shared" si="3"/>
        <v>91.819742515981119</v>
      </c>
      <c r="K27" s="45">
        <f t="shared" si="3"/>
        <v>89.938505067823399</v>
      </c>
      <c r="L27" s="45">
        <f t="shared" si="3"/>
        <v>95.542551544697091</v>
      </c>
      <c r="M27" s="45">
        <f t="shared" si="3"/>
        <v>92.307427930125471</v>
      </c>
      <c r="N27" s="45">
        <f t="shared" si="3"/>
        <v>89.117642625915877</v>
      </c>
      <c r="O27" s="45">
        <f t="shared" si="3"/>
        <v>89.673982372440094</v>
      </c>
      <c r="P27" s="45">
        <f t="shared" si="3"/>
        <v>93.232600706235786</v>
      </c>
      <c r="Q27" s="45">
        <f t="shared" si="3"/>
        <v>91.341224938618751</v>
      </c>
      <c r="R27" s="45">
        <f t="shared" si="3"/>
        <v>85.924740127539238</v>
      </c>
      <c r="S27" s="45">
        <f t="shared" si="3"/>
        <v>90.538861350312999</v>
      </c>
    </row>
    <row r="28" spans="1:19" ht="12.95" customHeight="1">
      <c r="A28" s="46" t="s">
        <v>40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workbookViewId="0"/>
  </sheetViews>
  <sheetFormatPr defaultColWidth="11" defaultRowHeight="15"/>
  <cols>
    <col min="1" max="1" width="7.875" style="1" customWidth="1"/>
    <col min="2" max="7" width="7.375" style="1" customWidth="1"/>
    <col min="8" max="13" width="7.375" style="2" customWidth="1"/>
  </cols>
  <sheetData>
    <row r="1" spans="1:13" ht="15.75">
      <c r="A1" s="7" t="s">
        <v>0</v>
      </c>
    </row>
    <row r="2" spans="1:13" ht="15.75">
      <c r="A2" s="7" t="s">
        <v>1</v>
      </c>
    </row>
    <row r="3" spans="1:13" ht="15.95" customHeight="1">
      <c r="A3" s="48" t="s">
        <v>41</v>
      </c>
      <c r="B3" s="29"/>
      <c r="C3" s="29"/>
      <c r="D3" s="29"/>
      <c r="E3" s="29"/>
      <c r="F3" s="29"/>
      <c r="G3" s="29"/>
      <c r="H3" s="36"/>
      <c r="I3" s="36"/>
      <c r="J3" s="36"/>
      <c r="K3" s="36"/>
      <c r="L3" s="36"/>
      <c r="M3" s="36"/>
    </row>
    <row r="4" spans="1:13" s="3" customFormat="1" ht="14.1" customHeight="1">
      <c r="A4" s="31" t="s">
        <v>3</v>
      </c>
      <c r="B4" s="17" t="s">
        <v>4</v>
      </c>
      <c r="C4" s="17" t="s">
        <v>4</v>
      </c>
      <c r="D4" s="17" t="s">
        <v>4</v>
      </c>
      <c r="E4" s="17" t="s">
        <v>5</v>
      </c>
      <c r="F4" s="17" t="s">
        <v>5</v>
      </c>
      <c r="G4" s="17" t="s">
        <v>5</v>
      </c>
      <c r="H4" s="17" t="s">
        <v>42</v>
      </c>
      <c r="I4" s="17" t="s">
        <v>42</v>
      </c>
      <c r="J4" s="17" t="s">
        <v>42</v>
      </c>
      <c r="K4" s="17" t="s">
        <v>43</v>
      </c>
      <c r="L4" s="17" t="s">
        <v>43</v>
      </c>
      <c r="M4" s="17" t="s">
        <v>43</v>
      </c>
    </row>
    <row r="5" spans="1:13" s="3" customFormat="1" ht="14.1" customHeight="1">
      <c r="A5" s="31" t="s">
        <v>8</v>
      </c>
      <c r="B5" s="17" t="s">
        <v>44</v>
      </c>
      <c r="C5" s="17" t="s">
        <v>10</v>
      </c>
      <c r="D5" s="17" t="s">
        <v>10</v>
      </c>
      <c r="E5" s="17" t="s">
        <v>44</v>
      </c>
      <c r="F5" s="17" t="s">
        <v>10</v>
      </c>
      <c r="G5" s="17" t="s">
        <v>10</v>
      </c>
      <c r="H5" s="17" t="s">
        <v>44</v>
      </c>
      <c r="I5" s="17" t="s">
        <v>10</v>
      </c>
      <c r="J5" s="17" t="s">
        <v>10</v>
      </c>
      <c r="K5" s="17" t="s">
        <v>44</v>
      </c>
      <c r="L5" s="17" t="s">
        <v>10</v>
      </c>
      <c r="M5" s="17" t="s">
        <v>10</v>
      </c>
    </row>
    <row r="6" spans="1:13" ht="14.1" customHeight="1">
      <c r="A6" s="9" t="s">
        <v>14</v>
      </c>
      <c r="B6" s="9">
        <v>129</v>
      </c>
      <c r="C6" s="9">
        <v>13</v>
      </c>
      <c r="D6" s="9">
        <v>63</v>
      </c>
      <c r="E6" s="9">
        <v>130</v>
      </c>
      <c r="F6" s="9">
        <v>12</v>
      </c>
      <c r="G6" s="9">
        <v>64</v>
      </c>
      <c r="H6" s="34" t="s">
        <v>45</v>
      </c>
      <c r="I6" s="34">
        <v>59</v>
      </c>
      <c r="J6" s="34" t="s">
        <v>46</v>
      </c>
      <c r="K6" s="34" t="s">
        <v>47</v>
      </c>
      <c r="L6" s="34">
        <v>62</v>
      </c>
      <c r="M6" s="34" t="s">
        <v>48</v>
      </c>
    </row>
    <row r="7" spans="1:13" ht="14.1" customHeight="1">
      <c r="A7" s="7" t="s">
        <v>19</v>
      </c>
      <c r="B7" s="10">
        <v>41.802</v>
      </c>
      <c r="C7" s="7">
        <v>42.59</v>
      </c>
      <c r="D7" s="7">
        <v>42</v>
      </c>
      <c r="E7" s="10">
        <v>42.204000000000001</v>
      </c>
      <c r="F7" s="7">
        <v>42.41</v>
      </c>
      <c r="G7" s="7">
        <v>42.1</v>
      </c>
      <c r="H7" s="20">
        <v>41.121000000000002</v>
      </c>
      <c r="I7" s="20">
        <v>40.4</v>
      </c>
      <c r="J7" s="20">
        <v>41</v>
      </c>
      <c r="K7" s="20">
        <v>40.866999999999997</v>
      </c>
      <c r="L7" s="20">
        <v>40.64</v>
      </c>
      <c r="M7" s="20">
        <v>40.78</v>
      </c>
    </row>
    <row r="8" spans="1:13" ht="14.1" customHeight="1">
      <c r="A8" s="7" t="s">
        <v>49</v>
      </c>
      <c r="B8" s="10">
        <v>0.96499999999999997</v>
      </c>
      <c r="C8" s="7">
        <v>0.86</v>
      </c>
      <c r="D8" s="7">
        <v>0.75</v>
      </c>
      <c r="E8" s="10">
        <v>0.84</v>
      </c>
      <c r="F8" s="7">
        <v>0.87</v>
      </c>
      <c r="G8" s="7">
        <v>0.79</v>
      </c>
      <c r="H8" s="20">
        <v>1.5580000000000001</v>
      </c>
      <c r="I8" s="20">
        <v>1.28</v>
      </c>
      <c r="J8" s="20">
        <v>1.34</v>
      </c>
      <c r="K8" s="20">
        <v>1.2629999999999999</v>
      </c>
      <c r="L8" s="20">
        <v>1.24</v>
      </c>
      <c r="M8" s="20">
        <v>1.3</v>
      </c>
    </row>
    <row r="9" spans="1:13" ht="14.1" customHeight="1">
      <c r="A9" s="7" t="s">
        <v>20</v>
      </c>
      <c r="B9" s="10">
        <v>13.79</v>
      </c>
      <c r="C9" s="7">
        <v>12.46</v>
      </c>
      <c r="D9" s="7">
        <v>13.25</v>
      </c>
      <c r="E9" s="10">
        <v>13.436999999999999</v>
      </c>
      <c r="F9" s="7">
        <v>12.62</v>
      </c>
      <c r="G9" s="7">
        <v>13.5</v>
      </c>
      <c r="H9" s="20">
        <v>14.964</v>
      </c>
      <c r="I9" s="20">
        <v>15.58</v>
      </c>
      <c r="J9" s="20">
        <v>15.5</v>
      </c>
      <c r="K9" s="20">
        <v>15.298</v>
      </c>
      <c r="L9" s="20">
        <v>15.39</v>
      </c>
      <c r="M9" s="20">
        <v>15.07</v>
      </c>
    </row>
    <row r="10" spans="1:13" ht="14.1" customHeight="1">
      <c r="A10" s="7" t="s">
        <v>21</v>
      </c>
      <c r="B10" s="10">
        <v>12.564</v>
      </c>
      <c r="C10" s="7">
        <v>13.98</v>
      </c>
      <c r="D10" s="7">
        <v>13.63</v>
      </c>
      <c r="E10" s="10">
        <v>12.577</v>
      </c>
      <c r="F10" s="7">
        <v>14.46</v>
      </c>
      <c r="G10" s="7">
        <v>13.71</v>
      </c>
      <c r="H10" s="20">
        <v>11.568</v>
      </c>
      <c r="I10" s="20">
        <v>11.75</v>
      </c>
      <c r="J10" s="20">
        <v>11.7</v>
      </c>
      <c r="K10" s="20">
        <v>11.409000000000001</v>
      </c>
      <c r="L10" s="20">
        <v>11.72</v>
      </c>
      <c r="M10" s="20">
        <v>11.71</v>
      </c>
    </row>
    <row r="11" spans="1:13" ht="14.1" customHeight="1">
      <c r="A11" s="7" t="s">
        <v>50</v>
      </c>
      <c r="B11" s="10">
        <v>0.20399999999999999</v>
      </c>
      <c r="C11" s="7">
        <v>0.12</v>
      </c>
      <c r="D11" s="7">
        <v>0.25</v>
      </c>
      <c r="E11" s="10">
        <v>0.251</v>
      </c>
      <c r="F11" s="7">
        <v>0.15</v>
      </c>
      <c r="G11" s="7">
        <v>0.23</v>
      </c>
      <c r="H11" s="20">
        <v>12.1</v>
      </c>
      <c r="I11" s="20">
        <v>11.73</v>
      </c>
      <c r="J11" s="20">
        <v>11.78</v>
      </c>
      <c r="K11" s="20">
        <v>12.606999999999999</v>
      </c>
      <c r="L11" s="20">
        <v>11.67</v>
      </c>
      <c r="M11" s="20">
        <v>11.52</v>
      </c>
    </row>
    <row r="12" spans="1:13" ht="14.1" customHeight="1">
      <c r="A12" s="7" t="s">
        <v>23</v>
      </c>
      <c r="B12" s="10">
        <v>12.622999999999999</v>
      </c>
      <c r="C12" s="7">
        <v>12.05</v>
      </c>
      <c r="D12" s="7">
        <v>12.62</v>
      </c>
      <c r="E12" s="10">
        <v>12.648999999999999</v>
      </c>
      <c r="F12" s="7">
        <v>12.04</v>
      </c>
      <c r="G12" s="7">
        <v>12.8</v>
      </c>
      <c r="H12" s="20">
        <v>0.10299999999999999</v>
      </c>
      <c r="I12" s="20">
        <v>0.1</v>
      </c>
      <c r="J12" s="20">
        <v>0.04</v>
      </c>
      <c r="K12" s="20">
        <v>7.2999999999999995E-2</v>
      </c>
      <c r="L12" s="20">
        <v>0.08</v>
      </c>
      <c r="M12" s="20">
        <v>0.13</v>
      </c>
    </row>
    <row r="13" spans="1:13" ht="14.1" customHeight="1">
      <c r="A13" s="7" t="s">
        <v>24</v>
      </c>
      <c r="B13" s="10">
        <v>12.221</v>
      </c>
      <c r="C13" s="7">
        <v>11.73</v>
      </c>
      <c r="D13" s="7">
        <v>11.79</v>
      </c>
      <c r="E13" s="10">
        <v>12.1</v>
      </c>
      <c r="F13" s="7">
        <v>11.97</v>
      </c>
      <c r="G13" s="7">
        <v>11.77</v>
      </c>
      <c r="H13" s="20">
        <v>12.81</v>
      </c>
      <c r="I13" s="20">
        <v>12.7</v>
      </c>
      <c r="J13" s="20">
        <v>12.59</v>
      </c>
      <c r="K13" s="20">
        <v>12.563000000000001</v>
      </c>
      <c r="L13" s="20">
        <v>12.68</v>
      </c>
      <c r="M13" s="20">
        <v>12.76</v>
      </c>
    </row>
    <row r="14" spans="1:13" ht="14.1" customHeight="1">
      <c r="A14" s="7" t="s">
        <v>25</v>
      </c>
      <c r="B14" s="10">
        <v>2.2559999999999998</v>
      </c>
      <c r="C14" s="7">
        <v>1.69</v>
      </c>
      <c r="D14" s="7">
        <v>1.79</v>
      </c>
      <c r="E14" s="10">
        <v>2.0960000000000001</v>
      </c>
      <c r="F14" s="7">
        <v>1.68</v>
      </c>
      <c r="G14" s="7">
        <v>1.83</v>
      </c>
      <c r="H14" s="20">
        <v>2.3980000000000001</v>
      </c>
      <c r="I14" s="20">
        <v>2.73</v>
      </c>
      <c r="J14" s="20">
        <v>2.65</v>
      </c>
      <c r="K14" s="20">
        <v>2.456</v>
      </c>
      <c r="L14" s="20">
        <v>2.5299999999999998</v>
      </c>
      <c r="M14" s="20">
        <v>2.72</v>
      </c>
    </row>
    <row r="15" spans="1:13" ht="14.1" customHeight="1">
      <c r="A15" s="7" t="s">
        <v>26</v>
      </c>
      <c r="B15" s="10">
        <v>0.66400000000000003</v>
      </c>
      <c r="C15" s="7">
        <v>0.6</v>
      </c>
      <c r="D15" s="7">
        <v>0.61</v>
      </c>
      <c r="E15" s="10">
        <v>0.60899999999999999</v>
      </c>
      <c r="F15" s="7">
        <v>0.6</v>
      </c>
      <c r="G15" s="7">
        <v>0.61</v>
      </c>
      <c r="H15" s="20">
        <v>0.57799999999999996</v>
      </c>
      <c r="I15" s="20">
        <v>0.8</v>
      </c>
      <c r="J15" s="20">
        <v>0.79</v>
      </c>
      <c r="K15" s="20">
        <v>0.65800000000000003</v>
      </c>
      <c r="L15" s="20">
        <v>0.79</v>
      </c>
      <c r="M15" s="20">
        <v>0.8</v>
      </c>
    </row>
    <row r="16" spans="1:13" ht="14.1" customHeight="1">
      <c r="A16" s="9" t="s">
        <v>27</v>
      </c>
      <c r="B16" s="11">
        <v>97.131000000000014</v>
      </c>
      <c r="C16" s="9">
        <v>96.22</v>
      </c>
      <c r="D16" s="9">
        <v>96.78</v>
      </c>
      <c r="E16" s="11">
        <v>96.763000000000005</v>
      </c>
      <c r="F16" s="9">
        <v>96.93</v>
      </c>
      <c r="G16" s="9">
        <v>97.5</v>
      </c>
      <c r="H16" s="33">
        <v>97.424999999999997</v>
      </c>
      <c r="I16" s="33">
        <v>97.15</v>
      </c>
      <c r="J16" s="33">
        <v>97.42</v>
      </c>
      <c r="K16" s="33">
        <v>97.4</v>
      </c>
      <c r="L16" s="33">
        <v>96.81</v>
      </c>
      <c r="M16" s="33">
        <v>96.86</v>
      </c>
    </row>
    <row r="17" spans="1:13" ht="14.1" customHeight="1">
      <c r="A17" s="12" t="s">
        <v>28</v>
      </c>
      <c r="B17" s="10">
        <v>6.168448093971171</v>
      </c>
      <c r="C17" s="10">
        <v>6.3427108551120144</v>
      </c>
      <c r="D17" s="10">
        <v>6.1905850888265732</v>
      </c>
      <c r="E17" s="10">
        <v>6.2351964171248619</v>
      </c>
      <c r="F17" s="10">
        <v>6.2790984212585084</v>
      </c>
      <c r="G17" s="10">
        <v>6.1570868275908923</v>
      </c>
      <c r="H17" s="37">
        <v>6.0226883244859826</v>
      </c>
      <c r="I17" s="37">
        <v>5.9572633302251425</v>
      </c>
      <c r="J17" s="37">
        <v>6.0233082942169496</v>
      </c>
      <c r="K17" s="37">
        <v>6.0011775812493395</v>
      </c>
      <c r="L17" s="37">
        <v>6.0006578117836487</v>
      </c>
      <c r="M17" s="37">
        <v>6.0319473615706958</v>
      </c>
    </row>
    <row r="18" spans="1:13" ht="14.1" customHeight="1">
      <c r="A18" s="12" t="s">
        <v>51</v>
      </c>
      <c r="B18" s="10">
        <v>1.831551906028829</v>
      </c>
      <c r="C18" s="10">
        <v>1.6572891448879856</v>
      </c>
      <c r="D18" s="10">
        <v>1.8094149111734268</v>
      </c>
      <c r="E18" s="10">
        <v>1.7648035828751381</v>
      </c>
      <c r="F18" s="10">
        <v>1.7209015787414916</v>
      </c>
      <c r="G18" s="10">
        <v>1.8429131724091077</v>
      </c>
      <c r="H18" s="37">
        <v>1.9773116755140174</v>
      </c>
      <c r="I18" s="37">
        <v>2.0427366697748575</v>
      </c>
      <c r="J18" s="37">
        <v>1.9766917057830504</v>
      </c>
      <c r="K18" s="37">
        <v>1.9988224187506605</v>
      </c>
      <c r="L18" s="37">
        <v>1.9993421882163513</v>
      </c>
      <c r="M18" s="37">
        <v>1.9680526384293042</v>
      </c>
    </row>
    <row r="19" spans="1:13" ht="14.1" customHeight="1">
      <c r="A19" s="12" t="s">
        <v>52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</row>
    <row r="20" spans="1:13" ht="14.1" customHeight="1">
      <c r="A20" s="12" t="s">
        <v>53</v>
      </c>
      <c r="B20" s="10">
        <v>8</v>
      </c>
      <c r="C20" s="10">
        <v>8</v>
      </c>
      <c r="D20" s="10">
        <v>8</v>
      </c>
      <c r="E20" s="10">
        <v>8</v>
      </c>
      <c r="F20" s="10">
        <v>8</v>
      </c>
      <c r="G20" s="10">
        <v>8</v>
      </c>
      <c r="H20" s="37">
        <v>8</v>
      </c>
      <c r="I20" s="37">
        <v>8</v>
      </c>
      <c r="J20" s="37">
        <v>8</v>
      </c>
      <c r="K20" s="37">
        <v>8</v>
      </c>
      <c r="L20" s="37">
        <v>8</v>
      </c>
      <c r="M20" s="37">
        <v>8</v>
      </c>
    </row>
    <row r="21" spans="1:13" ht="14.1" customHeight="1">
      <c r="A21" s="12" t="s">
        <v>54</v>
      </c>
      <c r="B21" s="10">
        <v>0.5674505372754246</v>
      </c>
      <c r="C21" s="10">
        <v>0.53033589815910975</v>
      </c>
      <c r="D21" s="10">
        <v>0.49301201518640747</v>
      </c>
      <c r="E21" s="10">
        <v>0.57557660023870616</v>
      </c>
      <c r="F21" s="10">
        <v>0.48190286187490239</v>
      </c>
      <c r="G21" s="10">
        <v>0.48471991008697479</v>
      </c>
      <c r="H21" s="37">
        <v>0.60650675269807186</v>
      </c>
      <c r="I21" s="37">
        <v>0.66571104638127077</v>
      </c>
      <c r="J21" s="37">
        <v>0.70785215726991568</v>
      </c>
      <c r="K21" s="37">
        <v>0.6495920228281582</v>
      </c>
      <c r="L21" s="37">
        <v>0.67964941722476535</v>
      </c>
      <c r="M21" s="37">
        <v>0.65986133540172975</v>
      </c>
    </row>
    <row r="22" spans="1:13" ht="14.1" customHeight="1">
      <c r="A22" s="12" t="s">
        <v>52</v>
      </c>
      <c r="B22" s="10">
        <v>0.10709312504162218</v>
      </c>
      <c r="C22" s="10">
        <v>9.63210369924032E-2</v>
      </c>
      <c r="D22" s="10">
        <v>8.3137908543623462E-2</v>
      </c>
      <c r="E22" s="10">
        <v>9.3332142464661386E-2</v>
      </c>
      <c r="F22" s="10">
        <v>9.6873211000923609E-2</v>
      </c>
      <c r="G22" s="10">
        <v>8.6891180632931914E-2</v>
      </c>
      <c r="H22" s="37">
        <v>0.17161276926579697</v>
      </c>
      <c r="I22" s="37">
        <v>0.1419485063312225</v>
      </c>
      <c r="J22" s="37">
        <v>0.14805103874822959</v>
      </c>
      <c r="K22" s="37">
        <v>0.13948339055194417</v>
      </c>
      <c r="L22" s="37">
        <v>0.13769630055793736</v>
      </c>
      <c r="M22" s="37">
        <v>0.14461358700699875</v>
      </c>
    </row>
    <row r="23" spans="1:13" ht="14.1" customHeight="1">
      <c r="A23" s="7" t="s">
        <v>55</v>
      </c>
      <c r="B23" s="10">
        <v>0.34685474695806562</v>
      </c>
      <c r="C23" s="10">
        <v>0.46671382098961089</v>
      </c>
      <c r="D23" s="10">
        <v>0.66630637593110009</v>
      </c>
      <c r="E23" s="10">
        <v>0.37764708763935317</v>
      </c>
      <c r="F23" s="10">
        <v>0.55516214712479695</v>
      </c>
      <c r="G23" s="10">
        <v>0.71167852018103162</v>
      </c>
      <c r="H23" s="37">
        <v>0.41796860197002417</v>
      </c>
      <c r="I23" s="37">
        <v>0.30574463103840799</v>
      </c>
      <c r="J23" s="37">
        <v>0.24288908344302484</v>
      </c>
      <c r="K23" s="37">
        <v>0.46564382754593225</v>
      </c>
      <c r="L23" s="37">
        <v>0.31720945990606708</v>
      </c>
      <c r="M23" s="37">
        <v>0.23413689641733271</v>
      </c>
    </row>
    <row r="24" spans="1:13" ht="14.1" customHeight="1">
      <c r="A24" s="12" t="s">
        <v>32</v>
      </c>
      <c r="B24" s="10">
        <v>2.7760233607896336</v>
      </c>
      <c r="C24" s="10">
        <v>2.6744593487882073</v>
      </c>
      <c r="D24" s="10">
        <v>2.7721928711990804</v>
      </c>
      <c r="E24" s="10">
        <v>2.785058985728357</v>
      </c>
      <c r="F24" s="10">
        <v>2.6566673933259359</v>
      </c>
      <c r="G24" s="10">
        <v>2.7898755606072978</v>
      </c>
      <c r="H24" s="37">
        <v>2.7961311113492462</v>
      </c>
      <c r="I24" s="37">
        <v>2.7909421469936095</v>
      </c>
      <c r="J24" s="37">
        <v>2.7565041231608483</v>
      </c>
      <c r="K24" s="37">
        <v>2.7494052696554165</v>
      </c>
      <c r="L24" s="37">
        <v>2.7902691447625485</v>
      </c>
      <c r="M24" s="37">
        <v>2.8128247611363584</v>
      </c>
    </row>
    <row r="25" spans="1:13" ht="14.1" customHeight="1">
      <c r="A25" s="7" t="s">
        <v>30</v>
      </c>
      <c r="B25" s="10">
        <v>1.1976786413344267</v>
      </c>
      <c r="C25" s="10">
        <v>1.2298152321726739</v>
      </c>
      <c r="D25" s="10">
        <v>0.9806898853042334</v>
      </c>
      <c r="E25" s="10">
        <v>1.1683851839289225</v>
      </c>
      <c r="F25" s="10">
        <v>1.2070534455816082</v>
      </c>
      <c r="G25" s="10">
        <v>0.92105393912463285</v>
      </c>
      <c r="H25" s="37">
        <v>0.99064435219562164</v>
      </c>
      <c r="I25" s="37">
        <v>1.0863278522117907</v>
      </c>
      <c r="J25" s="37">
        <v>1.1400579879055504</v>
      </c>
      <c r="K25" s="37">
        <v>0.99587548941854909</v>
      </c>
      <c r="L25" s="37">
        <v>1.0658374033703444</v>
      </c>
      <c r="M25" s="37">
        <v>1.1403780214348647</v>
      </c>
    </row>
    <row r="26" spans="1:13" ht="14.1" customHeight="1">
      <c r="A26" s="12" t="s">
        <v>56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</row>
    <row r="27" spans="1:13" ht="14.1" customHeight="1">
      <c r="A27" s="12" t="s">
        <v>57</v>
      </c>
      <c r="B27" s="10">
        <v>5</v>
      </c>
      <c r="C27" s="10">
        <v>5</v>
      </c>
      <c r="D27" s="10">
        <v>5</v>
      </c>
      <c r="E27" s="10">
        <v>5</v>
      </c>
      <c r="F27" s="10">
        <v>5</v>
      </c>
      <c r="G27" s="10">
        <v>5</v>
      </c>
      <c r="H27" s="37">
        <v>5</v>
      </c>
      <c r="I27" s="37">
        <v>5</v>
      </c>
      <c r="J27" s="37">
        <v>5</v>
      </c>
      <c r="K27" s="37">
        <v>5</v>
      </c>
      <c r="L27" s="37">
        <v>5</v>
      </c>
      <c r="M27" s="37">
        <v>5</v>
      </c>
    </row>
    <row r="28" spans="1:13" ht="14.1" customHeight="1">
      <c r="A28" s="12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29" spans="1:13" ht="14.1" customHeight="1">
      <c r="A29" s="47" t="s">
        <v>58</v>
      </c>
      <c r="B29" s="10">
        <v>6.0038930980412797E-3</v>
      </c>
      <c r="C29" s="10">
        <v>4.467583043869916E-2</v>
      </c>
      <c r="D29" s="10">
        <v>3.3175550532183573E-2</v>
      </c>
      <c r="E29" s="10">
        <v>7.9605810457332726E-3</v>
      </c>
      <c r="F29" s="10">
        <v>2.8277881449701114E-2</v>
      </c>
      <c r="G29" s="10">
        <v>4.416330824015402E-2</v>
      </c>
      <c r="H29" s="37">
        <v>7.3521227448273718E-2</v>
      </c>
      <c r="I29" s="37">
        <v>5.4495591985673331E-2</v>
      </c>
      <c r="J29" s="37">
        <v>6.4397570709258556E-2</v>
      </c>
      <c r="K29" s="37">
        <v>8.6765677501974947E-2</v>
      </c>
      <c r="L29" s="37">
        <v>5.8044283356798676E-2</v>
      </c>
      <c r="M29" s="37">
        <v>5.0561758272399393E-2</v>
      </c>
    </row>
    <row r="30" spans="1:13" ht="14.1" customHeight="1">
      <c r="A30" s="12" t="s">
        <v>56</v>
      </c>
      <c r="B30" s="10">
        <v>2.5498817521169094E-2</v>
      </c>
      <c r="C30" s="10">
        <v>1.5137687641097981E-2</v>
      </c>
      <c r="D30" s="10">
        <v>3.1212850731301169E-2</v>
      </c>
      <c r="E30" s="10">
        <v>3.1410964059408651E-2</v>
      </c>
      <c r="F30" s="10">
        <v>1.8811840892677144E-2</v>
      </c>
      <c r="G30" s="10">
        <v>2.8492597175923132E-2</v>
      </c>
      <c r="H30" s="37">
        <v>1.2778355492760607E-2</v>
      </c>
      <c r="I30" s="37">
        <v>1.2490403042915535E-2</v>
      </c>
      <c r="J30" s="37">
        <v>4.9776258246336177E-3</v>
      </c>
      <c r="K30" s="37">
        <v>9.0802457048592012E-3</v>
      </c>
      <c r="L30" s="37">
        <v>1.0005669866019622E-2</v>
      </c>
      <c r="M30" s="37">
        <v>1.6287884975837608E-2</v>
      </c>
    </row>
    <row r="31" spans="1:13" ht="14.1" customHeight="1">
      <c r="A31" s="12" t="s">
        <v>33</v>
      </c>
      <c r="B31" s="10">
        <v>1.9323233275664631</v>
      </c>
      <c r="C31" s="10">
        <v>1.8718001803337239</v>
      </c>
      <c r="D31" s="10">
        <v>1.8620460233992562</v>
      </c>
      <c r="E31" s="10">
        <v>1.9154732612723742</v>
      </c>
      <c r="F31" s="10">
        <v>1.8989667802342378</v>
      </c>
      <c r="G31" s="10">
        <v>1.8444370782328077</v>
      </c>
      <c r="H31" s="37">
        <v>1.8154287147309784</v>
      </c>
      <c r="I31" s="37">
        <v>1.8565108781039636</v>
      </c>
      <c r="J31" s="37">
        <v>1.8417526208961543</v>
      </c>
      <c r="K31" s="37">
        <v>1.7951696595674569</v>
      </c>
      <c r="L31" s="37">
        <v>1.8542443878973036</v>
      </c>
      <c r="M31" s="37">
        <v>1.8559292466499948</v>
      </c>
    </row>
    <row r="32" spans="1:13" ht="14.1" customHeight="1">
      <c r="A32" s="12" t="s">
        <v>34</v>
      </c>
      <c r="B32" s="10">
        <v>3.6173961814326638E-2</v>
      </c>
      <c r="C32" s="10">
        <v>6.8386301586478959E-2</v>
      </c>
      <c r="D32" s="10">
        <v>7.3565575337259048E-2</v>
      </c>
      <c r="E32" s="10">
        <v>4.515519362248388E-2</v>
      </c>
      <c r="F32" s="10">
        <v>5.394349742338389E-2</v>
      </c>
      <c r="G32" s="10">
        <v>8.2907016351115193E-2</v>
      </c>
      <c r="H32" s="37">
        <v>9.827170232798732E-2</v>
      </c>
      <c r="I32" s="37">
        <v>7.6503126867447424E-2</v>
      </c>
      <c r="J32" s="37">
        <v>8.887218256995344E-2</v>
      </c>
      <c r="K32" s="37">
        <v>0.10898441722570906</v>
      </c>
      <c r="L32" s="37">
        <v>7.7705658879878126E-2</v>
      </c>
      <c r="M32" s="37">
        <v>7.7221110101768131E-2</v>
      </c>
    </row>
    <row r="33" spans="1:13" ht="14.1" customHeight="1">
      <c r="A33" s="12" t="s">
        <v>59</v>
      </c>
      <c r="B33" s="10">
        <v>2</v>
      </c>
      <c r="C33" s="10">
        <v>2</v>
      </c>
      <c r="D33" s="10">
        <v>2</v>
      </c>
      <c r="E33" s="10">
        <v>2</v>
      </c>
      <c r="F33" s="10">
        <v>2</v>
      </c>
      <c r="G33" s="10">
        <v>2</v>
      </c>
      <c r="H33" s="37">
        <v>2</v>
      </c>
      <c r="I33" s="37">
        <v>2</v>
      </c>
      <c r="J33" s="37">
        <v>2</v>
      </c>
      <c r="K33" s="37">
        <v>2</v>
      </c>
      <c r="L33" s="37">
        <v>2</v>
      </c>
      <c r="M33" s="37">
        <v>2</v>
      </c>
    </row>
    <row r="34" spans="1:13" ht="14.1" customHeight="1">
      <c r="A34" s="12" t="s">
        <v>33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</row>
    <row r="35" spans="1:13" ht="14.1" customHeight="1">
      <c r="A35" s="12" t="s">
        <v>34</v>
      </c>
      <c r="B35" s="10">
        <v>0.60932950156271382</v>
      </c>
      <c r="C35" s="10">
        <v>0.41963031090371661</v>
      </c>
      <c r="D35" s="10">
        <v>0.43801737907029492</v>
      </c>
      <c r="E35" s="10">
        <v>0.55528316711653447</v>
      </c>
      <c r="F35" s="10">
        <v>0.42835835223060087</v>
      </c>
      <c r="G35" s="10">
        <v>0.4360422469312587</v>
      </c>
      <c r="H35" s="37">
        <v>0.58274306275380772</v>
      </c>
      <c r="I35" s="37">
        <v>0.70406121446520453</v>
      </c>
      <c r="J35" s="37">
        <v>0.66600750152063892</v>
      </c>
      <c r="K35" s="37">
        <v>0.59033036837612451</v>
      </c>
      <c r="L35" s="37">
        <v>0.64664075018249789</v>
      </c>
      <c r="M35" s="37">
        <v>0.70289608991454056</v>
      </c>
    </row>
    <row r="36" spans="1:13" ht="14.1" customHeight="1">
      <c r="A36" s="12" t="s">
        <v>35</v>
      </c>
      <c r="B36" s="10">
        <v>0.12500524336288585</v>
      </c>
      <c r="C36" s="10">
        <v>0.11399867953922406</v>
      </c>
      <c r="D36" s="10">
        <v>0.1147079554000754</v>
      </c>
      <c r="E36" s="10">
        <v>0.11478763657370854</v>
      </c>
      <c r="F36" s="10">
        <v>0.11333435184089313</v>
      </c>
      <c r="G36" s="10">
        <v>0.11381626092796011</v>
      </c>
      <c r="H36" s="37">
        <v>0.10800300936726667</v>
      </c>
      <c r="I36" s="37">
        <v>0.15050007505128288</v>
      </c>
      <c r="J36" s="37">
        <v>0.14806745915053712</v>
      </c>
      <c r="K36" s="37">
        <v>0.12327383612226515</v>
      </c>
      <c r="L36" s="37">
        <v>0.14881734448869194</v>
      </c>
      <c r="M36" s="37">
        <v>0.15096685418075059</v>
      </c>
    </row>
    <row r="37" spans="1:13" ht="14.1" customHeight="1">
      <c r="A37" s="12" t="s">
        <v>60</v>
      </c>
      <c r="B37" s="10">
        <v>0.73433474492559969</v>
      </c>
      <c r="C37" s="10">
        <v>0.53362899044294065</v>
      </c>
      <c r="D37" s="10">
        <v>0.55272533447037031</v>
      </c>
      <c r="E37" s="10">
        <v>0.67007080369024297</v>
      </c>
      <c r="F37" s="10">
        <v>0.54169270407149406</v>
      </c>
      <c r="G37" s="10">
        <v>0.54985850785921886</v>
      </c>
      <c r="H37" s="37">
        <v>0.69074607212107442</v>
      </c>
      <c r="I37" s="37">
        <v>0.85456128951648735</v>
      </c>
      <c r="J37" s="37">
        <v>0.81407496067117602</v>
      </c>
      <c r="K37" s="37">
        <v>0.71360420449838968</v>
      </c>
      <c r="L37" s="37">
        <v>0.79545809467118977</v>
      </c>
      <c r="M37" s="37">
        <v>0.85386294409529118</v>
      </c>
    </row>
    <row r="38" spans="1:13" ht="14.1" customHeight="1">
      <c r="A38" s="12" t="s">
        <v>27</v>
      </c>
      <c r="B38" s="10">
        <v>15.734334744925601</v>
      </c>
      <c r="C38" s="10">
        <v>15.53362899044294</v>
      </c>
      <c r="D38" s="10">
        <v>15.55272533447037</v>
      </c>
      <c r="E38" s="10">
        <v>15.670070803690244</v>
      </c>
      <c r="F38" s="10">
        <v>15.541692704071494</v>
      </c>
      <c r="G38" s="10">
        <v>15.54985850785922</v>
      </c>
      <c r="H38" s="37">
        <v>15.690746072121074</v>
      </c>
      <c r="I38" s="37">
        <v>15.854561289516488</v>
      </c>
      <c r="J38" s="37">
        <v>15.814074960671176</v>
      </c>
      <c r="K38" s="37">
        <v>15.71360420449839</v>
      </c>
      <c r="L38" s="37">
        <v>15.79545809467119</v>
      </c>
      <c r="M38" s="37">
        <v>15.85386294409529</v>
      </c>
    </row>
    <row r="39" spans="1:13" ht="14.1" customHeight="1">
      <c r="A39" s="13" t="s">
        <v>61</v>
      </c>
      <c r="B39" s="14">
        <v>0.69754485227725793</v>
      </c>
      <c r="C39" s="14">
        <v>0.67725827629228952</v>
      </c>
      <c r="D39" s="14">
        <v>0.73221082360184819</v>
      </c>
      <c r="E39" s="14">
        <v>0.70304832780192561</v>
      </c>
      <c r="F39" s="14">
        <v>0.68259719085469828</v>
      </c>
      <c r="G39" s="14">
        <v>0.74295781842844877</v>
      </c>
      <c r="H39" s="38">
        <v>0.72433062408731164</v>
      </c>
      <c r="I39" s="38">
        <v>0.7098444915552895</v>
      </c>
      <c r="J39" s="38">
        <v>0.6959182482577394</v>
      </c>
      <c r="K39" s="38">
        <v>0.71747702308954808</v>
      </c>
      <c r="L39" s="38">
        <v>0.71286704700150672</v>
      </c>
      <c r="M39" s="38">
        <v>0.70254500044692325</v>
      </c>
    </row>
    <row r="40" spans="1:13" ht="14.1" customHeight="1">
      <c r="A40" s="15" t="s">
        <v>62</v>
      </c>
      <c r="B40" s="16">
        <v>1.635988961523507</v>
      </c>
      <c r="C40" s="16">
        <v>1.1363192481306763</v>
      </c>
      <c r="D40" s="16">
        <v>0.73991790112689504</v>
      </c>
      <c r="E40" s="16">
        <v>1.5241123765486906</v>
      </c>
      <c r="F40" s="16">
        <v>0.86803984091979824</v>
      </c>
      <c r="G40" s="16">
        <v>0.68109391578050615</v>
      </c>
      <c r="H40" s="39">
        <v>1.4510820904714017</v>
      </c>
      <c r="I40" s="39">
        <v>2.1773433735215564</v>
      </c>
      <c r="J40" s="39">
        <v>2.9143020642834223</v>
      </c>
      <c r="K40" s="39">
        <v>1.3950405533166459</v>
      </c>
      <c r="L40" s="39">
        <v>2.1425887406574349</v>
      </c>
      <c r="M40" s="39">
        <v>2.8182714706595107</v>
      </c>
    </row>
    <row r="41" spans="1:13" ht="14.1" customHeight="1">
      <c r="A41" s="15" t="s">
        <v>63</v>
      </c>
      <c r="B41" s="17" t="s">
        <v>64</v>
      </c>
      <c r="C41" s="17" t="s">
        <v>64</v>
      </c>
      <c r="D41" s="17" t="s">
        <v>64</v>
      </c>
      <c r="E41" s="17" t="s">
        <v>64</v>
      </c>
      <c r="F41" s="17" t="s">
        <v>64</v>
      </c>
      <c r="G41" s="17" t="s">
        <v>64</v>
      </c>
      <c r="H41" s="17" t="s">
        <v>64</v>
      </c>
      <c r="I41" s="17" t="s">
        <v>64</v>
      </c>
      <c r="J41" s="17" t="s">
        <v>64</v>
      </c>
      <c r="K41" s="17" t="s">
        <v>64</v>
      </c>
      <c r="L41" s="17" t="s">
        <v>64</v>
      </c>
      <c r="M41" s="17" t="s">
        <v>64</v>
      </c>
    </row>
    <row r="42" spans="1:13" s="6" customFormat="1" ht="27.95" customHeight="1">
      <c r="A42" s="4" t="s">
        <v>65</v>
      </c>
      <c r="B42" s="5" t="s">
        <v>66</v>
      </c>
      <c r="C42" s="5" t="s">
        <v>66</v>
      </c>
      <c r="D42" s="5" t="s">
        <v>67</v>
      </c>
      <c r="E42" s="5" t="s">
        <v>66</v>
      </c>
      <c r="F42" s="5" t="s">
        <v>67</v>
      </c>
      <c r="G42" s="5" t="s">
        <v>67</v>
      </c>
      <c r="H42" s="5" t="s">
        <v>66</v>
      </c>
      <c r="I42" s="5" t="s">
        <v>66</v>
      </c>
      <c r="J42" s="5" t="s">
        <v>66</v>
      </c>
      <c r="K42" s="5" t="s">
        <v>66</v>
      </c>
      <c r="L42" s="5" t="s">
        <v>66</v>
      </c>
      <c r="M42" s="5" t="s">
        <v>66</v>
      </c>
    </row>
  </sheetData>
  <pageMargins left="0.75" right="0.75" top="1" bottom="1" header="0.5" footer="0.5"/>
  <pageSetup paperSize="9" orientation="portrait" horizontalDpi="4294967292" verticalDpi="4294967292"/>
  <ignoredErrors>
    <ignoredError sqref="J6 M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tabSelected="1" workbookViewId="0"/>
  </sheetViews>
  <sheetFormatPr defaultColWidth="11" defaultRowHeight="15"/>
  <cols>
    <col min="1" max="1" width="6" style="7" customWidth="1"/>
    <col min="2" max="14" width="6.5" style="7" customWidth="1"/>
    <col min="15" max="17" width="6.5" style="15" customWidth="1"/>
  </cols>
  <sheetData>
    <row r="1" spans="1:17">
      <c r="A1" s="7" t="s">
        <v>0</v>
      </c>
    </row>
    <row r="2" spans="1:17">
      <c r="A2" s="7" t="s">
        <v>1</v>
      </c>
    </row>
    <row r="3" spans="1:17" ht="15.95" customHeight="1">
      <c r="A3" s="49" t="s">
        <v>68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1"/>
      <c r="P3" s="41"/>
      <c r="Q3" s="41"/>
    </row>
    <row r="4" spans="1:17" s="3" customFormat="1" ht="17.100000000000001" customHeight="1">
      <c r="A4" s="8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4</v>
      </c>
      <c r="G4" s="17" t="s">
        <v>5</v>
      </c>
      <c r="H4" s="17" t="s">
        <v>4</v>
      </c>
      <c r="I4" s="17" t="s">
        <v>5</v>
      </c>
      <c r="J4" s="17" t="s">
        <v>7</v>
      </c>
      <c r="K4" s="17" t="s">
        <v>7</v>
      </c>
      <c r="L4" s="17" t="s">
        <v>6</v>
      </c>
      <c r="M4" s="17" t="s">
        <v>6</v>
      </c>
      <c r="N4" s="17" t="s">
        <v>6</v>
      </c>
      <c r="O4" s="17"/>
      <c r="P4" s="17"/>
      <c r="Q4" s="17"/>
    </row>
    <row r="5" spans="1:17" s="3" customFormat="1" ht="17.100000000000001" customHeight="1">
      <c r="A5" s="31" t="s">
        <v>69</v>
      </c>
      <c r="B5" s="40" t="s">
        <v>70</v>
      </c>
      <c r="C5" s="40" t="s">
        <v>70</v>
      </c>
      <c r="D5" s="40" t="s">
        <v>70</v>
      </c>
      <c r="E5" s="40" t="s">
        <v>70</v>
      </c>
      <c r="F5" s="17" t="s">
        <v>71</v>
      </c>
      <c r="G5" s="17" t="s">
        <v>71</v>
      </c>
      <c r="H5" s="17" t="s">
        <v>72</v>
      </c>
      <c r="I5" s="17" t="s">
        <v>72</v>
      </c>
      <c r="J5" s="17" t="s">
        <v>72</v>
      </c>
      <c r="K5" s="17" t="s">
        <v>72</v>
      </c>
      <c r="L5" s="17" t="s">
        <v>72</v>
      </c>
      <c r="M5" s="17" t="s">
        <v>73</v>
      </c>
      <c r="N5" s="17" t="s">
        <v>74</v>
      </c>
      <c r="O5" s="17"/>
      <c r="P5" s="17"/>
      <c r="Q5" s="17"/>
    </row>
    <row r="6" spans="1:17" ht="17.100000000000001" customHeight="1">
      <c r="A6" s="9" t="s">
        <v>14</v>
      </c>
      <c r="B6" s="9">
        <v>45</v>
      </c>
      <c r="C6" s="9">
        <v>48</v>
      </c>
      <c r="D6" s="9">
        <v>1</v>
      </c>
      <c r="E6" s="9">
        <v>6</v>
      </c>
      <c r="F6" s="9">
        <v>1</v>
      </c>
      <c r="G6" s="9">
        <v>42</v>
      </c>
      <c r="H6" s="9">
        <v>118</v>
      </c>
      <c r="I6" s="9">
        <v>116</v>
      </c>
      <c r="J6" s="9">
        <v>8</v>
      </c>
      <c r="K6" s="9">
        <v>12</v>
      </c>
      <c r="L6" s="9">
        <v>25</v>
      </c>
      <c r="M6" s="9">
        <v>14</v>
      </c>
      <c r="N6" s="9">
        <v>18</v>
      </c>
    </row>
    <row r="7" spans="1:17" ht="17.100000000000001" customHeight="1">
      <c r="A7" s="7" t="s">
        <v>19</v>
      </c>
      <c r="B7" s="10">
        <v>0.03</v>
      </c>
      <c r="C7" s="10">
        <v>0.02</v>
      </c>
      <c r="D7" s="10">
        <v>3.2000000000000001E-2</v>
      </c>
      <c r="E7" s="10">
        <v>0.03</v>
      </c>
      <c r="F7" s="10">
        <v>0.01</v>
      </c>
      <c r="G7" s="10">
        <v>0.06</v>
      </c>
      <c r="H7" s="10">
        <v>0.01</v>
      </c>
      <c r="I7" s="10">
        <v>0.01</v>
      </c>
      <c r="J7" s="10">
        <v>1.4999999999999999E-2</v>
      </c>
      <c r="K7" s="10">
        <v>0</v>
      </c>
      <c r="L7" s="10">
        <v>0</v>
      </c>
      <c r="M7" s="10">
        <v>0</v>
      </c>
      <c r="N7" s="10">
        <v>0</v>
      </c>
      <c r="O7" s="16"/>
      <c r="P7" s="16"/>
      <c r="Q7" s="16"/>
    </row>
    <row r="8" spans="1:17" ht="17.100000000000001" customHeight="1">
      <c r="A8" s="7" t="s">
        <v>49</v>
      </c>
      <c r="B8" s="10">
        <v>0.01</v>
      </c>
      <c r="C8" s="10">
        <v>0</v>
      </c>
      <c r="D8" s="10">
        <v>0</v>
      </c>
      <c r="E8" s="10">
        <v>0.02</v>
      </c>
      <c r="F8" s="10">
        <v>7.0000000000000007E-2</v>
      </c>
      <c r="G8" s="10">
        <v>0.06</v>
      </c>
      <c r="H8" s="10">
        <v>3.7999999999999999E-2</v>
      </c>
      <c r="I8" s="10">
        <v>2.1999999999999999E-2</v>
      </c>
      <c r="J8" s="10">
        <v>4.8000000000000001E-2</v>
      </c>
      <c r="K8" s="10">
        <v>2.8000000000000001E-2</v>
      </c>
      <c r="L8" s="10">
        <v>7.0000000000000007E-2</v>
      </c>
      <c r="M8" s="10">
        <v>53.26</v>
      </c>
      <c r="N8" s="10">
        <v>0.64</v>
      </c>
      <c r="O8" s="16"/>
      <c r="P8" s="16"/>
      <c r="Q8" s="16"/>
    </row>
    <row r="9" spans="1:17" ht="17.100000000000001" customHeight="1">
      <c r="A9" s="7" t="s">
        <v>20</v>
      </c>
      <c r="B9" s="10">
        <v>98.26</v>
      </c>
      <c r="C9" s="10">
        <v>98.21</v>
      </c>
      <c r="D9" s="10">
        <v>98.257000000000005</v>
      </c>
      <c r="E9" s="10">
        <v>98.08</v>
      </c>
      <c r="F9" s="10">
        <v>0.26</v>
      </c>
      <c r="G9" s="10">
        <v>0.16</v>
      </c>
      <c r="H9" s="10">
        <v>64.975999999999999</v>
      </c>
      <c r="I9" s="10">
        <v>61.802</v>
      </c>
      <c r="J9" s="10">
        <v>60.183</v>
      </c>
      <c r="K9" s="10">
        <v>58.325000000000003</v>
      </c>
      <c r="L9" s="10">
        <v>61.47</v>
      </c>
      <c r="M9" s="10">
        <v>0.03</v>
      </c>
      <c r="N9" s="10">
        <v>0.7</v>
      </c>
      <c r="O9" s="16"/>
      <c r="P9" s="16"/>
      <c r="Q9" s="16"/>
    </row>
    <row r="10" spans="1:17" ht="17.100000000000001" customHeight="1">
      <c r="A10" s="7" t="s">
        <v>75</v>
      </c>
      <c r="B10" s="10">
        <v>0.02</v>
      </c>
      <c r="C10" s="10">
        <v>0.01</v>
      </c>
      <c r="D10" s="10">
        <v>4.5999999999999999E-2</v>
      </c>
      <c r="E10" s="10">
        <v>0.04</v>
      </c>
      <c r="F10" s="10">
        <v>0.12</v>
      </c>
      <c r="G10" s="10">
        <v>0.13</v>
      </c>
      <c r="H10" s="10">
        <v>0.28100000000000003</v>
      </c>
      <c r="I10" s="10">
        <v>0.32300000000000001</v>
      </c>
      <c r="J10" s="10">
        <v>6.9000000000000006E-2</v>
      </c>
      <c r="K10" s="10">
        <v>6.8000000000000005E-2</v>
      </c>
      <c r="L10" s="10">
        <v>0.21</v>
      </c>
      <c r="M10" s="10">
        <v>0.08</v>
      </c>
      <c r="N10" s="10">
        <v>0.17</v>
      </c>
      <c r="O10" s="16"/>
      <c r="P10" s="16"/>
      <c r="Q10" s="16"/>
    </row>
    <row r="11" spans="1:17" ht="17.100000000000001" customHeight="1">
      <c r="A11" s="7" t="s">
        <v>76</v>
      </c>
      <c r="B11" s="10">
        <v>1.6804722970337214</v>
      </c>
      <c r="C11" s="10">
        <v>1.7328952763536936</v>
      </c>
      <c r="D11" s="10">
        <v>1.4989153178847181</v>
      </c>
      <c r="E11" s="10">
        <v>1.7567034680972302</v>
      </c>
      <c r="F11" s="10">
        <v>68.986175312547076</v>
      </c>
      <c r="G11" s="10">
        <v>68.374920229148458</v>
      </c>
      <c r="H11" s="23" t="s">
        <v>31</v>
      </c>
      <c r="I11" s="10">
        <v>0.24589412674005554</v>
      </c>
      <c r="J11" s="10">
        <v>4.4071855780480886</v>
      </c>
      <c r="K11" s="10">
        <v>6.4089036605810534</v>
      </c>
      <c r="L11" s="10">
        <v>2.9856118154017133</v>
      </c>
      <c r="M11" s="10">
        <v>2.1869130615695505</v>
      </c>
      <c r="N11" s="10">
        <v>97.863248997032713</v>
      </c>
      <c r="O11" s="16"/>
      <c r="P11" s="16"/>
      <c r="Q11" s="16"/>
    </row>
    <row r="12" spans="1:17" ht="17.100000000000001" customHeight="1">
      <c r="A12" s="7" t="s">
        <v>77</v>
      </c>
      <c r="B12" s="10">
        <v>-2.1032599404274509E-3</v>
      </c>
      <c r="C12" s="10">
        <v>6.0726097576837154E-2</v>
      </c>
      <c r="D12" s="10">
        <v>3.8263253462224409E-2</v>
      </c>
      <c r="E12" s="10">
        <v>2.9303284233091403E-2</v>
      </c>
      <c r="F12" s="10">
        <v>30.595652945868814</v>
      </c>
      <c r="G12" s="10">
        <v>31.035665466690311</v>
      </c>
      <c r="H12" s="10">
        <v>15.279114202539647</v>
      </c>
      <c r="I12" s="10">
        <v>18.422742374212202</v>
      </c>
      <c r="J12" s="10">
        <v>22.523376947783017</v>
      </c>
      <c r="K12" s="10">
        <v>23.781213998877192</v>
      </c>
      <c r="L12" s="10">
        <v>20.893521105373509</v>
      </c>
      <c r="M12" s="10">
        <v>42.992197034463075</v>
      </c>
      <c r="N12" s="10">
        <v>0.17181653694616286</v>
      </c>
      <c r="O12" s="16"/>
      <c r="P12" s="16"/>
      <c r="Q12" s="16"/>
    </row>
    <row r="13" spans="1:17" ht="17.100000000000001" customHeight="1">
      <c r="A13" s="7" t="s">
        <v>50</v>
      </c>
      <c r="B13" s="20" t="s">
        <v>22</v>
      </c>
      <c r="C13" s="20" t="s">
        <v>22</v>
      </c>
      <c r="D13" s="10">
        <v>0</v>
      </c>
      <c r="E13" s="37" t="s">
        <v>22</v>
      </c>
      <c r="F13" s="10">
        <v>0.17</v>
      </c>
      <c r="G13" s="10">
        <v>0.14000000000000001</v>
      </c>
      <c r="H13" s="10">
        <v>0.67100000000000004</v>
      </c>
      <c r="I13" s="10">
        <v>0.50800000000000001</v>
      </c>
      <c r="J13" s="10">
        <v>0.16200000000000001</v>
      </c>
      <c r="K13" s="10">
        <v>0.111</v>
      </c>
      <c r="L13" s="10">
        <v>0.4</v>
      </c>
      <c r="M13" s="10">
        <v>1.0900000000000001</v>
      </c>
      <c r="N13" s="10">
        <v>0.17</v>
      </c>
      <c r="O13" s="16"/>
      <c r="P13" s="16"/>
      <c r="Q13" s="16"/>
    </row>
    <row r="14" spans="1:17" ht="17.100000000000001" customHeight="1">
      <c r="A14" s="7" t="s">
        <v>23</v>
      </c>
      <c r="B14" s="10">
        <v>0.02</v>
      </c>
      <c r="C14" s="20" t="s">
        <v>22</v>
      </c>
      <c r="D14" s="10">
        <v>0</v>
      </c>
      <c r="E14" s="10">
        <v>0.01</v>
      </c>
      <c r="F14" s="10">
        <v>0.28999999999999998</v>
      </c>
      <c r="G14" s="10">
        <v>0.08</v>
      </c>
      <c r="H14" s="10">
        <v>16.573</v>
      </c>
      <c r="I14" s="10">
        <v>13.976000000000001</v>
      </c>
      <c r="J14" s="10">
        <v>12.255000000000001</v>
      </c>
      <c r="K14" s="10">
        <v>11.315</v>
      </c>
      <c r="L14" s="10">
        <v>13.23</v>
      </c>
      <c r="M14" s="10">
        <v>2.14</v>
      </c>
      <c r="N14" s="10">
        <v>0.13</v>
      </c>
      <c r="O14" s="16"/>
      <c r="P14" s="16"/>
      <c r="Q14" s="16"/>
    </row>
    <row r="15" spans="1:17" ht="17.100000000000001" customHeight="1">
      <c r="A15" s="9" t="s">
        <v>27</v>
      </c>
      <c r="B15" s="11">
        <v>100.02136903709329</v>
      </c>
      <c r="C15" s="11">
        <v>100.02962137393051</v>
      </c>
      <c r="D15" s="11">
        <v>99.87217857134695</v>
      </c>
      <c r="E15" s="11">
        <v>100.06100675233033</v>
      </c>
      <c r="F15" s="11">
        <v>100.8118282584159</v>
      </c>
      <c r="G15" s="11">
        <v>100.11058569583878</v>
      </c>
      <c r="H15" s="11">
        <v>96.742202827415127</v>
      </c>
      <c r="I15" s="11">
        <v>95.299636500952261</v>
      </c>
      <c r="J15" s="11">
        <v>99.671562525831106</v>
      </c>
      <c r="K15" s="11">
        <v>100.03711765945826</v>
      </c>
      <c r="L15" s="11">
        <v>99.25913292077523</v>
      </c>
      <c r="M15" s="11">
        <v>101.77911009603261</v>
      </c>
      <c r="N15" s="11">
        <v>99.845065533978882</v>
      </c>
      <c r="O15" s="16"/>
      <c r="P15" s="16"/>
      <c r="Q15" s="16"/>
    </row>
    <row r="16" spans="1:17" ht="17.100000000000001" customHeight="1">
      <c r="A16" s="9" t="s">
        <v>78</v>
      </c>
      <c r="B16" s="9">
        <v>3</v>
      </c>
      <c r="C16" s="9">
        <v>3</v>
      </c>
      <c r="D16" s="9">
        <v>3</v>
      </c>
      <c r="E16" s="9">
        <v>3</v>
      </c>
      <c r="F16" s="9">
        <v>4</v>
      </c>
      <c r="G16" s="9">
        <v>4</v>
      </c>
      <c r="H16" s="9">
        <v>4</v>
      </c>
      <c r="I16" s="9">
        <v>4</v>
      </c>
      <c r="J16" s="9">
        <v>4</v>
      </c>
      <c r="K16" s="9">
        <v>4</v>
      </c>
      <c r="L16" s="9">
        <v>4</v>
      </c>
      <c r="M16" s="9">
        <v>3</v>
      </c>
      <c r="N16" s="9">
        <v>3</v>
      </c>
    </row>
    <row r="17" spans="1:17" ht="17.100000000000001" customHeight="1">
      <c r="A17" s="7" t="s">
        <v>28</v>
      </c>
      <c r="B17" s="10">
        <v>5.1213894795174497E-4</v>
      </c>
      <c r="C17" s="10">
        <v>3.4155292580809486E-4</v>
      </c>
      <c r="D17" s="10">
        <v>5.4686280532044223E-4</v>
      </c>
      <c r="E17" s="10">
        <v>5.1234847047679384E-4</v>
      </c>
      <c r="F17" s="10">
        <v>3.8096481374424025E-4</v>
      </c>
      <c r="G17" s="10">
        <v>2.3059707070925734E-3</v>
      </c>
      <c r="H17" s="10">
        <v>0</v>
      </c>
      <c r="I17" s="10">
        <v>0</v>
      </c>
      <c r="J17" s="10">
        <v>4.0320841516300684E-4</v>
      </c>
      <c r="K17" s="10">
        <v>0</v>
      </c>
      <c r="L17" s="10">
        <v>0</v>
      </c>
      <c r="M17" s="10">
        <v>0</v>
      </c>
      <c r="N17" s="10">
        <v>0</v>
      </c>
      <c r="O17" s="16"/>
      <c r="P17" s="16"/>
      <c r="Q17" s="16"/>
    </row>
    <row r="18" spans="1:17" ht="17.100000000000001" customHeight="1">
      <c r="A18" s="7" t="s">
        <v>52</v>
      </c>
      <c r="B18" s="10">
        <v>1.2843006723118461E-4</v>
      </c>
      <c r="C18" s="10">
        <v>0</v>
      </c>
      <c r="D18" s="10">
        <v>0</v>
      </c>
      <c r="E18" s="10">
        <v>2.5696521919410498E-4</v>
      </c>
      <c r="F18" s="10">
        <v>2.0062408328617681E-3</v>
      </c>
      <c r="G18" s="10">
        <v>1.734818104322029E-3</v>
      </c>
      <c r="H18" s="10">
        <v>7.5183570843205094E-4</v>
      </c>
      <c r="I18" s="10">
        <v>4.5152351693995634E-4</v>
      </c>
      <c r="J18" s="10">
        <v>9.706881445295945E-4</v>
      </c>
      <c r="K18" s="10">
        <v>5.7195664433234343E-4</v>
      </c>
      <c r="L18" s="10">
        <v>1.4049812541054923E-3</v>
      </c>
      <c r="M18" s="10">
        <v>0.97869707752244572</v>
      </c>
      <c r="N18" s="10">
        <v>1.2743277312790452E-2</v>
      </c>
      <c r="O18" s="16"/>
      <c r="P18" s="16"/>
      <c r="Q18" s="16"/>
    </row>
    <row r="19" spans="1:17" ht="17.100000000000001" customHeight="1">
      <c r="A19" s="7" t="s">
        <v>29</v>
      </c>
      <c r="B19" s="10">
        <v>1.976965314629433</v>
      </c>
      <c r="C19" s="10">
        <v>1.9766940955794792</v>
      </c>
      <c r="D19" s="10">
        <v>1.9790084448086689</v>
      </c>
      <c r="E19" s="10">
        <v>1.9741510819551518</v>
      </c>
      <c r="F19" s="10">
        <v>1.1673845825934533E-2</v>
      </c>
      <c r="G19" s="10">
        <v>7.2473336906800998E-3</v>
      </c>
      <c r="H19" s="10">
        <v>2.0139463834104974</v>
      </c>
      <c r="I19" s="10">
        <v>1.9870820662843787</v>
      </c>
      <c r="J19" s="10">
        <v>1.9066364912957854</v>
      </c>
      <c r="K19" s="10">
        <v>1.8664458979987424</v>
      </c>
      <c r="L19" s="10">
        <v>1.9328194306292148</v>
      </c>
      <c r="M19" s="10">
        <v>8.6362253118258379E-4</v>
      </c>
      <c r="N19" s="10">
        <v>2.183507963741247E-2</v>
      </c>
      <c r="O19" s="16"/>
      <c r="P19" s="16"/>
      <c r="Q19" s="16"/>
    </row>
    <row r="20" spans="1:17" ht="17.100000000000001" customHeight="1">
      <c r="A20" s="7" t="s">
        <v>79</v>
      </c>
      <c r="B20" s="10">
        <v>1.2843006723118461E-4</v>
      </c>
      <c r="C20" s="10">
        <v>1.2843006723118461E-4</v>
      </c>
      <c r="D20" s="10">
        <v>1.2843006723118461E-4</v>
      </c>
      <c r="E20" s="10">
        <v>1.2843006723118461E-4</v>
      </c>
      <c r="F20" s="10">
        <v>2.8915553755590725E-2</v>
      </c>
      <c r="G20" s="10">
        <v>3.1601761426374594E-2</v>
      </c>
      <c r="H20" s="10">
        <v>5.8427987464497845E-3</v>
      </c>
      <c r="I20" s="10">
        <v>6.9668341466328273E-3</v>
      </c>
      <c r="J20" s="10">
        <v>1.4664350562631247E-3</v>
      </c>
      <c r="K20" s="10">
        <v>1.4597861749424954E-3</v>
      </c>
      <c r="L20" s="10">
        <v>4.4296257986687982E-3</v>
      </c>
      <c r="M20" s="10">
        <v>1.5449426829137849E-3</v>
      </c>
      <c r="N20" s="10">
        <v>3.5573396822076377E-3</v>
      </c>
      <c r="O20" s="16"/>
      <c r="P20" s="16"/>
      <c r="Q20" s="16"/>
    </row>
    <row r="21" spans="1:17" ht="17.100000000000001" customHeight="1">
      <c r="A21" s="7" t="s">
        <v>80</v>
      </c>
      <c r="B21" s="10">
        <v>2.1588182642961584E-2</v>
      </c>
      <c r="C21" s="10">
        <v>2.2269912370507679E-2</v>
      </c>
      <c r="D21" s="10">
        <v>1.9276300212649033E-2</v>
      </c>
      <c r="E21" s="10">
        <v>2.2576718812072905E-2</v>
      </c>
      <c r="F21" s="10">
        <v>1.9777213842725687</v>
      </c>
      <c r="G21" s="10">
        <v>1.9775047910795036</v>
      </c>
      <c r="H21" s="23" t="s">
        <v>31</v>
      </c>
      <c r="I21" s="10">
        <v>5.0480525351090924E-3</v>
      </c>
      <c r="J21" s="10">
        <v>8.9149280528567396E-2</v>
      </c>
      <c r="K21" s="10">
        <v>0.13095040253765158</v>
      </c>
      <c r="L21" s="10">
        <v>5.9940981063904879E-2</v>
      </c>
      <c r="M21" s="10">
        <v>4.0197279741011713E-2</v>
      </c>
      <c r="N21" s="10">
        <v>1.9491210260547991</v>
      </c>
      <c r="O21" s="16"/>
      <c r="P21" s="16"/>
      <c r="Q21" s="16"/>
    </row>
    <row r="22" spans="1:17" ht="17.100000000000001" customHeight="1">
      <c r="A22" s="7" t="s">
        <v>81</v>
      </c>
      <c r="B22" s="10">
        <v>-3.0028081376771289E-5</v>
      </c>
      <c r="C22" s="10">
        <v>8.6730424304379251E-4</v>
      </c>
      <c r="D22" s="10">
        <v>5.4686280532052073E-4</v>
      </c>
      <c r="E22" s="10">
        <v>4.1853190545776403E-4</v>
      </c>
      <c r="F22" s="10">
        <v>0.97479361392331709</v>
      </c>
      <c r="G22" s="10">
        <v>0.99754312858911021</v>
      </c>
      <c r="H22" s="10">
        <v>0.33605120201601152</v>
      </c>
      <c r="I22" s="10">
        <v>0.42031984667049521</v>
      </c>
      <c r="J22" s="10">
        <v>0.50633729518140524</v>
      </c>
      <c r="K22" s="10">
        <v>0.54001649192126588</v>
      </c>
      <c r="L22" s="10">
        <v>0.46617829585056664</v>
      </c>
      <c r="M22" s="10">
        <v>0.87822276983074887</v>
      </c>
      <c r="N22" s="10">
        <v>3.8030676038893758E-3</v>
      </c>
      <c r="O22" s="16"/>
      <c r="P22" s="16"/>
      <c r="Q22" s="16"/>
    </row>
    <row r="23" spans="1:17" ht="17.100000000000001" customHeight="1">
      <c r="A23" s="7" t="s">
        <v>56</v>
      </c>
      <c r="B23" s="23" t="s">
        <v>31</v>
      </c>
      <c r="C23" s="23" t="s">
        <v>31</v>
      </c>
      <c r="D23" s="10">
        <v>0</v>
      </c>
      <c r="E23" s="10" t="s">
        <v>31</v>
      </c>
      <c r="F23" s="10">
        <v>5.485541769133094E-3</v>
      </c>
      <c r="G23" s="10">
        <v>4.5573912129715137E-3</v>
      </c>
      <c r="H23" s="10">
        <v>1.494677344739404E-2</v>
      </c>
      <c r="I23" s="10">
        <v>1.1738348142040068E-2</v>
      </c>
      <c r="J23" s="10">
        <v>3.6884090775124185E-3</v>
      </c>
      <c r="K23" s="10">
        <v>2.5527814569636176E-3</v>
      </c>
      <c r="L23" s="10">
        <v>9.038951594273939E-3</v>
      </c>
      <c r="M23" s="10">
        <v>2.2550657395412808E-2</v>
      </c>
      <c r="N23" s="10">
        <v>3.8109711503852371E-3</v>
      </c>
      <c r="O23" s="16"/>
      <c r="P23" s="16"/>
      <c r="Q23" s="16"/>
    </row>
    <row r="24" spans="1:17" ht="17.100000000000001" customHeight="1">
      <c r="A24" s="7" t="s">
        <v>32</v>
      </c>
      <c r="B24" s="10">
        <v>5.0898512636200234E-4</v>
      </c>
      <c r="C24" s="23" t="s">
        <v>31</v>
      </c>
      <c r="D24" s="10">
        <v>0</v>
      </c>
      <c r="E24" s="10">
        <v>2.5459667930936261E-4</v>
      </c>
      <c r="F24" s="10">
        <v>1.6469916946912459E-2</v>
      </c>
      <c r="G24" s="10">
        <v>4.5835404490547705E-3</v>
      </c>
      <c r="H24" s="10">
        <v>0.64975386024502746</v>
      </c>
      <c r="I24" s="10">
        <v>0.56839332870440373</v>
      </c>
      <c r="J24" s="10">
        <v>0.49108898097450793</v>
      </c>
      <c r="K24" s="10">
        <v>0.45800268326610205</v>
      </c>
      <c r="L24" s="10">
        <v>0.52618773380926542</v>
      </c>
      <c r="M24" s="10">
        <v>7.7923650296284327E-2</v>
      </c>
      <c r="N24" s="10">
        <v>5.1292385585158563E-3</v>
      </c>
      <c r="O24" s="16"/>
      <c r="P24" s="16"/>
      <c r="Q24" s="16"/>
    </row>
    <row r="25" spans="1:17" ht="17.100000000000001" customHeight="1">
      <c r="A25" s="7" t="s">
        <v>27</v>
      </c>
      <c r="B25" s="10">
        <v>2</v>
      </c>
      <c r="C25" s="10">
        <v>1.9999999999999998</v>
      </c>
      <c r="D25" s="10">
        <v>1.9999999999999998</v>
      </c>
      <c r="E25" s="10">
        <v>2</v>
      </c>
      <c r="F25" s="10">
        <v>3.0000000000000013</v>
      </c>
      <c r="G25" s="10">
        <v>2.9999999999999996</v>
      </c>
      <c r="H25" s="10">
        <v>3.0000000000000009</v>
      </c>
      <c r="I25" s="10">
        <v>2.9999999999999996</v>
      </c>
      <c r="J25" s="10">
        <v>2.9999999999999991</v>
      </c>
      <c r="K25" s="10">
        <v>3.0000000000000004</v>
      </c>
      <c r="L25" s="10">
        <v>3</v>
      </c>
      <c r="M25" s="10">
        <v>2</v>
      </c>
      <c r="N25" s="10">
        <v>2</v>
      </c>
      <c r="O25" s="16"/>
      <c r="P25" s="16"/>
      <c r="Q25" s="16"/>
    </row>
    <row r="26" spans="1:17" ht="17.100000000000001" customHeight="1">
      <c r="A26" s="13" t="s">
        <v>61</v>
      </c>
      <c r="B26" s="24" t="s">
        <v>31</v>
      </c>
      <c r="C26" s="24" t="s">
        <v>31</v>
      </c>
      <c r="D26" s="24" t="s">
        <v>31</v>
      </c>
      <c r="E26" s="14" t="s">
        <v>31</v>
      </c>
      <c r="F26" s="24" t="s">
        <v>31</v>
      </c>
      <c r="G26" s="24" t="s">
        <v>31</v>
      </c>
      <c r="H26" s="14">
        <f>H22/(H22+H24)</f>
        <v>0.3408901159882925</v>
      </c>
      <c r="I26" s="14">
        <f>I22/(I22+I24)</f>
        <v>0.42511807988309541</v>
      </c>
      <c r="J26" s="14">
        <v>0.49235616978847579</v>
      </c>
      <c r="K26" s="14">
        <v>0.45891170696205985</v>
      </c>
      <c r="L26" s="14">
        <v>0.53023553616565711</v>
      </c>
      <c r="M26" s="14">
        <v>4.8017637354800517E-2</v>
      </c>
      <c r="N26" s="14">
        <v>7.5921349273773489E-3</v>
      </c>
      <c r="O26" s="16"/>
      <c r="P26" s="16"/>
      <c r="Q26" s="16"/>
    </row>
    <row r="27" spans="1:17" ht="17.100000000000001" customHeight="1">
      <c r="A27" s="9" t="s">
        <v>82</v>
      </c>
      <c r="B27" s="11">
        <v>1.0800445006164153E-2</v>
      </c>
      <c r="C27" s="11">
        <v>1.1139974578898116E-2</v>
      </c>
      <c r="D27" s="11">
        <v>1.1139974578898116E-2</v>
      </c>
      <c r="E27" s="11">
        <v>1.1297690615071082E-2</v>
      </c>
      <c r="F27" s="11">
        <v>0.99232904373601938</v>
      </c>
      <c r="G27" s="11">
        <v>0.99436941687255509</v>
      </c>
      <c r="H27" s="25" t="s">
        <v>31</v>
      </c>
      <c r="I27" s="11">
        <v>2.5251664395862061E-3</v>
      </c>
      <c r="J27" s="11">
        <v>4.4635965463672767E-2</v>
      </c>
      <c r="K27" s="11">
        <v>6.5512671676679193E-2</v>
      </c>
      <c r="L27" s="11">
        <v>3.0012657753481973E-2</v>
      </c>
      <c r="M27" s="25" t="s">
        <v>31</v>
      </c>
      <c r="N27" s="25" t="s">
        <v>31</v>
      </c>
      <c r="O27" s="16"/>
      <c r="P27" s="16"/>
      <c r="Q27" s="16"/>
    </row>
    <row r="28" spans="1:17" ht="14.1" customHeight="1">
      <c r="A28" s="26" t="s">
        <v>83</v>
      </c>
    </row>
    <row r="29" spans="1:17" ht="11.1" customHeight="1"/>
    <row r="30" spans="1:17" ht="11.1" customHeight="1"/>
  </sheetData>
  <mergeCells count="1">
    <mergeCell ref="A3:N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Shreya Karmakar</dc:creator>
  <cp:keywords/>
  <dc:description/>
  <cp:lastModifiedBy>Christine Elrod</cp:lastModifiedBy>
  <cp:revision/>
  <dcterms:created xsi:type="dcterms:W3CDTF">2018-09-10T11:52:26Z</dcterms:created>
  <dcterms:modified xsi:type="dcterms:W3CDTF">2020-06-03T18:22:01Z</dcterms:modified>
  <cp:category/>
  <cp:contentStatus/>
</cp:coreProperties>
</file>