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8-03 March 2018/6210R1 Shishkina-SC15/AM-18-36210/"/>
    </mc:Choice>
  </mc:AlternateContent>
  <bookViews>
    <workbookView xWindow="0" yWindow="460" windowWidth="32720" windowHeight="23980" tabRatio="854"/>
  </bookViews>
  <sheets>
    <sheet name="Appendix-A1-ExpAll" sheetId="17" r:id="rId1"/>
    <sheet name="PlotDat1" sheetId="51" state="hidden" r:id="rId2"/>
  </sheets>
  <definedNames>
    <definedName name="_gXY1">#REF!</definedName>
    <definedName name="Ellipse1_1">#REF!</definedName>
    <definedName name="Ellipse1_10">#REF!</definedName>
    <definedName name="Ellipse1_11">#REF!</definedName>
    <definedName name="Ellipse1_12">#REF!</definedName>
    <definedName name="Ellipse1_2">#REF!</definedName>
    <definedName name="Ellipse1_3">#REF!</definedName>
    <definedName name="Ellipse1_4">#REF!</definedName>
    <definedName name="Ellipse1_5">#REF!</definedName>
    <definedName name="Ellipse1_6">#REF!</definedName>
    <definedName name="Ellipse1_7">#REF!</definedName>
    <definedName name="Ellipse1_8">#REF!</definedName>
    <definedName name="Ellipse1_9">#REF!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54" i="17" l="1"/>
  <c r="AB55" i="17"/>
  <c r="AA54" i="17"/>
  <c r="AA55" i="17"/>
  <c r="Z54" i="17"/>
  <c r="Z55" i="17"/>
  <c r="Y54" i="17"/>
  <c r="Y55" i="17"/>
  <c r="X54" i="17"/>
  <c r="X55" i="17"/>
  <c r="W54" i="17"/>
  <c r="W55" i="17"/>
  <c r="V54" i="17"/>
  <c r="V55" i="17"/>
  <c r="U54" i="17"/>
  <c r="U55" i="17"/>
  <c r="T54" i="17"/>
  <c r="T55" i="17"/>
  <c r="AB47" i="17"/>
  <c r="AB48" i="17"/>
  <c r="AA47" i="17"/>
  <c r="AA48" i="17"/>
  <c r="Z47" i="17"/>
  <c r="Z48" i="17"/>
  <c r="Y47" i="17"/>
  <c r="Y48" i="17"/>
  <c r="W47" i="17"/>
  <c r="W48" i="17"/>
  <c r="V47" i="17"/>
  <c r="V48" i="17"/>
  <c r="U47" i="17"/>
  <c r="U48" i="17"/>
  <c r="AB40" i="17"/>
  <c r="AB41" i="17"/>
  <c r="AA40" i="17"/>
  <c r="AA41" i="17"/>
  <c r="Z40" i="17"/>
  <c r="Z41" i="17"/>
  <c r="Y40" i="17"/>
  <c r="Y41" i="17"/>
  <c r="X40" i="17"/>
  <c r="X41" i="17"/>
  <c r="W40" i="17"/>
  <c r="W41" i="17"/>
  <c r="V40" i="17"/>
  <c r="V41" i="17"/>
  <c r="U40" i="17"/>
  <c r="U41" i="17"/>
  <c r="T40" i="17"/>
  <c r="T41" i="17"/>
  <c r="AC33" i="17"/>
  <c r="AC34" i="17"/>
  <c r="AB33" i="17"/>
  <c r="AB34" i="17"/>
  <c r="AA33" i="17"/>
  <c r="AA34" i="17"/>
  <c r="Z33" i="17"/>
  <c r="Z34" i="17"/>
  <c r="Y33" i="17"/>
  <c r="Y34" i="17"/>
  <c r="X33" i="17"/>
  <c r="X34" i="17"/>
  <c r="W33" i="17"/>
  <c r="W34" i="17"/>
  <c r="U33" i="17"/>
  <c r="U34" i="17"/>
  <c r="T33" i="17"/>
  <c r="T34" i="17"/>
  <c r="AB26" i="17"/>
  <c r="AB27" i="17"/>
  <c r="AA26" i="17"/>
  <c r="AA27" i="17"/>
  <c r="Z26" i="17"/>
  <c r="Z27" i="17"/>
  <c r="Y26" i="17"/>
  <c r="Y27" i="17"/>
  <c r="X26" i="17"/>
  <c r="X27" i="17"/>
  <c r="W26" i="17"/>
  <c r="W27" i="17"/>
  <c r="V26" i="17"/>
  <c r="V27" i="17"/>
  <c r="U26" i="17"/>
  <c r="U27" i="17"/>
  <c r="T26" i="17"/>
  <c r="T27" i="17"/>
  <c r="AB19" i="17"/>
  <c r="AB20" i="17"/>
  <c r="AA19" i="17"/>
  <c r="AA20" i="17"/>
  <c r="Z19" i="17"/>
  <c r="Z20" i="17"/>
  <c r="Y19" i="17"/>
  <c r="Y20" i="17"/>
  <c r="X19" i="17"/>
  <c r="X20" i="17"/>
  <c r="W19" i="17"/>
  <c r="W20" i="17"/>
  <c r="V19" i="17"/>
  <c r="V20" i="17"/>
  <c r="U19" i="17"/>
  <c r="U20" i="17"/>
  <c r="T19" i="17"/>
  <c r="T20" i="17"/>
  <c r="AB12" i="17"/>
  <c r="AB13" i="17"/>
  <c r="AA12" i="17"/>
  <c r="AA13" i="17"/>
  <c r="Z12" i="17"/>
  <c r="Z13" i="17"/>
  <c r="Y12" i="17"/>
  <c r="Y13" i="17"/>
  <c r="X12" i="17"/>
  <c r="X13" i="17"/>
  <c r="W12" i="17"/>
  <c r="W13" i="17"/>
  <c r="V12" i="17"/>
  <c r="V13" i="17"/>
  <c r="U12" i="17"/>
  <c r="U13" i="17"/>
  <c r="T12" i="17"/>
  <c r="T13" i="17"/>
</calcChain>
</file>

<file path=xl/sharedStrings.xml><?xml version="1.0" encoding="utf-8"?>
<sst xmlns="http://schemas.openxmlformats.org/spreadsheetml/2006/main" count="535" uniqueCount="87">
  <si>
    <t>SiO2</t>
  </si>
  <si>
    <t>TiO2</t>
  </si>
  <si>
    <t>FeO</t>
  </si>
  <si>
    <t>MnO</t>
  </si>
  <si>
    <t>MgO</t>
  </si>
  <si>
    <t>CaO</t>
  </si>
  <si>
    <t>EMPA</t>
  </si>
  <si>
    <t>V</t>
  </si>
  <si>
    <t>Y</t>
  </si>
  <si>
    <t>Sc</t>
  </si>
  <si>
    <t>Al2O3</t>
  </si>
  <si>
    <t>Na2O</t>
  </si>
  <si>
    <t>K2O</t>
  </si>
  <si>
    <t>P2O5</t>
  </si>
  <si>
    <t>Total</t>
  </si>
  <si>
    <t>NiO</t>
  </si>
  <si>
    <t>N72-Cr3-5</t>
  </si>
  <si>
    <t>N72-Cr3-33</t>
  </si>
  <si>
    <t>N72-Cr3-34</t>
  </si>
  <si>
    <t>N72-Cr3-45</t>
  </si>
  <si>
    <t>N72-Cr3-60</t>
  </si>
  <si>
    <t>N72-Cr3-69</t>
  </si>
  <si>
    <t>N72-Cr1-86</t>
  </si>
  <si>
    <t>V8</t>
  </si>
  <si>
    <t>V13</t>
  </si>
  <si>
    <t>V18</t>
  </si>
  <si>
    <t>V25</t>
  </si>
  <si>
    <t>V26</t>
  </si>
  <si>
    <t>Ti</t>
  </si>
  <si>
    <t>Cr</t>
  </si>
  <si>
    <t>Mn</t>
  </si>
  <si>
    <t>2s</t>
  </si>
  <si>
    <t>Olivine</t>
  </si>
  <si>
    <t>Ni</t>
  </si>
  <si>
    <t>Zn</t>
  </si>
  <si>
    <t>Ga</t>
  </si>
  <si>
    <t>Co</t>
  </si>
  <si>
    <t>Ba</t>
  </si>
  <si>
    <t>Run#</t>
  </si>
  <si>
    <t>n</t>
  </si>
  <si>
    <t>glass</t>
  </si>
  <si>
    <t>olivine</t>
  </si>
  <si>
    <t>D ol/glass</t>
  </si>
  <si>
    <t>ND</t>
  </si>
  <si>
    <t>Li</t>
  </si>
  <si>
    <t>IsoLine</t>
  </si>
  <si>
    <t>Source sheet</t>
  </si>
  <si>
    <t>Appendix-A4-LiterExp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</si>
  <si>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</si>
  <si>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</si>
  <si>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</si>
  <si>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</si>
  <si>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</si>
  <si>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</si>
  <si>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</si>
  <si>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</si>
  <si>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</si>
  <si>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</si>
  <si>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</si>
  <si>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</si>
  <si>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</si>
  <si>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</si>
  <si>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</si>
  <si>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2SE</t>
  </si>
  <si>
    <t>Isochron0</t>
  </si>
  <si>
    <t>AA54:AD65</t>
  </si>
  <si>
    <t xml:space="preserve">Al </t>
  </si>
  <si>
    <t>LA</t>
  </si>
  <si>
    <t>Fo EMPA</t>
  </si>
  <si>
    <t>SiO2 (wt.%</t>
  </si>
  <si>
    <t>FeO (wt.%)</t>
  </si>
  <si>
    <t>MnO (wt.%)</t>
  </si>
  <si>
    <t>MgO (wt.%)</t>
  </si>
  <si>
    <t>CaO (wt.%)</t>
  </si>
  <si>
    <t>NiO (wt.%)</t>
  </si>
  <si>
    <t>Fo mol%</t>
  </si>
  <si>
    <t>Total (wt.%)</t>
  </si>
  <si>
    <t>Mg#</t>
  </si>
  <si>
    <t>Fo err</t>
  </si>
  <si>
    <r>
      <t xml:space="preserve">Kd </t>
    </r>
    <r>
      <rPr>
        <b/>
        <vertAlign val="subscript"/>
        <sz val="10"/>
        <rFont val="Calibri"/>
        <family val="2"/>
        <charset val="204"/>
        <scheme val="minor"/>
      </rPr>
      <t>Fe-Mg</t>
    </r>
    <r>
      <rPr>
        <b/>
        <vertAlign val="superscript"/>
        <sz val="10"/>
        <rFont val="Calibri"/>
        <family val="2"/>
        <charset val="204"/>
        <scheme val="minor"/>
      </rPr>
      <t>Ol-M</t>
    </r>
    <r>
      <rPr>
        <b/>
        <sz val="10"/>
        <rFont val="Calibri"/>
        <family val="2"/>
        <charset val="204"/>
        <scheme val="minor"/>
      </rPr>
      <t xml:space="preserve"> (EMP)</t>
    </r>
  </si>
  <si>
    <r>
      <t xml:space="preserve">Kd </t>
    </r>
    <r>
      <rPr>
        <b/>
        <vertAlign val="subscript"/>
        <sz val="10"/>
        <color theme="1"/>
        <rFont val="Calibri"/>
        <family val="2"/>
        <charset val="204"/>
        <scheme val="minor"/>
      </rPr>
      <t>Fe-Mg</t>
    </r>
    <r>
      <rPr>
        <b/>
        <vertAlign val="superscript"/>
        <sz val="10"/>
        <color theme="1"/>
        <rFont val="Calibri"/>
        <family val="2"/>
        <charset val="204"/>
        <scheme val="minor"/>
      </rPr>
      <t>Ol-M</t>
    </r>
    <r>
      <rPr>
        <b/>
        <sz val="10"/>
        <color theme="1"/>
        <rFont val="Calibri"/>
        <family val="2"/>
        <charset val="204"/>
        <scheme val="minor"/>
      </rPr>
      <t xml:space="preserve"> (LA)</t>
    </r>
  </si>
  <si>
    <t>Glass by Kress and Carmichael (2001)</t>
  </si>
  <si>
    <r>
      <t>Supplementary table Appendix-A-1. Major (EMPA data in wt.% of oxides) and trace element (LA-ICP-MS data in ppm and wt.%) concentrations of glass and olivine in run products of this study and data for Kd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vertAlign val="subscript"/>
        <sz val="11"/>
        <color theme="1"/>
        <rFont val="Calibri"/>
        <family val="2"/>
        <charset val="204"/>
        <scheme val="minor"/>
      </rPr>
      <t>Fe-Mg</t>
    </r>
    <r>
      <rPr>
        <b/>
        <vertAlign val="superscript"/>
        <sz val="11"/>
        <color theme="1"/>
        <rFont val="Calibri"/>
        <family val="2"/>
        <charset val="204"/>
        <scheme val="minor"/>
      </rPr>
      <t>Ol-M</t>
    </r>
    <r>
      <rPr>
        <b/>
        <sz val="11"/>
        <color theme="1"/>
        <rFont val="Calibri"/>
        <family val="2"/>
        <charset val="204"/>
        <scheme val="minor"/>
      </rPr>
      <t>.</t>
    </r>
  </si>
  <si>
    <r>
      <t>Fe</t>
    </r>
    <r>
      <rPr>
        <b/>
        <vertAlign val="subscript"/>
        <sz val="11"/>
        <rFont val="Calibri"/>
        <family val="2"/>
        <charset val="204"/>
        <scheme val="minor"/>
      </rPr>
      <t>2</t>
    </r>
    <r>
      <rPr>
        <b/>
        <sz val="11"/>
        <rFont val="Calibri"/>
        <family val="2"/>
        <charset val="204"/>
        <scheme val="minor"/>
      </rPr>
      <t>O</t>
    </r>
    <r>
      <rPr>
        <b/>
        <vertAlign val="subscript"/>
        <sz val="11"/>
        <rFont val="Calibri"/>
        <family val="2"/>
        <charset val="204"/>
        <scheme val="minor"/>
      </rPr>
      <t>3</t>
    </r>
  </si>
  <si>
    <t>Fo LA</t>
  </si>
  <si>
    <t>American Mineralogist: March 2018 Deposit AM-18-36210</t>
  </si>
  <si>
    <t>SHISHKINA ET AL.: OLIVINE-MELT VANADIUM OXYBAROMETRY FOR BASALTIC ARC MAGMAS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</si>
</sst>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₽_-;\-* #,##0.00\ _₽_-;_-* &quot;-&quot;??\ _₽_-;_-@_-"/>
    <numFmt numFmtId="165" formatCode="0.0"/>
    <numFmt numFmtId="166" formatCode="0.000"/>
    <numFmt numFmtId="167" formatCode="0.0000"/>
    <numFmt numFmtId="168" formatCode="_-* #,##0.00\ [$€-1]_-;\-* #,##0.00\ [$€-1]_-;_-* &quot;-&quot;??\ [$€-1]_-"/>
  </numFmts>
  <fonts count="43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vertAlign val="subscript"/>
      <sz val="11"/>
      <name val="Calibri"/>
      <family val="2"/>
      <charset val="204"/>
      <scheme val="minor"/>
    </font>
    <font>
      <b/>
      <vertAlign val="subscript"/>
      <sz val="10"/>
      <name val="Calibri"/>
      <family val="2"/>
      <charset val="204"/>
      <scheme val="minor"/>
    </font>
    <font>
      <b/>
      <vertAlign val="superscript"/>
      <sz val="10"/>
      <name val="Calibri"/>
      <family val="2"/>
      <charset val="204"/>
      <scheme val="minor"/>
    </font>
    <font>
      <b/>
      <vertAlign val="subscript"/>
      <sz val="10"/>
      <color theme="1"/>
      <name val="Calibri"/>
      <family val="2"/>
      <charset val="204"/>
      <scheme val="minor"/>
    </font>
    <font>
      <b/>
      <vertAlign val="superscript"/>
      <sz val="10"/>
      <color theme="1"/>
      <name val="Calibri"/>
      <family val="2"/>
      <charset val="204"/>
      <scheme val="minor"/>
    </font>
    <font>
      <b/>
      <vertAlign val="subscript"/>
      <sz val="11"/>
      <color theme="1"/>
      <name val="Calibri"/>
      <family val="2"/>
      <charset val="204"/>
      <scheme val="minor"/>
    </font>
    <font>
      <b/>
      <vertAlign val="superscript"/>
      <sz val="11"/>
      <color theme="1"/>
      <name val="Calibri"/>
      <family val="2"/>
      <charset val="204"/>
      <scheme val="minor"/>
    </font>
    <font>
      <sz val="12"/>
      <color rgb="FF000000"/>
      <name val="Lucida Grande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34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5" fillId="0" borderId="0"/>
    <xf numFmtId="0" fontId="4" fillId="0" borderId="0"/>
    <xf numFmtId="0" fontId="7" fillId="0" borderId="0"/>
    <xf numFmtId="0" fontId="6" fillId="0" borderId="0"/>
    <xf numFmtId="0" fontId="9" fillId="14" borderId="0" applyNumberFormat="0" applyBorder="0" applyAlignment="0" applyProtection="0"/>
    <xf numFmtId="0" fontId="7" fillId="15" borderId="9" applyNumberFormat="0" applyFont="0" applyAlignment="0" applyProtection="0"/>
    <xf numFmtId="0" fontId="7" fillId="15" borderId="9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5" fillId="0" borderId="0"/>
    <xf numFmtId="0" fontId="4" fillId="0" borderId="0"/>
    <xf numFmtId="0" fontId="18" fillId="14" borderId="0" applyNumberFormat="0" applyBorder="0" applyAlignment="0" applyProtection="0"/>
    <xf numFmtId="0" fontId="7" fillId="0" borderId="0"/>
    <xf numFmtId="0" fontId="4" fillId="0" borderId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5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18" fillId="14" borderId="0" applyNumberFormat="0" applyBorder="0" applyAlignment="0" applyProtection="0"/>
    <xf numFmtId="0" fontId="27" fillId="17" borderId="0" applyNumberFormat="0" applyBorder="0" applyAlignment="0" applyProtection="0"/>
    <xf numFmtId="0" fontId="28" fillId="18" borderId="13" applyNumberFormat="0" applyAlignment="0" applyProtection="0"/>
    <xf numFmtId="0" fontId="29" fillId="19" borderId="14" applyNumberFormat="0" applyAlignment="0" applyProtection="0"/>
    <xf numFmtId="0" fontId="30" fillId="19" borderId="13" applyNumberFormat="0" applyAlignment="0" applyProtection="0"/>
    <xf numFmtId="0" fontId="31" fillId="0" borderId="15" applyNumberFormat="0" applyFill="0" applyAlignment="0" applyProtection="0"/>
    <xf numFmtId="0" fontId="32" fillId="20" borderId="16" applyNumberFormat="0" applyAlignment="0" applyProtection="0"/>
    <xf numFmtId="0" fontId="17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8" fillId="0" borderId="17" applyNumberFormat="0" applyFill="0" applyAlignment="0" applyProtection="0"/>
    <xf numFmtId="0" fontId="34" fillId="21" borderId="0" applyNumberFormat="0" applyBorder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34" fillId="26" borderId="0" applyNumberFormat="0" applyBorder="0" applyAlignment="0" applyProtection="0"/>
    <xf numFmtId="0" fontId="34" fillId="27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34" fillId="32" borderId="0" applyNumberFormat="0" applyBorder="0" applyAlignment="0" applyProtection="0"/>
    <xf numFmtId="0" fontId="3" fillId="0" borderId="0"/>
    <xf numFmtId="0" fontId="15" fillId="0" borderId="0"/>
    <xf numFmtId="168" fontId="3" fillId="0" borderId="0" applyFont="0" applyFill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7" fillId="0" borderId="0"/>
    <xf numFmtId="164" fontId="3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5" borderId="9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5" borderId="9" applyNumberFormat="0" applyFont="0" applyAlignment="0" applyProtection="0"/>
    <xf numFmtId="168" fontId="3" fillId="0" borderId="0" applyFont="0" applyFill="0" applyBorder="0" applyAlignment="0" applyProtection="0"/>
  </cellStyleXfs>
  <cellXfs count="231">
    <xf numFmtId="0" fontId="0" fillId="0" borderId="0" xfId="0"/>
    <xf numFmtId="0" fontId="8" fillId="0" borderId="0" xfId="0" applyFont="1" applyFill="1" applyBorder="1"/>
    <xf numFmtId="165" fontId="0" fillId="0" borderId="0" xfId="0" applyNumberFormat="1" applyBorder="1" applyAlignment="1">
      <alignment horizontal="left"/>
    </xf>
    <xf numFmtId="0" fontId="8" fillId="0" borderId="0" xfId="48" applyFont="1" applyFill="1" applyAlignment="1">
      <alignment horizontal="left" vertical="top"/>
    </xf>
    <xf numFmtId="0" fontId="7" fillId="0" borderId="0" xfId="48" applyFont="1" applyFill="1" applyAlignment="1">
      <alignment horizontal="center" vertical="top"/>
    </xf>
    <xf numFmtId="49" fontId="19" fillId="0" borderId="3" xfId="46" applyNumberFormat="1" applyFont="1" applyBorder="1" applyAlignment="1">
      <alignment horizontal="left" vertical="top"/>
    </xf>
    <xf numFmtId="0" fontId="20" fillId="0" borderId="3" xfId="46" applyFont="1" applyFill="1" applyBorder="1" applyAlignment="1">
      <alignment horizontal="left" vertical="top"/>
    </xf>
    <xf numFmtId="0" fontId="0" fillId="0" borderId="2" xfId="0" applyBorder="1" applyAlignment="1">
      <alignment horizontal="left"/>
    </xf>
    <xf numFmtId="165" fontId="0" fillId="0" borderId="2" xfId="0" applyNumberFormat="1" applyBorder="1" applyAlignment="1">
      <alignment horizontal="left"/>
    </xf>
    <xf numFmtId="1" fontId="0" fillId="0" borderId="2" xfId="0" applyNumberFormat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left"/>
    </xf>
    <xf numFmtId="1" fontId="0" fillId="0" borderId="0" xfId="0" applyNumberFormat="1" applyBorder="1" applyAlignment="1">
      <alignment horizontal="left"/>
    </xf>
    <xf numFmtId="2" fontId="0" fillId="0" borderId="0" xfId="0" applyNumberFormat="1" applyBorder="1" applyAlignment="1">
      <alignment horizontal="left"/>
    </xf>
    <xf numFmtId="166" fontId="0" fillId="0" borderId="0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left"/>
    </xf>
    <xf numFmtId="166" fontId="0" fillId="0" borderId="1" xfId="0" applyNumberFormat="1" applyBorder="1" applyAlignment="1">
      <alignment horizontal="left"/>
    </xf>
    <xf numFmtId="165" fontId="0" fillId="0" borderId="1" xfId="0" applyNumberFormat="1" applyBorder="1" applyAlignment="1">
      <alignment horizontal="left"/>
    </xf>
    <xf numFmtId="1" fontId="0" fillId="0" borderId="1" xfId="0" applyNumberFormat="1" applyBorder="1" applyAlignment="1">
      <alignment horizontal="left"/>
    </xf>
    <xf numFmtId="0" fontId="19" fillId="0" borderId="2" xfId="46" applyNumberFormat="1" applyFont="1" applyBorder="1" applyAlignment="1">
      <alignment horizontal="left" vertical="top"/>
    </xf>
    <xf numFmtId="165" fontId="0" fillId="0" borderId="0" xfId="0" applyNumberFormat="1" applyFill="1" applyBorder="1" applyAlignment="1">
      <alignment horizontal="left"/>
    </xf>
    <xf numFmtId="1" fontId="0" fillId="0" borderId="0" xfId="0" applyNumberFormat="1" applyFill="1" applyBorder="1" applyAlignment="1">
      <alignment horizontal="left"/>
    </xf>
    <xf numFmtId="0" fontId="19" fillId="0" borderId="3" xfId="46" applyNumberFormat="1" applyFont="1" applyBorder="1" applyAlignment="1">
      <alignment horizontal="left" vertical="top"/>
    </xf>
    <xf numFmtId="0" fontId="20" fillId="0" borderId="3" xfId="46" applyFont="1" applyBorder="1" applyAlignment="1">
      <alignment horizontal="left" vertical="top"/>
    </xf>
    <xf numFmtId="0" fontId="20" fillId="0" borderId="3" xfId="46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/>
    <xf numFmtId="0" fontId="12" fillId="0" borderId="0" xfId="20" applyFont="1" applyFill="1" applyBorder="1" applyAlignment="1">
      <alignment horizontal="left" vertical="top" wrapText="1"/>
    </xf>
    <xf numFmtId="0" fontId="14" fillId="0" borderId="0" xfId="20" applyFont="1" applyFill="1" applyBorder="1" applyAlignment="1">
      <alignment horizontal="left" vertical="top"/>
    </xf>
    <xf numFmtId="0" fontId="14" fillId="0" borderId="0" xfId="2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166" fontId="14" fillId="0" borderId="0" xfId="20" applyNumberFormat="1" applyFont="1" applyFill="1" applyBorder="1" applyAlignment="1">
      <alignment horizontal="left"/>
    </xf>
    <xf numFmtId="0" fontId="14" fillId="0" borderId="0" xfId="16" applyFont="1" applyFill="1" applyBorder="1" applyAlignment="1">
      <alignment horizontal="left"/>
    </xf>
    <xf numFmtId="2" fontId="14" fillId="0" borderId="0" xfId="20" applyNumberFormat="1" applyFont="1" applyFill="1" applyBorder="1" applyAlignment="1">
      <alignment horizontal="left"/>
    </xf>
    <xf numFmtId="0" fontId="12" fillId="0" borderId="0" xfId="20" applyFont="1" applyFill="1" applyBorder="1" applyAlignment="1">
      <alignment horizontal="left" vertical="top"/>
    </xf>
    <xf numFmtId="2" fontId="12" fillId="0" borderId="0" xfId="19" applyNumberFormat="1" applyFont="1" applyFill="1" applyBorder="1" applyAlignment="1">
      <alignment horizontal="left" vertical="top"/>
    </xf>
    <xf numFmtId="1" fontId="14" fillId="0" borderId="0" xfId="15" applyNumberFormat="1" applyFont="1" applyFill="1" applyBorder="1" applyAlignment="1">
      <alignment horizontal="left"/>
    </xf>
    <xf numFmtId="2" fontId="12" fillId="0" borderId="0" xfId="15" applyNumberFormat="1" applyFont="1" applyFill="1" applyBorder="1" applyAlignment="1">
      <alignment horizontal="left" vertical="top"/>
    </xf>
    <xf numFmtId="165" fontId="12" fillId="0" borderId="0" xfId="20" applyNumberFormat="1" applyFont="1" applyFill="1" applyBorder="1" applyAlignment="1">
      <alignment horizontal="left"/>
    </xf>
    <xf numFmtId="0" fontId="20" fillId="0" borderId="0" xfId="46" applyFont="1" applyFill="1" applyBorder="1" applyAlignment="1">
      <alignment horizontal="left" vertical="top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left"/>
    </xf>
    <xf numFmtId="0" fontId="17" fillId="0" borderId="0" xfId="0" applyFont="1"/>
    <xf numFmtId="0" fontId="20" fillId="0" borderId="2" xfId="0" applyFont="1" applyFill="1" applyBorder="1"/>
    <xf numFmtId="0" fontId="0" fillId="0" borderId="0" xfId="0" applyFill="1" applyAlignment="1">
      <alignment horizontal="left"/>
    </xf>
    <xf numFmtId="2" fontId="16" fillId="0" borderId="0" xfId="0" applyNumberFormat="1" applyFont="1" applyFill="1" applyAlignment="1">
      <alignment horizontal="left"/>
    </xf>
    <xf numFmtId="1" fontId="16" fillId="0" borderId="0" xfId="15" applyNumberFormat="1" applyFont="1" applyFill="1" applyBorder="1" applyAlignment="1">
      <alignment horizontal="left"/>
    </xf>
    <xf numFmtId="1" fontId="16" fillId="0" borderId="0" xfId="20" applyNumberFormat="1" applyFont="1" applyFill="1" applyBorder="1" applyAlignment="1">
      <alignment horizontal="left"/>
    </xf>
    <xf numFmtId="166" fontId="16" fillId="0" borderId="0" xfId="0" applyNumberFormat="1" applyFont="1" applyFill="1" applyAlignment="1">
      <alignment horizontal="left"/>
    </xf>
    <xf numFmtId="0" fontId="16" fillId="0" borderId="0" xfId="16" applyFont="1" applyFill="1" applyBorder="1" applyAlignment="1">
      <alignment horizontal="left"/>
    </xf>
    <xf numFmtId="0" fontId="16" fillId="0" borderId="0" xfId="20" applyFont="1" applyFill="1" applyBorder="1" applyAlignment="1">
      <alignment horizontal="left"/>
    </xf>
    <xf numFmtId="0" fontId="16" fillId="0" borderId="0" xfId="20" applyFont="1" applyFill="1" applyBorder="1" applyAlignment="1">
      <alignment horizontal="left" vertical="top"/>
    </xf>
    <xf numFmtId="0" fontId="0" fillId="0" borderId="0" xfId="0" applyFill="1"/>
    <xf numFmtId="0" fontId="21" fillId="0" borderId="0" xfId="0" applyFont="1" applyFill="1" applyAlignment="1">
      <alignment horizontal="left"/>
    </xf>
    <xf numFmtId="0" fontId="15" fillId="0" borderId="0" xfId="45" applyBorder="1" applyAlignment="1">
      <alignment horizontal="left"/>
    </xf>
    <xf numFmtId="1" fontId="15" fillId="0" borderId="0" xfId="45" applyNumberFormat="1" applyAlignment="1">
      <alignment horizontal="left" vertical="center"/>
    </xf>
    <xf numFmtId="1" fontId="15" fillId="0" borderId="0" xfId="45" applyNumberFormat="1" applyBorder="1" applyAlignment="1">
      <alignment horizontal="left" vertical="center"/>
    </xf>
    <xf numFmtId="165" fontId="15" fillId="0" borderId="0" xfId="45" applyNumberFormat="1" applyBorder="1" applyAlignment="1">
      <alignment horizontal="left" vertical="center"/>
    </xf>
    <xf numFmtId="2" fontId="15" fillId="0" borderId="0" xfId="45" applyNumberFormat="1" applyBorder="1" applyAlignment="1">
      <alignment horizontal="left" vertical="center"/>
    </xf>
    <xf numFmtId="166" fontId="15" fillId="0" borderId="0" xfId="45" applyNumberFormat="1" applyBorder="1" applyAlignment="1">
      <alignment horizontal="left" vertical="center"/>
    </xf>
    <xf numFmtId="0" fontId="15" fillId="0" borderId="0" xfId="45" applyAlignment="1">
      <alignment horizontal="left" vertical="center"/>
    </xf>
    <xf numFmtId="165" fontId="15" fillId="0" borderId="0" xfId="45" applyNumberFormat="1" applyAlignment="1">
      <alignment horizontal="left" vertical="center"/>
    </xf>
    <xf numFmtId="167" fontId="15" fillId="0" borderId="0" xfId="45" applyNumberFormat="1" applyBorder="1" applyAlignment="1">
      <alignment horizontal="left" vertical="center"/>
    </xf>
    <xf numFmtId="1" fontId="15" fillId="0" borderId="0" xfId="45" applyNumberFormat="1" applyFill="1" applyBorder="1" applyAlignment="1">
      <alignment horizontal="left" vertical="center"/>
    </xf>
    <xf numFmtId="1" fontId="15" fillId="0" borderId="0" xfId="45" applyNumberFormat="1" applyFill="1" applyAlignment="1">
      <alignment horizontal="left" vertical="center"/>
    </xf>
    <xf numFmtId="1" fontId="15" fillId="0" borderId="1" xfId="45" applyNumberFormat="1" applyFill="1" applyBorder="1" applyAlignment="1">
      <alignment horizontal="left" vertical="center"/>
    </xf>
    <xf numFmtId="0" fontId="15" fillId="0" borderId="0" xfId="45" applyBorder="1" applyAlignment="1">
      <alignment horizontal="left"/>
    </xf>
    <xf numFmtId="1" fontId="15" fillId="0" borderId="0" xfId="45" applyNumberFormat="1" applyAlignment="1">
      <alignment horizontal="left" vertical="center"/>
    </xf>
    <xf numFmtId="1" fontId="15" fillId="0" borderId="0" xfId="45" applyNumberFormat="1" applyBorder="1" applyAlignment="1">
      <alignment horizontal="left" vertical="center"/>
    </xf>
    <xf numFmtId="165" fontId="15" fillId="0" borderId="0" xfId="45" applyNumberFormat="1" applyBorder="1" applyAlignment="1">
      <alignment horizontal="left" vertical="center"/>
    </xf>
    <xf numFmtId="2" fontId="15" fillId="0" borderId="0" xfId="45" applyNumberFormat="1" applyBorder="1" applyAlignment="1">
      <alignment horizontal="left" vertical="center"/>
    </xf>
    <xf numFmtId="166" fontId="15" fillId="0" borderId="0" xfId="45" applyNumberFormat="1" applyBorder="1" applyAlignment="1">
      <alignment horizontal="left" vertical="center"/>
    </xf>
    <xf numFmtId="0" fontId="15" fillId="0" borderId="0" xfId="45" applyAlignment="1">
      <alignment horizontal="left" vertical="center"/>
    </xf>
    <xf numFmtId="165" fontId="15" fillId="0" borderId="0" xfId="45" applyNumberFormat="1" applyAlignment="1">
      <alignment horizontal="left" vertical="center"/>
    </xf>
    <xf numFmtId="167" fontId="15" fillId="0" borderId="0" xfId="45" applyNumberFormat="1" applyBorder="1" applyAlignment="1">
      <alignment horizontal="left" vertical="center"/>
    </xf>
    <xf numFmtId="1" fontId="15" fillId="0" borderId="0" xfId="45" applyNumberFormat="1" applyFill="1" applyAlignment="1">
      <alignment horizontal="left" vertical="center"/>
    </xf>
    <xf numFmtId="0" fontId="15" fillId="0" borderId="0" xfId="45" applyBorder="1" applyAlignment="1">
      <alignment horizontal="left"/>
    </xf>
    <xf numFmtId="1" fontId="15" fillId="0" borderId="0" xfId="45" applyNumberFormat="1" applyAlignment="1">
      <alignment horizontal="left" vertical="center"/>
    </xf>
    <xf numFmtId="1" fontId="15" fillId="0" borderId="0" xfId="45" applyNumberFormat="1" applyBorder="1" applyAlignment="1">
      <alignment horizontal="left" vertical="center"/>
    </xf>
    <xf numFmtId="165" fontId="15" fillId="0" borderId="0" xfId="45" applyNumberFormat="1" applyBorder="1" applyAlignment="1">
      <alignment horizontal="left" vertical="center"/>
    </xf>
    <xf numFmtId="2" fontId="15" fillId="0" borderId="0" xfId="45" applyNumberFormat="1" applyBorder="1" applyAlignment="1">
      <alignment horizontal="left" vertical="center"/>
    </xf>
    <xf numFmtId="0" fontId="15" fillId="0" borderId="0" xfId="45" applyAlignment="1">
      <alignment horizontal="left" vertical="center"/>
    </xf>
    <xf numFmtId="165" fontId="15" fillId="0" borderId="0" xfId="45" applyNumberFormat="1" applyAlignment="1">
      <alignment horizontal="left" vertical="center"/>
    </xf>
    <xf numFmtId="1" fontId="15" fillId="0" borderId="0" xfId="45" applyNumberFormat="1" applyFill="1" applyBorder="1" applyAlignment="1">
      <alignment horizontal="left" vertical="center"/>
    </xf>
    <xf numFmtId="1" fontId="15" fillId="0" borderId="0" xfId="45" applyNumberFormat="1" applyFill="1" applyAlignment="1">
      <alignment horizontal="left" vertical="center"/>
    </xf>
    <xf numFmtId="0" fontId="15" fillId="0" borderId="0" xfId="45" applyFill="1" applyAlignment="1">
      <alignment horizontal="left" vertical="center"/>
    </xf>
    <xf numFmtId="165" fontId="15" fillId="0" borderId="0" xfId="45" applyNumberFormat="1" applyFill="1" applyAlignment="1">
      <alignment horizontal="left" vertical="center"/>
    </xf>
    <xf numFmtId="165" fontId="15" fillId="0" borderId="0" xfId="45" applyNumberFormat="1" applyFill="1" applyBorder="1" applyAlignment="1">
      <alignment horizontal="left" vertical="center"/>
    </xf>
    <xf numFmtId="167" fontId="15" fillId="0" borderId="0" xfId="45" applyNumberFormat="1" applyFill="1" applyBorder="1" applyAlignment="1">
      <alignment horizontal="left" vertical="center"/>
    </xf>
    <xf numFmtId="2" fontId="15" fillId="0" borderId="0" xfId="45" applyNumberFormat="1" applyFill="1" applyBorder="1" applyAlignment="1">
      <alignment horizontal="left" vertical="center"/>
    </xf>
    <xf numFmtId="166" fontId="15" fillId="0" borderId="0" xfId="45" applyNumberFormat="1" applyFill="1" applyBorder="1" applyAlignment="1">
      <alignment horizontal="left" vertical="center"/>
    </xf>
    <xf numFmtId="167" fontId="15" fillId="0" borderId="1" xfId="45" applyNumberFormat="1" applyFill="1" applyBorder="1" applyAlignment="1">
      <alignment horizontal="left" vertical="center"/>
    </xf>
    <xf numFmtId="2" fontId="15" fillId="0" borderId="1" xfId="45" applyNumberFormat="1" applyFill="1" applyBorder="1" applyAlignment="1">
      <alignment horizontal="left" vertical="center"/>
    </xf>
    <xf numFmtId="166" fontId="15" fillId="0" borderId="1" xfId="45" applyNumberFormat="1" applyFill="1" applyBorder="1" applyAlignment="1">
      <alignment horizontal="left" vertical="center"/>
    </xf>
    <xf numFmtId="0" fontId="15" fillId="0" borderId="0" xfId="45" applyBorder="1" applyAlignment="1">
      <alignment horizontal="left"/>
    </xf>
    <xf numFmtId="1" fontId="15" fillId="0" borderId="0" xfId="45" applyNumberFormat="1" applyAlignment="1">
      <alignment horizontal="left" vertical="center"/>
    </xf>
    <xf numFmtId="1" fontId="15" fillId="0" borderId="0" xfId="45" applyNumberFormat="1" applyBorder="1" applyAlignment="1">
      <alignment horizontal="left" vertical="center"/>
    </xf>
    <xf numFmtId="165" fontId="15" fillId="0" borderId="0" xfId="45" applyNumberFormat="1" applyBorder="1" applyAlignment="1">
      <alignment horizontal="left" vertical="center"/>
    </xf>
    <xf numFmtId="2" fontId="15" fillId="0" borderId="0" xfId="45" applyNumberFormat="1" applyBorder="1" applyAlignment="1">
      <alignment horizontal="left" vertical="center"/>
    </xf>
    <xf numFmtId="166" fontId="15" fillId="0" borderId="0" xfId="45" applyNumberFormat="1" applyBorder="1" applyAlignment="1">
      <alignment horizontal="left" vertical="center"/>
    </xf>
    <xf numFmtId="0" fontId="15" fillId="0" borderId="0" xfId="45" applyAlignment="1">
      <alignment horizontal="left" vertical="center"/>
    </xf>
    <xf numFmtId="165" fontId="15" fillId="0" borderId="0" xfId="45" applyNumberFormat="1" applyAlignment="1">
      <alignment horizontal="left" vertical="center"/>
    </xf>
    <xf numFmtId="167" fontId="15" fillId="0" borderId="0" xfId="45" applyNumberFormat="1" applyBorder="1" applyAlignment="1">
      <alignment horizontal="left" vertical="center"/>
    </xf>
    <xf numFmtId="1" fontId="15" fillId="0" borderId="0" xfId="45" applyNumberFormat="1" applyFill="1" applyAlignment="1">
      <alignment horizontal="left" vertical="center"/>
    </xf>
    <xf numFmtId="0" fontId="15" fillId="0" borderId="0" xfId="45" applyFill="1" applyAlignment="1">
      <alignment horizontal="left" vertical="center"/>
    </xf>
    <xf numFmtId="165" fontId="15" fillId="0" borderId="0" xfId="45" applyNumberFormat="1" applyFill="1" applyAlignment="1">
      <alignment horizontal="left" vertical="center"/>
    </xf>
    <xf numFmtId="0" fontId="15" fillId="0" borderId="0" xfId="45" applyBorder="1" applyAlignment="1">
      <alignment horizontal="left"/>
    </xf>
    <xf numFmtId="0" fontId="20" fillId="0" borderId="2" xfId="46" applyFont="1" applyFill="1" applyBorder="1" applyAlignment="1">
      <alignment horizontal="left" vertical="top"/>
    </xf>
    <xf numFmtId="1" fontId="15" fillId="0" borderId="0" xfId="45" applyNumberFormat="1" applyAlignment="1">
      <alignment horizontal="left" vertical="center"/>
    </xf>
    <xf numFmtId="1" fontId="15" fillId="0" borderId="0" xfId="45" applyNumberFormat="1" applyBorder="1" applyAlignment="1">
      <alignment horizontal="left" vertical="center"/>
    </xf>
    <xf numFmtId="165" fontId="15" fillId="0" borderId="0" xfId="45" applyNumberFormat="1" applyBorder="1" applyAlignment="1">
      <alignment horizontal="left" vertical="center"/>
    </xf>
    <xf numFmtId="2" fontId="15" fillId="0" borderId="0" xfId="45" applyNumberFormat="1" applyBorder="1" applyAlignment="1">
      <alignment horizontal="left" vertical="center"/>
    </xf>
    <xf numFmtId="2" fontId="15" fillId="0" borderId="1" xfId="45" applyNumberFormat="1" applyBorder="1" applyAlignment="1">
      <alignment horizontal="left" vertical="center"/>
    </xf>
    <xf numFmtId="166" fontId="15" fillId="0" borderId="0" xfId="45" applyNumberFormat="1" applyBorder="1" applyAlignment="1">
      <alignment horizontal="left" vertical="center"/>
    </xf>
    <xf numFmtId="166" fontId="15" fillId="0" borderId="1" xfId="45" applyNumberFormat="1" applyBorder="1" applyAlignment="1">
      <alignment horizontal="left" vertical="center"/>
    </xf>
    <xf numFmtId="165" fontId="15" fillId="0" borderId="1" xfId="45" applyNumberFormat="1" applyBorder="1" applyAlignment="1">
      <alignment horizontal="left" vertical="center"/>
    </xf>
    <xf numFmtId="1" fontId="15" fillId="0" borderId="1" xfId="45" applyNumberFormat="1" applyBorder="1" applyAlignment="1">
      <alignment horizontal="left" vertical="center"/>
    </xf>
    <xf numFmtId="0" fontId="15" fillId="0" borderId="0" xfId="45" applyAlignment="1">
      <alignment horizontal="left" vertical="center"/>
    </xf>
    <xf numFmtId="165" fontId="15" fillId="0" borderId="0" xfId="45" applyNumberFormat="1" applyAlignment="1">
      <alignment horizontal="left" vertical="center"/>
    </xf>
    <xf numFmtId="167" fontId="15" fillId="0" borderId="0" xfId="45" applyNumberFormat="1" applyBorder="1" applyAlignment="1">
      <alignment horizontal="left" vertical="center"/>
    </xf>
    <xf numFmtId="167" fontId="15" fillId="0" borderId="1" xfId="45" applyNumberFormat="1" applyBorder="1" applyAlignment="1">
      <alignment horizontal="left" vertical="center"/>
    </xf>
    <xf numFmtId="1" fontId="15" fillId="0" borderId="0" xfId="45" applyNumberFormat="1" applyFill="1" applyAlignment="1">
      <alignment horizontal="left" vertical="center"/>
    </xf>
    <xf numFmtId="0" fontId="15" fillId="0" borderId="0" xfId="45" applyFill="1" applyAlignment="1">
      <alignment horizontal="left" vertical="center"/>
    </xf>
    <xf numFmtId="165" fontId="15" fillId="0" borderId="0" xfId="45" applyNumberFormat="1" applyFill="1" applyAlignment="1">
      <alignment horizontal="left" vertical="center"/>
    </xf>
    <xf numFmtId="0" fontId="16" fillId="0" borderId="2" xfId="0" applyFont="1" applyFill="1" applyBorder="1" applyAlignment="1">
      <alignment horizontal="left"/>
    </xf>
    <xf numFmtId="0" fontId="16" fillId="0" borderId="0" xfId="0" applyFont="1" applyFill="1"/>
    <xf numFmtId="0" fontId="16" fillId="0" borderId="0" xfId="0" applyFont="1" applyFill="1" applyBorder="1"/>
    <xf numFmtId="0" fontId="16" fillId="0" borderId="0" xfId="0" applyFont="1" applyFill="1" applyBorder="1" applyAlignment="1">
      <alignment horizontal="left"/>
    </xf>
    <xf numFmtId="165" fontId="16" fillId="0" borderId="0" xfId="0" applyNumberFormat="1" applyFont="1" applyFill="1" applyBorder="1" applyAlignment="1">
      <alignment horizontal="left"/>
    </xf>
    <xf numFmtId="2" fontId="16" fillId="0" borderId="0" xfId="0" applyNumberFormat="1" applyFont="1" applyFill="1" applyBorder="1" applyAlignment="1">
      <alignment horizontal="left"/>
    </xf>
    <xf numFmtId="166" fontId="16" fillId="0" borderId="0" xfId="0" applyNumberFormat="1" applyFont="1" applyFill="1" applyBorder="1" applyAlignment="1">
      <alignment horizontal="left"/>
    </xf>
    <xf numFmtId="1" fontId="16" fillId="0" borderId="0" xfId="0" applyNumberFormat="1" applyFont="1" applyFill="1" applyBorder="1" applyAlignment="1">
      <alignment horizontal="left"/>
    </xf>
    <xf numFmtId="0" fontId="16" fillId="0" borderId="1" xfId="0" applyFont="1" applyFill="1" applyBorder="1"/>
    <xf numFmtId="0" fontId="16" fillId="0" borderId="1" xfId="0" applyFont="1" applyFill="1" applyBorder="1" applyAlignment="1">
      <alignment horizontal="left"/>
    </xf>
    <xf numFmtId="2" fontId="16" fillId="0" borderId="1" xfId="0" applyNumberFormat="1" applyFont="1" applyFill="1" applyBorder="1" applyAlignment="1">
      <alignment horizontal="left"/>
    </xf>
    <xf numFmtId="166" fontId="16" fillId="0" borderId="1" xfId="0" applyNumberFormat="1" applyFont="1" applyFill="1" applyBorder="1" applyAlignment="1">
      <alignment horizontal="left"/>
    </xf>
    <xf numFmtId="165" fontId="16" fillId="0" borderId="1" xfId="0" applyNumberFormat="1" applyFont="1" applyFill="1" applyBorder="1" applyAlignment="1">
      <alignment horizontal="left"/>
    </xf>
    <xf numFmtId="1" fontId="16" fillId="0" borderId="1" xfId="0" applyNumberFormat="1" applyFont="1" applyFill="1" applyBorder="1" applyAlignment="1">
      <alignment horizontal="left"/>
    </xf>
    <xf numFmtId="1" fontId="16" fillId="0" borderId="0" xfId="0" applyNumberFormat="1" applyFont="1" applyFill="1" applyAlignment="1">
      <alignment horizontal="left" vertical="center"/>
    </xf>
    <xf numFmtId="165" fontId="16" fillId="0" borderId="0" xfId="0" applyNumberFormat="1" applyFont="1" applyFill="1" applyAlignment="1">
      <alignment horizontal="left" vertical="center"/>
    </xf>
    <xf numFmtId="0" fontId="16" fillId="0" borderId="0" xfId="45" applyFont="1" applyFill="1" applyBorder="1"/>
    <xf numFmtId="0" fontId="16" fillId="0" borderId="0" xfId="0" applyFont="1" applyFill="1" applyAlignment="1">
      <alignment horizontal="left"/>
    </xf>
    <xf numFmtId="1" fontId="16" fillId="0" borderId="0" xfId="0" applyNumberFormat="1" applyFont="1" applyFill="1" applyBorder="1" applyAlignment="1">
      <alignment horizontal="left" vertical="center"/>
    </xf>
    <xf numFmtId="167" fontId="16" fillId="0" borderId="0" xfId="0" applyNumberFormat="1" applyFont="1" applyFill="1" applyBorder="1" applyAlignment="1">
      <alignment horizontal="left" vertical="center"/>
    </xf>
    <xf numFmtId="165" fontId="16" fillId="0" borderId="0" xfId="0" applyNumberFormat="1" applyFont="1" applyFill="1" applyBorder="1" applyAlignment="1">
      <alignment horizontal="left" vertical="center"/>
    </xf>
    <xf numFmtId="2" fontId="16" fillId="0" borderId="0" xfId="0" applyNumberFormat="1" applyFont="1" applyFill="1" applyBorder="1" applyAlignment="1">
      <alignment horizontal="left" vertical="center"/>
    </xf>
    <xf numFmtId="166" fontId="16" fillId="0" borderId="0" xfId="0" applyNumberFormat="1" applyFont="1" applyFill="1" applyBorder="1" applyAlignment="1">
      <alignment horizontal="left" vertical="center"/>
    </xf>
    <xf numFmtId="167" fontId="16" fillId="0" borderId="1" xfId="0" applyNumberFormat="1" applyFont="1" applyFill="1" applyBorder="1" applyAlignment="1">
      <alignment horizontal="left" vertical="center"/>
    </xf>
    <xf numFmtId="2" fontId="16" fillId="0" borderId="1" xfId="0" applyNumberFormat="1" applyFont="1" applyFill="1" applyBorder="1" applyAlignment="1">
      <alignment horizontal="left" vertical="center"/>
    </xf>
    <xf numFmtId="166" fontId="16" fillId="0" borderId="1" xfId="0" applyNumberFormat="1" applyFont="1" applyFill="1" applyBorder="1" applyAlignment="1">
      <alignment horizontal="left" vertical="center"/>
    </xf>
    <xf numFmtId="165" fontId="16" fillId="0" borderId="1" xfId="0" applyNumberFormat="1" applyFont="1" applyFill="1" applyBorder="1" applyAlignment="1">
      <alignment horizontal="left" vertical="center"/>
    </xf>
    <xf numFmtId="1" fontId="16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8" fillId="0" borderId="0" xfId="48" applyFont="1" applyFill="1" applyAlignment="1">
      <alignment horizontal="left" vertical="top"/>
    </xf>
    <xf numFmtId="0" fontId="7" fillId="0" borderId="0" xfId="48" applyFont="1" applyFill="1" applyAlignment="1">
      <alignment horizontal="center" vertical="top"/>
    </xf>
    <xf numFmtId="0" fontId="12" fillId="0" borderId="0" xfId="20" applyFont="1" applyFill="1" applyBorder="1" applyAlignment="1">
      <alignment horizontal="left" vertical="top"/>
    </xf>
    <xf numFmtId="1" fontId="0" fillId="0" borderId="2" xfId="0" applyNumberFormat="1" applyFill="1" applyBorder="1" applyAlignment="1">
      <alignment horizontal="left"/>
    </xf>
    <xf numFmtId="166" fontId="0" fillId="0" borderId="0" xfId="0" applyNumberFormat="1" applyFill="1" applyBorder="1" applyAlignment="1">
      <alignment horizontal="left"/>
    </xf>
    <xf numFmtId="166" fontId="0" fillId="0" borderId="1" xfId="0" applyNumberFormat="1" applyFill="1" applyBorder="1" applyAlignment="1">
      <alignment horizontal="left"/>
    </xf>
    <xf numFmtId="0" fontId="16" fillId="0" borderId="1" xfId="45" applyFont="1" applyFill="1" applyBorder="1"/>
    <xf numFmtId="49" fontId="19" fillId="0" borderId="2" xfId="46" applyNumberFormat="1" applyFont="1" applyBorder="1" applyAlignment="1">
      <alignment horizontal="left" vertical="top"/>
    </xf>
    <xf numFmtId="1" fontId="14" fillId="0" borderId="2" xfId="0" applyNumberFormat="1" applyFont="1" applyFill="1" applyBorder="1" applyAlignment="1">
      <alignment horizontal="left"/>
    </xf>
    <xf numFmtId="165" fontId="14" fillId="0" borderId="2" xfId="0" applyNumberFormat="1" applyFont="1" applyFill="1" applyBorder="1" applyAlignment="1">
      <alignment horizontal="left"/>
    </xf>
    <xf numFmtId="0" fontId="14" fillId="0" borderId="2" xfId="46" applyFont="1" applyFill="1" applyBorder="1" applyAlignment="1">
      <alignment horizontal="left" vertical="top"/>
    </xf>
    <xf numFmtId="0" fontId="14" fillId="0" borderId="2" xfId="0" applyFont="1" applyFill="1" applyBorder="1" applyAlignment="1">
      <alignment horizontal="left"/>
    </xf>
    <xf numFmtId="0" fontId="20" fillId="0" borderId="1" xfId="46" applyFont="1" applyFill="1" applyBorder="1" applyAlignment="1">
      <alignment horizontal="left" vertical="top"/>
    </xf>
    <xf numFmtId="2" fontId="16" fillId="0" borderId="0" xfId="45" applyNumberFormat="1" applyFont="1"/>
    <xf numFmtId="0" fontId="16" fillId="0" borderId="0" xfId="0" applyFont="1"/>
    <xf numFmtId="2" fontId="16" fillId="0" borderId="0" xfId="46" applyNumberFormat="1" applyFont="1" applyFill="1" applyBorder="1" applyAlignment="1">
      <alignment horizontal="center"/>
    </xf>
    <xf numFmtId="165" fontId="16" fillId="0" borderId="0" xfId="46" applyNumberFormat="1" applyFont="1" applyFill="1" applyBorder="1" applyAlignment="1">
      <alignment horizontal="center"/>
    </xf>
    <xf numFmtId="0" fontId="20" fillId="0" borderId="0" xfId="20" applyFont="1" applyFill="1" applyBorder="1" applyAlignment="1">
      <alignment horizontal="left" vertical="top"/>
    </xf>
    <xf numFmtId="0" fontId="20" fillId="0" borderId="0" xfId="20" applyFont="1" applyFill="1" applyBorder="1" applyAlignment="1">
      <alignment horizontal="left" vertical="top" wrapText="1"/>
    </xf>
    <xf numFmtId="2" fontId="16" fillId="0" borderId="0" xfId="0" applyNumberFormat="1" applyFont="1"/>
    <xf numFmtId="0" fontId="20" fillId="0" borderId="3" xfId="46" applyFont="1" applyFill="1" applyBorder="1" applyAlignment="1">
      <alignment horizontal="left" vertical="top"/>
    </xf>
    <xf numFmtId="0" fontId="12" fillId="0" borderId="0" xfId="20" applyFont="1" applyFill="1" applyBorder="1" applyAlignment="1">
      <alignment horizontal="left" vertical="top"/>
    </xf>
    <xf numFmtId="2" fontId="16" fillId="0" borderId="0" xfId="20" applyNumberFormat="1" applyFont="1" applyFill="1" applyBorder="1" applyAlignment="1">
      <alignment horizontal="left"/>
    </xf>
    <xf numFmtId="165" fontId="16" fillId="0" borderId="0" xfId="20" applyNumberFormat="1" applyFont="1" applyFill="1" applyBorder="1" applyAlignment="1">
      <alignment horizontal="left"/>
    </xf>
    <xf numFmtId="165" fontId="16" fillId="0" borderId="0" xfId="16" applyNumberFormat="1" applyFont="1" applyFill="1" applyBorder="1" applyAlignment="1">
      <alignment horizontal="left"/>
    </xf>
    <xf numFmtId="2" fontId="16" fillId="0" borderId="0" xfId="16" applyNumberFormat="1" applyFont="1" applyFill="1" applyBorder="1" applyAlignment="1">
      <alignment horizontal="left"/>
    </xf>
    <xf numFmtId="0" fontId="12" fillId="0" borderId="5" xfId="20" applyFont="1" applyFill="1" applyBorder="1" applyAlignment="1">
      <alignment horizontal="left" vertical="top"/>
    </xf>
    <xf numFmtId="165" fontId="16" fillId="0" borderId="5" xfId="20" applyNumberFormat="1" applyFont="1" applyFill="1" applyBorder="1" applyAlignment="1">
      <alignment horizontal="left"/>
    </xf>
    <xf numFmtId="0" fontId="15" fillId="0" borderId="0" xfId="45" applyBorder="1" applyAlignment="1">
      <alignment horizontal="left"/>
    </xf>
    <xf numFmtId="165" fontId="15" fillId="0" borderId="0" xfId="45" applyNumberFormat="1" applyBorder="1" applyAlignment="1">
      <alignment horizontal="left"/>
    </xf>
    <xf numFmtId="1" fontId="15" fillId="0" borderId="0" xfId="45" applyNumberFormat="1" applyBorder="1" applyAlignment="1">
      <alignment horizontal="left"/>
    </xf>
    <xf numFmtId="2" fontId="15" fillId="0" borderId="0" xfId="45" applyNumberFormat="1" applyBorder="1" applyAlignment="1">
      <alignment horizontal="left"/>
    </xf>
    <xf numFmtId="166" fontId="15" fillId="0" borderId="0" xfId="45" applyNumberFormat="1" applyBorder="1" applyAlignment="1">
      <alignment horizontal="left"/>
    </xf>
    <xf numFmtId="0" fontId="15" fillId="0" borderId="1" xfId="45" applyBorder="1" applyAlignment="1">
      <alignment horizontal="left"/>
    </xf>
    <xf numFmtId="2" fontId="12" fillId="0" borderId="0" xfId="15" applyNumberFormat="1" applyFont="1" applyFill="1" applyBorder="1" applyAlignment="1">
      <alignment horizontal="left" vertical="top"/>
    </xf>
    <xf numFmtId="165" fontId="7" fillId="0" borderId="0" xfId="48" applyNumberFormat="1" applyFont="1" applyFill="1" applyBorder="1" applyAlignment="1">
      <alignment horizontal="left" vertical="top"/>
    </xf>
    <xf numFmtId="2" fontId="13" fillId="0" borderId="0" xfId="15" applyNumberFormat="1" applyFont="1" applyFill="1" applyBorder="1" applyAlignment="1">
      <alignment vertical="top"/>
    </xf>
    <xf numFmtId="2" fontId="10" fillId="0" borderId="0" xfId="20" applyNumberFormat="1" applyFont="1" applyFill="1" applyBorder="1" applyAlignment="1">
      <alignment horizontal="left" vertical="top"/>
    </xf>
    <xf numFmtId="0" fontId="8" fillId="0" borderId="0" xfId="0" applyFont="1"/>
    <xf numFmtId="0" fontId="8" fillId="0" borderId="2" xfId="48" applyFont="1" applyFill="1" applyBorder="1" applyAlignment="1">
      <alignment horizontal="center" vertical="top"/>
    </xf>
    <xf numFmtId="2" fontId="12" fillId="0" borderId="2" xfId="15" applyNumberFormat="1" applyFont="1" applyFill="1" applyBorder="1" applyAlignment="1">
      <alignment horizontal="left" vertical="top"/>
    </xf>
    <xf numFmtId="0" fontId="0" fillId="0" borderId="2" xfId="0" applyBorder="1"/>
    <xf numFmtId="0" fontId="20" fillId="0" borderId="0" xfId="0" applyFont="1" applyFill="1" applyBorder="1"/>
    <xf numFmtId="0" fontId="16" fillId="0" borderId="1" xfId="0" applyFont="1" applyBorder="1"/>
    <xf numFmtId="166" fontId="14" fillId="0" borderId="1" xfId="20" applyNumberFormat="1" applyFont="1" applyFill="1" applyBorder="1" applyAlignment="1">
      <alignment horizontal="left"/>
    </xf>
    <xf numFmtId="0" fontId="0" fillId="0" borderId="1" xfId="0" applyBorder="1"/>
    <xf numFmtId="49" fontId="20" fillId="0" borderId="0" xfId="46" applyNumberFormat="1" applyFont="1" applyFill="1" applyBorder="1" applyAlignment="1">
      <alignment horizontal="left" vertical="top"/>
    </xf>
    <xf numFmtId="0" fontId="20" fillId="0" borderId="0" xfId="46" applyNumberFormat="1" applyFont="1" applyFill="1" applyBorder="1" applyAlignment="1">
      <alignment horizontal="left" vertical="top"/>
    </xf>
    <xf numFmtId="0" fontId="20" fillId="0" borderId="0" xfId="46" applyFont="1" applyFill="1" applyBorder="1" applyAlignment="1">
      <alignment horizontal="left" vertical="top" wrapText="1"/>
    </xf>
    <xf numFmtId="0" fontId="19" fillId="0" borderId="0" xfId="46" applyNumberFormat="1" applyFont="1" applyBorder="1" applyAlignment="1">
      <alignment horizontal="left" vertical="top"/>
    </xf>
    <xf numFmtId="0" fontId="19" fillId="0" borderId="0" xfId="46" applyFont="1" applyBorder="1" applyAlignment="1">
      <alignment horizontal="left" vertical="top"/>
    </xf>
    <xf numFmtId="0" fontId="19" fillId="0" borderId="0" xfId="46" applyFont="1" applyFill="1" applyBorder="1" applyAlignment="1">
      <alignment horizontal="left" vertical="top" wrapText="1"/>
    </xf>
    <xf numFmtId="0" fontId="19" fillId="0" borderId="0" xfId="46" applyFont="1" applyFill="1" applyBorder="1" applyAlignment="1">
      <alignment horizontal="left" vertical="top"/>
    </xf>
    <xf numFmtId="0" fontId="21" fillId="0" borderId="0" xfId="46" applyFont="1" applyFill="1" applyBorder="1" applyAlignment="1">
      <alignment horizontal="left" vertical="top"/>
    </xf>
    <xf numFmtId="0" fontId="0" fillId="0" borderId="0" xfId="0" applyFill="1" applyBorder="1" applyAlignment="1">
      <alignment horizontal="left"/>
    </xf>
    <xf numFmtId="0" fontId="20" fillId="0" borderId="0" xfId="45" applyFont="1" applyFill="1" applyBorder="1"/>
    <xf numFmtId="166" fontId="15" fillId="0" borderId="0" xfId="45" applyNumberFormat="1" applyFill="1" applyBorder="1" applyAlignment="1">
      <alignment horizontal="left"/>
    </xf>
    <xf numFmtId="0" fontId="16" fillId="0" borderId="0" xfId="0" applyFont="1" applyFill="1" applyBorder="1" applyAlignment="1">
      <alignment horizontal="left" vertical="center"/>
    </xf>
    <xf numFmtId="0" fontId="15" fillId="0" borderId="0" xfId="45" applyBorder="1" applyAlignment="1">
      <alignment horizontal="left" vertical="center"/>
    </xf>
    <xf numFmtId="165" fontId="15" fillId="0" borderId="1" xfId="45" applyNumberFormat="1" applyFill="1" applyBorder="1" applyAlignment="1">
      <alignment horizontal="left" vertical="center"/>
    </xf>
    <xf numFmtId="165" fontId="0" fillId="0" borderId="0" xfId="0" applyNumberFormat="1" applyBorder="1" applyAlignment="1">
      <alignment horizontal="left" vertical="center"/>
    </xf>
    <xf numFmtId="0" fontId="8" fillId="0" borderId="18" xfId="48" applyFont="1" applyFill="1" applyBorder="1" applyAlignment="1">
      <alignment horizontal="left" vertical="top"/>
    </xf>
    <xf numFmtId="0" fontId="0" fillId="0" borderId="4" xfId="0" applyBorder="1"/>
    <xf numFmtId="2" fontId="13" fillId="0" borderId="6" xfId="15" applyNumberFormat="1" applyFont="1" applyFill="1" applyBorder="1" applyAlignment="1">
      <alignment vertical="top"/>
    </xf>
    <xf numFmtId="0" fontId="0" fillId="0" borderId="0" xfId="0" applyFill="1" applyBorder="1"/>
    <xf numFmtId="0" fontId="0" fillId="0" borderId="6" xfId="0" applyFill="1" applyBorder="1"/>
    <xf numFmtId="2" fontId="16" fillId="0" borderId="5" xfId="16" applyNumberFormat="1" applyFont="1" applyFill="1" applyBorder="1" applyAlignment="1">
      <alignment horizontal="left"/>
    </xf>
    <xf numFmtId="2" fontId="10" fillId="0" borderId="6" xfId="20" applyNumberFormat="1" applyFont="1" applyFill="1" applyBorder="1" applyAlignment="1">
      <alignment horizontal="left" vertical="top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7" xfId="0" applyBorder="1"/>
    <xf numFmtId="2" fontId="16" fillId="0" borderId="5" xfId="20" applyNumberFormat="1" applyFont="1" applyFill="1" applyBorder="1" applyAlignment="1">
      <alignment horizontal="left"/>
    </xf>
    <xf numFmtId="0" fontId="17" fillId="0" borderId="5" xfId="0" applyFont="1" applyBorder="1"/>
    <xf numFmtId="0" fontId="17" fillId="0" borderId="0" xfId="0" applyFont="1" applyBorder="1"/>
    <xf numFmtId="0" fontId="17" fillId="0" borderId="6" xfId="0" applyFont="1" applyBorder="1"/>
    <xf numFmtId="0" fontId="42" fillId="0" borderId="0" xfId="0" applyFont="1" applyAlignment="1">
      <alignment vertical="center"/>
    </xf>
  </cellXfs>
  <cellStyles count="134">
    <cellStyle name="20% - Accent1" xfId="67" builtinId="30" customBuiltin="1"/>
    <cellStyle name="20% - Accent2" xfId="71" builtinId="34" customBuiltin="1"/>
    <cellStyle name="20% - Accent3" xfId="75" builtinId="38" customBuiltin="1"/>
    <cellStyle name="20% - Accent4" xfId="79" builtinId="42" customBuiltin="1"/>
    <cellStyle name="20% - Accent5" xfId="83" builtinId="46" customBuiltin="1"/>
    <cellStyle name="20% - Accent6" xfId="87" builtinId="50" customBuiltin="1"/>
    <cellStyle name="20% - Акцент1 2" xfId="1"/>
    <cellStyle name="20% - Акцент1 2 2" xfId="117"/>
    <cellStyle name="20% - Акцент1 3" xfId="93"/>
    <cellStyle name="20% - Акцент2 2" xfId="2"/>
    <cellStyle name="20% - Акцент2 2 2" xfId="119"/>
    <cellStyle name="20% - Акцент2 3" xfId="94"/>
    <cellStyle name="20% - Акцент3 2" xfId="3"/>
    <cellStyle name="20% - Акцент3 2 2" xfId="121"/>
    <cellStyle name="20% - Акцент3 3" xfId="95"/>
    <cellStyle name="20% - Акцент4 2" xfId="4"/>
    <cellStyle name="20% - Акцент4 2 2" xfId="123"/>
    <cellStyle name="20% - Акцент4 3" xfId="96"/>
    <cellStyle name="20% - Акцент5 2" xfId="5"/>
    <cellStyle name="20% - Акцент5 2 2" xfId="125"/>
    <cellStyle name="20% - Акцент5 3" xfId="97"/>
    <cellStyle name="20% - Акцент6 2" xfId="6"/>
    <cellStyle name="20% - Акцент6 2 2" xfId="127"/>
    <cellStyle name="20% - Акцент6 3" xfId="98"/>
    <cellStyle name="40% - Accent1" xfId="68" builtinId="31" customBuiltin="1"/>
    <cellStyle name="40% - Accent2" xfId="72" builtinId="35" customBuiltin="1"/>
    <cellStyle name="40% - Accent3" xfId="76" builtinId="39" customBuiltin="1"/>
    <cellStyle name="40% - Accent4" xfId="80" builtinId="43" customBuiltin="1"/>
    <cellStyle name="40% - Accent5" xfId="84" builtinId="47" customBuiltin="1"/>
    <cellStyle name="40% - Accent6" xfId="88" builtinId="51" customBuiltin="1"/>
    <cellStyle name="40% - Акцент1 2" xfId="7"/>
    <cellStyle name="40% - Акцент1 2 2" xfId="118"/>
    <cellStyle name="40% - Акцент1 3" xfId="99"/>
    <cellStyle name="40% - Акцент2 2" xfId="8"/>
    <cellStyle name="40% - Акцент2 2 2" xfId="120"/>
    <cellStyle name="40% - Акцент2 3" xfId="100"/>
    <cellStyle name="40% - Акцент3 2" xfId="9"/>
    <cellStyle name="40% - Акцент3 2 2" xfId="122"/>
    <cellStyle name="40% - Акцент3 3" xfId="101"/>
    <cellStyle name="40% - Акцент4 2" xfId="10"/>
    <cellStyle name="40% - Акцент4 2 2" xfId="124"/>
    <cellStyle name="40% - Акцент4 3" xfId="102"/>
    <cellStyle name="40% - Акцент5 2" xfId="11"/>
    <cellStyle name="40% - Акцент5 2 2" xfId="126"/>
    <cellStyle name="40% - Акцент5 3" xfId="103"/>
    <cellStyle name="40% - Акцент6 2" xfId="12"/>
    <cellStyle name="40% - Акцент6 2 2" xfId="128"/>
    <cellStyle name="40% - Акцент6 3" xfId="104"/>
    <cellStyle name="60% - Accent1" xfId="69" builtinId="32" customBuiltin="1"/>
    <cellStyle name="60% - Accent2" xfId="73" builtinId="36" customBuiltin="1"/>
    <cellStyle name="60% - Accent3" xfId="77" builtinId="40" customBuiltin="1"/>
    <cellStyle name="60% - Accent4" xfId="81" builtinId="44" customBuiltin="1"/>
    <cellStyle name="60% - Accent5" xfId="85" builtinId="48" customBuiltin="1"/>
    <cellStyle name="60% - Accent6" xfId="89" builtinId="52" customBuiltin="1"/>
    <cellStyle name="Accent1" xfId="66" builtinId="29" customBuiltin="1"/>
    <cellStyle name="Accent2" xfId="70" builtinId="33" customBuiltin="1"/>
    <cellStyle name="Accent3" xfId="74" builtinId="37" customBuiltin="1"/>
    <cellStyle name="Accent4" xfId="78" builtinId="41" customBuiltin="1"/>
    <cellStyle name="Accent5" xfId="82" builtinId="45" customBuiltin="1"/>
    <cellStyle name="Accent6" xfId="86" builtinId="49" customBuiltin="1"/>
    <cellStyle name="Bad" xfId="56" builtinId="27" customBuiltin="1"/>
    <cellStyle name="Bad 2" xfId="47"/>
    <cellStyle name="Calculation" xfId="60" builtinId="22" customBuiltin="1"/>
    <cellStyle name="Check Cell" xfId="62" builtinId="23" customBuiltin="1"/>
    <cellStyle name="Euro" xfId="92"/>
    <cellStyle name="Euro 2" xfId="133"/>
    <cellStyle name="Explanatory Text" xfId="64" builtinId="53" customBuiltin="1"/>
    <cellStyle name="Good" xfId="55" builtinId="26" customBuiltin="1"/>
    <cellStyle name="Heading 1" xfId="51" builtinId="16" customBuiltin="1"/>
    <cellStyle name="Heading 2" xfId="52" builtinId="17" customBuiltin="1"/>
    <cellStyle name="Heading 3" xfId="53" builtinId="18" customBuiltin="1"/>
    <cellStyle name="Heading 4" xfId="54" builtinId="19" customBuiltin="1"/>
    <cellStyle name="Input" xfId="58" builtinId="20" customBuiltin="1"/>
    <cellStyle name="Linked Cell" xfId="61" builtinId="24" customBuiltin="1"/>
    <cellStyle name="Neutral" xfId="57" builtinId="28" customBuiltin="1"/>
    <cellStyle name="Normal" xfId="0" builtinId="0"/>
    <cellStyle name="Normal 2" xfId="13"/>
    <cellStyle name="Normal 2 2" xfId="14"/>
    <cellStyle name="Normal 2 3" xfId="46"/>
    <cellStyle name="Normal 3" xfId="48"/>
    <cellStyle name="Normal_Experimental" xfId="15"/>
    <cellStyle name="Normal_Experimental results ver3" xfId="16"/>
    <cellStyle name="Output" xfId="59" builtinId="21" customBuiltin="1"/>
    <cellStyle name="Percent 2" xfId="17"/>
    <cellStyle name="Percent 2 2" xfId="18"/>
    <cellStyle name="Standard_Exp_Melts" xfId="19"/>
    <cellStyle name="Title" xfId="50" builtinId="15" customBuiltin="1"/>
    <cellStyle name="Total" xfId="65" builtinId="25" customBuiltin="1"/>
    <cellStyle name="Warning Text" xfId="63" builtinId="11" customBuiltin="1"/>
    <cellStyle name="Обычный 10" xfId="45"/>
    <cellStyle name="Обычный 10 2" xfId="105"/>
    <cellStyle name="Обычный 2" xfId="20"/>
    <cellStyle name="Обычный 2 2" xfId="21"/>
    <cellStyle name="Обычный 3" xfId="22"/>
    <cellStyle name="Обычный 3 2" xfId="23"/>
    <cellStyle name="Обычный 3 2 2" xfId="24"/>
    <cellStyle name="Обычный 3 2 2 2" xfId="130"/>
    <cellStyle name="Обычный 3 2 3" xfId="111"/>
    <cellStyle name="Обычный 3 3" xfId="25"/>
    <cellStyle name="Обычный 3 3 2" xfId="116"/>
    <cellStyle name="Обычный 3 4" xfId="107"/>
    <cellStyle name="Обычный 4" xfId="26"/>
    <cellStyle name="Обычный 4 2" xfId="27"/>
    <cellStyle name="Обычный 4 2 2" xfId="28"/>
    <cellStyle name="Обычный 4 2 2 2" xfId="131"/>
    <cellStyle name="Обычный 4 2 3" xfId="112"/>
    <cellStyle name="Обычный 4 3" xfId="29"/>
    <cellStyle name="Обычный 4 3 2" xfId="115"/>
    <cellStyle name="Обычный 4 4" xfId="109"/>
    <cellStyle name="Обычный 5" xfId="30"/>
    <cellStyle name="Обычный 5 2" xfId="31"/>
    <cellStyle name="Обычный 6" xfId="32"/>
    <cellStyle name="Обычный 6 2" xfId="33"/>
    <cellStyle name="Обычный 6 2 2" xfId="129"/>
    <cellStyle name="Обычный 6 3" xfId="110"/>
    <cellStyle name="Обычный 7" xfId="34"/>
    <cellStyle name="Обычный 7 2" xfId="35"/>
    <cellStyle name="Обычный 8" xfId="36"/>
    <cellStyle name="Обычный 8 2" xfId="114"/>
    <cellStyle name="Обычный 9" xfId="37"/>
    <cellStyle name="Обычный 9 2" xfId="49"/>
    <cellStyle name="Обычный 9 3" xfId="90"/>
    <cellStyle name="Обычный 9 4" xfId="91"/>
    <cellStyle name="Плохой 2" xfId="38"/>
    <cellStyle name="Примечание 2" xfId="39"/>
    <cellStyle name="Примечание 2 2" xfId="40"/>
    <cellStyle name="Примечание 2 2 2" xfId="132"/>
    <cellStyle name="Примечание 2 3" xfId="113"/>
    <cellStyle name="Процентный 2" xfId="41"/>
    <cellStyle name="Процентный 3" xfId="42"/>
    <cellStyle name="Процентный 4" xfId="106"/>
    <cellStyle name="Финансовый 2" xfId="43"/>
    <cellStyle name="Финансовый 3" xfId="44"/>
    <cellStyle name="Финансовый 4" xfId="10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136073</xdr:colOff>
      <xdr:row>92</xdr:row>
      <xdr:rowOff>122464</xdr:rowOff>
    </xdr:from>
    <xdr:to>
      <xdr:col>16</xdr:col>
      <xdr:colOff>340179</xdr:colOff>
      <xdr:row>102</xdr:row>
      <xdr:rowOff>190499</xdr:rowOff>
    </xdr:to>
    <xdr:sp macro="" textlink="">
      <xdr:nvSpPr>
        <xdr:cNvPr id="2" name="TextBox 1"/>
        <xdr:cNvSpPr txBox="1"/>
      </xdr:nvSpPr>
      <xdr:spPr>
        <a:xfrm>
          <a:off x="2367644" y="17362714"/>
          <a:ext cx="8654142" cy="1973035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100" b="1" u="sng">
              <a:solidFill>
                <a:schemeClr val="dk1"/>
              </a:solidFill>
              <a:latin typeface="+mn-lt"/>
              <a:ea typeface="+mn-ea"/>
              <a:cs typeface="+mn-cs"/>
            </a:rPr>
            <a:t>Notes for Appendix-A1.</a:t>
          </a:r>
          <a:endParaRPr lang="ru-RU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Trace elements in olivine for series "N" were calculated from the regressions versus Al content and assuming 100 ppm Al in olivine (see description in text). Trace </a:t>
          </a:r>
          <a:r>
            <a:rPr lang="en-US" sz="1100" b="0">
              <a:solidFill>
                <a:schemeClr val="dk1"/>
              </a:solidFill>
              <a:latin typeface="+mn-lt"/>
              <a:ea typeface="+mn-ea"/>
              <a:cs typeface="+mn-cs"/>
            </a:rPr>
            <a:t>element content is reported as not determined (ND), when 2SE exceeded element concentration. The free cells mean that these elements were not analyzed</a:t>
          </a:r>
          <a:r>
            <a:rPr lang="en-US" sz="1100" b="0" baseline="0">
              <a:solidFill>
                <a:schemeClr val="dk1"/>
              </a:solidFill>
              <a:latin typeface="+mn-lt"/>
              <a:ea typeface="+mn-ea"/>
              <a:cs typeface="+mn-cs"/>
            </a:rPr>
            <a:t> for these samples.</a:t>
          </a:r>
          <a:r>
            <a:rPr lang="en-US" sz="1100" b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endParaRPr lang="ru-RU"/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Uncertainties for V 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and other trace elements determined by LA-ICP-MS 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are given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as 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2 SE (standard error of mean, 95% confidence level) calculated as 2*1s/SQRT(n), where 1s is standard deviation and n is the number of analyzes. 2s (2sigma)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- analytical error for EMPA data.</a:t>
          </a:r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ru-RU" sz="1100" b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* Aluminum content is shown as a result of both EMPA and LA ICPMS measurements for comparison. </a:t>
          </a:r>
          <a:endParaRPr lang="ru-RU"/>
        </a:p>
        <a:p>
          <a:pPr eaLnBrk="1" fontAlgn="auto" latinLnBrk="0" hangingPunct="1"/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The values of Kd</a:t>
          </a:r>
          <a:r>
            <a:rPr lang="en-US" sz="1100" baseline="-25000">
              <a:solidFill>
                <a:schemeClr val="dk1"/>
              </a:solidFill>
              <a:latin typeface="+mn-lt"/>
              <a:ea typeface="+mn-ea"/>
              <a:cs typeface="+mn-cs"/>
            </a:rPr>
            <a:t>Fe2+-Mg</a:t>
          </a:r>
          <a:r>
            <a:rPr lang="en-US" sz="1100" baseline="30000">
              <a:solidFill>
                <a:schemeClr val="dk1"/>
              </a:solidFill>
              <a:latin typeface="+mn-lt"/>
              <a:ea typeface="+mn-ea"/>
              <a:cs typeface="+mn-cs"/>
            </a:rPr>
            <a:t>Ol-Melt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 calculated using FeO and MgO contents calculated from LA-ICP-MS or EMP in olivines and EMP analyzes of glasses from the run products with Fe</a:t>
          </a:r>
          <a:r>
            <a:rPr lang="en-US" sz="1100" baseline="30000">
              <a:solidFill>
                <a:schemeClr val="dk1"/>
              </a:solidFill>
              <a:latin typeface="+mn-lt"/>
              <a:ea typeface="+mn-ea"/>
              <a:cs typeface="+mn-cs"/>
            </a:rPr>
            <a:t>2+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 estimated by the model of Kress and Carmichael (1991).</a:t>
          </a:r>
          <a:endParaRPr lang="ru-RU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ru-RU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94"/>
  <sheetViews>
    <sheetView tabSelected="1" zoomScale="112" zoomScaleNormal="112" zoomScalePageLayoutView="112" workbookViewId="0">
      <pane xSplit="2" ySplit="6" topLeftCell="C58" activePane="bottomRight" state="frozen"/>
      <selection pane="topRight" activeCell="C1" sqref="C1"/>
      <selection pane="bottomLeft" activeCell="A5" sqref="A5"/>
      <selection pane="bottomRight" activeCell="A58" sqref="A58"/>
    </sheetView>
  </sheetViews>
  <sheetFormatPr baseColWidth="10" defaultColWidth="8.83203125" defaultRowHeight="15" x14ac:dyDescent="0.2"/>
  <cols>
    <col min="1" max="1" width="15.1640625" customWidth="1"/>
    <col min="16" max="16" width="16.5" customWidth="1"/>
    <col min="17" max="17" width="15.83203125" customWidth="1"/>
    <col min="18" max="18" width="12.1640625" customWidth="1"/>
    <col min="23" max="23" width="8.83203125" style="53"/>
    <col min="37" max="38" width="8.83203125" style="27"/>
    <col min="48" max="48" width="13.5" customWidth="1"/>
    <col min="49" max="49" width="15.33203125" customWidth="1"/>
    <col min="52" max="52" width="8.83203125" style="27"/>
    <col min="66" max="69" width="8.83203125" style="27"/>
    <col min="79" max="81" width="8.83203125" style="27"/>
    <col min="84" max="84" width="8.83203125" style="27"/>
  </cols>
  <sheetData>
    <row r="1" spans="1:91" s="27" customFormat="1" ht="16" x14ac:dyDescent="0.2">
      <c r="A1" s="230" t="s">
        <v>85</v>
      </c>
      <c r="W1" s="53"/>
    </row>
    <row r="2" spans="1:91" s="27" customFormat="1" ht="16" x14ac:dyDescent="0.2">
      <c r="A2" s="230" t="s">
        <v>86</v>
      </c>
      <c r="W2" s="53"/>
    </row>
    <row r="3" spans="1:91" ht="18" x14ac:dyDescent="0.25">
      <c r="A3" s="192" t="s">
        <v>82</v>
      </c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P3" s="3"/>
      <c r="Q3" s="3"/>
      <c r="R3" s="3"/>
      <c r="S3" s="3"/>
      <c r="T3" s="3"/>
      <c r="U3" s="4"/>
      <c r="V3" s="4"/>
      <c r="W3" s="155"/>
      <c r="X3" s="4"/>
      <c r="Y3" s="4"/>
      <c r="Z3" s="4"/>
      <c r="AA3" s="4"/>
      <c r="AB3" s="4"/>
      <c r="AC3" s="4"/>
      <c r="AD3" s="4"/>
      <c r="AE3" s="4"/>
      <c r="AL3"/>
      <c r="AO3" s="27"/>
      <c r="BD3" s="10"/>
      <c r="BE3" s="10"/>
      <c r="BF3" s="10"/>
      <c r="BQ3"/>
      <c r="BS3" s="27"/>
    </row>
    <row r="4" spans="1:91" s="27" customFormat="1" x14ac:dyDescent="0.2">
      <c r="A4" s="154"/>
      <c r="B4" s="154"/>
      <c r="C4" s="154"/>
      <c r="D4" s="154"/>
      <c r="E4" s="154"/>
      <c r="F4" s="155"/>
      <c r="G4" s="155"/>
      <c r="H4" s="155"/>
      <c r="I4" s="155"/>
      <c r="J4" s="155"/>
      <c r="K4" s="155"/>
      <c r="L4" s="155"/>
      <c r="M4" s="155"/>
      <c r="N4" s="155"/>
      <c r="P4" s="154"/>
      <c r="Q4" s="154"/>
      <c r="R4" s="154"/>
      <c r="S4" s="154"/>
      <c r="T4" s="154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X4" s="10"/>
      <c r="BD4" s="10"/>
      <c r="BE4" s="10"/>
      <c r="BF4" s="10"/>
    </row>
    <row r="5" spans="1:91" x14ac:dyDescent="0.2">
      <c r="A5" s="5" t="s">
        <v>38</v>
      </c>
      <c r="B5" s="6" t="s">
        <v>39</v>
      </c>
      <c r="C5" s="6" t="s">
        <v>0</v>
      </c>
      <c r="D5" s="6" t="s">
        <v>1</v>
      </c>
      <c r="E5" s="6" t="s">
        <v>10</v>
      </c>
      <c r="F5" s="6" t="s">
        <v>2</v>
      </c>
      <c r="G5" s="6" t="s">
        <v>3</v>
      </c>
      <c r="H5" s="6" t="s">
        <v>4</v>
      </c>
      <c r="I5" s="6" t="s">
        <v>5</v>
      </c>
      <c r="J5" s="6" t="s">
        <v>11</v>
      </c>
      <c r="K5" s="6" t="s">
        <v>12</v>
      </c>
      <c r="L5" s="6" t="s">
        <v>13</v>
      </c>
      <c r="M5" s="6" t="s">
        <v>15</v>
      </c>
      <c r="N5" s="6" t="s">
        <v>14</v>
      </c>
      <c r="P5" s="5" t="s">
        <v>38</v>
      </c>
      <c r="Q5" s="23" t="s">
        <v>39</v>
      </c>
      <c r="R5" s="23" t="s">
        <v>66</v>
      </c>
      <c r="S5" s="23" t="s">
        <v>66</v>
      </c>
      <c r="T5" s="24" t="s">
        <v>44</v>
      </c>
      <c r="U5" s="25" t="s">
        <v>9</v>
      </c>
      <c r="V5" s="6" t="s">
        <v>28</v>
      </c>
      <c r="W5" s="6" t="s">
        <v>7</v>
      </c>
      <c r="X5" s="6" t="s">
        <v>29</v>
      </c>
      <c r="Y5" s="6" t="s">
        <v>30</v>
      </c>
      <c r="Z5" s="6" t="s">
        <v>36</v>
      </c>
      <c r="AA5" s="6" t="s">
        <v>33</v>
      </c>
      <c r="AB5" s="6" t="s">
        <v>34</v>
      </c>
      <c r="AC5" s="6" t="s">
        <v>35</v>
      </c>
      <c r="AD5" s="6" t="s">
        <v>8</v>
      </c>
      <c r="AE5" s="6" t="s">
        <v>37</v>
      </c>
      <c r="AF5" s="174" t="s">
        <v>69</v>
      </c>
      <c r="AG5" s="174" t="s">
        <v>70</v>
      </c>
      <c r="AH5" s="174" t="s">
        <v>71</v>
      </c>
      <c r="AI5" s="174" t="s">
        <v>72</v>
      </c>
      <c r="AJ5" s="174" t="s">
        <v>73</v>
      </c>
      <c r="AK5" s="174" t="s">
        <v>74</v>
      </c>
      <c r="AL5" s="174" t="s">
        <v>76</v>
      </c>
      <c r="AM5" s="174" t="s">
        <v>75</v>
      </c>
      <c r="AO5" s="215" t="s">
        <v>81</v>
      </c>
      <c r="AP5" s="193"/>
      <c r="AQ5" s="193"/>
      <c r="AR5" s="193"/>
      <c r="AS5" s="194" t="s">
        <v>32</v>
      </c>
      <c r="AT5" s="194" t="s">
        <v>32</v>
      </c>
      <c r="AU5" s="194" t="s">
        <v>32</v>
      </c>
      <c r="AV5" s="195"/>
      <c r="AW5" s="216"/>
      <c r="AX5" s="1"/>
      <c r="BD5" s="10"/>
      <c r="BE5" s="10"/>
      <c r="BF5" s="35"/>
      <c r="BQ5"/>
      <c r="BS5" s="27"/>
    </row>
    <row r="6" spans="1:91" s="27" customFormat="1" ht="17" x14ac:dyDescent="0.2">
      <c r="A6" s="161"/>
      <c r="B6" s="108"/>
      <c r="C6" s="164" t="s">
        <v>6</v>
      </c>
      <c r="D6" s="164" t="s">
        <v>6</v>
      </c>
      <c r="E6" s="164" t="s">
        <v>6</v>
      </c>
      <c r="F6" s="164" t="s">
        <v>6</v>
      </c>
      <c r="G6" s="164" t="s">
        <v>6</v>
      </c>
      <c r="H6" s="164" t="s">
        <v>6</v>
      </c>
      <c r="I6" s="164" t="s">
        <v>6</v>
      </c>
      <c r="J6" s="164" t="s">
        <v>6</v>
      </c>
      <c r="K6" s="164" t="s">
        <v>6</v>
      </c>
      <c r="L6" s="164" t="s">
        <v>6</v>
      </c>
      <c r="M6" s="164" t="s">
        <v>6</v>
      </c>
      <c r="N6" s="164" t="s">
        <v>6</v>
      </c>
      <c r="O6" s="10"/>
      <c r="P6" s="161"/>
      <c r="Q6" s="20"/>
      <c r="R6" s="108" t="s">
        <v>6</v>
      </c>
      <c r="S6" s="20" t="s">
        <v>67</v>
      </c>
      <c r="T6" s="20" t="s">
        <v>67</v>
      </c>
      <c r="U6" s="20" t="s">
        <v>67</v>
      </c>
      <c r="V6" s="20" t="s">
        <v>67</v>
      </c>
      <c r="W6" s="20" t="s">
        <v>67</v>
      </c>
      <c r="X6" s="20" t="s">
        <v>67</v>
      </c>
      <c r="Y6" s="20" t="s">
        <v>67</v>
      </c>
      <c r="Z6" s="20" t="s">
        <v>67</v>
      </c>
      <c r="AA6" s="20" t="s">
        <v>67</v>
      </c>
      <c r="AB6" s="20" t="s">
        <v>67</v>
      </c>
      <c r="AC6" s="20" t="s">
        <v>67</v>
      </c>
      <c r="AD6" s="20" t="s">
        <v>67</v>
      </c>
      <c r="AE6" s="20" t="s">
        <v>67</v>
      </c>
      <c r="AF6" s="166" t="s">
        <v>67</v>
      </c>
      <c r="AG6" s="166" t="s">
        <v>67</v>
      </c>
      <c r="AH6" s="166" t="s">
        <v>67</v>
      </c>
      <c r="AI6" s="166" t="s">
        <v>67</v>
      </c>
      <c r="AJ6" s="166" t="s">
        <v>67</v>
      </c>
      <c r="AK6" s="166" t="s">
        <v>67</v>
      </c>
      <c r="AL6" s="166" t="s">
        <v>67</v>
      </c>
      <c r="AM6" s="166" t="s">
        <v>67</v>
      </c>
      <c r="AO6" s="180" t="s">
        <v>83</v>
      </c>
      <c r="AP6" s="175" t="s">
        <v>2</v>
      </c>
      <c r="AQ6" s="175" t="s">
        <v>4</v>
      </c>
      <c r="AR6" s="175" t="s">
        <v>77</v>
      </c>
      <c r="AS6" s="188" t="s">
        <v>68</v>
      </c>
      <c r="AT6" s="188" t="s">
        <v>84</v>
      </c>
      <c r="AU6" s="188" t="s">
        <v>78</v>
      </c>
      <c r="AV6" s="190" t="s">
        <v>80</v>
      </c>
      <c r="AW6" s="217" t="s">
        <v>79</v>
      </c>
      <c r="AX6" s="1"/>
      <c r="BD6" s="10"/>
      <c r="BE6" s="10"/>
      <c r="BF6" s="156"/>
    </row>
    <row r="7" spans="1:91" x14ac:dyDescent="0.2">
      <c r="A7" s="44" t="s">
        <v>16</v>
      </c>
      <c r="B7" s="125"/>
      <c r="C7" s="165"/>
      <c r="D7" s="165"/>
      <c r="E7" s="163"/>
      <c r="F7" s="163"/>
      <c r="G7" s="162"/>
      <c r="H7" s="162"/>
      <c r="I7" s="162"/>
      <c r="J7" s="162"/>
      <c r="K7" s="162"/>
      <c r="L7" s="162"/>
      <c r="M7" s="162"/>
      <c r="N7" s="163"/>
      <c r="O7" s="126"/>
      <c r="P7" s="44" t="s">
        <v>16</v>
      </c>
      <c r="Q7" s="7"/>
      <c r="R7" s="7"/>
      <c r="S7" s="7"/>
      <c r="T7" s="8"/>
      <c r="U7" s="8"/>
      <c r="V7" s="9"/>
      <c r="W7" s="157"/>
      <c r="X7" s="9"/>
      <c r="Y7" s="9"/>
      <c r="Z7" s="9"/>
      <c r="AA7" s="9"/>
      <c r="AB7" s="9"/>
      <c r="AC7" s="8"/>
      <c r="AD7" s="8"/>
      <c r="AE7" s="8"/>
      <c r="AF7" s="171"/>
      <c r="AG7" s="171"/>
      <c r="AH7" s="171"/>
      <c r="AI7" s="171"/>
      <c r="AJ7" s="171"/>
      <c r="AK7" s="171"/>
      <c r="AL7" s="171"/>
      <c r="AM7" s="172"/>
      <c r="AN7" s="28"/>
      <c r="AO7" s="180"/>
      <c r="AP7" s="175"/>
      <c r="AQ7" s="175"/>
      <c r="AR7" s="175"/>
      <c r="AS7" s="218"/>
      <c r="AT7" s="218"/>
      <c r="AU7" s="218"/>
      <c r="AV7" s="218"/>
      <c r="AW7" s="219"/>
      <c r="AX7" s="175"/>
      <c r="AY7" s="35"/>
      <c r="AZ7" s="35"/>
      <c r="BA7" s="35"/>
      <c r="BB7" s="28"/>
      <c r="BC7" s="28"/>
      <c r="BD7" s="28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6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6"/>
      <c r="CE7" s="35"/>
      <c r="CF7" s="35"/>
      <c r="CG7" s="38"/>
      <c r="CH7" s="28"/>
      <c r="CI7" s="28"/>
      <c r="CJ7" s="28"/>
      <c r="CK7" s="28"/>
      <c r="CL7" s="28"/>
      <c r="CM7" s="28"/>
    </row>
    <row r="8" spans="1:91" x14ac:dyDescent="0.2">
      <c r="A8" s="127" t="s">
        <v>40</v>
      </c>
      <c r="B8" s="48">
        <v>7</v>
      </c>
      <c r="C8" s="50">
        <v>50.27</v>
      </c>
      <c r="D8" s="50">
        <v>1.23</v>
      </c>
      <c r="E8" s="50">
        <v>15.17</v>
      </c>
      <c r="F8" s="50">
        <v>11.32</v>
      </c>
      <c r="G8" s="50">
        <v>0.24</v>
      </c>
      <c r="H8" s="50">
        <v>7.59</v>
      </c>
      <c r="I8" s="50">
        <v>10.8</v>
      </c>
      <c r="J8" s="50">
        <v>2.35</v>
      </c>
      <c r="K8" s="50">
        <v>0.28000000000000003</v>
      </c>
      <c r="L8" s="50"/>
      <c r="M8" s="50"/>
      <c r="N8" s="50">
        <v>99.24</v>
      </c>
      <c r="O8" s="126"/>
      <c r="P8" s="127" t="s">
        <v>40</v>
      </c>
      <c r="Q8" s="11">
        <v>3</v>
      </c>
      <c r="R8" s="11"/>
      <c r="S8" s="11"/>
      <c r="T8" s="2">
        <v>6.4509994286522918</v>
      </c>
      <c r="U8" s="2">
        <v>48.629882053323371</v>
      </c>
      <c r="V8" s="12">
        <v>6977.7713840872548</v>
      </c>
      <c r="W8" s="22">
        <v>391.19420872800879</v>
      </c>
      <c r="X8" s="12">
        <v>142.41942369468768</v>
      </c>
      <c r="Y8" s="12">
        <v>1613.1079609750907</v>
      </c>
      <c r="Z8" s="12">
        <v>90.830825116187754</v>
      </c>
      <c r="AA8" s="12">
        <v>23.924829596121235</v>
      </c>
      <c r="AB8" s="12">
        <v>169.23124235542946</v>
      </c>
      <c r="AC8" s="2">
        <v>17.185011309953822</v>
      </c>
      <c r="AD8" s="2">
        <v>20.178690368366773</v>
      </c>
      <c r="AE8" s="12">
        <v>143.79175595683665</v>
      </c>
      <c r="AF8" s="171"/>
      <c r="AG8" s="171"/>
      <c r="AH8" s="171"/>
      <c r="AI8" s="171"/>
      <c r="AJ8" s="171"/>
      <c r="AK8" s="171"/>
      <c r="AL8" s="171"/>
      <c r="AM8" s="171"/>
      <c r="AN8" s="35"/>
      <c r="AO8" s="180"/>
      <c r="AP8" s="175"/>
      <c r="AQ8" s="175"/>
      <c r="AR8" s="175"/>
      <c r="AS8" s="218"/>
      <c r="AT8" s="218"/>
      <c r="AU8" s="218"/>
      <c r="AV8" s="218"/>
      <c r="AW8" s="219"/>
      <c r="AX8" s="17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8"/>
      <c r="CH8" s="35"/>
      <c r="CI8" s="35"/>
      <c r="CJ8" s="35"/>
      <c r="CK8" s="35"/>
      <c r="CL8" s="35"/>
      <c r="CM8" s="35"/>
    </row>
    <row r="9" spans="1:91" x14ac:dyDescent="0.2">
      <c r="A9" s="127" t="s">
        <v>31</v>
      </c>
      <c r="B9" s="128"/>
      <c r="C9" s="50">
        <v>0.49</v>
      </c>
      <c r="D9" s="50">
        <v>0.04</v>
      </c>
      <c r="E9" s="50">
        <v>0.19</v>
      </c>
      <c r="F9" s="50">
        <v>0.59</v>
      </c>
      <c r="G9" s="50">
        <v>0.09</v>
      </c>
      <c r="H9" s="50">
        <v>0.28999999999999998</v>
      </c>
      <c r="I9" s="50">
        <v>0.26</v>
      </c>
      <c r="J9" s="50">
        <v>0.23</v>
      </c>
      <c r="K9" s="50">
        <v>0.03</v>
      </c>
      <c r="L9" s="50"/>
      <c r="M9" s="126"/>
      <c r="N9" s="50">
        <v>1.08</v>
      </c>
      <c r="O9" s="126"/>
      <c r="P9" s="127" t="s">
        <v>63</v>
      </c>
      <c r="Q9" s="11"/>
      <c r="R9" s="11"/>
      <c r="S9" s="11"/>
      <c r="T9" s="2">
        <v>0.49006398114138533</v>
      </c>
      <c r="U9" s="2">
        <v>4.8355454405006784</v>
      </c>
      <c r="V9" s="12">
        <v>638.96373211596278</v>
      </c>
      <c r="W9" s="22">
        <v>39.483278736041868</v>
      </c>
      <c r="X9" s="12">
        <v>12.342315090850429</v>
      </c>
      <c r="Y9" s="12">
        <v>173.90627397395795</v>
      </c>
      <c r="Z9" s="12">
        <v>10.825551977872395</v>
      </c>
      <c r="AA9" s="12">
        <v>4.4975136726976075</v>
      </c>
      <c r="AB9" s="12">
        <v>19.564258407839858</v>
      </c>
      <c r="AC9" s="2">
        <v>0.82615252596622812</v>
      </c>
      <c r="AD9" s="2">
        <v>2.4588514046222976</v>
      </c>
      <c r="AE9" s="12">
        <v>12.946459486737654</v>
      </c>
      <c r="AF9" s="50"/>
      <c r="AG9" s="50"/>
      <c r="AH9" s="50"/>
      <c r="AI9" s="50"/>
      <c r="AJ9" s="50"/>
      <c r="AK9" s="50"/>
      <c r="AL9" s="50"/>
      <c r="AM9" s="128"/>
      <c r="AN9" s="32"/>
      <c r="AO9" s="220">
        <v>1.97</v>
      </c>
      <c r="AP9" s="179">
        <v>9.58</v>
      </c>
      <c r="AQ9" s="179">
        <v>7.63</v>
      </c>
      <c r="AR9" s="178">
        <v>58.671246219305885</v>
      </c>
      <c r="AS9" s="177">
        <v>80.927650951413369</v>
      </c>
      <c r="AT9" s="177">
        <v>80.73840394940666</v>
      </c>
      <c r="AU9" s="177">
        <v>0.72635848446057827</v>
      </c>
      <c r="AV9" s="191">
        <v>0.3386765397497512</v>
      </c>
      <c r="AW9" s="221">
        <v>0.33456480664097116</v>
      </c>
      <c r="AX9" s="33"/>
      <c r="AY9" s="33"/>
      <c r="AZ9" s="33"/>
      <c r="BA9" s="33"/>
      <c r="BB9" s="31"/>
      <c r="BC9" s="32"/>
      <c r="BD9" s="32"/>
      <c r="BE9" s="33"/>
      <c r="BF9" s="37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9"/>
      <c r="CH9" s="31"/>
      <c r="CI9" s="31"/>
      <c r="CJ9" s="32"/>
      <c r="CK9" s="32"/>
      <c r="CL9" s="32"/>
      <c r="CM9" s="32"/>
    </row>
    <row r="10" spans="1:91" x14ac:dyDescent="0.2">
      <c r="A10" s="127" t="s">
        <v>41</v>
      </c>
      <c r="B10" s="128">
        <v>3</v>
      </c>
      <c r="C10" s="50">
        <v>39.25</v>
      </c>
      <c r="D10" s="50">
        <v>0.04</v>
      </c>
      <c r="E10" s="50">
        <v>0.06</v>
      </c>
      <c r="F10" s="50">
        <v>17.920000000000002</v>
      </c>
      <c r="G10" s="50">
        <v>0.56999999999999995</v>
      </c>
      <c r="H10" s="50">
        <v>42.67</v>
      </c>
      <c r="I10" s="50">
        <v>0.35</v>
      </c>
      <c r="J10" s="50"/>
      <c r="K10" s="50"/>
      <c r="L10" s="50"/>
      <c r="M10" s="50"/>
      <c r="N10" s="50">
        <v>100.86</v>
      </c>
      <c r="O10" s="126"/>
      <c r="P10" s="127" t="s">
        <v>41</v>
      </c>
      <c r="Q10" s="11"/>
      <c r="R10" s="2" t="s">
        <v>43</v>
      </c>
      <c r="S10" s="11">
        <v>100</v>
      </c>
      <c r="T10" s="2">
        <v>4.7105137992890089</v>
      </c>
      <c r="U10" s="2">
        <v>13.256677563424784</v>
      </c>
      <c r="V10" s="12">
        <v>59.107508911517563</v>
      </c>
      <c r="W10" s="21">
        <v>18.50094443530898</v>
      </c>
      <c r="X10" s="12">
        <v>169.59470971181727</v>
      </c>
      <c r="Y10" s="12">
        <v>2253.2124645094891</v>
      </c>
      <c r="Z10" s="12">
        <v>439.51856527894199</v>
      </c>
      <c r="AA10" s="12">
        <v>561.10222467136748</v>
      </c>
      <c r="AB10" s="12">
        <v>191.74469883182601</v>
      </c>
      <c r="AC10" s="2" t="s">
        <v>43</v>
      </c>
      <c r="AD10" s="2" t="s">
        <v>43</v>
      </c>
      <c r="AE10" s="2" t="s">
        <v>43</v>
      </c>
      <c r="AF10" s="170">
        <v>39.15466988245938</v>
      </c>
      <c r="AG10" s="170">
        <v>17.965522044813561</v>
      </c>
      <c r="AH10" s="170">
        <v>0.29092478560484047</v>
      </c>
      <c r="AI10" s="170">
        <v>42.188586499803883</v>
      </c>
      <c r="AJ10" s="170">
        <v>0.31895375832068096</v>
      </c>
      <c r="AK10" s="170">
        <v>7.1405220752273804E-2</v>
      </c>
      <c r="AL10" s="170">
        <v>99.999913443239876</v>
      </c>
      <c r="AM10" s="170">
        <v>80.73840394940666</v>
      </c>
      <c r="AN10" s="32"/>
      <c r="AO10" s="222"/>
      <c r="AP10" s="10"/>
      <c r="AQ10" s="10"/>
      <c r="AR10" s="10"/>
      <c r="AS10" s="10"/>
      <c r="AT10" s="10"/>
      <c r="AU10" s="10"/>
      <c r="AV10" s="10"/>
      <c r="AW10" s="223"/>
      <c r="AX10" s="33"/>
      <c r="AY10" s="33"/>
      <c r="AZ10" s="33"/>
      <c r="BA10" s="33"/>
      <c r="BB10" s="31"/>
      <c r="BC10" s="32"/>
      <c r="BD10" s="32"/>
      <c r="BE10" s="33"/>
      <c r="BF10" s="29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9"/>
      <c r="CH10" s="31"/>
      <c r="CI10" s="31"/>
      <c r="CJ10" s="32"/>
      <c r="CK10" s="32"/>
      <c r="CL10" s="32"/>
      <c r="CM10" s="32"/>
    </row>
    <row r="11" spans="1:91" x14ac:dyDescent="0.2">
      <c r="A11" s="127" t="s">
        <v>31</v>
      </c>
      <c r="B11" s="128"/>
      <c r="C11" s="50">
        <v>0.13</v>
      </c>
      <c r="D11" s="50">
        <v>0.01</v>
      </c>
      <c r="E11" s="50">
        <v>0.02</v>
      </c>
      <c r="F11" s="50">
        <v>0.14000000000000001</v>
      </c>
      <c r="G11" s="50">
        <v>0.18</v>
      </c>
      <c r="H11" s="50">
        <v>0.19</v>
      </c>
      <c r="I11" s="50">
        <v>0.06</v>
      </c>
      <c r="J11" s="50"/>
      <c r="K11" s="50"/>
      <c r="L11" s="50"/>
      <c r="M11" s="50"/>
      <c r="N11" s="50">
        <v>0.28000000000000003</v>
      </c>
      <c r="O11" s="126"/>
      <c r="P11" s="127" t="s">
        <v>63</v>
      </c>
      <c r="Q11" s="11"/>
      <c r="R11" s="2" t="s">
        <v>43</v>
      </c>
      <c r="S11" s="11">
        <v>50</v>
      </c>
      <c r="T11" s="2">
        <v>0.8234699433142838</v>
      </c>
      <c r="U11" s="2">
        <v>1.0409876549793982</v>
      </c>
      <c r="V11" s="12">
        <v>21.337802276071116</v>
      </c>
      <c r="W11" s="21">
        <v>1.335624339454907</v>
      </c>
      <c r="X11" s="12">
        <v>10.473727929670737</v>
      </c>
      <c r="Y11" s="12">
        <v>57.19146993126062</v>
      </c>
      <c r="Z11" s="12">
        <v>13.75652825698503</v>
      </c>
      <c r="AA11" s="12">
        <v>40.652188293941279</v>
      </c>
      <c r="AB11" s="12">
        <v>16.5518907055916</v>
      </c>
      <c r="AC11" s="2" t="s">
        <v>43</v>
      </c>
      <c r="AD11" s="2" t="s">
        <v>43</v>
      </c>
      <c r="AE11" s="2" t="s">
        <v>43</v>
      </c>
      <c r="AF11" s="170">
        <v>0.48607277309706648</v>
      </c>
      <c r="AG11" s="170">
        <v>0.50924863699849254</v>
      </c>
      <c r="AH11" s="170">
        <v>7.3843085773093297E-3</v>
      </c>
      <c r="AI11" s="170">
        <v>0.70592605360325145</v>
      </c>
      <c r="AJ11" s="170">
        <v>0.19192041756742381</v>
      </c>
      <c r="AK11" s="170">
        <v>5.1733505082643518E-3</v>
      </c>
      <c r="AL11" s="170"/>
      <c r="AM11" s="170">
        <v>0.72635848446057827</v>
      </c>
      <c r="AN11" s="32"/>
      <c r="AO11" s="222"/>
      <c r="AP11" s="10"/>
      <c r="AQ11" s="10"/>
      <c r="AR11" s="10"/>
      <c r="AS11" s="10"/>
      <c r="AT11" s="10"/>
      <c r="AU11" s="10"/>
      <c r="AV11" s="10"/>
      <c r="AW11" s="223"/>
      <c r="AX11" s="33"/>
      <c r="AY11" s="33"/>
      <c r="AZ11" s="33"/>
      <c r="BA11" s="33"/>
      <c r="BB11" s="31"/>
      <c r="BC11" s="32"/>
      <c r="BD11" s="32"/>
      <c r="BE11" s="33"/>
      <c r="BF11" s="29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9"/>
      <c r="CH11" s="31"/>
      <c r="CI11" s="31"/>
      <c r="CJ11" s="32"/>
      <c r="CK11" s="32"/>
      <c r="CL11" s="32"/>
      <c r="CM11" s="32"/>
    </row>
    <row r="12" spans="1:91" x14ac:dyDescent="0.2">
      <c r="A12" s="127" t="s">
        <v>42</v>
      </c>
      <c r="B12" s="128"/>
      <c r="C12" s="129"/>
      <c r="D12" s="128"/>
      <c r="E12" s="130"/>
      <c r="F12" s="130"/>
      <c r="G12" s="131"/>
      <c r="H12" s="131"/>
      <c r="I12" s="130"/>
      <c r="J12" s="130"/>
      <c r="K12" s="129"/>
      <c r="L12" s="132"/>
      <c r="M12" s="130"/>
      <c r="N12" s="129"/>
      <c r="O12" s="126"/>
      <c r="P12" s="127" t="s">
        <v>42</v>
      </c>
      <c r="Q12" s="11"/>
      <c r="R12" s="2" t="s">
        <v>43</v>
      </c>
      <c r="S12" s="11"/>
      <c r="T12" s="13">
        <f>T10/T8</f>
        <v>0.73019907246730364</v>
      </c>
      <c r="U12" s="13">
        <f t="shared" ref="U12:AB12" si="0">U10/U8</f>
        <v>0.2726035310735207</v>
      </c>
      <c r="V12" s="14">
        <f t="shared" si="0"/>
        <v>8.4708291025859216E-3</v>
      </c>
      <c r="W12" s="158">
        <f t="shared" si="0"/>
        <v>4.7293502875377168E-2</v>
      </c>
      <c r="X12" s="13">
        <f t="shared" si="0"/>
        <v>1.190811655546274</v>
      </c>
      <c r="Y12" s="13">
        <f t="shared" si="0"/>
        <v>1.3968144222333814</v>
      </c>
      <c r="Z12" s="2">
        <f t="shared" si="0"/>
        <v>4.8388701161387067</v>
      </c>
      <c r="AA12" s="12">
        <f t="shared" si="0"/>
        <v>23.452715615677157</v>
      </c>
      <c r="AB12" s="13">
        <f t="shared" si="0"/>
        <v>1.1330336890697315</v>
      </c>
      <c r="AC12" s="2" t="s">
        <v>43</v>
      </c>
      <c r="AD12" s="2" t="s">
        <v>43</v>
      </c>
      <c r="AE12" s="2" t="s">
        <v>43</v>
      </c>
      <c r="AF12" s="168"/>
      <c r="AG12" s="168"/>
      <c r="AH12" s="168"/>
      <c r="AI12" s="168"/>
      <c r="AJ12" s="168"/>
      <c r="AK12" s="168"/>
      <c r="AL12" s="168"/>
      <c r="AM12" s="168"/>
      <c r="AN12" s="32"/>
      <c r="AO12" s="222"/>
      <c r="AP12" s="10"/>
      <c r="AQ12" s="10"/>
      <c r="AR12" s="10"/>
      <c r="AS12" s="10"/>
      <c r="AT12" s="10"/>
      <c r="AU12" s="10"/>
      <c r="AV12" s="10"/>
      <c r="AW12" s="223"/>
      <c r="AX12" s="33"/>
      <c r="AY12" s="33"/>
      <c r="AZ12" s="33"/>
      <c r="BA12" s="33"/>
      <c r="BB12" s="31"/>
      <c r="BC12" s="32"/>
      <c r="BD12" s="32"/>
      <c r="BE12" s="33"/>
      <c r="BF12" s="29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9"/>
      <c r="CH12" s="31"/>
      <c r="CI12" s="31"/>
      <c r="CJ12" s="32"/>
      <c r="CK12" s="32"/>
      <c r="CL12" s="32"/>
      <c r="CM12" s="32"/>
    </row>
    <row r="13" spans="1:91" x14ac:dyDescent="0.2">
      <c r="A13" s="133" t="s">
        <v>31</v>
      </c>
      <c r="B13" s="134"/>
      <c r="C13" s="137"/>
      <c r="D13" s="134"/>
      <c r="E13" s="135"/>
      <c r="F13" s="135"/>
      <c r="G13" s="136"/>
      <c r="H13" s="136"/>
      <c r="I13" s="135"/>
      <c r="J13" s="135"/>
      <c r="K13" s="137"/>
      <c r="L13" s="138"/>
      <c r="M13" s="135"/>
      <c r="N13" s="137"/>
      <c r="O13" s="133"/>
      <c r="P13" s="133" t="s">
        <v>31</v>
      </c>
      <c r="Q13" s="15"/>
      <c r="R13" s="18" t="s">
        <v>43</v>
      </c>
      <c r="S13" s="15"/>
      <c r="T13" s="16">
        <f t="shared" ref="T13:AB13" si="1">T12*((T9/T8)^2+(T11/T10)^2)^0.5</f>
        <v>0.1391817664013657</v>
      </c>
      <c r="U13" s="16">
        <f t="shared" si="1"/>
        <v>3.4539753605935405E-2</v>
      </c>
      <c r="V13" s="17">
        <f t="shared" si="1"/>
        <v>3.154814747859599E-3</v>
      </c>
      <c r="W13" s="159">
        <f t="shared" si="1"/>
        <v>5.8687038430374179E-3</v>
      </c>
      <c r="X13" s="16">
        <f t="shared" si="1"/>
        <v>0.12672067636941198</v>
      </c>
      <c r="Y13" s="16">
        <f t="shared" si="1"/>
        <v>0.15470540913965344</v>
      </c>
      <c r="Z13" s="18">
        <f t="shared" si="1"/>
        <v>0.59626940750242863</v>
      </c>
      <c r="AA13" s="19">
        <f t="shared" si="1"/>
        <v>4.7248649297047098</v>
      </c>
      <c r="AB13" s="16">
        <f t="shared" si="1"/>
        <v>0.16347317046030435</v>
      </c>
      <c r="AC13" s="18" t="s">
        <v>43</v>
      </c>
      <c r="AD13" s="18" t="s">
        <v>43</v>
      </c>
      <c r="AE13" s="18" t="s">
        <v>43</v>
      </c>
      <c r="AF13" s="197"/>
      <c r="AG13" s="197"/>
      <c r="AH13" s="197"/>
      <c r="AI13" s="197"/>
      <c r="AJ13" s="197"/>
      <c r="AK13" s="197"/>
      <c r="AL13" s="197"/>
      <c r="AM13" s="197"/>
      <c r="AN13" s="198"/>
      <c r="AO13" s="224"/>
      <c r="AP13" s="199"/>
      <c r="AQ13" s="199"/>
      <c r="AR13" s="199"/>
      <c r="AS13" s="199"/>
      <c r="AT13" s="199"/>
      <c r="AU13" s="199"/>
      <c r="AV13" s="199"/>
      <c r="AW13" s="225"/>
      <c r="AX13" s="30"/>
      <c r="AY13" s="33"/>
      <c r="AZ13" s="33"/>
      <c r="BA13" s="30"/>
      <c r="BB13" s="31"/>
      <c r="BC13" s="32"/>
      <c r="BD13" s="32"/>
      <c r="BE13" s="30"/>
      <c r="BF13" s="29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3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3"/>
      <c r="CE13" s="30"/>
      <c r="CF13" s="30"/>
      <c r="CG13" s="39"/>
      <c r="CH13" s="31"/>
      <c r="CI13" s="31"/>
      <c r="CJ13" s="32"/>
      <c r="CK13" s="32"/>
      <c r="CL13" s="32"/>
      <c r="CM13" s="32"/>
    </row>
    <row r="14" spans="1:91" x14ac:dyDescent="0.2">
      <c r="A14" s="196" t="s">
        <v>17</v>
      </c>
      <c r="B14" s="128"/>
      <c r="C14" s="128"/>
      <c r="D14" s="128"/>
      <c r="E14" s="129"/>
      <c r="F14" s="129"/>
      <c r="G14" s="132"/>
      <c r="H14" s="132"/>
      <c r="I14" s="132"/>
      <c r="J14" s="132"/>
      <c r="K14" s="132"/>
      <c r="L14" s="132"/>
      <c r="M14" s="132"/>
      <c r="N14" s="129"/>
      <c r="O14" s="126"/>
      <c r="P14" s="196" t="s">
        <v>17</v>
      </c>
      <c r="Q14" s="11"/>
      <c r="R14" s="11"/>
      <c r="S14" s="11"/>
      <c r="T14" s="2"/>
      <c r="U14" s="2"/>
      <c r="V14" s="12"/>
      <c r="W14" s="22"/>
      <c r="X14" s="12"/>
      <c r="Y14" s="12"/>
      <c r="Z14" s="12"/>
      <c r="AA14" s="12"/>
      <c r="AB14" s="12"/>
      <c r="AC14" s="2"/>
      <c r="AD14" s="2"/>
      <c r="AE14" s="2"/>
      <c r="AF14" s="168"/>
      <c r="AG14" s="168"/>
      <c r="AH14" s="168"/>
      <c r="AI14" s="168"/>
      <c r="AJ14" s="168"/>
      <c r="AK14" s="168"/>
      <c r="AL14" s="168"/>
      <c r="AM14" s="168"/>
      <c r="AN14" s="32"/>
      <c r="AO14" s="222"/>
      <c r="AP14" s="10"/>
      <c r="AQ14" s="10"/>
      <c r="AR14" s="10"/>
      <c r="AS14" s="10"/>
      <c r="AT14" s="10"/>
      <c r="AU14" s="10"/>
      <c r="AV14" s="10"/>
      <c r="AW14" s="223"/>
      <c r="AX14" s="33"/>
      <c r="AY14" s="33"/>
      <c r="AZ14" s="33"/>
      <c r="BA14" s="33"/>
      <c r="BB14" s="31"/>
      <c r="BC14" s="32"/>
      <c r="BD14" s="32"/>
      <c r="BE14" s="33"/>
      <c r="BF14" s="29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9"/>
      <c r="CH14" s="31"/>
      <c r="CI14" s="31"/>
      <c r="CJ14" s="32"/>
      <c r="CK14" s="32"/>
      <c r="CL14" s="32"/>
      <c r="CM14" s="32"/>
    </row>
    <row r="15" spans="1:91" x14ac:dyDescent="0.2">
      <c r="A15" s="127" t="s">
        <v>40</v>
      </c>
      <c r="B15" s="48">
        <v>5</v>
      </c>
      <c r="C15" s="50">
        <v>50.35</v>
      </c>
      <c r="D15" s="50">
        <v>1.25</v>
      </c>
      <c r="E15" s="50">
        <v>15.85</v>
      </c>
      <c r="F15" s="50">
        <v>10.55</v>
      </c>
      <c r="G15" s="50">
        <v>0.18</v>
      </c>
      <c r="H15" s="50">
        <v>6.41</v>
      </c>
      <c r="I15" s="50">
        <v>10.9</v>
      </c>
      <c r="J15" s="50">
        <v>2.44</v>
      </c>
      <c r="K15" s="50">
        <v>0.31</v>
      </c>
      <c r="L15" s="50"/>
      <c r="M15" s="50"/>
      <c r="N15" s="50">
        <v>98.24</v>
      </c>
      <c r="O15" s="126"/>
      <c r="P15" s="127" t="s">
        <v>40</v>
      </c>
      <c r="Q15" s="11">
        <v>4</v>
      </c>
      <c r="R15" s="11"/>
      <c r="S15" s="11"/>
      <c r="T15" s="2">
        <v>6.938829688132607</v>
      </c>
      <c r="U15" s="2">
        <v>47.829783493281134</v>
      </c>
      <c r="V15" s="12">
        <v>7520.5526459842049</v>
      </c>
      <c r="W15" s="22">
        <v>403.32250591250971</v>
      </c>
      <c r="X15" s="12">
        <v>109.22393233166481</v>
      </c>
      <c r="Y15" s="12">
        <v>1547.1442855905868</v>
      </c>
      <c r="Z15" s="12">
        <v>80.089428435051772</v>
      </c>
      <c r="AA15" s="2">
        <v>9.2494300847934028</v>
      </c>
      <c r="AB15" s="12">
        <v>102.38493465735512</v>
      </c>
      <c r="AC15" s="2">
        <v>15.711118981251742</v>
      </c>
      <c r="AD15" s="2">
        <v>20.025948317566744</v>
      </c>
      <c r="AE15" s="2">
        <v>157.05657167454626</v>
      </c>
      <c r="AF15" s="168"/>
      <c r="AG15" s="168"/>
      <c r="AH15" s="168"/>
      <c r="AI15" s="168"/>
      <c r="AJ15" s="168"/>
      <c r="AK15" s="168"/>
      <c r="AL15" s="168"/>
      <c r="AM15" s="168"/>
      <c r="AN15" s="32"/>
      <c r="AO15" s="220">
        <v>2.0099999999999998</v>
      </c>
      <c r="AP15" s="179">
        <v>8.93</v>
      </c>
      <c r="AQ15" s="179">
        <v>6.52</v>
      </c>
      <c r="AR15" s="178">
        <v>56.54814895109461</v>
      </c>
      <c r="AS15" s="177">
        <v>80.331039810246054</v>
      </c>
      <c r="AT15" s="177">
        <v>80.097600357686076</v>
      </c>
      <c r="AU15" s="177">
        <v>1.3359851158811646</v>
      </c>
      <c r="AV15" s="191">
        <v>0.32336726136646493</v>
      </c>
      <c r="AW15" s="221">
        <v>0.31864574528261869</v>
      </c>
      <c r="AX15" s="33"/>
      <c r="AY15" s="33"/>
      <c r="AZ15" s="33"/>
      <c r="BA15" s="33"/>
      <c r="BB15" s="31"/>
      <c r="BC15" s="32"/>
      <c r="BD15" s="32"/>
      <c r="BE15" s="33"/>
      <c r="BF15" s="29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9"/>
      <c r="CH15" s="31"/>
      <c r="CI15" s="31"/>
      <c r="CJ15" s="32"/>
      <c r="CK15" s="32"/>
      <c r="CL15" s="32"/>
      <c r="CM15" s="32"/>
    </row>
    <row r="16" spans="1:91" x14ac:dyDescent="0.2">
      <c r="A16" s="127" t="s">
        <v>31</v>
      </c>
      <c r="B16" s="128"/>
      <c r="C16" s="50">
        <v>0.28999999999999998</v>
      </c>
      <c r="D16" s="50">
        <v>0.1</v>
      </c>
      <c r="E16" s="50">
        <v>0.87</v>
      </c>
      <c r="F16" s="50">
        <v>0.48</v>
      </c>
      <c r="G16" s="50">
        <v>0.1</v>
      </c>
      <c r="H16" s="50">
        <v>0.41</v>
      </c>
      <c r="I16" s="50">
        <v>0.3</v>
      </c>
      <c r="J16" s="50">
        <v>0.16</v>
      </c>
      <c r="K16" s="50">
        <v>0.03</v>
      </c>
      <c r="L16" s="50"/>
      <c r="M16" s="126"/>
      <c r="N16" s="50">
        <v>0.72</v>
      </c>
      <c r="O16" s="126"/>
      <c r="P16" s="127" t="s">
        <v>63</v>
      </c>
      <c r="Q16" s="11"/>
      <c r="R16" s="11"/>
      <c r="S16" s="11"/>
      <c r="T16" s="2">
        <v>0.61023357640740483</v>
      </c>
      <c r="U16" s="2">
        <v>3.4128502775433711</v>
      </c>
      <c r="V16" s="12">
        <v>510.51057512347865</v>
      </c>
      <c r="W16" s="22">
        <v>35.922444333838286</v>
      </c>
      <c r="X16" s="12">
        <v>6.4404221309251106</v>
      </c>
      <c r="Y16" s="12">
        <v>87.377344437285856</v>
      </c>
      <c r="Z16" s="12">
        <v>4.5241792500148206</v>
      </c>
      <c r="AA16" s="2">
        <v>1.8946650437643839</v>
      </c>
      <c r="AB16" s="12">
        <v>4.2766423320482128</v>
      </c>
      <c r="AC16" s="2">
        <v>1.209245648181184</v>
      </c>
      <c r="AD16" s="2">
        <v>1.70966968114763</v>
      </c>
      <c r="AE16" s="2">
        <v>11.240026918660332</v>
      </c>
      <c r="AF16" s="168"/>
      <c r="AG16" s="168"/>
      <c r="AH16" s="168"/>
      <c r="AI16" s="168"/>
      <c r="AJ16" s="168"/>
      <c r="AK16" s="168"/>
      <c r="AL16" s="168"/>
      <c r="AM16" s="168"/>
      <c r="AN16" s="32"/>
      <c r="AO16" s="222"/>
      <c r="AP16" s="10"/>
      <c r="AQ16" s="10"/>
      <c r="AR16" s="10"/>
      <c r="AS16" s="10"/>
      <c r="AT16" s="10"/>
      <c r="AU16" s="10"/>
      <c r="AV16" s="10"/>
      <c r="AW16" s="223"/>
      <c r="AX16" s="34"/>
      <c r="AY16" s="34"/>
      <c r="AZ16" s="34"/>
      <c r="BA16" s="34"/>
      <c r="BB16" s="31"/>
      <c r="BC16" s="32"/>
      <c r="BD16" s="32"/>
      <c r="BE16" s="34"/>
      <c r="BF16" s="30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9"/>
      <c r="CH16" s="31"/>
      <c r="CI16" s="31"/>
      <c r="CJ16" s="32"/>
      <c r="CK16" s="32"/>
      <c r="CL16" s="32"/>
      <c r="CM16" s="32"/>
    </row>
    <row r="17" spans="1:91" x14ac:dyDescent="0.2">
      <c r="A17" s="127" t="s">
        <v>41</v>
      </c>
      <c r="B17" s="52">
        <v>3</v>
      </c>
      <c r="C17" s="50">
        <v>39.43</v>
      </c>
      <c r="D17" s="50">
        <v>0.03</v>
      </c>
      <c r="E17" s="50">
        <v>0.08</v>
      </c>
      <c r="F17" s="50">
        <v>18.350000000000001</v>
      </c>
      <c r="G17" s="50">
        <v>0.56000000000000005</v>
      </c>
      <c r="H17" s="50">
        <v>42.06</v>
      </c>
      <c r="I17" s="50">
        <v>0.38</v>
      </c>
      <c r="J17" s="50"/>
      <c r="K17" s="50"/>
      <c r="L17" s="50"/>
      <c r="M17" s="50"/>
      <c r="N17" s="50">
        <v>100.91</v>
      </c>
      <c r="O17" s="126"/>
      <c r="P17" s="127" t="s">
        <v>41</v>
      </c>
      <c r="Q17" s="11"/>
      <c r="R17" s="2" t="s">
        <v>43</v>
      </c>
      <c r="S17" s="11">
        <v>100</v>
      </c>
      <c r="T17" s="2">
        <v>1.9561816028020591</v>
      </c>
      <c r="U17" s="2">
        <v>12.811560694428595</v>
      </c>
      <c r="V17" s="12">
        <v>221.11233055617953</v>
      </c>
      <c r="W17" s="21">
        <v>25.946476268206816</v>
      </c>
      <c r="X17" s="12">
        <v>121.91871196978447</v>
      </c>
      <c r="Y17" s="12">
        <v>2266.2986581592904</v>
      </c>
      <c r="Z17" s="12">
        <v>418.38059047405233</v>
      </c>
      <c r="AA17" s="12">
        <v>344.5267449466262</v>
      </c>
      <c r="AB17" s="12">
        <v>112.51935896804144</v>
      </c>
      <c r="AC17" s="2" t="s">
        <v>43</v>
      </c>
      <c r="AD17" s="2">
        <v>0.44817740745960183</v>
      </c>
      <c r="AE17" s="2" t="s">
        <v>43</v>
      </c>
      <c r="AF17" s="170">
        <v>40.519977749067323</v>
      </c>
      <c r="AG17" s="170">
        <v>18.063308165124905</v>
      </c>
      <c r="AH17" s="170">
        <v>0.29261441680558947</v>
      </c>
      <c r="AI17" s="170">
        <v>40.761309611320087</v>
      </c>
      <c r="AJ17" s="170">
        <v>0.28209392713169779</v>
      </c>
      <c r="AK17" s="170">
        <v>4.3844075457702497E-2</v>
      </c>
      <c r="AL17" s="170">
        <v>100</v>
      </c>
      <c r="AM17" s="170">
        <v>80.097600357686076</v>
      </c>
      <c r="AN17" s="32"/>
      <c r="AO17" s="222"/>
      <c r="AP17" s="10"/>
      <c r="AQ17" s="10"/>
      <c r="AR17" s="10"/>
      <c r="AS17" s="10"/>
      <c r="AT17" s="10"/>
      <c r="AU17" s="10"/>
      <c r="AV17" s="10"/>
      <c r="AW17" s="223"/>
      <c r="AX17" s="34"/>
      <c r="AY17" s="34"/>
      <c r="AZ17" s="34"/>
      <c r="BA17" s="34"/>
      <c r="BB17" s="31"/>
      <c r="BC17" s="32"/>
      <c r="BD17" s="32"/>
      <c r="BE17" s="34"/>
      <c r="BF17" s="30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9"/>
      <c r="CH17" s="31"/>
      <c r="CI17" s="31"/>
      <c r="CJ17" s="32"/>
      <c r="CK17" s="32"/>
      <c r="CL17" s="32"/>
      <c r="CM17" s="32"/>
    </row>
    <row r="18" spans="1:91" x14ac:dyDescent="0.2">
      <c r="A18" s="127" t="s">
        <v>31</v>
      </c>
      <c r="B18" s="128"/>
      <c r="C18" s="50">
        <v>0.19</v>
      </c>
      <c r="D18" s="50">
        <v>0.02</v>
      </c>
      <c r="E18" s="50">
        <v>0.05</v>
      </c>
      <c r="F18" s="50">
        <v>0.12</v>
      </c>
      <c r="G18" s="50">
        <v>0.09</v>
      </c>
      <c r="H18" s="50">
        <v>0.3</v>
      </c>
      <c r="I18" s="50">
        <v>0.03</v>
      </c>
      <c r="J18" s="50"/>
      <c r="K18" s="50"/>
      <c r="L18" s="50"/>
      <c r="M18" s="50"/>
      <c r="N18" s="50">
        <v>0.26</v>
      </c>
      <c r="O18" s="126"/>
      <c r="P18" s="127" t="s">
        <v>63</v>
      </c>
      <c r="Q18" s="11"/>
      <c r="R18" s="2" t="s">
        <v>43</v>
      </c>
      <c r="S18" s="11">
        <v>50</v>
      </c>
      <c r="T18" s="2">
        <v>1.0288961344912719</v>
      </c>
      <c r="U18" s="2">
        <v>1.8656059220707497</v>
      </c>
      <c r="V18" s="12">
        <v>24.371573189584502</v>
      </c>
      <c r="W18" s="21">
        <v>2.9833138386749942</v>
      </c>
      <c r="X18" s="12">
        <v>8.6841566140996136</v>
      </c>
      <c r="Y18" s="12">
        <v>96.376350920877499</v>
      </c>
      <c r="Z18" s="12">
        <v>11.719631059086979</v>
      </c>
      <c r="AA18" s="12">
        <v>52.485803071202788</v>
      </c>
      <c r="AB18" s="12">
        <v>10.17683982993594</v>
      </c>
      <c r="AC18" s="2" t="s">
        <v>43</v>
      </c>
      <c r="AD18" s="2">
        <v>0.1989483272010473</v>
      </c>
      <c r="AE18" s="2" t="s">
        <v>43</v>
      </c>
      <c r="AF18" s="170">
        <v>1.4941356116930797</v>
      </c>
      <c r="AG18" s="170">
        <v>1.0919594600073603</v>
      </c>
      <c r="AH18" s="170">
        <v>1.1129971443897041E-2</v>
      </c>
      <c r="AI18" s="170">
        <v>1.6283760651136117</v>
      </c>
      <c r="AJ18" s="170">
        <v>0.15342914539553437</v>
      </c>
      <c r="AK18" s="170">
        <v>5.9741320193879678E-3</v>
      </c>
      <c r="AL18" s="170"/>
      <c r="AM18" s="170">
        <v>1.3359851158811646</v>
      </c>
      <c r="AN18" s="32"/>
      <c r="AO18" s="222"/>
      <c r="AP18" s="10"/>
      <c r="AQ18" s="10"/>
      <c r="AR18" s="10"/>
      <c r="AS18" s="10"/>
      <c r="AT18" s="10"/>
      <c r="AU18" s="10"/>
      <c r="AV18" s="10"/>
      <c r="AW18" s="223"/>
      <c r="AX18" s="34"/>
      <c r="AY18" s="34"/>
      <c r="AZ18" s="34"/>
      <c r="BA18" s="34"/>
      <c r="BB18" s="31"/>
      <c r="BC18" s="32"/>
      <c r="BD18" s="32"/>
      <c r="BE18" s="34"/>
      <c r="BF18" s="30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9"/>
      <c r="CH18" s="31"/>
      <c r="CI18" s="31"/>
      <c r="CJ18" s="32"/>
      <c r="CK18" s="32"/>
      <c r="CL18" s="32"/>
      <c r="CM18" s="32"/>
    </row>
    <row r="19" spans="1:91" x14ac:dyDescent="0.2">
      <c r="A19" s="127" t="s">
        <v>42</v>
      </c>
      <c r="B19" s="128"/>
      <c r="C19" s="129"/>
      <c r="D19" s="128"/>
      <c r="E19" s="130"/>
      <c r="F19" s="130"/>
      <c r="G19" s="131"/>
      <c r="H19" s="131"/>
      <c r="I19" s="130"/>
      <c r="J19" s="130"/>
      <c r="K19" s="129"/>
      <c r="L19" s="132"/>
      <c r="M19" s="130"/>
      <c r="N19" s="129"/>
      <c r="O19" s="126"/>
      <c r="P19" s="127" t="s">
        <v>42</v>
      </c>
      <c r="Q19" s="11"/>
      <c r="R19" s="2" t="s">
        <v>43</v>
      </c>
      <c r="S19" s="11"/>
      <c r="T19" s="13">
        <f>T17/T15</f>
        <v>0.28191808860040068</v>
      </c>
      <c r="U19" s="13">
        <f t="shared" ref="U19:AB19" si="2">U17/U15</f>
        <v>0.26785738422228678</v>
      </c>
      <c r="V19" s="14">
        <f t="shared" si="2"/>
        <v>2.9401074756686695E-2</v>
      </c>
      <c r="W19" s="158">
        <f t="shared" si="2"/>
        <v>6.4331833428197593E-2</v>
      </c>
      <c r="X19" s="13">
        <f t="shared" si="2"/>
        <v>1.1162270883964442</v>
      </c>
      <c r="Y19" s="13">
        <f t="shared" si="2"/>
        <v>1.4648269584592641</v>
      </c>
      <c r="Z19" s="2">
        <f t="shared" si="2"/>
        <v>5.2239177960089513</v>
      </c>
      <c r="AA19" s="12">
        <f t="shared" si="2"/>
        <v>37.248429556005625</v>
      </c>
      <c r="AB19" s="13">
        <f t="shared" si="2"/>
        <v>1.098983550115088</v>
      </c>
      <c r="AC19" s="2" t="s">
        <v>43</v>
      </c>
      <c r="AD19" s="2" t="s">
        <v>43</v>
      </c>
      <c r="AE19" s="2" t="s">
        <v>43</v>
      </c>
      <c r="AF19" s="168"/>
      <c r="AG19" s="168"/>
      <c r="AH19" s="168"/>
      <c r="AI19" s="168"/>
      <c r="AJ19" s="168"/>
      <c r="AK19" s="168"/>
      <c r="AL19" s="168"/>
      <c r="AM19" s="168"/>
      <c r="AN19" s="32"/>
      <c r="AO19" s="222"/>
      <c r="AP19" s="10"/>
      <c r="AQ19" s="10"/>
      <c r="AR19" s="10"/>
      <c r="AS19" s="10"/>
      <c r="AT19" s="10"/>
      <c r="AU19" s="10"/>
      <c r="AV19" s="10"/>
      <c r="AW19" s="223"/>
      <c r="AX19" s="34"/>
      <c r="AY19" s="34"/>
      <c r="AZ19" s="34"/>
      <c r="BA19" s="34"/>
      <c r="BB19" s="31"/>
      <c r="BC19" s="32"/>
      <c r="BD19" s="32"/>
      <c r="BE19" s="34"/>
      <c r="BF19" s="30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  <c r="CA19" s="34"/>
      <c r="CB19" s="34"/>
      <c r="CC19" s="34"/>
      <c r="CD19" s="34"/>
      <c r="CE19" s="34"/>
      <c r="CF19" s="34"/>
      <c r="CG19" s="39"/>
      <c r="CH19" s="31"/>
      <c r="CI19" s="31"/>
      <c r="CJ19" s="32"/>
      <c r="CK19" s="32"/>
      <c r="CL19" s="32"/>
      <c r="CM19" s="32"/>
    </row>
    <row r="20" spans="1:91" x14ac:dyDescent="0.2">
      <c r="A20" s="133" t="s">
        <v>31</v>
      </c>
      <c r="B20" s="134"/>
      <c r="C20" s="137"/>
      <c r="D20" s="134"/>
      <c r="E20" s="135"/>
      <c r="F20" s="135"/>
      <c r="G20" s="136"/>
      <c r="H20" s="136"/>
      <c r="I20" s="135"/>
      <c r="J20" s="135"/>
      <c r="K20" s="137"/>
      <c r="L20" s="138"/>
      <c r="M20" s="135"/>
      <c r="N20" s="137"/>
      <c r="O20" s="133"/>
      <c r="P20" s="133" t="s">
        <v>31</v>
      </c>
      <c r="Q20" s="15"/>
      <c r="R20" s="18" t="s">
        <v>43</v>
      </c>
      <c r="S20" s="15"/>
      <c r="T20" s="16">
        <f t="shared" ref="T20:AB20" si="3">T19*((T16/T15)^2+(T18/T17)^2)^0.5</f>
        <v>0.15033941023743955</v>
      </c>
      <c r="U20" s="16">
        <f t="shared" si="3"/>
        <v>4.3436096860347016E-2</v>
      </c>
      <c r="V20" s="17">
        <f t="shared" si="3"/>
        <v>3.8059338998725611E-3</v>
      </c>
      <c r="W20" s="159">
        <f t="shared" si="3"/>
        <v>9.3564896777812209E-3</v>
      </c>
      <c r="X20" s="16">
        <f t="shared" si="3"/>
        <v>0.10321623022580215</v>
      </c>
      <c r="Y20" s="16">
        <f t="shared" si="3"/>
        <v>0.10355870166104762</v>
      </c>
      <c r="Z20" s="18">
        <f t="shared" si="3"/>
        <v>0.32938380929395261</v>
      </c>
      <c r="AA20" s="19">
        <f t="shared" si="3"/>
        <v>9.5087845174772117</v>
      </c>
      <c r="AB20" s="16">
        <f t="shared" si="3"/>
        <v>0.10948597154210242</v>
      </c>
      <c r="AC20" s="18" t="s">
        <v>43</v>
      </c>
      <c r="AD20" s="18" t="s">
        <v>43</v>
      </c>
      <c r="AE20" s="18" t="s">
        <v>43</v>
      </c>
      <c r="AF20" s="197"/>
      <c r="AG20" s="197"/>
      <c r="AH20" s="197"/>
      <c r="AI20" s="197"/>
      <c r="AJ20" s="197"/>
      <c r="AK20" s="197"/>
      <c r="AL20" s="197"/>
      <c r="AM20" s="197"/>
      <c r="AN20" s="198"/>
      <c r="AO20" s="224"/>
      <c r="AP20" s="199"/>
      <c r="AQ20" s="199"/>
      <c r="AR20" s="199"/>
      <c r="AS20" s="199"/>
      <c r="AT20" s="199"/>
      <c r="AU20" s="199"/>
      <c r="AV20" s="199"/>
      <c r="AW20" s="225"/>
      <c r="AX20" s="34"/>
      <c r="AY20" s="34"/>
      <c r="AZ20" s="34"/>
      <c r="BA20" s="34"/>
      <c r="BB20" s="31"/>
      <c r="BC20" s="32"/>
      <c r="BD20" s="32"/>
      <c r="BE20" s="34"/>
      <c r="BF20" s="30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4"/>
      <c r="CE20" s="34"/>
      <c r="CF20" s="34"/>
      <c r="CG20" s="39"/>
      <c r="CH20" s="31"/>
      <c r="CI20" s="31"/>
      <c r="CJ20" s="32"/>
      <c r="CK20" s="32"/>
      <c r="CL20" s="32"/>
      <c r="CM20" s="32"/>
    </row>
    <row r="21" spans="1:91" x14ac:dyDescent="0.2">
      <c r="A21" s="196" t="s">
        <v>18</v>
      </c>
      <c r="B21" s="128"/>
      <c r="C21" s="128"/>
      <c r="D21" s="128"/>
      <c r="E21" s="129"/>
      <c r="F21" s="129"/>
      <c r="G21" s="132"/>
      <c r="H21" s="132"/>
      <c r="I21" s="132"/>
      <c r="J21" s="132"/>
      <c r="K21" s="132"/>
      <c r="L21" s="132"/>
      <c r="M21" s="132"/>
      <c r="N21" s="129"/>
      <c r="O21" s="126"/>
      <c r="P21" s="196" t="s">
        <v>18</v>
      </c>
      <c r="Q21" s="11"/>
      <c r="R21" s="11"/>
      <c r="S21" s="11"/>
      <c r="T21" s="2"/>
      <c r="U21" s="2"/>
      <c r="V21" s="12"/>
      <c r="W21" s="22"/>
      <c r="X21" s="12"/>
      <c r="Y21" s="12"/>
      <c r="Z21" s="12"/>
      <c r="AA21" s="12"/>
      <c r="AB21" s="12"/>
      <c r="AC21" s="2"/>
      <c r="AD21" s="2"/>
      <c r="AE21" s="2"/>
      <c r="AF21" s="168"/>
      <c r="AG21" s="168"/>
      <c r="AH21" s="168"/>
      <c r="AI21" s="168"/>
      <c r="AJ21" s="168"/>
      <c r="AK21" s="168"/>
      <c r="AL21" s="168"/>
      <c r="AM21" s="168"/>
      <c r="AO21" s="222"/>
      <c r="AP21" s="10"/>
      <c r="AQ21" s="10"/>
      <c r="AR21" s="10"/>
      <c r="AS21" s="10"/>
      <c r="AT21" s="10"/>
      <c r="AU21" s="10"/>
      <c r="AV21" s="10"/>
      <c r="AW21" s="223"/>
    </row>
    <row r="22" spans="1:91" x14ac:dyDescent="0.2">
      <c r="A22" s="127" t="s">
        <v>40</v>
      </c>
      <c r="B22" s="48">
        <v>6</v>
      </c>
      <c r="C22" s="50">
        <v>50.43</v>
      </c>
      <c r="D22" s="50">
        <v>1.24</v>
      </c>
      <c r="E22" s="50">
        <v>15.01</v>
      </c>
      <c r="F22" s="50">
        <v>10.56</v>
      </c>
      <c r="G22" s="50">
        <v>0.22</v>
      </c>
      <c r="H22" s="50">
        <v>6.64</v>
      </c>
      <c r="I22" s="50">
        <v>10.94</v>
      </c>
      <c r="J22" s="50">
        <v>2.37</v>
      </c>
      <c r="K22" s="50">
        <v>0.34</v>
      </c>
      <c r="L22" s="50"/>
      <c r="M22" s="50"/>
      <c r="N22" s="50">
        <v>97.74</v>
      </c>
      <c r="O22" s="126"/>
      <c r="P22" s="127" t="s">
        <v>40</v>
      </c>
      <c r="Q22" s="11">
        <v>3</v>
      </c>
      <c r="R22" s="11"/>
      <c r="S22" s="11"/>
      <c r="T22" s="2">
        <v>6.9861764436913303</v>
      </c>
      <c r="U22" s="2">
        <v>51.412967247030082</v>
      </c>
      <c r="V22" s="12">
        <v>7864.9535072885092</v>
      </c>
      <c r="W22" s="22">
        <v>431.16540425159866</v>
      </c>
      <c r="X22" s="12">
        <v>111.81053089663646</v>
      </c>
      <c r="Y22" s="12">
        <v>1714.3548819965517</v>
      </c>
      <c r="Z22" s="12">
        <v>85.426206554671353</v>
      </c>
      <c r="AA22" s="12">
        <v>12.72763473169312</v>
      </c>
      <c r="AB22" s="12">
        <v>83.309251384089364</v>
      </c>
      <c r="AC22" s="2">
        <v>17.008539247983332</v>
      </c>
      <c r="AD22" s="2">
        <v>21.810075924377951</v>
      </c>
      <c r="AE22" s="2">
        <v>160.48553410658181</v>
      </c>
      <c r="AF22" s="168"/>
      <c r="AG22" s="168"/>
      <c r="AH22" s="168"/>
      <c r="AI22" s="168"/>
      <c r="AJ22" s="168"/>
      <c r="AK22" s="168"/>
      <c r="AL22" s="168"/>
      <c r="AM22" s="168"/>
      <c r="AO22" s="220">
        <v>2.14</v>
      </c>
      <c r="AP22" s="179">
        <v>8.84</v>
      </c>
      <c r="AQ22" s="179">
        <v>6.74</v>
      </c>
      <c r="AR22" s="178">
        <v>57.609277269561822</v>
      </c>
      <c r="AS22" s="177">
        <v>80.57075766710993</v>
      </c>
      <c r="AT22" s="177">
        <v>80.630468015010791</v>
      </c>
      <c r="AU22" s="177">
        <v>0.65066405980121966</v>
      </c>
      <c r="AV22" s="191">
        <v>0.32646870192282623</v>
      </c>
      <c r="AW22" s="221">
        <v>0.3277177943607742</v>
      </c>
    </row>
    <row r="23" spans="1:91" x14ac:dyDescent="0.2">
      <c r="A23" s="127" t="s">
        <v>31</v>
      </c>
      <c r="B23" s="128"/>
      <c r="C23" s="50">
        <v>0.39</v>
      </c>
      <c r="D23" s="50">
        <v>0.04</v>
      </c>
      <c r="E23" s="50">
        <v>0.24</v>
      </c>
      <c r="F23" s="50">
        <v>0.24</v>
      </c>
      <c r="G23" s="50">
        <v>0.12</v>
      </c>
      <c r="H23" s="50">
        <v>0.19</v>
      </c>
      <c r="I23" s="50">
        <v>0.36</v>
      </c>
      <c r="J23" s="50">
        <v>0.3</v>
      </c>
      <c r="K23" s="50">
        <v>0.03</v>
      </c>
      <c r="L23" s="50"/>
      <c r="M23" s="50"/>
      <c r="N23" s="50">
        <v>0.64</v>
      </c>
      <c r="O23" s="126"/>
      <c r="P23" s="127" t="s">
        <v>63</v>
      </c>
      <c r="Q23" s="11"/>
      <c r="R23" s="11"/>
      <c r="S23" s="11"/>
      <c r="T23" s="2">
        <v>1.5428785880822374E-2</v>
      </c>
      <c r="U23" s="2">
        <v>2.1315297744012796</v>
      </c>
      <c r="V23" s="12">
        <v>517.74064115987846</v>
      </c>
      <c r="W23" s="22">
        <v>30.990451795637902</v>
      </c>
      <c r="X23" s="12">
        <v>8.2369249824441582</v>
      </c>
      <c r="Y23" s="12">
        <v>90.912526349252687</v>
      </c>
      <c r="Z23" s="12">
        <v>6.4754246300213545</v>
      </c>
      <c r="AA23" s="12">
        <v>1.3827588518798211</v>
      </c>
      <c r="AB23" s="12">
        <v>4.1024567667088014</v>
      </c>
      <c r="AC23" s="2">
        <v>0.88664232211995353</v>
      </c>
      <c r="AD23" s="2">
        <v>0.51396135534635912</v>
      </c>
      <c r="AE23" s="2">
        <v>5.6317942179163651</v>
      </c>
      <c r="AF23" s="168"/>
      <c r="AG23" s="168"/>
      <c r="AH23" s="168"/>
      <c r="AI23" s="168"/>
      <c r="AJ23" s="168"/>
      <c r="AK23" s="168"/>
      <c r="AL23" s="168"/>
      <c r="AM23" s="168"/>
      <c r="AO23" s="222"/>
      <c r="AP23" s="10"/>
      <c r="AQ23" s="10"/>
      <c r="AR23" s="10"/>
      <c r="AS23" s="10"/>
      <c r="AT23" s="10"/>
      <c r="AU23" s="10"/>
      <c r="AV23" s="10"/>
      <c r="AW23" s="223"/>
    </row>
    <row r="24" spans="1:91" x14ac:dyDescent="0.2">
      <c r="A24" s="127" t="s">
        <v>41</v>
      </c>
      <c r="B24" s="52">
        <v>4</v>
      </c>
      <c r="C24" s="50">
        <v>39.47</v>
      </c>
      <c r="D24" s="50">
        <v>0.06</v>
      </c>
      <c r="E24" s="50">
        <v>0.61</v>
      </c>
      <c r="F24" s="50">
        <v>17.93</v>
      </c>
      <c r="G24" s="50">
        <v>0.6</v>
      </c>
      <c r="H24" s="50">
        <v>41.73</v>
      </c>
      <c r="I24" s="50">
        <v>0.64</v>
      </c>
      <c r="J24" s="50"/>
      <c r="K24" s="50"/>
      <c r="L24" s="50"/>
      <c r="M24" s="50"/>
      <c r="N24" s="50">
        <v>101.09</v>
      </c>
      <c r="O24" s="126"/>
      <c r="P24" s="127" t="s">
        <v>41</v>
      </c>
      <c r="Q24" s="11"/>
      <c r="R24" s="2" t="s">
        <v>43</v>
      </c>
      <c r="S24" s="11">
        <v>100</v>
      </c>
      <c r="T24" s="2">
        <v>3.2302824206262928</v>
      </c>
      <c r="U24" s="2">
        <v>15.67176979229329</v>
      </c>
      <c r="V24" s="12">
        <v>69.742907365687714</v>
      </c>
      <c r="W24" s="21">
        <v>22.099302679989087</v>
      </c>
      <c r="X24" s="12">
        <v>125.84792018713934</v>
      </c>
      <c r="Y24" s="12">
        <v>2473.9667310205778</v>
      </c>
      <c r="Z24" s="12">
        <v>420.8896159576185</v>
      </c>
      <c r="AA24" s="12">
        <v>294.54194765822905</v>
      </c>
      <c r="AB24" s="12">
        <v>80.555854828657772</v>
      </c>
      <c r="AC24" s="2" t="s">
        <v>43</v>
      </c>
      <c r="AD24" s="2" t="s">
        <v>43</v>
      </c>
      <c r="AE24" s="2" t="s">
        <v>43</v>
      </c>
      <c r="AF24" s="170">
        <v>40.094516341300682</v>
      </c>
      <c r="AG24" s="170">
        <v>17.818295791157226</v>
      </c>
      <c r="AH24" s="170">
        <v>0.31942759600007464</v>
      </c>
      <c r="AI24" s="170">
        <v>41.656721137446254</v>
      </c>
      <c r="AJ24" s="170">
        <v>6.1975134396074716E-2</v>
      </c>
      <c r="AK24" s="170">
        <v>3.7483067912729588E-2</v>
      </c>
      <c r="AL24" s="170">
        <v>100.00004288610732</v>
      </c>
      <c r="AM24" s="170">
        <v>80.630468015010791</v>
      </c>
      <c r="AO24" s="222"/>
      <c r="AP24" s="10"/>
      <c r="AQ24" s="10"/>
      <c r="AR24" s="10"/>
      <c r="AS24" s="10"/>
      <c r="AT24" s="10"/>
      <c r="AU24" s="10"/>
      <c r="AV24" s="10"/>
      <c r="AW24" s="223"/>
    </row>
    <row r="25" spans="1:91" x14ac:dyDescent="0.2">
      <c r="A25" s="127" t="s">
        <v>31</v>
      </c>
      <c r="B25" s="128"/>
      <c r="C25" s="50">
        <v>0.24</v>
      </c>
      <c r="D25" s="50">
        <v>0.01</v>
      </c>
      <c r="E25" s="50">
        <v>0.76</v>
      </c>
      <c r="F25" s="50">
        <v>0.48</v>
      </c>
      <c r="G25" s="50">
        <v>0.09</v>
      </c>
      <c r="H25" s="50">
        <v>1.01</v>
      </c>
      <c r="I25" s="50">
        <v>0.4</v>
      </c>
      <c r="J25" s="50"/>
      <c r="K25" s="50"/>
      <c r="L25" s="50"/>
      <c r="M25" s="50"/>
      <c r="N25" s="50">
        <v>0.41</v>
      </c>
      <c r="O25" s="126"/>
      <c r="P25" s="127" t="s">
        <v>63</v>
      </c>
      <c r="Q25" s="11"/>
      <c r="R25" s="2" t="s">
        <v>43</v>
      </c>
      <c r="S25" s="11">
        <v>50</v>
      </c>
      <c r="T25" s="2">
        <v>1.7023946439697479</v>
      </c>
      <c r="U25" s="2">
        <v>1.1337778234588982</v>
      </c>
      <c r="V25" s="12">
        <v>47.930180682639367</v>
      </c>
      <c r="W25" s="21">
        <v>3.6469178893330731</v>
      </c>
      <c r="X25" s="12">
        <v>22.910185511675593</v>
      </c>
      <c r="Y25" s="12">
        <v>103.38244867441735</v>
      </c>
      <c r="Z25" s="12">
        <v>16.970692172365876</v>
      </c>
      <c r="AA25" s="12">
        <v>37.591018107822741</v>
      </c>
      <c r="AB25" s="12">
        <v>12.861933514042493</v>
      </c>
      <c r="AC25" s="2" t="s">
        <v>43</v>
      </c>
      <c r="AD25" s="2" t="s">
        <v>43</v>
      </c>
      <c r="AE25" s="2" t="s">
        <v>43</v>
      </c>
      <c r="AF25" s="170">
        <v>1.6580812350792651</v>
      </c>
      <c r="AG25" s="170">
        <v>0.8726646492524559</v>
      </c>
      <c r="AH25" s="170">
        <v>1.3348282591919612E-2</v>
      </c>
      <c r="AI25" s="170">
        <v>0.94458600168935591</v>
      </c>
      <c r="AJ25" s="170">
        <v>6.8680746558210784E-2</v>
      </c>
      <c r="AK25" s="170">
        <v>4.7837895275926121E-3</v>
      </c>
      <c r="AL25" s="170"/>
      <c r="AM25" s="170">
        <v>0.65066405980121966</v>
      </c>
      <c r="AO25" s="222"/>
      <c r="AP25" s="10"/>
      <c r="AQ25" s="10"/>
      <c r="AR25" s="10"/>
      <c r="AS25" s="10"/>
      <c r="AT25" s="10"/>
      <c r="AU25" s="10"/>
      <c r="AV25" s="10"/>
      <c r="AW25" s="223"/>
    </row>
    <row r="26" spans="1:91" x14ac:dyDescent="0.2">
      <c r="A26" s="127" t="s">
        <v>42</v>
      </c>
      <c r="B26" s="128"/>
      <c r="C26" s="129"/>
      <c r="D26" s="128"/>
      <c r="E26" s="130"/>
      <c r="F26" s="130"/>
      <c r="G26" s="131"/>
      <c r="H26" s="131"/>
      <c r="I26" s="130"/>
      <c r="J26" s="130"/>
      <c r="K26" s="129"/>
      <c r="L26" s="132"/>
      <c r="M26" s="130"/>
      <c r="N26" s="129"/>
      <c r="O26" s="126"/>
      <c r="P26" s="127" t="s">
        <v>42</v>
      </c>
      <c r="Q26" s="11"/>
      <c r="R26" s="2" t="s">
        <v>43</v>
      </c>
      <c r="S26" s="11"/>
      <c r="T26" s="13">
        <f>T24/T22</f>
        <v>0.46238202637199471</v>
      </c>
      <c r="U26" s="13">
        <f t="shared" ref="U26:AB26" si="4">U24/U22</f>
        <v>0.30482134433115382</v>
      </c>
      <c r="V26" s="14">
        <f t="shared" si="4"/>
        <v>8.8675549449919143E-3</v>
      </c>
      <c r="W26" s="158">
        <f t="shared" si="4"/>
        <v>5.1254814189807874E-2</v>
      </c>
      <c r="X26" s="13">
        <f t="shared" si="4"/>
        <v>1.1255462180345048</v>
      </c>
      <c r="Y26" s="13">
        <f t="shared" si="4"/>
        <v>1.4430890342490674</v>
      </c>
      <c r="Z26" s="2">
        <f t="shared" si="4"/>
        <v>4.9269379144004963</v>
      </c>
      <c r="AA26" s="12">
        <f t="shared" si="4"/>
        <v>23.141923371259963</v>
      </c>
      <c r="AB26" s="13">
        <f t="shared" si="4"/>
        <v>0.96694969034426537</v>
      </c>
      <c r="AC26" s="2" t="s">
        <v>43</v>
      </c>
      <c r="AD26" s="2" t="s">
        <v>43</v>
      </c>
      <c r="AE26" s="2" t="s">
        <v>43</v>
      </c>
      <c r="AF26" s="168"/>
      <c r="AG26" s="168"/>
      <c r="AH26" s="168"/>
      <c r="AI26" s="168"/>
      <c r="AJ26" s="168"/>
      <c r="AK26" s="168"/>
      <c r="AL26" s="168"/>
      <c r="AM26" s="168"/>
      <c r="AO26" s="222"/>
      <c r="AP26" s="10"/>
      <c r="AQ26" s="10"/>
      <c r="AR26" s="10"/>
      <c r="AS26" s="10"/>
      <c r="AT26" s="10"/>
      <c r="AU26" s="10"/>
      <c r="AV26" s="10"/>
      <c r="AW26" s="223"/>
    </row>
    <row r="27" spans="1:91" x14ac:dyDescent="0.2">
      <c r="A27" s="133" t="s">
        <v>31</v>
      </c>
      <c r="B27" s="134"/>
      <c r="C27" s="137"/>
      <c r="D27" s="134"/>
      <c r="E27" s="135"/>
      <c r="F27" s="135"/>
      <c r="G27" s="136"/>
      <c r="H27" s="136"/>
      <c r="I27" s="135"/>
      <c r="J27" s="135"/>
      <c r="K27" s="137"/>
      <c r="L27" s="138"/>
      <c r="M27" s="135"/>
      <c r="N27" s="137"/>
      <c r="O27" s="133"/>
      <c r="P27" s="133" t="s">
        <v>31</v>
      </c>
      <c r="Q27" s="15"/>
      <c r="R27" s="18" t="s">
        <v>43</v>
      </c>
      <c r="S27" s="15"/>
      <c r="T27" s="16">
        <f t="shared" ref="T27:AB27" si="5">T26*((T23/T22)^2+(T25/T24)^2)^0.5</f>
        <v>0.24368259309686446</v>
      </c>
      <c r="U27" s="16">
        <f t="shared" si="5"/>
        <v>2.5416837550924817E-2</v>
      </c>
      <c r="V27" s="17">
        <f t="shared" si="5"/>
        <v>6.1220403106391087E-3</v>
      </c>
      <c r="W27" s="159">
        <f t="shared" si="5"/>
        <v>9.2257413553479585E-3</v>
      </c>
      <c r="X27" s="16">
        <f t="shared" si="5"/>
        <v>0.22104313705115561</v>
      </c>
      <c r="Y27" s="16">
        <f t="shared" si="5"/>
        <v>9.7431988081573662E-2</v>
      </c>
      <c r="Z27" s="18">
        <f t="shared" si="5"/>
        <v>0.42301809619977088</v>
      </c>
      <c r="AA27" s="19">
        <f t="shared" si="5"/>
        <v>3.8786973117960204</v>
      </c>
      <c r="AB27" s="16">
        <f t="shared" si="5"/>
        <v>0.16156391917542029</v>
      </c>
      <c r="AC27" s="18" t="s">
        <v>43</v>
      </c>
      <c r="AD27" s="18" t="s">
        <v>43</v>
      </c>
      <c r="AE27" s="18" t="s">
        <v>43</v>
      </c>
      <c r="AF27" s="197"/>
      <c r="AG27" s="197"/>
      <c r="AH27" s="197"/>
      <c r="AI27" s="197"/>
      <c r="AJ27" s="197"/>
      <c r="AK27" s="197"/>
      <c r="AL27" s="197"/>
      <c r="AM27" s="197"/>
      <c r="AN27" s="199"/>
      <c r="AO27" s="224"/>
      <c r="AP27" s="199"/>
      <c r="AQ27" s="199"/>
      <c r="AR27" s="199"/>
      <c r="AS27" s="199"/>
      <c r="AT27" s="199"/>
      <c r="AU27" s="199"/>
      <c r="AV27" s="199"/>
      <c r="AW27" s="225"/>
    </row>
    <row r="28" spans="1:91" x14ac:dyDescent="0.2">
      <c r="A28" s="200" t="s">
        <v>19</v>
      </c>
      <c r="B28" s="201"/>
      <c r="C28" s="201"/>
      <c r="D28" s="201"/>
      <c r="E28" s="40"/>
      <c r="F28" s="202"/>
      <c r="G28" s="40"/>
      <c r="H28" s="40"/>
      <c r="I28" s="40"/>
      <c r="J28" s="40"/>
      <c r="K28" s="40"/>
      <c r="L28" s="40"/>
      <c r="M28" s="40"/>
      <c r="N28" s="40"/>
      <c r="O28" s="126"/>
      <c r="P28" s="200" t="s">
        <v>19</v>
      </c>
      <c r="Q28" s="203"/>
      <c r="R28" s="203"/>
      <c r="S28" s="203"/>
      <c r="T28" s="204"/>
      <c r="U28" s="205"/>
      <c r="V28" s="206"/>
      <c r="W28" s="206"/>
      <c r="X28" s="206"/>
      <c r="Y28" s="206"/>
      <c r="Z28" s="206"/>
      <c r="AA28" s="206"/>
      <c r="AB28" s="40"/>
      <c r="AC28" s="207"/>
      <c r="AD28" s="207"/>
      <c r="AE28" s="207"/>
      <c r="AF28" s="168"/>
      <c r="AG28" s="168"/>
      <c r="AH28" s="168"/>
      <c r="AI28" s="168"/>
      <c r="AJ28" s="168"/>
      <c r="AK28" s="168"/>
      <c r="AL28" s="168"/>
      <c r="AM28" s="168"/>
      <c r="AO28" s="222"/>
      <c r="AP28" s="10"/>
      <c r="AQ28" s="10"/>
      <c r="AR28" s="10"/>
      <c r="AS28" s="10"/>
      <c r="AT28" s="10"/>
      <c r="AU28" s="10"/>
      <c r="AV28" s="10"/>
      <c r="AW28" s="223"/>
    </row>
    <row r="29" spans="1:91" x14ac:dyDescent="0.2">
      <c r="A29" s="127" t="s">
        <v>40</v>
      </c>
      <c r="B29" s="48">
        <v>3</v>
      </c>
      <c r="C29" s="50">
        <v>50.26</v>
      </c>
      <c r="D29" s="50">
        <v>0.98</v>
      </c>
      <c r="E29" s="50">
        <v>16.809999999999999</v>
      </c>
      <c r="F29" s="50">
        <v>9.4700000000000006</v>
      </c>
      <c r="G29" s="50">
        <v>0.25</v>
      </c>
      <c r="H29" s="50">
        <v>6.78</v>
      </c>
      <c r="I29" s="50">
        <v>10.79</v>
      </c>
      <c r="J29" s="50">
        <v>2.13</v>
      </c>
      <c r="K29" s="50">
        <v>0.23</v>
      </c>
      <c r="L29" s="50"/>
      <c r="M29" s="50"/>
      <c r="N29" s="50">
        <v>97.7</v>
      </c>
      <c r="O29" s="126"/>
      <c r="P29" s="127" t="s">
        <v>40</v>
      </c>
      <c r="Q29" s="11">
        <v>2</v>
      </c>
      <c r="R29" s="11"/>
      <c r="S29" s="11"/>
      <c r="T29" s="2">
        <v>5.6207186472078181</v>
      </c>
      <c r="U29" s="21">
        <v>39.498607919582525</v>
      </c>
      <c r="V29" s="22">
        <v>5511.7377747090268</v>
      </c>
      <c r="W29" s="22">
        <v>309.07401218295314</v>
      </c>
      <c r="X29" s="22">
        <v>112.59455990399465</v>
      </c>
      <c r="Y29" s="22">
        <v>1292.2931374599198</v>
      </c>
      <c r="Z29" s="22">
        <v>91.826838895311013</v>
      </c>
      <c r="AA29" s="22">
        <v>26.064500863713715</v>
      </c>
      <c r="AB29" s="22">
        <v>128.88961021069036</v>
      </c>
      <c r="AC29" s="21">
        <v>17.490759842331574</v>
      </c>
      <c r="AD29" s="21">
        <v>16.502937880010343</v>
      </c>
      <c r="AE29" s="22">
        <v>120.04484250570249</v>
      </c>
      <c r="AF29" s="168"/>
      <c r="AG29" s="168"/>
      <c r="AH29" s="168"/>
      <c r="AI29" s="168"/>
      <c r="AJ29" s="168"/>
      <c r="AK29" s="168"/>
      <c r="AL29" s="168"/>
      <c r="AM29" s="168"/>
      <c r="AO29" s="220">
        <v>3.15</v>
      </c>
      <c r="AP29" s="179">
        <v>6.83</v>
      </c>
      <c r="AQ29" s="179">
        <v>6.92</v>
      </c>
      <c r="AR29" s="178">
        <v>64.361110460282347</v>
      </c>
      <c r="AS29" s="177">
        <v>83.772626752712014</v>
      </c>
      <c r="AT29" s="177">
        <v>84.898339128563052</v>
      </c>
      <c r="AU29" s="177">
        <v>0.38750647955616846</v>
      </c>
      <c r="AV29" s="191">
        <v>0.32123649911850621</v>
      </c>
      <c r="AW29" s="221">
        <v>0.34982066202151529</v>
      </c>
    </row>
    <row r="30" spans="1:91" x14ac:dyDescent="0.2">
      <c r="A30" s="127" t="s">
        <v>63</v>
      </c>
      <c r="B30" s="128"/>
      <c r="C30" s="50">
        <v>0.7</v>
      </c>
      <c r="D30" s="50">
        <v>0.11</v>
      </c>
      <c r="E30" s="50">
        <v>0.25</v>
      </c>
      <c r="F30" s="50">
        <v>0.33</v>
      </c>
      <c r="G30" s="50">
        <v>0.15</v>
      </c>
      <c r="H30" s="50">
        <v>0.18</v>
      </c>
      <c r="I30" s="50">
        <v>0.31</v>
      </c>
      <c r="J30" s="50">
        <v>0.12</v>
      </c>
      <c r="K30" s="50">
        <v>0.03</v>
      </c>
      <c r="L30" s="50"/>
      <c r="M30" s="50"/>
      <c r="N30" s="50">
        <v>0.75</v>
      </c>
      <c r="O30" s="126"/>
      <c r="P30" s="127" t="s">
        <v>63</v>
      </c>
      <c r="Q30" s="11"/>
      <c r="R30" s="11"/>
      <c r="S30" s="11"/>
      <c r="T30" s="2">
        <v>0.52970123376827605</v>
      </c>
      <c r="U30" s="2">
        <v>7.8325851398605479</v>
      </c>
      <c r="V30" s="12">
        <v>875.48143908626025</v>
      </c>
      <c r="W30" s="22">
        <v>52.315422997560056</v>
      </c>
      <c r="X30" s="12">
        <v>21.969670225169676</v>
      </c>
      <c r="Y30" s="12">
        <v>236.36062331315657</v>
      </c>
      <c r="Z30" s="12">
        <v>13.906772297132932</v>
      </c>
      <c r="AA30" s="12">
        <v>4.1503982267060016</v>
      </c>
      <c r="AB30" s="12">
        <v>23.014713494100334</v>
      </c>
      <c r="AC30" s="2">
        <v>0.5957923060648227</v>
      </c>
      <c r="AD30" s="2">
        <v>3.2345302677176959</v>
      </c>
      <c r="AE30" s="12">
        <v>16.934062594919496</v>
      </c>
      <c r="AF30" s="168"/>
      <c r="AG30" s="168"/>
      <c r="AH30" s="168"/>
      <c r="AI30" s="168"/>
      <c r="AJ30" s="168"/>
      <c r="AK30" s="168"/>
      <c r="AL30" s="168"/>
      <c r="AM30" s="168"/>
      <c r="AO30" s="222"/>
      <c r="AP30" s="10"/>
      <c r="AQ30" s="10"/>
      <c r="AR30" s="10"/>
      <c r="AS30" s="10"/>
      <c r="AT30" s="10"/>
      <c r="AU30" s="10"/>
      <c r="AV30" s="10"/>
      <c r="AW30" s="223"/>
    </row>
    <row r="31" spans="1:91" x14ac:dyDescent="0.2">
      <c r="A31" s="127" t="s">
        <v>41</v>
      </c>
      <c r="B31" s="52">
        <v>2</v>
      </c>
      <c r="C31" s="50">
        <v>40.44</v>
      </c>
      <c r="D31" s="50">
        <v>0.01</v>
      </c>
      <c r="E31" s="50">
        <v>7.0000000000000007E-2</v>
      </c>
      <c r="F31" s="50">
        <v>15.35</v>
      </c>
      <c r="G31" s="50">
        <v>0.26</v>
      </c>
      <c r="H31" s="50">
        <v>44.49</v>
      </c>
      <c r="I31" s="50">
        <v>0.25</v>
      </c>
      <c r="J31" s="50"/>
      <c r="K31" s="50"/>
      <c r="L31" s="50"/>
      <c r="M31" s="50"/>
      <c r="N31" s="50">
        <v>100.92</v>
      </c>
      <c r="O31" s="126"/>
      <c r="P31" s="127" t="s">
        <v>41</v>
      </c>
      <c r="Q31" s="11"/>
      <c r="R31" s="2" t="s">
        <v>43</v>
      </c>
      <c r="S31" s="11">
        <v>100</v>
      </c>
      <c r="T31" s="2">
        <v>2.1007230774705241</v>
      </c>
      <c r="U31" s="2">
        <v>9.5982237201971916</v>
      </c>
      <c r="V31" s="12" t="s">
        <v>43</v>
      </c>
      <c r="W31" s="21">
        <v>5.0887685143364898</v>
      </c>
      <c r="X31" s="12">
        <v>155.63407574981957</v>
      </c>
      <c r="Y31" s="12">
        <v>2017.3286565781204</v>
      </c>
      <c r="Z31" s="12">
        <v>493.0157057860294</v>
      </c>
      <c r="AA31" s="12">
        <v>804.25297621632035</v>
      </c>
      <c r="AB31" s="12">
        <v>249.84101999550569</v>
      </c>
      <c r="AC31" s="2">
        <v>0.2979221561308571</v>
      </c>
      <c r="AD31" s="2" t="s">
        <v>43</v>
      </c>
      <c r="AE31" s="2" t="s">
        <v>43</v>
      </c>
      <c r="AF31" s="170">
        <v>39.207857414571755</v>
      </c>
      <c r="AG31" s="170">
        <v>14.523489840714756</v>
      </c>
      <c r="AH31" s="170">
        <v>0.26046851602041582</v>
      </c>
      <c r="AI31" s="170">
        <v>45.645960958202394</v>
      </c>
      <c r="AJ31" s="170">
        <v>0.23830165958081895</v>
      </c>
      <c r="AK31" s="170">
        <v>0.1023483044306847</v>
      </c>
      <c r="AL31" s="170">
        <v>100.00003188781741</v>
      </c>
      <c r="AM31" s="170">
        <v>84.898339128563052</v>
      </c>
      <c r="AO31" s="222"/>
      <c r="AP31" s="10"/>
      <c r="AQ31" s="10"/>
      <c r="AR31" s="10"/>
      <c r="AS31" s="10"/>
      <c r="AT31" s="10"/>
      <c r="AU31" s="10"/>
      <c r="AV31" s="10"/>
      <c r="AW31" s="223"/>
    </row>
    <row r="32" spans="1:91" x14ac:dyDescent="0.2">
      <c r="A32" s="127" t="s">
        <v>63</v>
      </c>
      <c r="B32" s="128"/>
      <c r="C32" s="50">
        <v>0.09</v>
      </c>
      <c r="D32" s="50">
        <v>0.01</v>
      </c>
      <c r="E32" s="50">
        <v>0.03</v>
      </c>
      <c r="F32" s="50">
        <v>0.75</v>
      </c>
      <c r="G32" s="50">
        <v>0.01</v>
      </c>
      <c r="H32" s="50">
        <v>0.31</v>
      </c>
      <c r="I32" s="50">
        <v>0.01</v>
      </c>
      <c r="J32" s="50"/>
      <c r="K32" s="50"/>
      <c r="L32" s="50"/>
      <c r="M32" s="50"/>
      <c r="N32" s="50">
        <v>0.28000000000000003</v>
      </c>
      <c r="O32" s="126"/>
      <c r="P32" s="127" t="s">
        <v>63</v>
      </c>
      <c r="Q32" s="11"/>
      <c r="R32" s="2" t="s">
        <v>43</v>
      </c>
      <c r="S32" s="11">
        <v>50</v>
      </c>
      <c r="T32" s="2">
        <v>0.31003292356685852</v>
      </c>
      <c r="U32" s="2">
        <v>0.90552740582293045</v>
      </c>
      <c r="V32" s="12" t="s">
        <v>43</v>
      </c>
      <c r="W32" s="21">
        <v>3.2410654967439059</v>
      </c>
      <c r="X32" s="12">
        <v>24.06923423874677</v>
      </c>
      <c r="Y32" s="12">
        <v>81.317891595508257</v>
      </c>
      <c r="Z32" s="12">
        <v>17.482158952233249</v>
      </c>
      <c r="AA32" s="12">
        <v>61.492922193978714</v>
      </c>
      <c r="AB32" s="12">
        <v>90.636974997000436</v>
      </c>
      <c r="AC32" s="2">
        <v>0.15692927363061529</v>
      </c>
      <c r="AD32" s="2" t="s">
        <v>43</v>
      </c>
      <c r="AE32" s="2" t="s">
        <v>43</v>
      </c>
      <c r="AF32" s="170">
        <v>0.91085520777764462</v>
      </c>
      <c r="AG32" s="170">
        <v>0.31780253847980705</v>
      </c>
      <c r="AH32" s="170">
        <v>1.0499404983280603E-2</v>
      </c>
      <c r="AI32" s="170">
        <v>0.89866104490044429</v>
      </c>
      <c r="AJ32" s="170">
        <v>0.15482319084999613</v>
      </c>
      <c r="AK32" s="170">
        <v>7.8255182227002697E-3</v>
      </c>
      <c r="AL32" s="170"/>
      <c r="AM32" s="170">
        <v>0.38750647955616846</v>
      </c>
      <c r="AO32" s="222"/>
      <c r="AP32" s="10"/>
      <c r="AQ32" s="10"/>
      <c r="AR32" s="10"/>
      <c r="AS32" s="10"/>
      <c r="AT32" s="10"/>
      <c r="AU32" s="10"/>
      <c r="AV32" s="10"/>
      <c r="AW32" s="223"/>
    </row>
    <row r="33" spans="1:49" x14ac:dyDescent="0.2">
      <c r="A33" s="127" t="s">
        <v>42</v>
      </c>
      <c r="B33" s="128"/>
      <c r="C33" s="129"/>
      <c r="D33" s="128"/>
      <c r="E33" s="130"/>
      <c r="F33" s="130"/>
      <c r="G33" s="131"/>
      <c r="H33" s="131"/>
      <c r="I33" s="130"/>
      <c r="J33" s="130"/>
      <c r="K33" s="130"/>
      <c r="L33" s="129"/>
      <c r="M33" s="129"/>
      <c r="N33" s="130"/>
      <c r="O33" s="126"/>
      <c r="P33" s="127" t="s">
        <v>42</v>
      </c>
      <c r="Q33" s="11"/>
      <c r="R33" s="2" t="s">
        <v>43</v>
      </c>
      <c r="S33" s="11"/>
      <c r="T33" s="13">
        <f>T31/T29</f>
        <v>0.37374634976865312</v>
      </c>
      <c r="U33" s="13">
        <f t="shared" ref="U33:AC33" si="6">U31/U29</f>
        <v>0.24300156956768615</v>
      </c>
      <c r="V33" s="14" t="s">
        <v>43</v>
      </c>
      <c r="W33" s="158">
        <f t="shared" si="6"/>
        <v>1.6464562899983472E-2</v>
      </c>
      <c r="X33" s="13">
        <f t="shared" si="6"/>
        <v>1.3822521788132853</v>
      </c>
      <c r="Y33" s="13">
        <f t="shared" si="6"/>
        <v>1.5610457086720291</v>
      </c>
      <c r="Z33" s="13">
        <f t="shared" si="6"/>
        <v>5.3689717703132702</v>
      </c>
      <c r="AA33" s="2">
        <f t="shared" si="6"/>
        <v>30.856258495860143</v>
      </c>
      <c r="AB33" s="2">
        <f t="shared" si="6"/>
        <v>1.9384108586184814</v>
      </c>
      <c r="AC33" s="13">
        <f t="shared" si="6"/>
        <v>1.7033116846634555E-2</v>
      </c>
      <c r="AD33" s="2" t="s">
        <v>43</v>
      </c>
      <c r="AE33" s="2" t="s">
        <v>43</v>
      </c>
      <c r="AF33" s="168"/>
      <c r="AG33" s="168"/>
      <c r="AH33" s="168"/>
      <c r="AI33" s="168"/>
      <c r="AJ33" s="168"/>
      <c r="AK33" s="168"/>
      <c r="AL33" s="168"/>
      <c r="AM33" s="168"/>
      <c r="AO33" s="222"/>
      <c r="AP33" s="10"/>
      <c r="AQ33" s="10"/>
      <c r="AR33" s="10"/>
      <c r="AS33" s="10"/>
      <c r="AT33" s="10"/>
      <c r="AU33" s="10"/>
      <c r="AV33" s="10"/>
      <c r="AW33" s="223"/>
    </row>
    <row r="34" spans="1:49" x14ac:dyDescent="0.2">
      <c r="A34" s="133" t="s">
        <v>63</v>
      </c>
      <c r="B34" s="134"/>
      <c r="C34" s="137"/>
      <c r="D34" s="134"/>
      <c r="E34" s="135"/>
      <c r="F34" s="135"/>
      <c r="G34" s="136"/>
      <c r="H34" s="136"/>
      <c r="I34" s="135"/>
      <c r="J34" s="135"/>
      <c r="K34" s="135"/>
      <c r="L34" s="137"/>
      <c r="M34" s="137"/>
      <c r="N34" s="135"/>
      <c r="O34" s="133"/>
      <c r="P34" s="133" t="s">
        <v>31</v>
      </c>
      <c r="Q34" s="15"/>
      <c r="R34" s="18" t="s">
        <v>43</v>
      </c>
      <c r="S34" s="15"/>
      <c r="T34" s="16">
        <f>T33*((T30/T29)^2+(T32/T31)^2)^0.5</f>
        <v>6.5445478536693358E-2</v>
      </c>
      <c r="U34" s="16">
        <f t="shared" ref="U34:AC34" si="7">U33*((U30/U29)^2+(U32/U31)^2)^0.5</f>
        <v>5.3362860821322633E-2</v>
      </c>
      <c r="V34" s="17" t="s">
        <v>43</v>
      </c>
      <c r="W34" s="159">
        <f t="shared" si="7"/>
        <v>1.0850377779389204E-2</v>
      </c>
      <c r="X34" s="16">
        <f t="shared" si="7"/>
        <v>0.34415037562596906</v>
      </c>
      <c r="Y34" s="16">
        <f t="shared" si="7"/>
        <v>0.29236740049558629</v>
      </c>
      <c r="Z34" s="16">
        <f t="shared" si="7"/>
        <v>0.83509797028547794</v>
      </c>
      <c r="AA34" s="18">
        <f t="shared" si="7"/>
        <v>5.4504836259901523</v>
      </c>
      <c r="AB34" s="18">
        <f t="shared" si="7"/>
        <v>0.78378102805675154</v>
      </c>
      <c r="AC34" s="16">
        <f t="shared" si="7"/>
        <v>8.9908649656200122E-3</v>
      </c>
      <c r="AD34" s="18" t="s">
        <v>43</v>
      </c>
      <c r="AE34" s="18" t="s">
        <v>43</v>
      </c>
      <c r="AF34" s="197"/>
      <c r="AG34" s="197"/>
      <c r="AH34" s="197"/>
      <c r="AI34" s="197"/>
      <c r="AJ34" s="197"/>
      <c r="AK34" s="197"/>
      <c r="AL34" s="197"/>
      <c r="AM34" s="197"/>
      <c r="AN34" s="199"/>
      <c r="AO34" s="224"/>
      <c r="AP34" s="199"/>
      <c r="AQ34" s="199"/>
      <c r="AR34" s="199"/>
      <c r="AS34" s="199"/>
      <c r="AT34" s="199"/>
      <c r="AU34" s="199"/>
      <c r="AV34" s="199"/>
      <c r="AW34" s="225"/>
    </row>
    <row r="35" spans="1:49" x14ac:dyDescent="0.2">
      <c r="A35" s="196" t="s">
        <v>20</v>
      </c>
      <c r="B35" s="128"/>
      <c r="C35" s="128"/>
      <c r="D35" s="128"/>
      <c r="E35" s="129"/>
      <c r="F35" s="129"/>
      <c r="G35" s="132"/>
      <c r="H35" s="132"/>
      <c r="I35" s="132"/>
      <c r="J35" s="132"/>
      <c r="K35" s="132"/>
      <c r="L35" s="132"/>
      <c r="M35" s="132"/>
      <c r="N35" s="129"/>
      <c r="O35" s="126"/>
      <c r="P35" s="196" t="s">
        <v>20</v>
      </c>
      <c r="Q35" s="11"/>
      <c r="R35" s="11"/>
      <c r="S35" s="11"/>
      <c r="T35" s="2"/>
      <c r="U35" s="2"/>
      <c r="V35" s="12"/>
      <c r="W35" s="22"/>
      <c r="X35" s="12"/>
      <c r="Y35" s="12"/>
      <c r="Z35" s="12"/>
      <c r="AA35" s="12"/>
      <c r="AB35" s="12"/>
      <c r="AC35" s="2"/>
      <c r="AD35" s="2"/>
      <c r="AE35" s="2"/>
      <c r="AF35" s="168"/>
      <c r="AG35" s="168"/>
      <c r="AH35" s="168"/>
      <c r="AI35" s="168"/>
      <c r="AJ35" s="168"/>
      <c r="AK35" s="168"/>
      <c r="AL35" s="168"/>
      <c r="AM35" s="168"/>
      <c r="AO35" s="222"/>
      <c r="AP35" s="10"/>
      <c r="AQ35" s="10"/>
      <c r="AR35" s="10"/>
      <c r="AS35" s="10"/>
      <c r="AT35" s="10"/>
      <c r="AU35" s="10"/>
      <c r="AV35" s="10"/>
      <c r="AW35" s="223"/>
    </row>
    <row r="36" spans="1:49" x14ac:dyDescent="0.2">
      <c r="A36" s="127" t="s">
        <v>40</v>
      </c>
      <c r="B36" s="47">
        <v>5</v>
      </c>
      <c r="C36" s="51">
        <v>51.06</v>
      </c>
      <c r="D36" s="51">
        <v>0.98</v>
      </c>
      <c r="E36" s="51">
        <v>17.739999999999998</v>
      </c>
      <c r="F36" s="51">
        <v>6.91</v>
      </c>
      <c r="G36" s="51">
        <v>0.24</v>
      </c>
      <c r="H36" s="51">
        <v>6.52</v>
      </c>
      <c r="I36" s="51">
        <v>11.26</v>
      </c>
      <c r="J36" s="51">
        <v>2.6</v>
      </c>
      <c r="K36" s="51">
        <v>0.27</v>
      </c>
      <c r="L36" s="50"/>
      <c r="M36" s="50"/>
      <c r="N36" s="51">
        <v>97.58</v>
      </c>
      <c r="O36" s="126"/>
      <c r="P36" s="127" t="s">
        <v>40</v>
      </c>
      <c r="Q36" s="11">
        <v>2</v>
      </c>
      <c r="R36" s="11"/>
      <c r="S36" s="11"/>
      <c r="T36" s="2">
        <v>5.9917946869718008</v>
      </c>
      <c r="U36" s="2">
        <v>43.17032914310262</v>
      </c>
      <c r="V36" s="12">
        <v>6146.9883972073894</v>
      </c>
      <c r="W36" s="22">
        <v>329.1377704114563</v>
      </c>
      <c r="X36" s="12">
        <v>107.68905716353619</v>
      </c>
      <c r="Y36" s="12">
        <v>1338.6604781860533</v>
      </c>
      <c r="Z36" s="12">
        <v>43.870379877126609</v>
      </c>
      <c r="AA36" s="2">
        <v>2.7388653388760948</v>
      </c>
      <c r="AB36" s="12">
        <v>53.146631137668329</v>
      </c>
      <c r="AC36" s="2">
        <v>11.331068580238396</v>
      </c>
      <c r="AD36" s="2">
        <v>18.777546332324096</v>
      </c>
      <c r="AE36" s="12">
        <v>134.61987118499576</v>
      </c>
      <c r="AF36" s="168"/>
      <c r="AG36" s="168"/>
      <c r="AH36" s="168"/>
      <c r="AI36" s="168"/>
      <c r="AJ36" s="168"/>
      <c r="AK36" s="168"/>
      <c r="AL36" s="168"/>
      <c r="AM36" s="168"/>
      <c r="AO36" s="226">
        <v>0.79</v>
      </c>
      <c r="AP36" s="176">
        <v>6.36</v>
      </c>
      <c r="AQ36" s="176">
        <v>6.66</v>
      </c>
      <c r="AR36" s="178">
        <v>65.114412636621992</v>
      </c>
      <c r="AS36" s="177">
        <v>83.990238366482856</v>
      </c>
      <c r="AT36" s="177">
        <v>83.7955795465694</v>
      </c>
      <c r="AU36" s="177">
        <v>1.0416052257999797</v>
      </c>
      <c r="AV36" s="191">
        <v>0.36094703785790178</v>
      </c>
      <c r="AW36" s="221">
        <v>0.35578459507482274</v>
      </c>
    </row>
    <row r="37" spans="1:49" x14ac:dyDescent="0.2">
      <c r="A37" s="127" t="s">
        <v>63</v>
      </c>
      <c r="B37" s="128"/>
      <c r="C37" s="51">
        <v>0.22</v>
      </c>
      <c r="D37" s="51">
        <v>7.0000000000000007E-2</v>
      </c>
      <c r="E37" s="51">
        <v>0.28000000000000003</v>
      </c>
      <c r="F37" s="51">
        <v>0.59</v>
      </c>
      <c r="G37" s="51">
        <v>0.06</v>
      </c>
      <c r="H37" s="51">
        <v>0.14000000000000001</v>
      </c>
      <c r="I37" s="51">
        <v>0.23</v>
      </c>
      <c r="J37" s="51">
        <v>0.27</v>
      </c>
      <c r="K37" s="51">
        <v>0.03</v>
      </c>
      <c r="L37" s="50"/>
      <c r="M37" s="50"/>
      <c r="N37" s="51">
        <v>0.56000000000000005</v>
      </c>
      <c r="O37" s="126"/>
      <c r="P37" s="127" t="s">
        <v>63</v>
      </c>
      <c r="Q37" s="11"/>
      <c r="R37" s="11"/>
      <c r="S37" s="11"/>
      <c r="T37" s="2">
        <v>0.28971314969973422</v>
      </c>
      <c r="U37" s="2">
        <v>0.81784114750126224</v>
      </c>
      <c r="V37" s="12">
        <v>48.089868717100217</v>
      </c>
      <c r="W37" s="22">
        <v>8.1116468140711504</v>
      </c>
      <c r="X37" s="12">
        <v>19.11640067991766</v>
      </c>
      <c r="Y37" s="12">
        <v>7.5461095106245466</v>
      </c>
      <c r="Z37" s="12">
        <v>1.6720907074531723</v>
      </c>
      <c r="AA37" s="2">
        <v>0.57204149482855293</v>
      </c>
      <c r="AB37" s="12">
        <v>5.0472349911038634</v>
      </c>
      <c r="AC37" s="2">
        <v>7.1096900895614823E-2</v>
      </c>
      <c r="AD37" s="2">
        <v>2.3784099217635912E-2</v>
      </c>
      <c r="AE37" s="12">
        <v>3.0373540638032921</v>
      </c>
      <c r="AF37" s="168"/>
      <c r="AG37" s="168"/>
      <c r="AH37" s="168"/>
      <c r="AI37" s="168"/>
      <c r="AJ37" s="168"/>
      <c r="AK37" s="168"/>
      <c r="AL37" s="168"/>
      <c r="AM37" s="168"/>
      <c r="AO37" s="222"/>
      <c r="AP37" s="10"/>
      <c r="AQ37" s="10"/>
      <c r="AR37" s="10"/>
      <c r="AS37" s="10"/>
      <c r="AT37" s="10"/>
      <c r="AU37" s="10"/>
      <c r="AV37" s="10"/>
      <c r="AW37" s="223"/>
    </row>
    <row r="38" spans="1:49" x14ac:dyDescent="0.2">
      <c r="A38" s="127" t="s">
        <v>41</v>
      </c>
      <c r="B38" s="52">
        <v>3</v>
      </c>
      <c r="C38" s="51">
        <v>39.86</v>
      </c>
      <c r="D38" s="51">
        <v>0.04</v>
      </c>
      <c r="E38" s="51">
        <v>0.03</v>
      </c>
      <c r="F38" s="51">
        <v>15.08</v>
      </c>
      <c r="G38" s="51">
        <v>0.28999999999999998</v>
      </c>
      <c r="H38" s="51">
        <v>44.41</v>
      </c>
      <c r="I38" s="51">
        <v>0.34</v>
      </c>
      <c r="J38" s="51"/>
      <c r="K38" s="51"/>
      <c r="L38" s="51"/>
      <c r="M38" s="50"/>
      <c r="N38" s="51">
        <v>100.07</v>
      </c>
      <c r="O38" s="126"/>
      <c r="P38" s="127" t="s">
        <v>41</v>
      </c>
      <c r="Q38" s="11"/>
      <c r="R38" s="2" t="s">
        <v>43</v>
      </c>
      <c r="S38" s="11">
        <v>100</v>
      </c>
      <c r="T38" s="2">
        <v>2.0607443927010429</v>
      </c>
      <c r="U38" s="2">
        <v>7.7967377001191087</v>
      </c>
      <c r="V38" s="12">
        <v>24.788250176308381</v>
      </c>
      <c r="W38" s="21">
        <v>26.619879442141293</v>
      </c>
      <c r="X38" s="12">
        <v>133.0769926597338</v>
      </c>
      <c r="Y38" s="12">
        <v>2188.7458616911763</v>
      </c>
      <c r="Z38" s="12">
        <v>294.86467758920674</v>
      </c>
      <c r="AA38" s="12">
        <v>143.07252271133638</v>
      </c>
      <c r="AB38" s="12">
        <v>23.609391798588391</v>
      </c>
      <c r="AC38" s="2" t="s">
        <v>43</v>
      </c>
      <c r="AD38" s="2" t="s">
        <v>43</v>
      </c>
      <c r="AE38" s="2" t="s">
        <v>43</v>
      </c>
      <c r="AF38" s="170">
        <v>38.410459767839974</v>
      </c>
      <c r="AG38" s="170">
        <v>15.681954927072704</v>
      </c>
      <c r="AH38" s="170">
        <v>0.28260114418220494</v>
      </c>
      <c r="AI38" s="170">
        <v>45.461237492037519</v>
      </c>
      <c r="AJ38" s="170">
        <v>0.14142984020133814</v>
      </c>
      <c r="AK38" s="170">
        <v>1.8207243918469888E-2</v>
      </c>
      <c r="AL38" s="170">
        <v>100.00002179028159</v>
      </c>
      <c r="AM38" s="170">
        <v>83.7955795465694</v>
      </c>
      <c r="AO38" s="222"/>
      <c r="AP38" s="10"/>
      <c r="AQ38" s="10"/>
      <c r="AR38" s="10"/>
      <c r="AS38" s="10"/>
      <c r="AT38" s="10"/>
      <c r="AU38" s="10"/>
      <c r="AV38" s="10"/>
      <c r="AW38" s="223"/>
    </row>
    <row r="39" spans="1:49" x14ac:dyDescent="0.2">
      <c r="A39" s="127" t="s">
        <v>63</v>
      </c>
      <c r="B39" s="128"/>
      <c r="C39" s="51">
        <v>0.17</v>
      </c>
      <c r="D39" s="51">
        <v>0.01</v>
      </c>
      <c r="E39" s="51">
        <v>0.01</v>
      </c>
      <c r="F39" s="51">
        <v>0.6</v>
      </c>
      <c r="G39" s="51">
        <v>0.05</v>
      </c>
      <c r="H39" s="51">
        <v>0.11</v>
      </c>
      <c r="I39" s="51">
        <v>0.02</v>
      </c>
      <c r="J39" s="51"/>
      <c r="K39" s="51"/>
      <c r="L39" s="51"/>
      <c r="M39" s="50"/>
      <c r="N39" s="51">
        <v>0.3</v>
      </c>
      <c r="O39" s="126"/>
      <c r="P39" s="127" t="s">
        <v>63</v>
      </c>
      <c r="Q39" s="11"/>
      <c r="R39" s="2" t="s">
        <v>43</v>
      </c>
      <c r="S39" s="11">
        <v>50</v>
      </c>
      <c r="T39" s="2">
        <v>0.41636979815918473</v>
      </c>
      <c r="U39" s="2">
        <v>0.614703200622153</v>
      </c>
      <c r="V39" s="12">
        <v>9.0185452946633724</v>
      </c>
      <c r="W39" s="21">
        <v>1.3426261045695858</v>
      </c>
      <c r="X39" s="12">
        <v>10.745965991512747</v>
      </c>
      <c r="Y39" s="12">
        <v>116.30997011806967</v>
      </c>
      <c r="Z39" s="12">
        <v>13.871447348512845</v>
      </c>
      <c r="AA39" s="12">
        <v>20.545245261881909</v>
      </c>
      <c r="AB39" s="12">
        <v>3.201952009875956</v>
      </c>
      <c r="AC39" s="2" t="s">
        <v>43</v>
      </c>
      <c r="AD39" s="2" t="s">
        <v>43</v>
      </c>
      <c r="AE39" s="2" t="s">
        <v>43</v>
      </c>
      <c r="AF39" s="170">
        <v>1.4725229087578302</v>
      </c>
      <c r="AG39" s="170">
        <v>0.83170648849558537</v>
      </c>
      <c r="AH39" s="170">
        <v>1.5017426742165232E-2</v>
      </c>
      <c r="AI39" s="170">
        <v>1.6136711203901504</v>
      </c>
      <c r="AJ39" s="170">
        <v>2.6856246358752417E-2</v>
      </c>
      <c r="AK39" s="170">
        <v>2.6145641717844124E-3</v>
      </c>
      <c r="AL39" s="170"/>
      <c r="AM39" s="170">
        <v>1.0416052257999797</v>
      </c>
      <c r="AO39" s="222"/>
      <c r="AP39" s="10"/>
      <c r="AQ39" s="10"/>
      <c r="AR39" s="10"/>
      <c r="AS39" s="10"/>
      <c r="AT39" s="10"/>
      <c r="AU39" s="10"/>
      <c r="AV39" s="10"/>
      <c r="AW39" s="223"/>
    </row>
    <row r="40" spans="1:49" x14ac:dyDescent="0.2">
      <c r="A40" s="127" t="s">
        <v>42</v>
      </c>
      <c r="B40" s="128"/>
      <c r="C40" s="129"/>
      <c r="D40" s="128"/>
      <c r="E40" s="130"/>
      <c r="F40" s="130"/>
      <c r="G40" s="131"/>
      <c r="H40" s="131"/>
      <c r="I40" s="130"/>
      <c r="J40" s="130"/>
      <c r="K40" s="129"/>
      <c r="L40" s="132"/>
      <c r="M40" s="130"/>
      <c r="N40" s="129"/>
      <c r="O40" s="126"/>
      <c r="P40" s="127" t="s">
        <v>42</v>
      </c>
      <c r="Q40" s="11"/>
      <c r="R40" s="2" t="s">
        <v>43</v>
      </c>
      <c r="S40" s="11"/>
      <c r="T40" s="13">
        <f>T38/T36</f>
        <v>0.3439277379082768</v>
      </c>
      <c r="U40" s="13">
        <f>U38/U36</f>
        <v>0.18060408282443693</v>
      </c>
      <c r="V40" s="14">
        <f>V38/V36</f>
        <v>4.0325845071661143E-3</v>
      </c>
      <c r="W40" s="158">
        <f t="shared" ref="W40:AB40" si="8">W38/W36</f>
        <v>8.0877619754377281E-2</v>
      </c>
      <c r="X40" s="13">
        <f t="shared" si="8"/>
        <v>1.2357522311449305</v>
      </c>
      <c r="Y40" s="13">
        <f t="shared" si="8"/>
        <v>1.6350268775074528</v>
      </c>
      <c r="Z40" s="2">
        <f t="shared" si="8"/>
        <v>6.721270215007757</v>
      </c>
      <c r="AA40" s="12">
        <f t="shared" si="8"/>
        <v>52.237881388519376</v>
      </c>
      <c r="AB40" s="13">
        <f t="shared" si="8"/>
        <v>0.4442312013612269</v>
      </c>
      <c r="AC40" s="2" t="s">
        <v>43</v>
      </c>
      <c r="AD40" s="2" t="s">
        <v>43</v>
      </c>
      <c r="AE40" s="2" t="s">
        <v>43</v>
      </c>
      <c r="AF40" s="168"/>
      <c r="AG40" s="168"/>
      <c r="AH40" s="168"/>
      <c r="AI40" s="168"/>
      <c r="AJ40" s="168"/>
      <c r="AK40" s="168"/>
      <c r="AL40" s="168"/>
      <c r="AM40" s="168"/>
      <c r="AO40" s="222"/>
      <c r="AP40" s="10"/>
      <c r="AQ40" s="10"/>
      <c r="AR40" s="10"/>
      <c r="AS40" s="10"/>
      <c r="AT40" s="10"/>
      <c r="AU40" s="10"/>
      <c r="AV40" s="10"/>
      <c r="AW40" s="223"/>
    </row>
    <row r="41" spans="1:49" x14ac:dyDescent="0.2">
      <c r="A41" s="133" t="s">
        <v>63</v>
      </c>
      <c r="B41" s="134"/>
      <c r="C41" s="137"/>
      <c r="D41" s="134"/>
      <c r="E41" s="135"/>
      <c r="F41" s="135"/>
      <c r="G41" s="136"/>
      <c r="H41" s="136"/>
      <c r="I41" s="135"/>
      <c r="J41" s="135"/>
      <c r="K41" s="137"/>
      <c r="L41" s="138"/>
      <c r="M41" s="135"/>
      <c r="N41" s="137"/>
      <c r="O41" s="133"/>
      <c r="P41" s="133" t="s">
        <v>31</v>
      </c>
      <c r="Q41" s="15"/>
      <c r="R41" s="18" t="s">
        <v>43</v>
      </c>
      <c r="S41" s="15"/>
      <c r="T41" s="16">
        <f t="shared" ref="T41:AB41" si="9">T40*((T37/T36)^2+(T39/T38)^2)^0.5</f>
        <v>7.1452075785835609E-2</v>
      </c>
      <c r="U41" s="16">
        <f t="shared" si="9"/>
        <v>1.4644318903917252E-2</v>
      </c>
      <c r="V41" s="17">
        <f t="shared" si="9"/>
        <v>1.467487731950349E-3</v>
      </c>
      <c r="W41" s="159">
        <f t="shared" si="9"/>
        <v>4.5401608989427645E-3</v>
      </c>
      <c r="X41" s="16">
        <f t="shared" si="9"/>
        <v>0.24099406313754115</v>
      </c>
      <c r="Y41" s="16">
        <f t="shared" si="9"/>
        <v>8.7372825308397489E-2</v>
      </c>
      <c r="Z41" s="18">
        <f t="shared" si="9"/>
        <v>0.40694435142007118</v>
      </c>
      <c r="AA41" s="19">
        <f t="shared" si="9"/>
        <v>13.240405858937596</v>
      </c>
      <c r="AB41" s="16">
        <f t="shared" si="9"/>
        <v>7.3549794231252547E-2</v>
      </c>
      <c r="AC41" s="18" t="s">
        <v>43</v>
      </c>
      <c r="AD41" s="18" t="s">
        <v>43</v>
      </c>
      <c r="AE41" s="18" t="s">
        <v>43</v>
      </c>
      <c r="AF41" s="197"/>
      <c r="AG41" s="197"/>
      <c r="AH41" s="197"/>
      <c r="AI41" s="197"/>
      <c r="AJ41" s="197"/>
      <c r="AK41" s="197"/>
      <c r="AL41" s="197"/>
      <c r="AM41" s="197"/>
      <c r="AN41" s="199"/>
      <c r="AO41" s="224"/>
      <c r="AP41" s="199"/>
      <c r="AQ41" s="199"/>
      <c r="AR41" s="199"/>
      <c r="AS41" s="199"/>
      <c r="AT41" s="199"/>
      <c r="AU41" s="199"/>
      <c r="AV41" s="199"/>
      <c r="AW41" s="225"/>
    </row>
    <row r="42" spans="1:49" x14ac:dyDescent="0.2">
      <c r="A42" s="196" t="s">
        <v>21</v>
      </c>
      <c r="B42" s="128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6"/>
      <c r="P42" s="196" t="s">
        <v>21</v>
      </c>
      <c r="Q42" s="11"/>
      <c r="R42" s="11"/>
      <c r="S42" s="11"/>
      <c r="T42" s="11"/>
      <c r="U42" s="11"/>
      <c r="V42" s="11"/>
      <c r="W42" s="208"/>
      <c r="X42" s="11"/>
      <c r="Y42" s="11"/>
      <c r="Z42" s="11"/>
      <c r="AA42" s="11"/>
      <c r="AB42" s="11"/>
      <c r="AC42" s="11"/>
      <c r="AD42" s="11"/>
      <c r="AE42" s="11"/>
      <c r="AF42" s="168"/>
      <c r="AG42" s="168"/>
      <c r="AH42" s="168"/>
      <c r="AI42" s="168"/>
      <c r="AJ42" s="168"/>
      <c r="AK42" s="168"/>
      <c r="AL42" s="168"/>
      <c r="AM42" s="168"/>
      <c r="AO42" s="222"/>
      <c r="AP42" s="10"/>
      <c r="AQ42" s="10"/>
      <c r="AR42" s="10"/>
      <c r="AS42" s="10"/>
      <c r="AT42" s="10"/>
      <c r="AU42" s="10"/>
      <c r="AV42" s="10"/>
      <c r="AW42" s="223"/>
    </row>
    <row r="43" spans="1:49" x14ac:dyDescent="0.2">
      <c r="A43" s="127" t="s">
        <v>40</v>
      </c>
      <c r="B43" s="47">
        <v>5</v>
      </c>
      <c r="C43" s="50">
        <v>48.13</v>
      </c>
      <c r="D43" s="50">
        <v>0.89</v>
      </c>
      <c r="E43" s="50">
        <v>17.38</v>
      </c>
      <c r="F43" s="50">
        <v>8.33</v>
      </c>
      <c r="G43" s="50">
        <v>0.2</v>
      </c>
      <c r="H43" s="50">
        <v>6.25</v>
      </c>
      <c r="I43" s="50">
        <v>10.43</v>
      </c>
      <c r="J43" s="50">
        <v>2.54</v>
      </c>
      <c r="K43" s="50">
        <v>0.24</v>
      </c>
      <c r="L43" s="50"/>
      <c r="M43" s="50"/>
      <c r="N43" s="50">
        <v>94.38</v>
      </c>
      <c r="O43" s="126"/>
      <c r="P43" s="127" t="s">
        <v>40</v>
      </c>
      <c r="Q43" s="11">
        <v>3</v>
      </c>
      <c r="R43" s="11"/>
      <c r="S43" s="11"/>
      <c r="T43" s="2">
        <v>5.942520208413991</v>
      </c>
      <c r="U43" s="2">
        <v>36.054338026009823</v>
      </c>
      <c r="V43" s="12">
        <v>5317.8028598681949</v>
      </c>
      <c r="W43" s="22">
        <v>288.95535735431105</v>
      </c>
      <c r="X43" s="12">
        <v>32.95443487011552</v>
      </c>
      <c r="Y43" s="12">
        <v>1186.4391483338093</v>
      </c>
      <c r="Z43" s="12">
        <v>76.578230673536254</v>
      </c>
      <c r="AA43" s="12">
        <v>26.138648246210206</v>
      </c>
      <c r="AB43" s="12">
        <v>116.73175851405875</v>
      </c>
      <c r="AC43" s="2">
        <v>17.186937014348953</v>
      </c>
      <c r="AD43" s="2">
        <v>15.911187560846374</v>
      </c>
      <c r="AE43" s="2">
        <v>119.48256246249265</v>
      </c>
      <c r="AF43" s="168"/>
      <c r="AG43" s="168"/>
      <c r="AH43" s="168"/>
      <c r="AI43" s="168"/>
      <c r="AJ43" s="168"/>
      <c r="AK43" s="168"/>
      <c r="AL43" s="168"/>
      <c r="AM43" s="168"/>
      <c r="AO43" s="220">
        <v>4.17</v>
      </c>
      <c r="AP43" s="179">
        <v>5.07</v>
      </c>
      <c r="AQ43" s="179">
        <v>6.62</v>
      </c>
      <c r="AR43" s="178">
        <v>69.946164715764425</v>
      </c>
      <c r="AS43" s="177">
        <v>83.75066442547751</v>
      </c>
      <c r="AT43" s="177">
        <v>85.841579688687759</v>
      </c>
      <c r="AU43" s="177">
        <v>0.11037896579594529</v>
      </c>
      <c r="AV43" s="191">
        <v>0.38386728772386103</v>
      </c>
      <c r="AW43" s="221">
        <v>0.45155572304102232</v>
      </c>
    </row>
    <row r="44" spans="1:49" x14ac:dyDescent="0.2">
      <c r="A44" s="127" t="s">
        <v>63</v>
      </c>
      <c r="B44" s="128"/>
      <c r="C44" s="50">
        <v>1.32</v>
      </c>
      <c r="D44" s="50">
        <v>7.0000000000000007E-2</v>
      </c>
      <c r="E44" s="50">
        <v>0.59</v>
      </c>
      <c r="F44" s="50">
        <v>0.45</v>
      </c>
      <c r="G44" s="50">
        <v>0.11</v>
      </c>
      <c r="H44" s="50">
        <v>0.43</v>
      </c>
      <c r="I44" s="50">
        <v>0.26</v>
      </c>
      <c r="J44" s="50">
        <v>0.37</v>
      </c>
      <c r="K44" s="50">
        <v>0.03</v>
      </c>
      <c r="L44" s="50"/>
      <c r="M44" s="50"/>
      <c r="N44" s="50">
        <v>1.42</v>
      </c>
      <c r="O44" s="126"/>
      <c r="P44" s="127" t="s">
        <v>63</v>
      </c>
      <c r="Q44" s="11"/>
      <c r="R44" s="11"/>
      <c r="S44" s="11"/>
      <c r="T44" s="2">
        <v>0.49418431034305232</v>
      </c>
      <c r="U44" s="2">
        <v>1.4805608048882946</v>
      </c>
      <c r="V44" s="12">
        <v>390.63828009095192</v>
      </c>
      <c r="W44" s="22">
        <v>23.393274451894662</v>
      </c>
      <c r="X44" s="12">
        <v>6.4821886578470469</v>
      </c>
      <c r="Y44" s="12">
        <v>76.799462824483953</v>
      </c>
      <c r="Z44" s="12">
        <v>5.6992175774248803</v>
      </c>
      <c r="AA44" s="12">
        <v>1.0674631534025751</v>
      </c>
      <c r="AB44" s="12">
        <v>8.8253766161540206</v>
      </c>
      <c r="AC44" s="2">
        <v>1.5782927637867554</v>
      </c>
      <c r="AD44" s="2">
        <v>0.8031837851634136</v>
      </c>
      <c r="AE44" s="2">
        <v>10.933461078239114</v>
      </c>
      <c r="AF44" s="168"/>
      <c r="AG44" s="168"/>
      <c r="AH44" s="168"/>
      <c r="AI44" s="168"/>
      <c r="AJ44" s="168"/>
      <c r="AK44" s="168"/>
      <c r="AL44" s="168"/>
      <c r="AM44" s="168"/>
      <c r="AO44" s="222"/>
      <c r="AP44" s="10"/>
      <c r="AQ44" s="10"/>
      <c r="AR44" s="10"/>
      <c r="AS44" s="10"/>
      <c r="AT44" s="10"/>
      <c r="AU44" s="10"/>
      <c r="AV44" s="10"/>
      <c r="AW44" s="223"/>
    </row>
    <row r="45" spans="1:49" x14ac:dyDescent="0.2">
      <c r="A45" s="127" t="s">
        <v>41</v>
      </c>
      <c r="B45" s="52">
        <v>2</v>
      </c>
      <c r="C45" s="50">
        <v>40.119999999999997</v>
      </c>
      <c r="D45" s="50">
        <v>0</v>
      </c>
      <c r="E45" s="50">
        <v>0.02</v>
      </c>
      <c r="F45" s="50">
        <v>15.7</v>
      </c>
      <c r="G45" s="50">
        <v>0.27</v>
      </c>
      <c r="H45" s="50">
        <v>45.41</v>
      </c>
      <c r="I45" s="50">
        <v>0.23</v>
      </c>
      <c r="J45" s="50"/>
      <c r="K45" s="50"/>
      <c r="L45" s="50"/>
      <c r="M45" s="50"/>
      <c r="N45" s="50">
        <v>101.79</v>
      </c>
      <c r="O45" s="126"/>
      <c r="P45" s="127" t="s">
        <v>41</v>
      </c>
      <c r="Q45" s="11"/>
      <c r="R45" s="2" t="s">
        <v>43</v>
      </c>
      <c r="S45" s="11">
        <v>100</v>
      </c>
      <c r="T45" s="2" t="s">
        <v>43</v>
      </c>
      <c r="U45" s="2">
        <v>6.3730188649970945</v>
      </c>
      <c r="V45" s="12">
        <v>38.986846526384966</v>
      </c>
      <c r="W45" s="21">
        <v>2.2621505038772485</v>
      </c>
      <c r="X45" s="12" t="s">
        <v>43</v>
      </c>
      <c r="Y45" s="12">
        <v>2288.5610277001433</v>
      </c>
      <c r="Z45" s="12">
        <v>565.98522200170692</v>
      </c>
      <c r="AA45" s="12">
        <v>933.34158119620281</v>
      </c>
      <c r="AB45" s="12">
        <v>156.46316408759461</v>
      </c>
      <c r="AC45" s="2" t="s">
        <v>43</v>
      </c>
      <c r="AD45" s="2" t="s">
        <v>43</v>
      </c>
      <c r="AE45" s="2" t="s">
        <v>43</v>
      </c>
      <c r="AF45" s="170">
        <v>38.069682890515999</v>
      </c>
      <c r="AG45" s="170">
        <v>13.901732714886197</v>
      </c>
      <c r="AH45" s="170">
        <v>0.29548883508071577</v>
      </c>
      <c r="AI45" s="170">
        <v>47.291347012270826</v>
      </c>
      <c r="AJ45" s="170">
        <v>0.31657080704909996</v>
      </c>
      <c r="AK45" s="170">
        <v>0.11877597113721082</v>
      </c>
      <c r="AL45" s="170">
        <v>100.00009603869445</v>
      </c>
      <c r="AM45" s="170">
        <v>85.841579688687759</v>
      </c>
      <c r="AO45" s="222"/>
      <c r="AP45" s="10"/>
      <c r="AQ45" s="10"/>
      <c r="AR45" s="10"/>
      <c r="AS45" s="10"/>
      <c r="AT45" s="10"/>
      <c r="AU45" s="10"/>
      <c r="AV45" s="10"/>
      <c r="AW45" s="223"/>
    </row>
    <row r="46" spans="1:49" x14ac:dyDescent="0.2">
      <c r="A46" s="127" t="s">
        <v>63</v>
      </c>
      <c r="B46" s="128"/>
      <c r="C46" s="50">
        <v>0.23</v>
      </c>
      <c r="D46" s="50">
        <v>0.02</v>
      </c>
      <c r="E46" s="50">
        <v>0.01</v>
      </c>
      <c r="F46" s="50">
        <v>0.2</v>
      </c>
      <c r="G46" s="50">
        <v>0.03</v>
      </c>
      <c r="H46" s="50">
        <v>0.11</v>
      </c>
      <c r="I46" s="50">
        <v>0.04</v>
      </c>
      <c r="J46" s="50"/>
      <c r="K46" s="50"/>
      <c r="L46" s="50"/>
      <c r="M46" s="50"/>
      <c r="N46" s="50">
        <v>0.05</v>
      </c>
      <c r="O46" s="126"/>
      <c r="P46" s="127" t="s">
        <v>63</v>
      </c>
      <c r="Q46" s="11"/>
      <c r="R46" s="2" t="s">
        <v>43</v>
      </c>
      <c r="S46" s="11">
        <v>50</v>
      </c>
      <c r="T46" s="2" t="s">
        <v>43</v>
      </c>
      <c r="U46" s="2">
        <v>2.1596321988743523</v>
      </c>
      <c r="V46" s="12">
        <v>6.6634742516941294</v>
      </c>
      <c r="W46" s="21">
        <v>0.79495278729637997</v>
      </c>
      <c r="X46" s="12" t="s">
        <v>43</v>
      </c>
      <c r="Y46" s="12">
        <v>18.193053878777221</v>
      </c>
      <c r="Z46" s="12">
        <v>47.162167165258531</v>
      </c>
      <c r="AA46" s="12">
        <v>44.840169781210442</v>
      </c>
      <c r="AB46" s="12">
        <v>22.618865195232615</v>
      </c>
      <c r="AC46" s="2" t="s">
        <v>43</v>
      </c>
      <c r="AD46" s="2" t="s">
        <v>43</v>
      </c>
      <c r="AE46" s="2" t="s">
        <v>43</v>
      </c>
      <c r="AF46" s="170">
        <v>0.93354331183369099</v>
      </c>
      <c r="AG46" s="170">
        <v>0.13981963038482795</v>
      </c>
      <c r="AH46" s="170">
        <v>2.3490063110105943E-3</v>
      </c>
      <c r="AI46" s="170">
        <v>0.90437429613784726</v>
      </c>
      <c r="AJ46" s="170">
        <v>0.11981841852545824</v>
      </c>
      <c r="AK46" s="170">
        <v>5.7063081930784493E-3</v>
      </c>
      <c r="AL46" s="170"/>
      <c r="AM46" s="170">
        <v>0.11037896579594529</v>
      </c>
      <c r="AO46" s="222"/>
      <c r="AP46" s="10"/>
      <c r="AQ46" s="10"/>
      <c r="AR46" s="10"/>
      <c r="AS46" s="10"/>
      <c r="AT46" s="10"/>
      <c r="AU46" s="10"/>
      <c r="AV46" s="10"/>
      <c r="AW46" s="223"/>
    </row>
    <row r="47" spans="1:49" x14ac:dyDescent="0.2">
      <c r="A47" s="127" t="s">
        <v>42</v>
      </c>
      <c r="B47" s="128"/>
      <c r="C47" s="129"/>
      <c r="D47" s="128"/>
      <c r="E47" s="130"/>
      <c r="F47" s="130"/>
      <c r="G47" s="131"/>
      <c r="H47" s="131"/>
      <c r="I47" s="130"/>
      <c r="J47" s="130"/>
      <c r="K47" s="129"/>
      <c r="L47" s="132"/>
      <c r="M47" s="130"/>
      <c r="N47" s="129"/>
      <c r="O47" s="126"/>
      <c r="P47" s="127" t="s">
        <v>42</v>
      </c>
      <c r="Q47" s="11"/>
      <c r="R47" s="2" t="s">
        <v>43</v>
      </c>
      <c r="S47" s="11"/>
      <c r="T47" s="13" t="s">
        <v>43</v>
      </c>
      <c r="U47" s="13">
        <f t="shared" ref="U47:AB47" si="10">U45/U43</f>
        <v>0.17676149983393286</v>
      </c>
      <c r="V47" s="14">
        <f t="shared" si="10"/>
        <v>7.3313824437920734E-3</v>
      </c>
      <c r="W47" s="158">
        <f t="shared" si="10"/>
        <v>7.8287197184700279E-3</v>
      </c>
      <c r="X47" s="13" t="s">
        <v>43</v>
      </c>
      <c r="Y47" s="13">
        <f t="shared" si="10"/>
        <v>1.9289324959599594</v>
      </c>
      <c r="Z47" s="2">
        <f t="shared" si="10"/>
        <v>7.390941485898014</v>
      </c>
      <c r="AA47" s="12">
        <f t="shared" si="10"/>
        <v>35.707339278018182</v>
      </c>
      <c r="AB47" s="13">
        <f t="shared" si="10"/>
        <v>1.3403650050277514</v>
      </c>
      <c r="AC47" s="2" t="s">
        <v>43</v>
      </c>
      <c r="AD47" s="2" t="s">
        <v>43</v>
      </c>
      <c r="AE47" s="2" t="s">
        <v>43</v>
      </c>
      <c r="AF47" s="168"/>
      <c r="AG47" s="168"/>
      <c r="AH47" s="168"/>
      <c r="AI47" s="168"/>
      <c r="AJ47" s="168"/>
      <c r="AK47" s="168"/>
      <c r="AL47" s="168"/>
      <c r="AM47" s="168"/>
      <c r="AO47" s="222"/>
      <c r="AP47" s="10"/>
      <c r="AQ47" s="10"/>
      <c r="AR47" s="10"/>
      <c r="AS47" s="10"/>
      <c r="AT47" s="10"/>
      <c r="AU47" s="10"/>
      <c r="AV47" s="10"/>
      <c r="AW47" s="223"/>
    </row>
    <row r="48" spans="1:49" x14ac:dyDescent="0.2">
      <c r="A48" s="133" t="s">
        <v>63</v>
      </c>
      <c r="B48" s="134"/>
      <c r="C48" s="137"/>
      <c r="D48" s="134"/>
      <c r="E48" s="135"/>
      <c r="F48" s="135"/>
      <c r="G48" s="136"/>
      <c r="H48" s="136"/>
      <c r="I48" s="135"/>
      <c r="J48" s="135"/>
      <c r="K48" s="137"/>
      <c r="L48" s="138"/>
      <c r="M48" s="135"/>
      <c r="N48" s="137"/>
      <c r="O48" s="133"/>
      <c r="P48" s="133" t="s">
        <v>31</v>
      </c>
      <c r="Q48" s="15"/>
      <c r="R48" s="18" t="s">
        <v>43</v>
      </c>
      <c r="S48" s="15"/>
      <c r="T48" s="16" t="s">
        <v>43</v>
      </c>
      <c r="U48" s="16">
        <f>U47*((U44/U43)^2+(U46/U45)^2)^0.5</f>
        <v>6.0337574324198402E-2</v>
      </c>
      <c r="V48" s="17">
        <f>V47*((V44/V43)^2+(V46/V45)^2)^0.5</f>
        <v>1.3638820603798366E-3</v>
      </c>
      <c r="W48" s="159">
        <f>W47*((W44/W43)^2+(W46/W45)^2)^0.5</f>
        <v>2.8231893446914202E-3</v>
      </c>
      <c r="X48" s="16" t="s">
        <v>43</v>
      </c>
      <c r="Y48" s="16">
        <f>Y47*((Y44/Y43)^2+(Y46/Y45)^2)^0.5</f>
        <v>0.1257999071433325</v>
      </c>
      <c r="Z48" s="18">
        <f>Z47*((Z44/Z43)^2+(Z46/Z45)^2)^0.5</f>
        <v>0.82574828225378305</v>
      </c>
      <c r="AA48" s="19">
        <f>AA47*((AA44/AA43)^2+(AA46/AA45)^2)^0.5</f>
        <v>2.2515100715048355</v>
      </c>
      <c r="AB48" s="16">
        <f>AB47*((AB44/AB43)^2+(AB46/AB45)^2)^0.5</f>
        <v>0.21866673992004101</v>
      </c>
      <c r="AC48" s="18" t="s">
        <v>43</v>
      </c>
      <c r="AD48" s="18" t="s">
        <v>43</v>
      </c>
      <c r="AE48" s="18" t="s">
        <v>43</v>
      </c>
      <c r="AF48" s="197"/>
      <c r="AG48" s="197"/>
      <c r="AH48" s="197"/>
      <c r="AI48" s="197"/>
      <c r="AJ48" s="197"/>
      <c r="AK48" s="197"/>
      <c r="AL48" s="197"/>
      <c r="AM48" s="197"/>
      <c r="AN48" s="199"/>
      <c r="AO48" s="224"/>
      <c r="AP48" s="199"/>
      <c r="AQ48" s="199"/>
      <c r="AR48" s="199"/>
      <c r="AS48" s="199"/>
      <c r="AT48" s="199"/>
      <c r="AU48" s="199"/>
      <c r="AV48" s="199"/>
      <c r="AW48" s="225"/>
    </row>
    <row r="49" spans="1:49" x14ac:dyDescent="0.2">
      <c r="A49" s="196" t="s">
        <v>22</v>
      </c>
      <c r="B49" s="128"/>
      <c r="C49" s="128"/>
      <c r="D49" s="128"/>
      <c r="E49" s="130"/>
      <c r="F49" s="130"/>
      <c r="G49" s="131"/>
      <c r="H49" s="131"/>
      <c r="I49" s="130"/>
      <c r="J49" s="130"/>
      <c r="K49" s="129"/>
      <c r="L49" s="132"/>
      <c r="M49" s="130"/>
      <c r="N49" s="129"/>
      <c r="O49" s="126"/>
      <c r="P49" s="196" t="s">
        <v>22</v>
      </c>
      <c r="Q49" s="11"/>
      <c r="R49" s="11"/>
      <c r="S49" s="11"/>
      <c r="T49" s="13"/>
      <c r="U49" s="13"/>
      <c r="V49" s="14"/>
      <c r="W49" s="158"/>
      <c r="X49" s="13"/>
      <c r="Y49" s="13"/>
      <c r="Z49" s="2"/>
      <c r="AA49" s="12"/>
      <c r="AB49" s="13"/>
      <c r="AC49" s="2"/>
      <c r="AD49" s="2"/>
      <c r="AE49" s="2"/>
      <c r="AF49" s="168"/>
      <c r="AG49" s="168"/>
      <c r="AH49" s="168"/>
      <c r="AI49" s="168"/>
      <c r="AJ49" s="168"/>
      <c r="AK49" s="168"/>
      <c r="AL49" s="168"/>
      <c r="AM49" s="168"/>
      <c r="AO49" s="222"/>
      <c r="AP49" s="10"/>
      <c r="AQ49" s="10"/>
      <c r="AR49" s="10"/>
      <c r="AS49" s="10"/>
      <c r="AT49" s="10"/>
      <c r="AU49" s="10"/>
      <c r="AV49" s="10"/>
      <c r="AW49" s="223"/>
    </row>
    <row r="50" spans="1:49" x14ac:dyDescent="0.2">
      <c r="A50" s="127" t="s">
        <v>40</v>
      </c>
      <c r="B50" s="47">
        <v>5</v>
      </c>
      <c r="C50" s="50">
        <v>50.47</v>
      </c>
      <c r="D50" s="50">
        <v>0.94</v>
      </c>
      <c r="E50" s="50">
        <v>17.79</v>
      </c>
      <c r="F50" s="50">
        <v>9.6199999999999992</v>
      </c>
      <c r="G50" s="50">
        <v>0.31</v>
      </c>
      <c r="H50" s="50">
        <v>6.99</v>
      </c>
      <c r="I50" s="50">
        <v>10.96</v>
      </c>
      <c r="J50" s="50">
        <v>2.79</v>
      </c>
      <c r="K50" s="50">
        <v>0.25</v>
      </c>
      <c r="L50" s="50"/>
      <c r="M50" s="50"/>
      <c r="N50" s="50">
        <v>100.1</v>
      </c>
      <c r="O50" s="126"/>
      <c r="P50" s="127" t="s">
        <v>40</v>
      </c>
      <c r="Q50" s="11">
        <v>3</v>
      </c>
      <c r="R50" s="11"/>
      <c r="S50" s="11"/>
      <c r="T50" s="2">
        <v>6.2180918413369071</v>
      </c>
      <c r="U50" s="2">
        <v>43.936227633841703</v>
      </c>
      <c r="V50" s="12">
        <v>5903.6828061268197</v>
      </c>
      <c r="W50" s="22">
        <v>316.54114984338895</v>
      </c>
      <c r="X50" s="12">
        <v>37.892293071406414</v>
      </c>
      <c r="Y50" s="12">
        <v>1316.5536211207393</v>
      </c>
      <c r="Z50" s="12">
        <v>81.862145090207861</v>
      </c>
      <c r="AA50" s="12">
        <v>29.222788516737523</v>
      </c>
      <c r="AB50" s="12">
        <v>156.90834780381758</v>
      </c>
      <c r="AC50" s="2">
        <v>17.516571272205393</v>
      </c>
      <c r="AD50" s="2">
        <v>17.982660597477892</v>
      </c>
      <c r="AE50" s="2">
        <v>126.92189719729616</v>
      </c>
      <c r="AF50" s="168"/>
      <c r="AG50" s="168"/>
      <c r="AH50" s="168"/>
      <c r="AI50" s="168"/>
      <c r="AJ50" s="168"/>
      <c r="AK50" s="168"/>
      <c r="AL50" s="168"/>
      <c r="AM50" s="168"/>
      <c r="AO50" s="220">
        <v>4.43</v>
      </c>
      <c r="AP50" s="179">
        <v>5.54</v>
      </c>
      <c r="AQ50" s="179">
        <v>6.96</v>
      </c>
      <c r="AR50" s="178">
        <v>69.129190285673047</v>
      </c>
      <c r="AS50" s="177">
        <v>84.942132271267496</v>
      </c>
      <c r="AT50" s="177">
        <v>87.340557662888173</v>
      </c>
      <c r="AU50" s="177">
        <v>0.61531411238964706</v>
      </c>
      <c r="AV50" s="191">
        <v>0.32457275630547011</v>
      </c>
      <c r="AW50" s="221">
        <v>0.39696641788582315</v>
      </c>
    </row>
    <row r="51" spans="1:49" x14ac:dyDescent="0.2">
      <c r="A51" s="127" t="s">
        <v>63</v>
      </c>
      <c r="B51" s="128"/>
      <c r="C51" s="50">
        <v>0.24</v>
      </c>
      <c r="D51" s="50">
        <v>0.06</v>
      </c>
      <c r="E51" s="50">
        <v>1.06</v>
      </c>
      <c r="F51" s="50">
        <v>0.3</v>
      </c>
      <c r="G51" s="50">
        <v>0.09</v>
      </c>
      <c r="H51" s="50">
        <v>0.51</v>
      </c>
      <c r="I51" s="50">
        <v>0.44</v>
      </c>
      <c r="J51" s="50">
        <v>0.15</v>
      </c>
      <c r="K51" s="50">
        <v>0.05</v>
      </c>
      <c r="L51" s="50"/>
      <c r="M51" s="50"/>
      <c r="N51" s="50">
        <v>1.86</v>
      </c>
      <c r="O51" s="126"/>
      <c r="P51" s="127" t="s">
        <v>63</v>
      </c>
      <c r="Q51" s="11"/>
      <c r="R51" s="11"/>
      <c r="S51" s="11"/>
      <c r="T51" s="2">
        <v>0.44681373578707684</v>
      </c>
      <c r="U51" s="2">
        <v>4.2568680382511443</v>
      </c>
      <c r="V51" s="12">
        <v>607.46015431903584</v>
      </c>
      <c r="W51" s="22">
        <v>27.121288084411479</v>
      </c>
      <c r="X51" s="12">
        <v>2.2181523902631319</v>
      </c>
      <c r="Y51" s="12">
        <v>138.26260661065285</v>
      </c>
      <c r="Z51" s="12">
        <v>7.4807228257302656</v>
      </c>
      <c r="AA51" s="12">
        <v>2.2507184795308861</v>
      </c>
      <c r="AB51" s="12">
        <v>16.018076564853011</v>
      </c>
      <c r="AC51" s="2">
        <v>0.92199848017891883</v>
      </c>
      <c r="AD51" s="2">
        <v>2.2746175046579129</v>
      </c>
      <c r="AE51" s="2">
        <v>14.737460042634554</v>
      </c>
      <c r="AF51" s="168"/>
      <c r="AG51" s="168"/>
      <c r="AH51" s="168"/>
      <c r="AI51" s="168"/>
      <c r="AJ51" s="168"/>
      <c r="AK51" s="168"/>
      <c r="AL51" s="168"/>
      <c r="AM51" s="168"/>
      <c r="AO51" s="222"/>
      <c r="AP51" s="10"/>
      <c r="AQ51" s="10"/>
      <c r="AR51" s="10"/>
      <c r="AS51" s="10"/>
      <c r="AT51" s="10"/>
      <c r="AU51" s="10"/>
      <c r="AV51" s="10"/>
      <c r="AW51" s="223"/>
    </row>
    <row r="52" spans="1:49" x14ac:dyDescent="0.2">
      <c r="A52" s="127" t="s">
        <v>41</v>
      </c>
      <c r="B52" s="52">
        <v>2</v>
      </c>
      <c r="C52" s="50">
        <v>40.119999999999997</v>
      </c>
      <c r="D52" s="50">
        <v>0.03</v>
      </c>
      <c r="E52" s="50">
        <v>0.15</v>
      </c>
      <c r="F52" s="50">
        <v>14.51</v>
      </c>
      <c r="G52" s="50">
        <v>0.31</v>
      </c>
      <c r="H52" s="50">
        <v>45.94</v>
      </c>
      <c r="I52" s="50">
        <v>0.28999999999999998</v>
      </c>
      <c r="J52" s="50"/>
      <c r="K52" s="50"/>
      <c r="L52" s="50"/>
      <c r="M52" s="50"/>
      <c r="N52" s="50">
        <v>101.42</v>
      </c>
      <c r="O52" s="126"/>
      <c r="P52" s="127" t="s">
        <v>41</v>
      </c>
      <c r="Q52" s="11"/>
      <c r="R52" s="2" t="s">
        <v>43</v>
      </c>
      <c r="S52" s="11">
        <v>100</v>
      </c>
      <c r="T52" s="2">
        <v>1.391660054247063</v>
      </c>
      <c r="U52" s="2">
        <v>7.0639538335342218</v>
      </c>
      <c r="V52" s="12">
        <v>47.740658858168004</v>
      </c>
      <c r="W52" s="21">
        <v>3.1572085442294253</v>
      </c>
      <c r="X52" s="12">
        <v>42.646033142659284</v>
      </c>
      <c r="Y52" s="12">
        <v>2175.2215678883299</v>
      </c>
      <c r="Z52" s="12">
        <v>539.43065425419309</v>
      </c>
      <c r="AA52" s="12">
        <v>900.24859513487854</v>
      </c>
      <c r="AB52" s="12">
        <v>195.12725684052208</v>
      </c>
      <c r="AC52" s="2" t="s">
        <v>43</v>
      </c>
      <c r="AD52" s="2" t="s">
        <v>43</v>
      </c>
      <c r="AE52" s="2" t="s">
        <v>43</v>
      </c>
      <c r="AF52" s="170">
        <v>38.484468964497509</v>
      </c>
      <c r="AG52" s="170">
        <v>12.529668047503028</v>
      </c>
      <c r="AH52" s="170">
        <v>0.28085494743554945</v>
      </c>
      <c r="AI52" s="170">
        <v>48.515479857673512</v>
      </c>
      <c r="AJ52" s="170">
        <v>6.7136547383077089E-2</v>
      </c>
      <c r="AK52" s="170">
        <v>0.11456459597033324</v>
      </c>
      <c r="AL52" s="170">
        <v>100.00012973693937</v>
      </c>
      <c r="AM52" s="170">
        <v>87.340557662888173</v>
      </c>
      <c r="AO52" s="222"/>
      <c r="AP52" s="10"/>
      <c r="AQ52" s="10"/>
      <c r="AR52" s="10"/>
      <c r="AS52" s="10"/>
      <c r="AT52" s="10"/>
      <c r="AU52" s="10"/>
      <c r="AV52" s="10"/>
      <c r="AW52" s="223"/>
    </row>
    <row r="53" spans="1:49" x14ac:dyDescent="0.2">
      <c r="A53" s="127" t="s">
        <v>63</v>
      </c>
      <c r="B53" s="128"/>
      <c r="C53" s="50">
        <v>0.21</v>
      </c>
      <c r="D53" s="50">
        <v>0.02</v>
      </c>
      <c r="E53" s="50">
        <v>0.2</v>
      </c>
      <c r="F53" s="50">
        <v>0.11</v>
      </c>
      <c r="G53" s="50">
        <v>0.03</v>
      </c>
      <c r="H53" s="50">
        <v>0.23</v>
      </c>
      <c r="I53" s="50">
        <v>0.09</v>
      </c>
      <c r="J53" s="50"/>
      <c r="K53" s="50"/>
      <c r="L53" s="50"/>
      <c r="M53" s="50"/>
      <c r="N53" s="50">
        <v>0.25</v>
      </c>
      <c r="O53" s="126"/>
      <c r="P53" s="127" t="s">
        <v>63</v>
      </c>
      <c r="Q53" s="11"/>
      <c r="R53" s="2" t="s">
        <v>43</v>
      </c>
      <c r="S53" s="11">
        <v>50</v>
      </c>
      <c r="T53" s="2">
        <v>0.85801795980573603</v>
      </c>
      <c r="U53" s="2">
        <v>0.87424337550780629</v>
      </c>
      <c r="V53" s="12">
        <v>19.700140170583801</v>
      </c>
      <c r="W53" s="21">
        <v>0.96100310530382482</v>
      </c>
      <c r="X53" s="12">
        <v>13.437504193183782</v>
      </c>
      <c r="Y53" s="12">
        <v>93.464167030342509</v>
      </c>
      <c r="Z53" s="12">
        <v>10.347194084890084</v>
      </c>
      <c r="AA53" s="12">
        <v>36.616098444178029</v>
      </c>
      <c r="AB53" s="12">
        <v>13.831859734427489</v>
      </c>
      <c r="AC53" s="2" t="s">
        <v>43</v>
      </c>
      <c r="AD53" s="2" t="s">
        <v>43</v>
      </c>
      <c r="AE53" s="2" t="s">
        <v>43</v>
      </c>
      <c r="AF53" s="170">
        <v>0.73628476724755731</v>
      </c>
      <c r="AG53" s="170">
        <v>0.48917000415258094</v>
      </c>
      <c r="AH53" s="170">
        <v>1.2067678118830541E-2</v>
      </c>
      <c r="AI53" s="170">
        <v>0.96181742711339979</v>
      </c>
      <c r="AJ53" s="170">
        <v>4.7402508072375858E-2</v>
      </c>
      <c r="AK53" s="170">
        <v>4.6597223777269034E-3</v>
      </c>
      <c r="AL53" s="170"/>
      <c r="AM53" s="170">
        <v>0.61531411238964706</v>
      </c>
      <c r="AO53" s="222"/>
      <c r="AP53" s="10"/>
      <c r="AQ53" s="10"/>
      <c r="AR53" s="10"/>
      <c r="AS53" s="10"/>
      <c r="AT53" s="10"/>
      <c r="AU53" s="10"/>
      <c r="AV53" s="10"/>
      <c r="AW53" s="223"/>
    </row>
    <row r="54" spans="1:49" x14ac:dyDescent="0.2">
      <c r="A54" s="127" t="s">
        <v>42</v>
      </c>
      <c r="B54" s="128"/>
      <c r="C54" s="129"/>
      <c r="D54" s="128"/>
      <c r="E54" s="130"/>
      <c r="F54" s="130"/>
      <c r="G54" s="131"/>
      <c r="H54" s="131"/>
      <c r="I54" s="130"/>
      <c r="J54" s="130"/>
      <c r="K54" s="129"/>
      <c r="L54" s="132"/>
      <c r="M54" s="130"/>
      <c r="N54" s="129"/>
      <c r="O54" s="126"/>
      <c r="P54" s="127" t="s">
        <v>42</v>
      </c>
      <c r="Q54" s="11"/>
      <c r="R54" s="2" t="s">
        <v>43</v>
      </c>
      <c r="S54" s="11"/>
      <c r="T54" s="13">
        <f>T52/T50</f>
        <v>0.22380821798023687</v>
      </c>
      <c r="U54" s="13">
        <f t="shared" ref="U54:AB54" si="11">U52/U50</f>
        <v>0.16077743160847155</v>
      </c>
      <c r="V54" s="14">
        <f t="shared" si="11"/>
        <v>8.0865894096855823E-3</v>
      </c>
      <c r="W54" s="158">
        <f t="shared" si="11"/>
        <v>9.9740856624532942E-3</v>
      </c>
      <c r="X54" s="13">
        <f t="shared" si="11"/>
        <v>1.1254540088744338</v>
      </c>
      <c r="Y54" s="13">
        <f t="shared" si="11"/>
        <v>1.6522088679051556</v>
      </c>
      <c r="Z54" s="2">
        <f t="shared" si="11"/>
        <v>6.58950060079379</v>
      </c>
      <c r="AA54" s="12">
        <f t="shared" si="11"/>
        <v>30.806389151372596</v>
      </c>
      <c r="AB54" s="13">
        <f t="shared" si="11"/>
        <v>1.2435747337323926</v>
      </c>
      <c r="AC54" s="2" t="s">
        <v>43</v>
      </c>
      <c r="AD54" s="2" t="s">
        <v>43</v>
      </c>
      <c r="AE54" s="2" t="s">
        <v>43</v>
      </c>
      <c r="AF54" s="168"/>
      <c r="AG54" s="168"/>
      <c r="AH54" s="168"/>
      <c r="AI54" s="168"/>
      <c r="AJ54" s="168"/>
      <c r="AK54" s="168"/>
      <c r="AL54" s="168"/>
      <c r="AM54" s="168"/>
      <c r="AO54" s="222"/>
      <c r="AP54" s="10"/>
      <c r="AQ54" s="10"/>
      <c r="AR54" s="10"/>
      <c r="AS54" s="10"/>
      <c r="AT54" s="10"/>
      <c r="AU54" s="10"/>
      <c r="AV54" s="10"/>
      <c r="AW54" s="223"/>
    </row>
    <row r="55" spans="1:49" x14ac:dyDescent="0.2">
      <c r="A55" s="133" t="s">
        <v>63</v>
      </c>
      <c r="B55" s="134"/>
      <c r="C55" s="137"/>
      <c r="D55" s="134"/>
      <c r="E55" s="135"/>
      <c r="F55" s="135"/>
      <c r="G55" s="136"/>
      <c r="H55" s="136"/>
      <c r="I55" s="135"/>
      <c r="J55" s="135"/>
      <c r="K55" s="137"/>
      <c r="L55" s="138"/>
      <c r="M55" s="135"/>
      <c r="N55" s="137"/>
      <c r="O55" s="133"/>
      <c r="P55" s="133" t="s">
        <v>31</v>
      </c>
      <c r="Q55" s="15"/>
      <c r="R55" s="18" t="s">
        <v>43</v>
      </c>
      <c r="S55" s="15"/>
      <c r="T55" s="16">
        <f t="shared" ref="T55:AB55" si="12">T54*((T51/T50)^2+(T53/T52)^2)^0.5</f>
        <v>0.13892135689452798</v>
      </c>
      <c r="U55" s="16">
        <f t="shared" si="12"/>
        <v>2.5270206366983201E-2</v>
      </c>
      <c r="V55" s="17">
        <f t="shared" si="12"/>
        <v>3.4390990813473721E-3</v>
      </c>
      <c r="W55" s="159">
        <f t="shared" si="12"/>
        <v>3.1539342266767492E-3</v>
      </c>
      <c r="X55" s="16">
        <f t="shared" si="12"/>
        <v>0.3606915823930868</v>
      </c>
      <c r="Y55" s="16">
        <f t="shared" si="12"/>
        <v>0.1874738314322939</v>
      </c>
      <c r="Z55" s="18">
        <f t="shared" si="12"/>
        <v>0.61528432970578528</v>
      </c>
      <c r="AA55" s="19">
        <f t="shared" si="12"/>
        <v>2.683215312613866</v>
      </c>
      <c r="AB55" s="16">
        <f t="shared" si="12"/>
        <v>0.15455556194264203</v>
      </c>
      <c r="AC55" s="18" t="s">
        <v>43</v>
      </c>
      <c r="AD55" s="18" t="s">
        <v>43</v>
      </c>
      <c r="AE55" s="18" t="s">
        <v>43</v>
      </c>
      <c r="AF55" s="197"/>
      <c r="AG55" s="197"/>
      <c r="AH55" s="197"/>
      <c r="AI55" s="197"/>
      <c r="AJ55" s="197"/>
      <c r="AK55" s="197"/>
      <c r="AL55" s="197"/>
      <c r="AM55" s="197"/>
      <c r="AN55" s="199"/>
      <c r="AO55" s="224"/>
      <c r="AP55" s="199"/>
      <c r="AQ55" s="199"/>
      <c r="AR55" s="199"/>
      <c r="AS55" s="199"/>
      <c r="AT55" s="199"/>
      <c r="AU55" s="199"/>
      <c r="AV55" s="199"/>
      <c r="AW55" s="225"/>
    </row>
    <row r="56" spans="1:49" x14ac:dyDescent="0.2">
      <c r="A56" s="196" t="s">
        <v>23</v>
      </c>
      <c r="B56" s="128"/>
      <c r="C56" s="128"/>
      <c r="D56" s="128"/>
      <c r="E56" s="130"/>
      <c r="F56" s="130"/>
      <c r="G56" s="131"/>
      <c r="H56" s="131"/>
      <c r="I56" s="130"/>
      <c r="J56" s="130"/>
      <c r="K56" s="129"/>
      <c r="L56" s="132"/>
      <c r="M56" s="130"/>
      <c r="N56" s="128"/>
      <c r="O56" s="126"/>
      <c r="P56" s="209" t="s">
        <v>23</v>
      </c>
      <c r="Q56" s="182"/>
      <c r="R56" s="182"/>
      <c r="S56" s="182"/>
      <c r="T56" s="185"/>
      <c r="U56" s="185"/>
      <c r="V56" s="186"/>
      <c r="W56" s="210"/>
      <c r="X56" s="185"/>
      <c r="Y56" s="185"/>
      <c r="Z56" s="183"/>
      <c r="AA56" s="184"/>
      <c r="AB56" s="185"/>
      <c r="AC56" s="183"/>
      <c r="AD56" s="183"/>
      <c r="AE56" s="183"/>
      <c r="AF56" s="168"/>
      <c r="AG56" s="168"/>
      <c r="AH56" s="168"/>
      <c r="AI56" s="168"/>
      <c r="AJ56" s="168"/>
      <c r="AK56" s="168"/>
      <c r="AL56" s="168"/>
      <c r="AM56" s="168"/>
      <c r="AO56" s="222"/>
      <c r="AP56" s="10"/>
      <c r="AQ56" s="10"/>
      <c r="AR56" s="10"/>
      <c r="AS56" s="10"/>
      <c r="AT56" s="10"/>
      <c r="AU56" s="10"/>
      <c r="AV56" s="10"/>
      <c r="AW56" s="223"/>
    </row>
    <row r="57" spans="1:49" x14ac:dyDescent="0.2">
      <c r="A57" s="127" t="s">
        <v>40</v>
      </c>
      <c r="B57" s="139">
        <v>20</v>
      </c>
      <c r="C57" s="140">
        <v>47.528480886316004</v>
      </c>
      <c r="D57" s="46">
        <v>0.87395664385458283</v>
      </c>
      <c r="E57" s="46">
        <v>17.275114109744674</v>
      </c>
      <c r="F57" s="46">
        <v>8.7790602099425641</v>
      </c>
      <c r="G57" s="46">
        <v>0.13989897004481486</v>
      </c>
      <c r="H57" s="46">
        <v>6.1379501765813016</v>
      </c>
      <c r="I57" s="46">
        <v>10.796069179226109</v>
      </c>
      <c r="J57" s="46">
        <v>2.2880879556914939</v>
      </c>
      <c r="K57" s="46">
        <v>0.23467616248101161</v>
      </c>
      <c r="L57" s="128"/>
      <c r="M57" s="128"/>
      <c r="N57" s="46">
        <v>94.053294293882558</v>
      </c>
      <c r="O57" s="126"/>
      <c r="P57" s="141" t="s">
        <v>40</v>
      </c>
      <c r="Q57" s="55">
        <v>3</v>
      </c>
      <c r="R57" s="56">
        <v>91427.784102061662</v>
      </c>
      <c r="S57" s="56">
        <v>92746.672929136766</v>
      </c>
      <c r="T57" s="61" t="s">
        <v>43</v>
      </c>
      <c r="U57" s="62">
        <v>32.19470374549195</v>
      </c>
      <c r="V57" s="56">
        <v>4925.0066469132262</v>
      </c>
      <c r="W57" s="122">
        <v>292.62699777305488</v>
      </c>
      <c r="X57" s="56">
        <v>87.034418479963449</v>
      </c>
      <c r="Y57" s="56">
        <v>1246.7007635345435</v>
      </c>
      <c r="Z57" s="62">
        <v>29.180093362322548</v>
      </c>
      <c r="AA57" s="62">
        <v>12.5295751596207</v>
      </c>
      <c r="AB57" s="61" t="s">
        <v>43</v>
      </c>
      <c r="AC57" s="61" t="s">
        <v>43</v>
      </c>
      <c r="AD57" s="62">
        <v>13.377898069198002</v>
      </c>
      <c r="AE57" s="61" t="s">
        <v>43</v>
      </c>
      <c r="AF57" s="173"/>
      <c r="AG57" s="168"/>
      <c r="AH57" s="168"/>
      <c r="AI57" s="168"/>
      <c r="AJ57" s="168"/>
      <c r="AK57" s="168"/>
      <c r="AL57" s="168"/>
      <c r="AM57" s="168"/>
      <c r="AO57" s="226">
        <v>2.08</v>
      </c>
      <c r="AP57" s="176">
        <v>7.47</v>
      </c>
      <c r="AQ57" s="176">
        <v>6.47</v>
      </c>
      <c r="AR57" s="178">
        <v>60.689096865056925</v>
      </c>
      <c r="AS57" s="177">
        <v>81.225916414910003</v>
      </c>
      <c r="AT57" s="189">
        <v>79.097646038666198</v>
      </c>
      <c r="AU57" s="177"/>
      <c r="AV57" s="191">
        <v>0.35683034541846737</v>
      </c>
      <c r="AW57" s="221">
        <v>0.35683034541846737</v>
      </c>
    </row>
    <row r="58" spans="1:49" x14ac:dyDescent="0.2">
      <c r="A58" s="127" t="s">
        <v>63</v>
      </c>
      <c r="B58" s="140"/>
      <c r="C58" s="140">
        <v>0.65042500526477576</v>
      </c>
      <c r="D58" s="46">
        <v>8.1113978287864846E-2</v>
      </c>
      <c r="E58" s="46">
        <v>0.49555410124743965</v>
      </c>
      <c r="F58" s="46">
        <v>0.6885349862302993</v>
      </c>
      <c r="G58" s="46">
        <v>0.18316356222326471</v>
      </c>
      <c r="H58" s="46">
        <v>0.33743787872732967</v>
      </c>
      <c r="I58" s="46">
        <v>0.26646629864917137</v>
      </c>
      <c r="J58" s="46">
        <v>0.23029289908379943</v>
      </c>
      <c r="K58" s="46">
        <v>4.8166636192547879E-2</v>
      </c>
      <c r="L58" s="128"/>
      <c r="M58" s="128"/>
      <c r="N58" s="142"/>
      <c r="O58" s="126"/>
      <c r="P58" s="141" t="s">
        <v>63</v>
      </c>
      <c r="Q58" s="55"/>
      <c r="R58" s="56">
        <v>1514.2156019869201</v>
      </c>
      <c r="S58" s="56">
        <v>600.41680572577354</v>
      </c>
      <c r="T58" s="61" t="s">
        <v>43</v>
      </c>
      <c r="U58" s="62">
        <v>0.48212728846170178</v>
      </c>
      <c r="V58" s="56">
        <v>49.436656911743547</v>
      </c>
      <c r="W58" s="122">
        <v>2.2914095079637247</v>
      </c>
      <c r="X58" s="56">
        <v>1.4108023740449931</v>
      </c>
      <c r="Y58" s="56">
        <v>11.994837670046465</v>
      </c>
      <c r="Z58" s="62">
        <v>0.14312334607420102</v>
      </c>
      <c r="AA58" s="62">
        <v>0.2681064452392779</v>
      </c>
      <c r="AB58" s="61" t="s">
        <v>43</v>
      </c>
      <c r="AC58" s="61" t="s">
        <v>43</v>
      </c>
      <c r="AD58" s="62">
        <v>0.1424160533474797</v>
      </c>
      <c r="AE58" s="61" t="s">
        <v>43</v>
      </c>
      <c r="AF58" s="168"/>
      <c r="AG58" s="168"/>
      <c r="AH58" s="168"/>
      <c r="AI58" s="168"/>
      <c r="AJ58" s="168"/>
      <c r="AK58" s="168"/>
      <c r="AL58" s="168"/>
      <c r="AM58" s="168"/>
      <c r="AO58" s="222"/>
      <c r="AP58" s="10"/>
      <c r="AQ58" s="10"/>
      <c r="AR58" s="10"/>
      <c r="AS58" s="10"/>
      <c r="AT58" s="10"/>
      <c r="AU58" s="10"/>
      <c r="AV58" s="10"/>
      <c r="AW58" s="223"/>
    </row>
    <row r="59" spans="1:49" x14ac:dyDescent="0.2">
      <c r="A59" s="127" t="s">
        <v>41</v>
      </c>
      <c r="B59" s="139">
        <v>20</v>
      </c>
      <c r="C59" s="140">
        <v>39.671690939999998</v>
      </c>
      <c r="D59" s="49">
        <v>9.0849999999999993E-3</v>
      </c>
      <c r="E59" s="49">
        <v>1.9513514999999999E-2</v>
      </c>
      <c r="F59" s="46">
        <v>17.021982074999997</v>
      </c>
      <c r="G59" s="49">
        <v>0.22241269999999999</v>
      </c>
      <c r="H59" s="46">
        <v>41.335824394999996</v>
      </c>
      <c r="I59" s="49">
        <v>0.17304367999999998</v>
      </c>
      <c r="J59" s="49">
        <v>1.9119999999999991E-2</v>
      </c>
      <c r="K59" s="46">
        <v>7.559999999999999E-3</v>
      </c>
      <c r="L59" s="128"/>
      <c r="M59" s="49">
        <v>4.1355000000000003E-2</v>
      </c>
      <c r="N59" s="46">
        <v>98.552262304999985</v>
      </c>
      <c r="O59" s="126"/>
      <c r="P59" s="141" t="s">
        <v>41</v>
      </c>
      <c r="Q59" s="55">
        <v>5</v>
      </c>
      <c r="R59" s="57">
        <v>103.27442268447687</v>
      </c>
      <c r="S59" s="57">
        <v>113.61879694452584</v>
      </c>
      <c r="T59" s="58" t="s">
        <v>43</v>
      </c>
      <c r="U59" s="58">
        <v>14.626955099127731</v>
      </c>
      <c r="V59" s="57">
        <v>57.610827543429707</v>
      </c>
      <c r="W59" s="88">
        <v>9.0839411017927656</v>
      </c>
      <c r="X59" s="57">
        <v>249.53118328819681</v>
      </c>
      <c r="Y59" s="57">
        <v>2199.9298288998411</v>
      </c>
      <c r="Z59" s="57">
        <v>191.41110585787268</v>
      </c>
      <c r="AA59" s="64">
        <v>399.63131312661045</v>
      </c>
      <c r="AB59" s="57" t="s">
        <v>43</v>
      </c>
      <c r="AC59" s="58" t="s">
        <v>43</v>
      </c>
      <c r="AD59" s="58" t="s">
        <v>43</v>
      </c>
      <c r="AE59" s="58" t="s">
        <v>43</v>
      </c>
      <c r="AF59" s="167">
        <v>41.114905177661889</v>
      </c>
      <c r="AG59" s="167">
        <v>18.680866809939381</v>
      </c>
      <c r="AH59" s="167">
        <v>0.29344799345357164</v>
      </c>
      <c r="AI59" s="167">
        <v>39.677654107279096</v>
      </c>
      <c r="AJ59" s="167">
        <v>0.18059046638065018</v>
      </c>
      <c r="AK59" s="167">
        <v>5.2535445285403569E-2</v>
      </c>
      <c r="AL59" s="169">
        <v>99.999999999999986</v>
      </c>
      <c r="AM59" s="167">
        <v>79.097646038666198</v>
      </c>
      <c r="AO59" s="222"/>
      <c r="AP59" s="10"/>
      <c r="AQ59" s="10"/>
      <c r="AR59" s="10"/>
      <c r="AS59" s="10"/>
      <c r="AT59" s="10"/>
      <c r="AU59" s="10"/>
      <c r="AV59" s="10"/>
      <c r="AW59" s="223"/>
    </row>
    <row r="60" spans="1:49" x14ac:dyDescent="0.2">
      <c r="A60" s="127" t="s">
        <v>63</v>
      </c>
      <c r="B60" s="140"/>
      <c r="C60" s="140">
        <v>0.33924822941011035</v>
      </c>
      <c r="D60" s="46">
        <v>2.2446687717204164E-2</v>
      </c>
      <c r="E60" s="49">
        <v>9.0780185642369993E-3</v>
      </c>
      <c r="F60" s="46">
        <v>1.2101392808485449</v>
      </c>
      <c r="G60" s="49">
        <v>0.1087022059525353</v>
      </c>
      <c r="H60" s="46">
        <v>0.85410874021125893</v>
      </c>
      <c r="I60" s="49">
        <v>2.1190325498605302E-2</v>
      </c>
      <c r="J60" s="46">
        <v>3.8235811265852543E-2</v>
      </c>
      <c r="K60" s="46">
        <v>1.4934298214442311E-2</v>
      </c>
      <c r="L60" s="128"/>
      <c r="M60" s="49">
        <v>1.8598525691428835E-2</v>
      </c>
      <c r="N60" s="143"/>
      <c r="O60" s="126"/>
      <c r="P60" s="141" t="s">
        <v>63</v>
      </c>
      <c r="Q60" s="55"/>
      <c r="R60" s="56">
        <v>21.486384029197001</v>
      </c>
      <c r="S60" s="56">
        <v>16.761035480260396</v>
      </c>
      <c r="T60" s="61" t="s">
        <v>43</v>
      </c>
      <c r="U60" s="62">
        <v>2.2446432780931369</v>
      </c>
      <c r="V60" s="56">
        <v>3.821374113994942</v>
      </c>
      <c r="W60" s="124">
        <v>0.9920691208741198</v>
      </c>
      <c r="X60" s="56">
        <v>47.921260151653392</v>
      </c>
      <c r="Y60" s="56">
        <v>35.249788971529753</v>
      </c>
      <c r="Z60" s="56">
        <v>4.9749692310848985</v>
      </c>
      <c r="AA60" s="65">
        <v>189.53853835819544</v>
      </c>
      <c r="AB60" s="61" t="s">
        <v>43</v>
      </c>
      <c r="AC60" s="61" t="s">
        <v>43</v>
      </c>
      <c r="AD60" s="61" t="s">
        <v>43</v>
      </c>
      <c r="AE60" s="61" t="s">
        <v>43</v>
      </c>
      <c r="AF60" s="167">
        <v>5.190287642930286E-15</v>
      </c>
      <c r="AG60" s="167">
        <v>0.3177236173764621</v>
      </c>
      <c r="AH60" s="167">
        <v>5.2569499680817965E-3</v>
      </c>
      <c r="AI60" s="167">
        <v>1.736931870858202</v>
      </c>
      <c r="AJ60" s="167">
        <v>1.2470302439735579E-2</v>
      </c>
      <c r="AK60" s="167">
        <v>2.7857711812733062E-2</v>
      </c>
      <c r="AL60" s="167"/>
      <c r="AM60" s="167"/>
      <c r="AO60" s="222"/>
      <c r="AP60" s="10"/>
      <c r="AQ60" s="10"/>
      <c r="AR60" s="10"/>
      <c r="AS60" s="10"/>
      <c r="AT60" s="10"/>
      <c r="AU60" s="10"/>
      <c r="AV60" s="10"/>
      <c r="AW60" s="223"/>
    </row>
    <row r="61" spans="1:49" x14ac:dyDescent="0.2">
      <c r="A61" s="127" t="s">
        <v>42</v>
      </c>
      <c r="B61" s="140"/>
      <c r="C61" s="140"/>
      <c r="D61" s="144"/>
      <c r="E61" s="145"/>
      <c r="F61" s="146"/>
      <c r="G61" s="147"/>
      <c r="H61" s="147"/>
      <c r="I61" s="146"/>
      <c r="J61" s="146"/>
      <c r="K61" s="145"/>
      <c r="L61" s="143"/>
      <c r="M61" s="128"/>
      <c r="N61" s="143"/>
      <c r="O61" s="126"/>
      <c r="P61" s="141" t="s">
        <v>42</v>
      </c>
      <c r="Q61" s="55"/>
      <c r="R61" s="63">
        <v>1.1295737253042325E-3</v>
      </c>
      <c r="S61" s="63">
        <v>1.2250444501802932E-3</v>
      </c>
      <c r="T61" s="58" t="s">
        <v>43</v>
      </c>
      <c r="U61" s="59">
        <v>0.45432799179510586</v>
      </c>
      <c r="V61" s="60">
        <v>1.1697614170640276E-2</v>
      </c>
      <c r="W61" s="91">
        <v>3.1042730749121658E-2</v>
      </c>
      <c r="X61" s="59">
        <v>2.8670402772397727</v>
      </c>
      <c r="Y61" s="59">
        <v>1.7646013327711303</v>
      </c>
      <c r="Z61" s="58">
        <v>6.5596467934891347</v>
      </c>
      <c r="AA61" s="64">
        <v>31.895040975891177</v>
      </c>
      <c r="AB61" s="57" t="s">
        <v>43</v>
      </c>
      <c r="AC61" s="58" t="s">
        <v>43</v>
      </c>
      <c r="AD61" s="58" t="s">
        <v>43</v>
      </c>
      <c r="AE61" s="58" t="s">
        <v>43</v>
      </c>
      <c r="AF61" s="168"/>
      <c r="AG61" s="168"/>
      <c r="AH61" s="168"/>
      <c r="AI61" s="168"/>
      <c r="AJ61" s="168"/>
      <c r="AK61" s="168"/>
      <c r="AL61" s="168"/>
      <c r="AM61" s="168"/>
      <c r="AO61" s="222"/>
      <c r="AP61" s="10"/>
      <c r="AQ61" s="10"/>
      <c r="AR61" s="10"/>
      <c r="AS61" s="10"/>
      <c r="AT61" s="10"/>
      <c r="AU61" s="10"/>
      <c r="AV61" s="10"/>
      <c r="AW61" s="223"/>
    </row>
    <row r="62" spans="1:49" x14ac:dyDescent="0.2">
      <c r="A62" s="133" t="s">
        <v>63</v>
      </c>
      <c r="B62" s="151"/>
      <c r="C62" s="151"/>
      <c r="D62" s="148"/>
      <c r="E62" s="151"/>
      <c r="F62" s="149"/>
      <c r="G62" s="150"/>
      <c r="H62" s="150"/>
      <c r="I62" s="149"/>
      <c r="J62" s="149"/>
      <c r="K62" s="151"/>
      <c r="L62" s="152"/>
      <c r="M62" s="134"/>
      <c r="N62" s="152"/>
      <c r="O62" s="133"/>
      <c r="P62" s="160" t="s">
        <v>63</v>
      </c>
      <c r="Q62" s="187"/>
      <c r="R62" s="121">
        <v>2.3575279037063731E-4</v>
      </c>
      <c r="S62" s="121">
        <v>1.8089238415566327E-4</v>
      </c>
      <c r="T62" s="116" t="s">
        <v>43</v>
      </c>
      <c r="U62" s="113">
        <v>7.005207106272783E-2</v>
      </c>
      <c r="V62" s="115">
        <v>7.8474675617079147E-4</v>
      </c>
      <c r="W62" s="94">
        <v>3.3989205938322136E-3</v>
      </c>
      <c r="X62" s="113">
        <v>0.55255910545204912</v>
      </c>
      <c r="Y62" s="113">
        <v>3.2980102529852562E-2</v>
      </c>
      <c r="Z62" s="116">
        <v>0.1735011429305133</v>
      </c>
      <c r="AA62" s="66">
        <v>15.142679489352727</v>
      </c>
      <c r="AB62" s="117" t="s">
        <v>43</v>
      </c>
      <c r="AC62" s="116" t="s">
        <v>43</v>
      </c>
      <c r="AD62" s="116" t="s">
        <v>43</v>
      </c>
      <c r="AE62" s="116" t="s">
        <v>43</v>
      </c>
      <c r="AF62" s="197"/>
      <c r="AG62" s="197"/>
      <c r="AH62" s="197"/>
      <c r="AI62" s="197"/>
      <c r="AJ62" s="197"/>
      <c r="AK62" s="197"/>
      <c r="AL62" s="197"/>
      <c r="AM62" s="197"/>
      <c r="AN62" s="199"/>
      <c r="AO62" s="224"/>
      <c r="AP62" s="199"/>
      <c r="AQ62" s="199"/>
      <c r="AR62" s="199"/>
      <c r="AS62" s="199"/>
      <c r="AT62" s="199"/>
      <c r="AU62" s="199"/>
      <c r="AV62" s="199"/>
      <c r="AW62" s="225"/>
    </row>
    <row r="63" spans="1:49" x14ac:dyDescent="0.2">
      <c r="A63" s="196" t="s">
        <v>24</v>
      </c>
      <c r="B63" s="128"/>
      <c r="C63" s="211"/>
      <c r="D63" s="211"/>
      <c r="E63" s="146"/>
      <c r="F63" s="146"/>
      <c r="G63" s="147"/>
      <c r="H63" s="147"/>
      <c r="I63" s="146"/>
      <c r="J63" s="146"/>
      <c r="K63" s="145"/>
      <c r="L63" s="143"/>
      <c r="M63" s="128"/>
      <c r="N63" s="146"/>
      <c r="O63" s="126"/>
      <c r="P63" s="209" t="s">
        <v>24</v>
      </c>
      <c r="Q63" s="182"/>
      <c r="R63" s="212"/>
      <c r="S63" s="212"/>
      <c r="T63" s="112"/>
      <c r="U63" s="112"/>
      <c r="V63" s="114"/>
      <c r="W63" s="91"/>
      <c r="X63" s="112"/>
      <c r="Y63" s="112"/>
      <c r="Z63" s="111"/>
      <c r="AA63" s="110"/>
      <c r="AB63" s="112"/>
      <c r="AC63" s="111"/>
      <c r="AD63" s="111"/>
      <c r="AE63" s="111"/>
      <c r="AF63" s="168"/>
      <c r="AG63" s="168"/>
      <c r="AH63" s="168"/>
      <c r="AI63" s="168"/>
      <c r="AJ63" s="168"/>
      <c r="AK63" s="168"/>
      <c r="AL63" s="168"/>
      <c r="AM63" s="168"/>
      <c r="AO63" s="222"/>
      <c r="AP63" s="10"/>
      <c r="AQ63" s="10"/>
      <c r="AR63" s="10"/>
      <c r="AS63" s="10"/>
      <c r="AT63" s="10"/>
      <c r="AU63" s="10"/>
      <c r="AV63" s="10"/>
      <c r="AW63" s="223"/>
    </row>
    <row r="64" spans="1:49" x14ac:dyDescent="0.2">
      <c r="A64" s="127" t="s">
        <v>40</v>
      </c>
      <c r="B64" s="128">
        <v>6</v>
      </c>
      <c r="C64" s="46">
        <v>47.41464143426294</v>
      </c>
      <c r="D64" s="46">
        <v>0.80779774496042822</v>
      </c>
      <c r="E64" s="46">
        <v>17.520190529410975</v>
      </c>
      <c r="F64" s="46">
        <v>7.2932251908396948</v>
      </c>
      <c r="G64" s="46">
        <v>0.15565965729114983</v>
      </c>
      <c r="H64" s="46">
        <v>4.8918514784946234</v>
      </c>
      <c r="I64" s="46">
        <v>10.455272044278381</v>
      </c>
      <c r="J64" s="46">
        <v>2.2531601523029465</v>
      </c>
      <c r="K64" s="46">
        <v>0.24617268626037747</v>
      </c>
      <c r="L64" s="46">
        <v>0.15629999999999999</v>
      </c>
      <c r="M64" s="128"/>
      <c r="N64" s="46">
        <v>91.194270918101523</v>
      </c>
      <c r="O64" s="126"/>
      <c r="P64" s="141" t="s">
        <v>40</v>
      </c>
      <c r="Q64" s="67">
        <v>3</v>
      </c>
      <c r="R64" s="68">
        <v>92724.840309239924</v>
      </c>
      <c r="S64" s="68">
        <v>91211.697808869838</v>
      </c>
      <c r="T64" s="73" t="s">
        <v>43</v>
      </c>
      <c r="U64" s="74">
        <v>29.889392326446256</v>
      </c>
      <c r="V64" s="68">
        <v>4700.8567527590494</v>
      </c>
      <c r="W64" s="122">
        <v>277.33729354582317</v>
      </c>
      <c r="X64" s="68">
        <v>102.88977626201381</v>
      </c>
      <c r="Y64" s="68">
        <v>1181.7096427806825</v>
      </c>
      <c r="Z64" s="74">
        <v>24.048265875613257</v>
      </c>
      <c r="AA64" s="74">
        <v>6.0448228863588147</v>
      </c>
      <c r="AB64" s="73" t="s">
        <v>43</v>
      </c>
      <c r="AC64" s="73" t="s">
        <v>43</v>
      </c>
      <c r="AD64" s="74">
        <v>12.504680444381044</v>
      </c>
      <c r="AE64" s="73" t="s">
        <v>43</v>
      </c>
      <c r="AF64" s="168"/>
      <c r="AG64" s="168"/>
      <c r="AH64" s="168"/>
      <c r="AI64" s="168"/>
      <c r="AJ64" s="168"/>
      <c r="AK64" s="168"/>
      <c r="AL64" s="168"/>
      <c r="AM64" s="168"/>
      <c r="AO64" s="226">
        <v>1.38</v>
      </c>
      <c r="AP64" s="176">
        <v>7.12</v>
      </c>
      <c r="AQ64" s="176">
        <v>5.43</v>
      </c>
      <c r="AR64" s="178">
        <v>57.615586558246015</v>
      </c>
      <c r="AS64" s="177">
        <v>80.716208757210524</v>
      </c>
      <c r="AT64" s="189">
        <v>78.11409873378787</v>
      </c>
      <c r="AU64" s="177"/>
      <c r="AV64" s="191">
        <v>0.32476220151084639</v>
      </c>
      <c r="AW64" s="221">
        <v>0.32476220151084639</v>
      </c>
    </row>
    <row r="65" spans="1:49" x14ac:dyDescent="0.2">
      <c r="A65" s="127" t="s">
        <v>63</v>
      </c>
      <c r="B65" s="128"/>
      <c r="C65" s="46">
        <v>0.84941652444486704</v>
      </c>
      <c r="D65" s="46">
        <v>6.9419814654511039E-2</v>
      </c>
      <c r="E65" s="46">
        <v>0.29773745929369755</v>
      </c>
      <c r="F65" s="46">
        <v>0.79164525388585527</v>
      </c>
      <c r="G65" s="46">
        <v>4.0617385440227499E-2</v>
      </c>
      <c r="H65" s="46">
        <v>0.87298560278315418</v>
      </c>
      <c r="I65" s="46">
        <v>0.1754059063999838</v>
      </c>
      <c r="J65" s="46">
        <v>7.2298566145302584E-2</v>
      </c>
      <c r="K65" s="46">
        <v>1.4829385242371543E-2</v>
      </c>
      <c r="L65" s="46">
        <v>1.6340379432559095E-2</v>
      </c>
      <c r="M65" s="128"/>
      <c r="N65" s="142"/>
      <c r="O65" s="126"/>
      <c r="P65" s="141" t="s">
        <v>63</v>
      </c>
      <c r="Q65" s="67"/>
      <c r="R65" s="68">
        <v>909.76687514760363</v>
      </c>
      <c r="S65" s="68">
        <v>3195.9432588990085</v>
      </c>
      <c r="T65" s="73" t="s">
        <v>43</v>
      </c>
      <c r="U65" s="74">
        <v>2.766924390101027</v>
      </c>
      <c r="V65" s="68">
        <v>333.30578394903239</v>
      </c>
      <c r="W65" s="122">
        <v>23.172423224979255</v>
      </c>
      <c r="X65" s="68">
        <v>7.4053736596341428</v>
      </c>
      <c r="Y65" s="68">
        <v>61.952636960984492</v>
      </c>
      <c r="Z65" s="74">
        <v>3.6499971178183017</v>
      </c>
      <c r="AA65" s="74">
        <v>0.40191470077258029</v>
      </c>
      <c r="AB65" s="73" t="s">
        <v>43</v>
      </c>
      <c r="AC65" s="73" t="s">
        <v>43</v>
      </c>
      <c r="AD65" s="74">
        <v>0.69390054305388382</v>
      </c>
      <c r="AE65" s="73" t="s">
        <v>43</v>
      </c>
      <c r="AF65" s="168"/>
      <c r="AG65" s="168"/>
      <c r="AH65" s="168"/>
      <c r="AI65" s="168"/>
      <c r="AJ65" s="168"/>
      <c r="AK65" s="168"/>
      <c r="AL65" s="168"/>
      <c r="AM65" s="168"/>
      <c r="AO65" s="222"/>
      <c r="AP65" s="10"/>
      <c r="AQ65" s="10"/>
      <c r="AR65" s="10"/>
      <c r="AS65" s="10"/>
      <c r="AT65" s="10"/>
      <c r="AU65" s="10"/>
      <c r="AV65" s="10"/>
      <c r="AW65" s="223"/>
    </row>
    <row r="66" spans="1:49" x14ac:dyDescent="0.2">
      <c r="A66" s="127" t="s">
        <v>41</v>
      </c>
      <c r="B66" s="128">
        <v>10</v>
      </c>
      <c r="C66" s="46">
        <v>39.452071713147404</v>
      </c>
      <c r="D66" s="49">
        <v>1.2790858588853964E-2</v>
      </c>
      <c r="E66" s="49">
        <v>1.7023909312258015E-2</v>
      </c>
      <c r="F66" s="46">
        <v>18.134332061068701</v>
      </c>
      <c r="G66" s="49">
        <v>0.27776399648895161</v>
      </c>
      <c r="H66" s="46">
        <v>42.604012096774184</v>
      </c>
      <c r="I66" s="49">
        <v>0.20963294503167026</v>
      </c>
      <c r="J66" s="49">
        <v>1.6210627747776686E-2</v>
      </c>
      <c r="K66" s="46">
        <v>1.81188435973412E-3</v>
      </c>
      <c r="L66" s="128"/>
      <c r="M66" s="49">
        <v>1.252E-2</v>
      </c>
      <c r="N66" s="46">
        <v>100.75878632380004</v>
      </c>
      <c r="O66" s="126"/>
      <c r="P66" s="141" t="s">
        <v>41</v>
      </c>
      <c r="Q66" s="67">
        <v>5</v>
      </c>
      <c r="R66" s="69">
        <v>90.098293723931135</v>
      </c>
      <c r="S66" s="69">
        <v>95.291540037615363</v>
      </c>
      <c r="T66" s="70" t="s">
        <v>43</v>
      </c>
      <c r="U66" s="70">
        <v>13.506697583377871</v>
      </c>
      <c r="V66" s="69">
        <v>56.657056497898971</v>
      </c>
      <c r="W66" s="88">
        <v>13.987870879439262</v>
      </c>
      <c r="X66" s="69">
        <v>180.36425132646067</v>
      </c>
      <c r="Y66" s="69">
        <v>2166.2638525636048</v>
      </c>
      <c r="Z66" s="69">
        <v>177.25386699152597</v>
      </c>
      <c r="AA66" s="69">
        <v>166.96987403339799</v>
      </c>
      <c r="AB66" s="69" t="s">
        <v>43</v>
      </c>
      <c r="AC66" s="70" t="s">
        <v>43</v>
      </c>
      <c r="AD66" s="70" t="s">
        <v>43</v>
      </c>
      <c r="AE66" s="70" t="s">
        <v>43</v>
      </c>
      <c r="AF66" s="167">
        <v>40.918694151023729</v>
      </c>
      <c r="AG66" s="167">
        <v>19.514059094448296</v>
      </c>
      <c r="AH66" s="167">
        <v>0.28895776596021172</v>
      </c>
      <c r="AI66" s="167">
        <v>39.092478716383987</v>
      </c>
      <c r="AJ66" s="167">
        <v>0.16386041346119654</v>
      </c>
      <c r="AK66" s="167">
        <v>2.1949858722585994E-2</v>
      </c>
      <c r="AL66" s="169">
        <v>100.00000000000001</v>
      </c>
      <c r="AM66" s="167">
        <v>78.11409873378787</v>
      </c>
      <c r="AO66" s="222"/>
      <c r="AP66" s="10"/>
      <c r="AQ66" s="10"/>
      <c r="AR66" s="10"/>
      <c r="AS66" s="10"/>
      <c r="AT66" s="10"/>
      <c r="AU66" s="10"/>
      <c r="AV66" s="10"/>
      <c r="AW66" s="223"/>
    </row>
    <row r="67" spans="1:49" x14ac:dyDescent="0.2">
      <c r="A67" s="127" t="s">
        <v>63</v>
      </c>
      <c r="B67" s="128"/>
      <c r="C67" s="46">
        <v>0.62321307788303359</v>
      </c>
      <c r="D67" s="46">
        <v>2.7287473723711077E-2</v>
      </c>
      <c r="E67" s="49">
        <v>8.345963761670112E-3</v>
      </c>
      <c r="F67" s="46">
        <v>0.97598051802049568</v>
      </c>
      <c r="G67" s="49">
        <v>6.9552349588876003E-2</v>
      </c>
      <c r="H67" s="46">
        <v>0.72316255925698547</v>
      </c>
      <c r="I67" s="49">
        <v>3.5396176818031248E-2</v>
      </c>
      <c r="J67" s="46">
        <v>3.1107591070705268E-2</v>
      </c>
      <c r="K67" s="46">
        <v>1.5089495978623304E-2</v>
      </c>
      <c r="L67" s="128"/>
      <c r="M67" s="49">
        <v>1.299941879042632E-2</v>
      </c>
      <c r="N67" s="143"/>
      <c r="O67" s="126"/>
      <c r="P67" s="141" t="s">
        <v>63</v>
      </c>
      <c r="Q67" s="67"/>
      <c r="R67" s="68">
        <v>19.753714007972807</v>
      </c>
      <c r="S67" s="68">
        <v>9.3839301537469915</v>
      </c>
      <c r="T67" s="73" t="s">
        <v>43</v>
      </c>
      <c r="U67" s="74">
        <v>5.8513293587983624</v>
      </c>
      <c r="V67" s="68">
        <v>9.8883184526794814</v>
      </c>
      <c r="W67" s="124">
        <v>4.2390755504263229</v>
      </c>
      <c r="X67" s="68">
        <v>74.011905726652586</v>
      </c>
      <c r="Y67" s="68">
        <v>57.742704947141185</v>
      </c>
      <c r="Z67" s="68">
        <v>9.32259797808344</v>
      </c>
      <c r="AA67" s="76">
        <v>40.29143064081503</v>
      </c>
      <c r="AB67" s="73" t="s">
        <v>43</v>
      </c>
      <c r="AC67" s="73" t="s">
        <v>43</v>
      </c>
      <c r="AD67" s="73" t="s">
        <v>43</v>
      </c>
      <c r="AE67" s="73" t="s">
        <v>43</v>
      </c>
      <c r="AF67" s="167">
        <v>3.6700935225699588E-15</v>
      </c>
      <c r="AG67" s="167">
        <v>0.42228333100830845</v>
      </c>
      <c r="AH67" s="167">
        <v>8.6114274887340095E-3</v>
      </c>
      <c r="AI67" s="167">
        <v>1.5210870730454455</v>
      </c>
      <c r="AJ67" s="167">
        <v>3.5322221560739582E-3</v>
      </c>
      <c r="AK67" s="167">
        <v>5.9219032067165406E-3</v>
      </c>
      <c r="AL67" s="167"/>
      <c r="AM67" s="167"/>
      <c r="AO67" s="222"/>
      <c r="AP67" s="10"/>
      <c r="AQ67" s="10"/>
      <c r="AR67" s="10"/>
      <c r="AS67" s="10"/>
      <c r="AT67" s="10"/>
      <c r="AU67" s="10"/>
      <c r="AV67" s="10"/>
      <c r="AW67" s="223"/>
    </row>
    <row r="68" spans="1:49" x14ac:dyDescent="0.2">
      <c r="A68" s="127" t="s">
        <v>42</v>
      </c>
      <c r="B68" s="128"/>
      <c r="C68" s="144"/>
      <c r="D68" s="144"/>
      <c r="E68" s="145"/>
      <c r="F68" s="146"/>
      <c r="G68" s="147"/>
      <c r="H68" s="147"/>
      <c r="I68" s="146"/>
      <c r="J68" s="146"/>
      <c r="K68" s="145"/>
      <c r="L68" s="143"/>
      <c r="M68" s="128"/>
      <c r="N68" s="143"/>
      <c r="O68" s="126"/>
      <c r="P68" s="141" t="s">
        <v>42</v>
      </c>
      <c r="Q68" s="67"/>
      <c r="R68" s="75">
        <v>9.7167375455650088E-4</v>
      </c>
      <c r="S68" s="75">
        <v>1.044729374923978E-3</v>
      </c>
      <c r="T68" s="70" t="s">
        <v>43</v>
      </c>
      <c r="U68" s="71">
        <v>0.45188933370944079</v>
      </c>
      <c r="V68" s="72">
        <v>1.2052495848686633E-2</v>
      </c>
      <c r="W68" s="91">
        <v>5.0436314210040092E-2</v>
      </c>
      <c r="X68" s="71">
        <v>1.7529851641153766</v>
      </c>
      <c r="Y68" s="71">
        <v>1.8331608494504339</v>
      </c>
      <c r="Z68" s="70">
        <v>7.3707546277286742</v>
      </c>
      <c r="AA68" s="69">
        <v>27.621962987566484</v>
      </c>
      <c r="AB68" s="69" t="s">
        <v>43</v>
      </c>
      <c r="AC68" s="70" t="s">
        <v>43</v>
      </c>
      <c r="AD68" s="70" t="s">
        <v>43</v>
      </c>
      <c r="AE68" s="70" t="s">
        <v>43</v>
      </c>
      <c r="AF68" s="168"/>
      <c r="AG68" s="168"/>
      <c r="AH68" s="168"/>
      <c r="AI68" s="168"/>
      <c r="AJ68" s="168"/>
      <c r="AK68" s="168"/>
      <c r="AL68" s="168"/>
      <c r="AM68" s="168"/>
      <c r="AO68" s="222"/>
      <c r="AP68" s="10"/>
      <c r="AQ68" s="10"/>
      <c r="AR68" s="10"/>
      <c r="AS68" s="10"/>
      <c r="AT68" s="10"/>
      <c r="AU68" s="10"/>
      <c r="AV68" s="10"/>
      <c r="AW68" s="223"/>
    </row>
    <row r="69" spans="1:49" x14ac:dyDescent="0.2">
      <c r="A69" s="133" t="s">
        <v>63</v>
      </c>
      <c r="B69" s="134"/>
      <c r="C69" s="148"/>
      <c r="D69" s="148"/>
      <c r="E69" s="151"/>
      <c r="F69" s="149"/>
      <c r="G69" s="150"/>
      <c r="H69" s="150"/>
      <c r="I69" s="149"/>
      <c r="J69" s="149"/>
      <c r="K69" s="151"/>
      <c r="L69" s="152"/>
      <c r="M69" s="134"/>
      <c r="N69" s="152"/>
      <c r="O69" s="133"/>
      <c r="P69" s="160" t="s">
        <v>63</v>
      </c>
      <c r="Q69" s="187"/>
      <c r="R69" s="121">
        <v>2.1324904818539132E-4</v>
      </c>
      <c r="S69" s="121">
        <v>1.0919914561425792E-4</v>
      </c>
      <c r="T69" s="116" t="s">
        <v>43</v>
      </c>
      <c r="U69" s="113">
        <v>0.20018567966080555</v>
      </c>
      <c r="V69" s="115">
        <v>2.2704724702935037E-3</v>
      </c>
      <c r="W69" s="94">
        <v>1.5855196241718092E-2</v>
      </c>
      <c r="X69" s="113">
        <v>0.73031303421676086</v>
      </c>
      <c r="Y69" s="113">
        <v>0.10781458901389385</v>
      </c>
      <c r="Z69" s="116">
        <v>1.1839815241988716</v>
      </c>
      <c r="AA69" s="117">
        <v>6.9138337407580739</v>
      </c>
      <c r="AB69" s="117" t="s">
        <v>43</v>
      </c>
      <c r="AC69" s="116" t="s">
        <v>43</v>
      </c>
      <c r="AD69" s="116" t="s">
        <v>43</v>
      </c>
      <c r="AE69" s="116" t="s">
        <v>43</v>
      </c>
      <c r="AF69" s="197"/>
      <c r="AG69" s="197"/>
      <c r="AH69" s="197"/>
      <c r="AI69" s="197"/>
      <c r="AJ69" s="197"/>
      <c r="AK69" s="197"/>
      <c r="AL69" s="197"/>
      <c r="AM69" s="197"/>
      <c r="AN69" s="199"/>
      <c r="AO69" s="224"/>
      <c r="AP69" s="199"/>
      <c r="AQ69" s="199"/>
      <c r="AR69" s="199"/>
      <c r="AS69" s="199"/>
      <c r="AT69" s="199"/>
      <c r="AU69" s="199"/>
      <c r="AV69" s="199"/>
      <c r="AW69" s="225"/>
    </row>
    <row r="70" spans="1:49" x14ac:dyDescent="0.2">
      <c r="A70" s="196" t="s">
        <v>25</v>
      </c>
      <c r="B70" s="128"/>
      <c r="C70" s="211"/>
      <c r="D70" s="211"/>
      <c r="E70" s="146"/>
      <c r="F70" s="146"/>
      <c r="G70" s="147"/>
      <c r="H70" s="147"/>
      <c r="I70" s="146"/>
      <c r="J70" s="146"/>
      <c r="K70" s="145"/>
      <c r="L70" s="143"/>
      <c r="M70" s="128"/>
      <c r="N70" s="146"/>
      <c r="O70" s="126"/>
      <c r="P70" s="209" t="s">
        <v>25</v>
      </c>
      <c r="Q70" s="182"/>
      <c r="R70" s="212"/>
      <c r="S70" s="212"/>
      <c r="T70" s="112"/>
      <c r="U70" s="112"/>
      <c r="V70" s="114"/>
      <c r="W70" s="91"/>
      <c r="X70" s="112"/>
      <c r="Y70" s="112"/>
      <c r="Z70" s="111"/>
      <c r="AA70" s="110"/>
      <c r="AB70" s="112"/>
      <c r="AC70" s="111"/>
      <c r="AD70" s="111"/>
      <c r="AE70" s="111"/>
      <c r="AF70" s="168"/>
      <c r="AG70" s="168"/>
      <c r="AH70" s="168"/>
      <c r="AI70" s="168"/>
      <c r="AJ70" s="168"/>
      <c r="AK70" s="168"/>
      <c r="AL70" s="168"/>
      <c r="AM70" s="168"/>
      <c r="AO70" s="222"/>
      <c r="AP70" s="10"/>
      <c r="AQ70" s="10"/>
      <c r="AR70" s="10"/>
      <c r="AS70" s="10"/>
      <c r="AT70" s="10"/>
      <c r="AU70" s="10"/>
      <c r="AV70" s="10"/>
      <c r="AW70" s="223"/>
    </row>
    <row r="71" spans="1:49" x14ac:dyDescent="0.2">
      <c r="A71" s="127" t="s">
        <v>40</v>
      </c>
      <c r="B71" s="128">
        <v>9</v>
      </c>
      <c r="C71" s="46">
        <v>46.992474546259409</v>
      </c>
      <c r="D71" s="46">
        <v>0.8430368569150376</v>
      </c>
      <c r="E71" s="46">
        <v>17.526399588428088</v>
      </c>
      <c r="F71" s="46">
        <v>7.5489291772688709</v>
      </c>
      <c r="G71" s="46">
        <v>0.15388399123085991</v>
      </c>
      <c r="H71" s="46">
        <v>5.2226478494623656</v>
      </c>
      <c r="I71" s="46">
        <v>10.52042191451147</v>
      </c>
      <c r="J71" s="46">
        <v>2.2274528960534621</v>
      </c>
      <c r="K71" s="46">
        <v>0.24765756386642107</v>
      </c>
      <c r="L71" s="46">
        <v>0.16311111111111112</v>
      </c>
      <c r="M71" s="128"/>
      <c r="N71" s="46">
        <v>91.44601549510709</v>
      </c>
      <c r="O71" s="126"/>
      <c r="P71" s="141" t="s">
        <v>40</v>
      </c>
      <c r="Q71" s="77">
        <v>3</v>
      </c>
      <c r="R71" s="78">
        <v>92757.701481889031</v>
      </c>
      <c r="S71" s="78">
        <v>90808.516474503136</v>
      </c>
      <c r="T71" s="82" t="s">
        <v>43</v>
      </c>
      <c r="U71" s="83">
        <v>27.900894970829661</v>
      </c>
      <c r="V71" s="78">
        <v>4503.3700802584235</v>
      </c>
      <c r="W71" s="122">
        <v>263.34243911728328</v>
      </c>
      <c r="X71" s="78">
        <v>95.513558879395831</v>
      </c>
      <c r="Y71" s="78">
        <v>1135.8277370601461</v>
      </c>
      <c r="Z71" s="83">
        <v>18.623943340643898</v>
      </c>
      <c r="AA71" s="83">
        <v>4.2709153707766045</v>
      </c>
      <c r="AB71" s="82" t="s">
        <v>43</v>
      </c>
      <c r="AC71" s="82" t="s">
        <v>43</v>
      </c>
      <c r="AD71" s="83">
        <v>11.493341389082527</v>
      </c>
      <c r="AE71" s="82" t="s">
        <v>43</v>
      </c>
      <c r="AF71" s="168"/>
      <c r="AG71" s="168"/>
      <c r="AH71" s="168"/>
      <c r="AI71" s="168"/>
      <c r="AJ71" s="168"/>
      <c r="AK71" s="168"/>
      <c r="AL71" s="168"/>
      <c r="AM71" s="168"/>
      <c r="AO71" s="226">
        <v>1.17</v>
      </c>
      <c r="AP71" s="176">
        <v>7.55</v>
      </c>
      <c r="AQ71" s="176">
        <v>5.64</v>
      </c>
      <c r="AR71" s="178">
        <v>57.109436711719482</v>
      </c>
      <c r="AS71" s="177">
        <v>80.239194285467448</v>
      </c>
      <c r="AT71" s="189">
        <v>76.27833479763963</v>
      </c>
      <c r="AU71" s="177"/>
      <c r="AV71" s="191">
        <v>0.32791721421695963</v>
      </c>
      <c r="AW71" s="221">
        <v>0.32791721421695963</v>
      </c>
    </row>
    <row r="72" spans="1:49" x14ac:dyDescent="0.2">
      <c r="A72" s="127" t="s">
        <v>63</v>
      </c>
      <c r="B72" s="128"/>
      <c r="C72" s="46">
        <v>0.58691458587354139</v>
      </c>
      <c r="D72" s="46">
        <v>5.9554596799911257E-2</v>
      </c>
      <c r="E72" s="46">
        <v>0.21143460244508472</v>
      </c>
      <c r="F72" s="46">
        <v>0.85431992706349613</v>
      </c>
      <c r="G72" s="46">
        <v>4.3208036803868172E-2</v>
      </c>
      <c r="H72" s="46">
        <v>0.82438104053890005</v>
      </c>
      <c r="I72" s="46">
        <v>0.14279710937005907</v>
      </c>
      <c r="J72" s="46">
        <v>6.655124174482227E-2</v>
      </c>
      <c r="K72" s="46">
        <v>1.2805467582247817E-2</v>
      </c>
      <c r="L72" s="46">
        <v>5.3261660173565976E-2</v>
      </c>
      <c r="M72" s="128"/>
      <c r="N72" s="142"/>
      <c r="O72" s="126"/>
      <c r="P72" s="141" t="s">
        <v>63</v>
      </c>
      <c r="Q72" s="77"/>
      <c r="R72" s="85">
        <v>646.05978038791022</v>
      </c>
      <c r="S72" s="85">
        <v>3105.5184750840676</v>
      </c>
      <c r="T72" s="86" t="s">
        <v>43</v>
      </c>
      <c r="U72" s="87">
        <v>1.3594910372770959</v>
      </c>
      <c r="V72" s="85">
        <v>169.78938075749747</v>
      </c>
      <c r="W72" s="122">
        <v>10.467851258879779</v>
      </c>
      <c r="X72" s="85">
        <v>2.4260324286145583</v>
      </c>
      <c r="Y72" s="78">
        <v>15.624718780960256</v>
      </c>
      <c r="Z72" s="83">
        <v>0.79237826614254048</v>
      </c>
      <c r="AA72" s="83">
        <v>0.43206913715520512</v>
      </c>
      <c r="AB72" s="82" t="s">
        <v>43</v>
      </c>
      <c r="AC72" s="82" t="s">
        <v>43</v>
      </c>
      <c r="AD72" s="83">
        <v>0.47023359275118415</v>
      </c>
      <c r="AE72" s="82" t="s">
        <v>43</v>
      </c>
      <c r="AF72" s="168"/>
      <c r="AG72" s="168"/>
      <c r="AH72" s="168"/>
      <c r="AI72" s="168"/>
      <c r="AJ72" s="168"/>
      <c r="AK72" s="168"/>
      <c r="AL72" s="168"/>
      <c r="AM72" s="168"/>
      <c r="AO72" s="222"/>
      <c r="AP72" s="10"/>
      <c r="AQ72" s="10"/>
      <c r="AR72" s="10"/>
      <c r="AS72" s="10"/>
      <c r="AT72" s="10"/>
      <c r="AU72" s="10"/>
      <c r="AV72" s="10"/>
      <c r="AW72" s="223"/>
    </row>
    <row r="73" spans="1:49" s="43" customFormat="1" x14ac:dyDescent="0.2">
      <c r="A73" s="127" t="s">
        <v>41</v>
      </c>
      <c r="B73" s="128">
        <v>10</v>
      </c>
      <c r="C73" s="46">
        <v>39.426553784860552</v>
      </c>
      <c r="D73" s="49">
        <v>1.3482790660893978E-2</v>
      </c>
      <c r="E73" s="49">
        <v>1.8381032211711168E-2</v>
      </c>
      <c r="F73" s="46">
        <v>18.420906488549619</v>
      </c>
      <c r="G73" s="49">
        <v>0.28023508758539095</v>
      </c>
      <c r="H73" s="46">
        <v>41.983004032258066</v>
      </c>
      <c r="I73" s="49">
        <v>0.20535696445341378</v>
      </c>
      <c r="J73" s="49">
        <v>7.0563909019733789E-3</v>
      </c>
      <c r="K73" s="46">
        <v>1.8519260030431647E-3</v>
      </c>
      <c r="L73" s="128"/>
      <c r="M73" s="128"/>
      <c r="N73" s="46">
        <v>100.41367849748468</v>
      </c>
      <c r="O73" s="126"/>
      <c r="P73" s="141" t="s">
        <v>41</v>
      </c>
      <c r="Q73" s="77">
        <v>3</v>
      </c>
      <c r="R73" s="84">
        <v>97.28080717437345</v>
      </c>
      <c r="S73" s="84">
        <v>108.1246809001405</v>
      </c>
      <c r="T73" s="88" t="s">
        <v>43</v>
      </c>
      <c r="U73" s="88">
        <v>15.488986667125793</v>
      </c>
      <c r="V73" s="84">
        <v>59.703929696203154</v>
      </c>
      <c r="W73" s="88">
        <v>18.69016063199965</v>
      </c>
      <c r="X73" s="84">
        <v>215.47624152877589</v>
      </c>
      <c r="Y73" s="79">
        <v>2219.0989874647948</v>
      </c>
      <c r="Z73" s="79">
        <v>176.4398928611495</v>
      </c>
      <c r="AA73" s="79">
        <v>127.8958262414249</v>
      </c>
      <c r="AB73" s="79" t="s">
        <v>43</v>
      </c>
      <c r="AC73" s="80" t="s">
        <v>43</v>
      </c>
      <c r="AD73" s="80" t="s">
        <v>43</v>
      </c>
      <c r="AE73" s="80" t="s">
        <v>43</v>
      </c>
      <c r="AF73" s="167">
        <v>41.544188718462742</v>
      </c>
      <c r="AG73" s="167">
        <v>20.670341177804627</v>
      </c>
      <c r="AH73" s="167">
        <v>0.30075805165401237</v>
      </c>
      <c r="AI73" s="167">
        <v>37.306480392912782</v>
      </c>
      <c r="AJ73" s="167">
        <v>0.16114852502245833</v>
      </c>
      <c r="AK73" s="167">
        <v>1.7083134143384832E-2</v>
      </c>
      <c r="AL73" s="169">
        <v>100</v>
      </c>
      <c r="AM73" s="167">
        <v>76.27833479763963</v>
      </c>
      <c r="AO73" s="227"/>
      <c r="AP73" s="228"/>
      <c r="AQ73" s="228"/>
      <c r="AR73" s="228"/>
      <c r="AS73" s="228"/>
      <c r="AT73" s="228"/>
      <c r="AU73" s="228"/>
      <c r="AV73" s="228"/>
      <c r="AW73" s="229"/>
    </row>
    <row r="74" spans="1:49" s="43" customFormat="1" x14ac:dyDescent="0.2">
      <c r="A74" s="127" t="s">
        <v>63</v>
      </c>
      <c r="B74" s="128"/>
      <c r="C74" s="46">
        <v>0.63606061346384213</v>
      </c>
      <c r="D74" s="46">
        <v>3.4880392454468993E-2</v>
      </c>
      <c r="E74" s="49">
        <v>1.8672808513391287E-2</v>
      </c>
      <c r="F74" s="46">
        <v>1.1677115109858629</v>
      </c>
      <c r="G74" s="49">
        <v>8.9139730510897741E-2</v>
      </c>
      <c r="H74" s="46">
        <v>1.0788629289930953</v>
      </c>
      <c r="I74" s="49">
        <v>2.9638001132180146E-2</v>
      </c>
      <c r="J74" s="46">
        <v>3.2110095331876892E-2</v>
      </c>
      <c r="K74" s="46">
        <v>1.4276709860624206E-2</v>
      </c>
      <c r="L74" s="128"/>
      <c r="M74" s="128"/>
      <c r="N74" s="143"/>
      <c r="O74" s="126"/>
      <c r="P74" s="141" t="s">
        <v>63</v>
      </c>
      <c r="Q74" s="77"/>
      <c r="R74" s="85">
        <v>57.056652165155207</v>
      </c>
      <c r="S74" s="85">
        <v>24.53663224605036</v>
      </c>
      <c r="T74" s="88" t="s">
        <v>43</v>
      </c>
      <c r="U74" s="87">
        <v>14.07992749484491</v>
      </c>
      <c r="V74" s="85">
        <v>13.833511560943428</v>
      </c>
      <c r="W74" s="124">
        <v>13.020460319338611</v>
      </c>
      <c r="X74" s="85">
        <v>183.25754397732797</v>
      </c>
      <c r="Y74" s="78">
        <v>24.875166063603384</v>
      </c>
      <c r="Z74" s="78">
        <v>8.6745994457231479</v>
      </c>
      <c r="AA74" s="78">
        <v>48.175346867768965</v>
      </c>
      <c r="AB74" s="80" t="s">
        <v>43</v>
      </c>
      <c r="AC74" s="80" t="s">
        <v>43</v>
      </c>
      <c r="AD74" s="80" t="s">
        <v>43</v>
      </c>
      <c r="AE74" s="80" t="s">
        <v>43</v>
      </c>
      <c r="AF74" s="167">
        <v>0</v>
      </c>
      <c r="AG74" s="167">
        <v>0.32679414622600894</v>
      </c>
      <c r="AH74" s="167">
        <v>2.919693129596594E-3</v>
      </c>
      <c r="AI74" s="167">
        <v>0.38345654832422321</v>
      </c>
      <c r="AJ74" s="167">
        <v>1.0154047539250332E-3</v>
      </c>
      <c r="AK74" s="167">
        <v>5.5727127969190998E-3</v>
      </c>
      <c r="AL74" s="167"/>
      <c r="AM74" s="167"/>
      <c r="AO74" s="227"/>
      <c r="AP74" s="228"/>
      <c r="AQ74" s="228"/>
      <c r="AR74" s="228"/>
      <c r="AS74" s="228"/>
      <c r="AT74" s="228"/>
      <c r="AU74" s="228"/>
      <c r="AV74" s="228"/>
      <c r="AW74" s="229"/>
    </row>
    <row r="75" spans="1:49" x14ac:dyDescent="0.2">
      <c r="A75" s="127" t="s">
        <v>42</v>
      </c>
      <c r="B75" s="128"/>
      <c r="C75" s="144"/>
      <c r="D75" s="144"/>
      <c r="E75" s="145"/>
      <c r="F75" s="146"/>
      <c r="G75" s="147"/>
      <c r="H75" s="147"/>
      <c r="I75" s="146"/>
      <c r="J75" s="146"/>
      <c r="K75" s="145"/>
      <c r="L75" s="143"/>
      <c r="M75" s="142"/>
      <c r="N75" s="143"/>
      <c r="O75" s="126"/>
      <c r="P75" s="141" t="s">
        <v>42</v>
      </c>
      <c r="Q75" s="77"/>
      <c r="R75" s="89">
        <v>1.0487625891998581E-3</v>
      </c>
      <c r="S75" s="89">
        <v>1.1906887712508697E-3</v>
      </c>
      <c r="T75" s="88" t="s">
        <v>43</v>
      </c>
      <c r="U75" s="90">
        <v>0.5551430046713377</v>
      </c>
      <c r="V75" s="91">
        <v>1.3257611218302778E-2</v>
      </c>
      <c r="W75" s="91">
        <v>7.0972839374650598E-2</v>
      </c>
      <c r="X75" s="90">
        <v>2.2559754243987067</v>
      </c>
      <c r="Y75" s="81">
        <v>1.9537284704883779</v>
      </c>
      <c r="Z75" s="80">
        <v>9.4738203201089277</v>
      </c>
      <c r="AA75" s="79">
        <v>29.945764581649598</v>
      </c>
      <c r="AB75" s="79" t="s">
        <v>43</v>
      </c>
      <c r="AC75" s="80" t="s">
        <v>43</v>
      </c>
      <c r="AD75" s="80" t="s">
        <v>43</v>
      </c>
      <c r="AE75" s="80" t="s">
        <v>43</v>
      </c>
      <c r="AF75" s="168"/>
      <c r="AG75" s="168"/>
      <c r="AH75" s="168"/>
      <c r="AI75" s="168"/>
      <c r="AJ75" s="168"/>
      <c r="AK75" s="168"/>
      <c r="AL75" s="168"/>
      <c r="AM75" s="168"/>
      <c r="AO75" s="222"/>
      <c r="AP75" s="10"/>
      <c r="AQ75" s="10"/>
      <c r="AR75" s="10"/>
      <c r="AS75" s="10"/>
      <c r="AT75" s="10"/>
      <c r="AU75" s="10"/>
      <c r="AV75" s="10"/>
      <c r="AW75" s="223"/>
    </row>
    <row r="76" spans="1:49" x14ac:dyDescent="0.2">
      <c r="A76" s="133" t="s">
        <v>63</v>
      </c>
      <c r="B76" s="134"/>
      <c r="C76" s="148"/>
      <c r="D76" s="148"/>
      <c r="E76" s="151"/>
      <c r="F76" s="149"/>
      <c r="G76" s="150"/>
      <c r="H76" s="150"/>
      <c r="I76" s="149"/>
      <c r="J76" s="149"/>
      <c r="K76" s="151"/>
      <c r="L76" s="152"/>
      <c r="M76" s="134"/>
      <c r="N76" s="152"/>
      <c r="O76" s="133"/>
      <c r="P76" s="160" t="s">
        <v>63</v>
      </c>
      <c r="Q76" s="187"/>
      <c r="R76" s="92">
        <v>6.1515835598038198E-4</v>
      </c>
      <c r="S76" s="92">
        <v>2.7325292588730566E-4</v>
      </c>
      <c r="T76" s="213" t="s">
        <v>43</v>
      </c>
      <c r="U76" s="93">
        <v>0.50536515144818395</v>
      </c>
      <c r="V76" s="94">
        <v>3.1122153629719214E-3</v>
      </c>
      <c r="W76" s="94">
        <v>4.9523497285272271E-2</v>
      </c>
      <c r="X76" s="93">
        <v>1.9195102324985298</v>
      </c>
      <c r="Y76" s="113">
        <v>3.4669119677821492E-2</v>
      </c>
      <c r="Z76" s="116">
        <v>0.6159688011449429</v>
      </c>
      <c r="AA76" s="117">
        <v>11.679600856401343</v>
      </c>
      <c r="AB76" s="117" t="s">
        <v>43</v>
      </c>
      <c r="AC76" s="116" t="s">
        <v>43</v>
      </c>
      <c r="AD76" s="116" t="s">
        <v>43</v>
      </c>
      <c r="AE76" s="116" t="s">
        <v>43</v>
      </c>
      <c r="AF76" s="197"/>
      <c r="AG76" s="197"/>
      <c r="AH76" s="197"/>
      <c r="AI76" s="197"/>
      <c r="AJ76" s="197"/>
      <c r="AK76" s="197"/>
      <c r="AL76" s="197"/>
      <c r="AM76" s="197"/>
      <c r="AN76" s="199"/>
      <c r="AO76" s="224"/>
      <c r="AP76" s="199"/>
      <c r="AQ76" s="199"/>
      <c r="AR76" s="199"/>
      <c r="AS76" s="199"/>
      <c r="AT76" s="199"/>
      <c r="AU76" s="199"/>
      <c r="AV76" s="199"/>
      <c r="AW76" s="225"/>
    </row>
    <row r="77" spans="1:49" x14ac:dyDescent="0.2">
      <c r="A77" s="196" t="s">
        <v>26</v>
      </c>
      <c r="B77" s="128"/>
      <c r="C77" s="211"/>
      <c r="D77" s="211"/>
      <c r="E77" s="146"/>
      <c r="F77" s="146"/>
      <c r="G77" s="147"/>
      <c r="H77" s="147"/>
      <c r="I77" s="146"/>
      <c r="J77" s="146"/>
      <c r="K77" s="145"/>
      <c r="L77" s="143"/>
      <c r="M77" s="128"/>
      <c r="N77" s="146"/>
      <c r="O77" s="126"/>
      <c r="P77" s="209" t="s">
        <v>26</v>
      </c>
      <c r="Q77" s="182"/>
      <c r="R77" s="212"/>
      <c r="S77" s="212"/>
      <c r="T77" s="112"/>
      <c r="U77" s="112"/>
      <c r="V77" s="114"/>
      <c r="W77" s="91"/>
      <c r="X77" s="112"/>
      <c r="Y77" s="112"/>
      <c r="Z77" s="111"/>
      <c r="AA77" s="110"/>
      <c r="AB77" s="112"/>
      <c r="AC77" s="111"/>
      <c r="AD77" s="111"/>
      <c r="AE77" s="111"/>
      <c r="AF77" s="168"/>
      <c r="AG77" s="168"/>
      <c r="AH77" s="168"/>
      <c r="AI77" s="168"/>
      <c r="AJ77" s="168"/>
      <c r="AK77" s="168"/>
      <c r="AL77" s="168"/>
      <c r="AM77" s="168"/>
      <c r="AO77" s="222"/>
      <c r="AP77" s="10"/>
      <c r="AQ77" s="10"/>
      <c r="AR77" s="10"/>
      <c r="AS77" s="10"/>
      <c r="AT77" s="10"/>
      <c r="AU77" s="10"/>
      <c r="AV77" s="10"/>
      <c r="AW77" s="223"/>
    </row>
    <row r="78" spans="1:49" x14ac:dyDescent="0.2">
      <c r="A78" s="127" t="s">
        <v>40</v>
      </c>
      <c r="B78" s="128">
        <v>7</v>
      </c>
      <c r="C78" s="46">
        <v>47.566010294725743</v>
      </c>
      <c r="D78" s="46">
        <v>0.8553401185625561</v>
      </c>
      <c r="E78" s="46">
        <v>17.58198390077364</v>
      </c>
      <c r="F78" s="46">
        <v>8.0416772769713969</v>
      </c>
      <c r="G78" s="46">
        <v>0.17857142857142858</v>
      </c>
      <c r="H78" s="46">
        <v>5.8030144195475035</v>
      </c>
      <c r="I78" s="46">
        <v>10.714443815234608</v>
      </c>
      <c r="J78" s="46">
        <v>2.3805784196790234</v>
      </c>
      <c r="K78" s="46">
        <v>0.23403217942467089</v>
      </c>
      <c r="L78" s="128"/>
      <c r="M78" s="128"/>
      <c r="N78" s="46">
        <v>93.552727764838124</v>
      </c>
      <c r="O78" s="126"/>
      <c r="P78" s="141" t="s">
        <v>40</v>
      </c>
      <c r="Q78" s="95">
        <v>3</v>
      </c>
      <c r="R78" s="96">
        <v>93051.879018217078</v>
      </c>
      <c r="S78" s="96">
        <v>95535.982593303488</v>
      </c>
      <c r="T78" s="101" t="s">
        <v>43</v>
      </c>
      <c r="U78" s="102">
        <v>34.985968124638298</v>
      </c>
      <c r="V78" s="96">
        <v>4937.1371169169279</v>
      </c>
      <c r="W78" s="122">
        <v>302.86841564445331</v>
      </c>
      <c r="X78" s="96">
        <v>38.681561569414477</v>
      </c>
      <c r="Y78" s="96">
        <v>1237.8135851951131</v>
      </c>
      <c r="Z78" s="102">
        <v>30.398351190715669</v>
      </c>
      <c r="AA78" s="102">
        <v>16.320577523520679</v>
      </c>
      <c r="AB78" s="101" t="s">
        <v>43</v>
      </c>
      <c r="AC78" s="101" t="s">
        <v>43</v>
      </c>
      <c r="AD78" s="102">
        <v>15.707230624523929</v>
      </c>
      <c r="AE78" s="101" t="s">
        <v>43</v>
      </c>
      <c r="AF78" s="168"/>
      <c r="AG78" s="168"/>
      <c r="AH78" s="168"/>
      <c r="AI78" s="168"/>
      <c r="AJ78" s="168"/>
      <c r="AK78" s="168"/>
      <c r="AL78" s="168"/>
      <c r="AM78" s="168"/>
      <c r="AO78" s="226">
        <v>3.14</v>
      </c>
      <c r="AP78" s="176">
        <v>5.8</v>
      </c>
      <c r="AQ78" s="176">
        <v>6.17</v>
      </c>
      <c r="AR78" s="178">
        <v>65.471321235392935</v>
      </c>
      <c r="AS78" s="177">
        <v>83.025092665400706</v>
      </c>
      <c r="AT78" s="189">
        <v>81.25637308190484</v>
      </c>
      <c r="AU78" s="177"/>
      <c r="AV78" s="191">
        <v>0.38767624293157044</v>
      </c>
      <c r="AW78" s="221">
        <v>0.38767624293157044</v>
      </c>
    </row>
    <row r="79" spans="1:49" x14ac:dyDescent="0.2">
      <c r="A79" s="127" t="s">
        <v>63</v>
      </c>
      <c r="B79" s="128"/>
      <c r="C79" s="46">
        <v>0.7613702597166162</v>
      </c>
      <c r="D79" s="46">
        <v>6.6913021012000209E-2</v>
      </c>
      <c r="E79" s="46">
        <v>0.33712987464915184</v>
      </c>
      <c r="F79" s="46">
        <v>0.46129470592484106</v>
      </c>
      <c r="G79" s="46">
        <v>0.18409091956603041</v>
      </c>
      <c r="H79" s="46">
        <v>0.26823976481605299</v>
      </c>
      <c r="I79" s="46">
        <v>0.44112358704519439</v>
      </c>
      <c r="J79" s="46">
        <v>0.42822004801714902</v>
      </c>
      <c r="K79" s="46">
        <v>8.6314607272299795E-2</v>
      </c>
      <c r="L79" s="128"/>
      <c r="M79" s="128"/>
      <c r="N79" s="153"/>
      <c r="O79" s="126"/>
      <c r="P79" s="141" t="s">
        <v>63</v>
      </c>
      <c r="Q79" s="95"/>
      <c r="R79" s="104">
        <v>1030.1343784757505</v>
      </c>
      <c r="S79" s="104">
        <v>1054.861627978474</v>
      </c>
      <c r="T79" s="105" t="s">
        <v>43</v>
      </c>
      <c r="U79" s="106">
        <v>0.49237577260413162</v>
      </c>
      <c r="V79" s="104">
        <v>70.234502642772128</v>
      </c>
      <c r="W79" s="122">
        <v>4.6952014931987192</v>
      </c>
      <c r="X79" s="104">
        <v>1.834618492891305</v>
      </c>
      <c r="Y79" s="96">
        <v>13.03984820630177</v>
      </c>
      <c r="Z79" s="102">
        <v>0.33515736767234788</v>
      </c>
      <c r="AA79" s="102">
        <v>1.8987842577884855</v>
      </c>
      <c r="AB79" s="101" t="s">
        <v>43</v>
      </c>
      <c r="AC79" s="101" t="s">
        <v>43</v>
      </c>
      <c r="AD79" s="102">
        <v>0.42980568074337572</v>
      </c>
      <c r="AE79" s="101" t="s">
        <v>43</v>
      </c>
      <c r="AF79" s="168"/>
      <c r="AG79" s="168"/>
      <c r="AH79" s="168"/>
      <c r="AI79" s="168"/>
      <c r="AJ79" s="168"/>
      <c r="AK79" s="168"/>
      <c r="AL79" s="168"/>
      <c r="AM79" s="168"/>
      <c r="AO79" s="222"/>
      <c r="AP79" s="10"/>
      <c r="AQ79" s="10"/>
      <c r="AR79" s="10"/>
      <c r="AS79" s="10"/>
      <c r="AT79" s="10"/>
      <c r="AU79" s="10"/>
      <c r="AV79" s="10"/>
      <c r="AW79" s="223"/>
    </row>
    <row r="80" spans="1:49" x14ac:dyDescent="0.2">
      <c r="A80" s="127" t="s">
        <v>41</v>
      </c>
      <c r="B80" s="128">
        <v>5</v>
      </c>
      <c r="C80" s="46">
        <v>39.476903399999998</v>
      </c>
      <c r="D80" s="49">
        <v>1.2320000000000001E-2</v>
      </c>
      <c r="E80" s="49">
        <v>2.18964E-2</v>
      </c>
      <c r="F80" s="46">
        <v>15.964474400000002</v>
      </c>
      <c r="G80" s="49">
        <v>0.32510729999999999</v>
      </c>
      <c r="H80" s="46">
        <v>43.826539799999999</v>
      </c>
      <c r="I80" s="49">
        <v>0.16993764</v>
      </c>
      <c r="J80" s="49">
        <v>2.4820000000000002E-2</v>
      </c>
      <c r="K80" s="46">
        <v>3.6800000000000001E-3</v>
      </c>
      <c r="L80" s="128"/>
      <c r="M80" s="49">
        <v>7.3200000000000015E-2</v>
      </c>
      <c r="N80" s="46">
        <v>99.931158940000017</v>
      </c>
      <c r="O80" s="126"/>
      <c r="P80" s="141" t="s">
        <v>41</v>
      </c>
      <c r="Q80" s="95">
        <v>6</v>
      </c>
      <c r="R80" s="97">
        <v>115.88573708367659</v>
      </c>
      <c r="S80" s="97">
        <v>101.87766795367884</v>
      </c>
      <c r="T80" s="98" t="s">
        <v>43</v>
      </c>
      <c r="U80" s="98">
        <v>7.5136349338339672</v>
      </c>
      <c r="V80" s="97">
        <v>49.046242118326049</v>
      </c>
      <c r="W80" s="88">
        <v>2.7881000561908249</v>
      </c>
      <c r="X80" s="97">
        <v>43.502012017026722</v>
      </c>
      <c r="Y80" s="97">
        <v>2182.3251749631063</v>
      </c>
      <c r="Z80" s="97">
        <v>205.5714103525039</v>
      </c>
      <c r="AA80" s="97">
        <v>565.29861077530416</v>
      </c>
      <c r="AB80" s="97" t="s">
        <v>43</v>
      </c>
      <c r="AC80" s="98" t="s">
        <v>43</v>
      </c>
      <c r="AD80" s="98" t="s">
        <v>43</v>
      </c>
      <c r="AE80" s="98" t="s">
        <v>43</v>
      </c>
      <c r="AF80" s="167">
        <v>41.745511610387204</v>
      </c>
      <c r="AG80" s="167">
        <v>16.816337208456467</v>
      </c>
      <c r="AH80" s="167">
        <v>0.29482373908422477</v>
      </c>
      <c r="AI80" s="167">
        <v>40.918133178516591</v>
      </c>
      <c r="AJ80" s="167">
        <v>0.14992953545058743</v>
      </c>
      <c r="AK80" s="167">
        <v>7.5264728104915607E-2</v>
      </c>
      <c r="AL80" s="169">
        <v>99.999999999999972</v>
      </c>
      <c r="AM80" s="167">
        <v>81.25637308190484</v>
      </c>
      <c r="AO80" s="222"/>
      <c r="AP80" s="10"/>
      <c r="AQ80" s="10"/>
      <c r="AR80" s="10"/>
      <c r="AS80" s="10"/>
      <c r="AT80" s="10"/>
      <c r="AU80" s="10"/>
      <c r="AV80" s="10"/>
      <c r="AW80" s="223"/>
    </row>
    <row r="81" spans="1:49" x14ac:dyDescent="0.2">
      <c r="A81" s="127" t="s">
        <v>63</v>
      </c>
      <c r="B81" s="128"/>
      <c r="C81" s="46">
        <v>0.46320659753505283</v>
      </c>
      <c r="D81" s="46">
        <v>1.8215048723514302E-2</v>
      </c>
      <c r="E81" s="49">
        <v>2.4560130292813997E-3</v>
      </c>
      <c r="F81" s="46">
        <v>0.6289579222809738</v>
      </c>
      <c r="G81" s="49">
        <v>0.10410110470115108</v>
      </c>
      <c r="H81" s="46">
        <v>0.59381753089648759</v>
      </c>
      <c r="I81" s="49">
        <v>1.0975791543209993E-2</v>
      </c>
      <c r="J81" s="46">
        <v>1.4310415787111149E-2</v>
      </c>
      <c r="K81" s="46">
        <v>1.1195892103803073E-2</v>
      </c>
      <c r="L81" s="128"/>
      <c r="M81" s="49">
        <v>2.0747529973468976E-2</v>
      </c>
      <c r="N81" s="143"/>
      <c r="O81" s="126"/>
      <c r="P81" s="141" t="s">
        <v>63</v>
      </c>
      <c r="Q81" s="95"/>
      <c r="R81" s="104">
        <v>5.3065506098191007</v>
      </c>
      <c r="S81" s="104">
        <v>7.3367046003207328</v>
      </c>
      <c r="T81" s="98" t="s">
        <v>43</v>
      </c>
      <c r="U81" s="106">
        <v>0.69989520878056322</v>
      </c>
      <c r="V81" s="104">
        <v>4.2059902300941863</v>
      </c>
      <c r="W81" s="124">
        <v>0.44578480804280324</v>
      </c>
      <c r="X81" s="104">
        <v>14.479616615537807</v>
      </c>
      <c r="Y81" s="104">
        <v>109.59722884219158</v>
      </c>
      <c r="Z81" s="104">
        <v>13.729865777338295</v>
      </c>
      <c r="AA81" s="104">
        <v>54.572630751732845</v>
      </c>
      <c r="AB81" s="98" t="s">
        <v>43</v>
      </c>
      <c r="AC81" s="98" t="s">
        <v>43</v>
      </c>
      <c r="AD81" s="98" t="s">
        <v>43</v>
      </c>
      <c r="AE81" s="98" t="s">
        <v>43</v>
      </c>
      <c r="AF81" s="167">
        <v>3.3246206177064037E-15</v>
      </c>
      <c r="AG81" s="167">
        <v>0.92329991123397881</v>
      </c>
      <c r="AH81" s="167">
        <v>1.8133773625284618E-2</v>
      </c>
      <c r="AI81" s="167">
        <v>0.6557550293864759</v>
      </c>
      <c r="AJ81" s="167">
        <v>1.2410516637656164E-2</v>
      </c>
      <c r="AK81" s="167">
        <v>8.8988543476459601E-3</v>
      </c>
      <c r="AL81" s="167"/>
      <c r="AM81" s="167"/>
      <c r="AO81" s="222"/>
      <c r="AP81" s="10"/>
      <c r="AQ81" s="10"/>
      <c r="AR81" s="10"/>
      <c r="AS81" s="10"/>
      <c r="AT81" s="10"/>
      <c r="AU81" s="10"/>
      <c r="AV81" s="10"/>
      <c r="AW81" s="223"/>
    </row>
    <row r="82" spans="1:49" x14ac:dyDescent="0.2">
      <c r="A82" s="127" t="s">
        <v>42</v>
      </c>
      <c r="B82" s="128"/>
      <c r="C82" s="144"/>
      <c r="D82" s="144"/>
      <c r="E82" s="145"/>
      <c r="F82" s="146"/>
      <c r="G82" s="147"/>
      <c r="H82" s="147"/>
      <c r="I82" s="146"/>
      <c r="J82" s="146"/>
      <c r="K82" s="145"/>
      <c r="L82" s="143"/>
      <c r="M82" s="142"/>
      <c r="N82" s="143"/>
      <c r="O82" s="126"/>
      <c r="P82" s="141" t="s">
        <v>42</v>
      </c>
      <c r="Q82" s="95"/>
      <c r="R82" s="103">
        <v>1.2453884683079775E-3</v>
      </c>
      <c r="S82" s="103">
        <v>1.0663800715524318E-3</v>
      </c>
      <c r="T82" s="98" t="s">
        <v>43</v>
      </c>
      <c r="U82" s="99">
        <v>0.21476138396589381</v>
      </c>
      <c r="V82" s="100">
        <v>9.9341462383677401E-3</v>
      </c>
      <c r="W82" s="91">
        <v>9.2056481038414479E-3</v>
      </c>
      <c r="X82" s="99">
        <v>1.1246188171323408</v>
      </c>
      <c r="Y82" s="99">
        <v>1.763048330592617</v>
      </c>
      <c r="Z82" s="98">
        <v>6.7625842290844371</v>
      </c>
      <c r="AA82" s="97">
        <v>34.637169546274599</v>
      </c>
      <c r="AB82" s="97" t="s">
        <v>43</v>
      </c>
      <c r="AC82" s="98" t="s">
        <v>43</v>
      </c>
      <c r="AD82" s="98" t="s">
        <v>43</v>
      </c>
      <c r="AE82" s="98" t="s">
        <v>43</v>
      </c>
      <c r="AF82" s="168"/>
      <c r="AG82" s="168"/>
      <c r="AH82" s="168"/>
      <c r="AI82" s="168"/>
      <c r="AJ82" s="168"/>
      <c r="AK82" s="168"/>
      <c r="AL82" s="168"/>
      <c r="AM82" s="168"/>
      <c r="AO82" s="222"/>
      <c r="AP82" s="10"/>
      <c r="AQ82" s="10"/>
      <c r="AR82" s="10"/>
      <c r="AS82" s="10"/>
      <c r="AT82" s="10"/>
      <c r="AU82" s="10"/>
      <c r="AV82" s="10"/>
      <c r="AW82" s="223"/>
    </row>
    <row r="83" spans="1:49" x14ac:dyDescent="0.2">
      <c r="A83" s="133" t="s">
        <v>63</v>
      </c>
      <c r="B83" s="134"/>
      <c r="C83" s="148"/>
      <c r="D83" s="148"/>
      <c r="E83" s="151"/>
      <c r="F83" s="149"/>
      <c r="G83" s="150"/>
      <c r="H83" s="150"/>
      <c r="I83" s="149"/>
      <c r="J83" s="149"/>
      <c r="K83" s="151"/>
      <c r="L83" s="152"/>
      <c r="M83" s="134"/>
      <c r="N83" s="152"/>
      <c r="O83" s="133"/>
      <c r="P83" s="160" t="s">
        <v>63</v>
      </c>
      <c r="Q83" s="187"/>
      <c r="R83" s="121">
        <v>5.8670800524959268E-5</v>
      </c>
      <c r="S83" s="121">
        <v>7.7692598696683037E-5</v>
      </c>
      <c r="T83" s="116" t="s">
        <v>43</v>
      </c>
      <c r="U83" s="113">
        <v>2.023206046501622E-2</v>
      </c>
      <c r="V83" s="115">
        <v>8.635508320063818E-4</v>
      </c>
      <c r="W83" s="94">
        <v>1.4787784373215774E-3</v>
      </c>
      <c r="X83" s="113">
        <v>0.37810979157590063</v>
      </c>
      <c r="Y83" s="113">
        <v>9.0468009434514524E-2</v>
      </c>
      <c r="Z83" s="116">
        <v>0.45777772290339108</v>
      </c>
      <c r="AA83" s="117">
        <v>5.2364266641751067</v>
      </c>
      <c r="AB83" s="117" t="s">
        <v>43</v>
      </c>
      <c r="AC83" s="116" t="s">
        <v>43</v>
      </c>
      <c r="AD83" s="116" t="s">
        <v>43</v>
      </c>
      <c r="AE83" s="116" t="s">
        <v>43</v>
      </c>
      <c r="AF83" s="197"/>
      <c r="AG83" s="197"/>
      <c r="AH83" s="197"/>
      <c r="AI83" s="197"/>
      <c r="AJ83" s="197"/>
      <c r="AK83" s="197"/>
      <c r="AL83" s="197"/>
      <c r="AM83" s="197"/>
      <c r="AN83" s="199"/>
      <c r="AO83" s="224"/>
      <c r="AP83" s="199"/>
      <c r="AQ83" s="199"/>
      <c r="AR83" s="199"/>
      <c r="AS83" s="199"/>
      <c r="AT83" s="199"/>
      <c r="AU83" s="199"/>
      <c r="AV83" s="199"/>
      <c r="AW83" s="225"/>
    </row>
    <row r="84" spans="1:49" x14ac:dyDescent="0.2">
      <c r="A84" s="196" t="s">
        <v>27</v>
      </c>
      <c r="B84" s="128"/>
      <c r="C84" s="211"/>
      <c r="D84" s="211"/>
      <c r="E84" s="146"/>
      <c r="F84" s="146"/>
      <c r="G84" s="147"/>
      <c r="H84" s="147"/>
      <c r="I84" s="146"/>
      <c r="J84" s="146"/>
      <c r="K84" s="145"/>
      <c r="L84" s="143"/>
      <c r="M84" s="128"/>
      <c r="N84" s="146"/>
      <c r="O84" s="126"/>
      <c r="P84" s="209" t="s">
        <v>27</v>
      </c>
      <c r="Q84" s="182"/>
      <c r="R84" s="212"/>
      <c r="S84" s="212"/>
      <c r="T84" s="112"/>
      <c r="U84" s="112"/>
      <c r="V84" s="114"/>
      <c r="W84" s="91"/>
      <c r="X84" s="112"/>
      <c r="Y84" s="112"/>
      <c r="Z84" s="111"/>
      <c r="AA84" s="110"/>
      <c r="AB84" s="112"/>
      <c r="AC84" s="111"/>
      <c r="AD84" s="111"/>
      <c r="AE84" s="111"/>
      <c r="AF84" s="168"/>
      <c r="AG84" s="168"/>
      <c r="AH84" s="168"/>
      <c r="AI84" s="168"/>
      <c r="AJ84" s="168"/>
      <c r="AK84" s="168"/>
      <c r="AL84" s="168"/>
      <c r="AM84" s="168"/>
      <c r="AO84" s="222"/>
      <c r="AP84" s="10"/>
      <c r="AQ84" s="10"/>
      <c r="AR84" s="10"/>
      <c r="AS84" s="10"/>
      <c r="AT84" s="10"/>
      <c r="AU84" s="10"/>
      <c r="AV84" s="10"/>
      <c r="AW84" s="223"/>
    </row>
    <row r="85" spans="1:49" x14ac:dyDescent="0.2">
      <c r="A85" s="127" t="s">
        <v>40</v>
      </c>
      <c r="B85" s="128">
        <v>10</v>
      </c>
      <c r="C85" s="46">
        <v>46.894621021819006</v>
      </c>
      <c r="D85" s="46">
        <v>0.89626879261852255</v>
      </c>
      <c r="E85" s="46">
        <v>17.751503374923299</v>
      </c>
      <c r="F85" s="46">
        <v>8.907098659333105</v>
      </c>
      <c r="G85" s="46">
        <v>0.13367328681338345</v>
      </c>
      <c r="H85" s="46">
        <v>5.6181762732540408</v>
      </c>
      <c r="I85" s="46">
        <v>10.570972108857079</v>
      </c>
      <c r="J85" s="46">
        <v>2.3461192598217497</v>
      </c>
      <c r="K85" s="46">
        <v>0.24818209285930104</v>
      </c>
      <c r="L85" s="128"/>
      <c r="M85" s="128"/>
      <c r="N85" s="46">
        <v>93.540237423850073</v>
      </c>
      <c r="O85" s="126"/>
      <c r="P85" s="141" t="s">
        <v>40</v>
      </c>
      <c r="Q85" s="107">
        <v>3</v>
      </c>
      <c r="R85" s="109">
        <v>93949.053403589598</v>
      </c>
      <c r="S85" s="109">
        <v>89050.215474820361</v>
      </c>
      <c r="T85" s="118" t="s">
        <v>43</v>
      </c>
      <c r="U85" s="119">
        <v>32.210983635698348</v>
      </c>
      <c r="V85" s="109">
        <v>4748.8238271501468</v>
      </c>
      <c r="W85" s="122">
        <v>291.84634818596538</v>
      </c>
      <c r="X85" s="109">
        <v>38.241627138260462</v>
      </c>
      <c r="Y85" s="109">
        <v>1208.2858786322015</v>
      </c>
      <c r="Z85" s="119">
        <v>29.527000748717636</v>
      </c>
      <c r="AA85" s="119">
        <v>9.9062144468668905</v>
      </c>
      <c r="AB85" s="118" t="s">
        <v>43</v>
      </c>
      <c r="AC85" s="118" t="s">
        <v>43</v>
      </c>
      <c r="AD85" s="119">
        <v>13.8138077077202</v>
      </c>
      <c r="AE85" s="118" t="s">
        <v>43</v>
      </c>
      <c r="AF85" s="168"/>
      <c r="AG85" s="168"/>
      <c r="AH85" s="168"/>
      <c r="AI85" s="168"/>
      <c r="AJ85" s="168"/>
      <c r="AK85" s="168"/>
      <c r="AL85" s="168"/>
      <c r="AM85" s="168"/>
      <c r="AO85" s="181">
        <v>2.75</v>
      </c>
      <c r="AP85" s="177">
        <v>7</v>
      </c>
      <c r="AQ85" s="177">
        <v>5.95</v>
      </c>
      <c r="AR85" s="178">
        <v>60.239686336399281</v>
      </c>
      <c r="AS85" s="177">
        <v>81.397380947274812</v>
      </c>
      <c r="AT85" s="189">
        <v>80.759684374983081</v>
      </c>
      <c r="AU85" s="177"/>
      <c r="AV85" s="191">
        <v>0.34625540503085295</v>
      </c>
      <c r="AW85" s="221">
        <v>0.34625540503085295</v>
      </c>
    </row>
    <row r="86" spans="1:49" x14ac:dyDescent="0.2">
      <c r="A86" s="127" t="s">
        <v>63</v>
      </c>
      <c r="B86" s="128"/>
      <c r="C86" s="46">
        <v>0.76783709036053438</v>
      </c>
      <c r="D86" s="46">
        <v>7.8415953592223711E-2</v>
      </c>
      <c r="E86" s="46">
        <v>0.35438277861343365</v>
      </c>
      <c r="F86" s="46">
        <v>0.56303857732446327</v>
      </c>
      <c r="G86" s="46">
        <v>9.8943954955430333E-2</v>
      </c>
      <c r="H86" s="46">
        <v>0.27092104630931368</v>
      </c>
      <c r="I86" s="46">
        <v>0.54748482231625961</v>
      </c>
      <c r="J86" s="46">
        <v>0.2665982320521525</v>
      </c>
      <c r="K86" s="46">
        <v>3.1745347865649719E-2</v>
      </c>
      <c r="L86" s="128"/>
      <c r="M86" s="128"/>
      <c r="N86" s="128"/>
      <c r="O86" s="126"/>
      <c r="P86" s="141" t="s">
        <v>63</v>
      </c>
      <c r="Q86" s="107"/>
      <c r="R86" s="122">
        <v>1082.8523688960395</v>
      </c>
      <c r="S86" s="122">
        <v>1858.4553464365877</v>
      </c>
      <c r="T86" s="123" t="s">
        <v>43</v>
      </c>
      <c r="U86" s="124">
        <v>0.71651530204478464</v>
      </c>
      <c r="V86" s="122">
        <v>72.531408573701668</v>
      </c>
      <c r="W86" s="122">
        <v>3.6303332070992194</v>
      </c>
      <c r="X86" s="122">
        <v>2.6659037213107126</v>
      </c>
      <c r="Y86" s="109">
        <v>19.37992019089145</v>
      </c>
      <c r="Z86" s="119">
        <v>0.46183853798852836</v>
      </c>
      <c r="AA86" s="119">
        <v>0.37005225432949757</v>
      </c>
      <c r="AB86" s="118" t="s">
        <v>43</v>
      </c>
      <c r="AC86" s="118" t="s">
        <v>43</v>
      </c>
      <c r="AD86" s="119">
        <v>0.45407463303300588</v>
      </c>
      <c r="AE86" s="118" t="s">
        <v>43</v>
      </c>
      <c r="AF86" s="168"/>
      <c r="AG86" s="168"/>
      <c r="AH86" s="168"/>
      <c r="AI86" s="168"/>
      <c r="AJ86" s="168"/>
      <c r="AK86" s="168"/>
      <c r="AL86" s="168"/>
      <c r="AM86" s="168"/>
      <c r="AO86" s="222"/>
      <c r="AP86" s="10"/>
      <c r="AQ86" s="10"/>
      <c r="AR86" s="10"/>
      <c r="AS86" s="10"/>
      <c r="AT86" s="10"/>
      <c r="AU86" s="10"/>
      <c r="AV86" s="10"/>
      <c r="AW86" s="223"/>
    </row>
    <row r="87" spans="1:49" x14ac:dyDescent="0.2">
      <c r="A87" s="127" t="s">
        <v>41</v>
      </c>
      <c r="B87" s="128">
        <v>6</v>
      </c>
      <c r="C87" s="46">
        <v>37.90904907975461</v>
      </c>
      <c r="D87" s="49">
        <v>1.3860504643774913E-2</v>
      </c>
      <c r="E87" s="49">
        <v>2.1033612872434718E-2</v>
      </c>
      <c r="F87" s="46">
        <v>17.758885147774038</v>
      </c>
      <c r="G87" s="49">
        <v>0.4035903858770204</v>
      </c>
      <c r="H87" s="46">
        <v>43.614674838270346</v>
      </c>
      <c r="I87" s="49">
        <v>0.1914986097562594</v>
      </c>
      <c r="J87" s="49">
        <v>5.4121204854588817E-3</v>
      </c>
      <c r="K87" s="46">
        <v>2.5010910800013432E-3</v>
      </c>
      <c r="L87" s="128"/>
      <c r="M87" s="49">
        <v>6.2850000000000003E-2</v>
      </c>
      <c r="N87" s="46">
        <v>100.00490624852947</v>
      </c>
      <c r="O87" s="126"/>
      <c r="P87" s="141" t="s">
        <v>41</v>
      </c>
      <c r="Q87" s="107">
        <v>2</v>
      </c>
      <c r="R87" s="110">
        <v>111.31947403476396</v>
      </c>
      <c r="S87" s="110">
        <v>123.45531459126686</v>
      </c>
      <c r="T87" s="111" t="s">
        <v>43</v>
      </c>
      <c r="U87" s="111">
        <v>18.641311481823244</v>
      </c>
      <c r="V87" s="110">
        <v>60.740262682288588</v>
      </c>
      <c r="W87" s="88">
        <v>6.1951008900898223</v>
      </c>
      <c r="X87" s="110">
        <v>135.25421288585918</v>
      </c>
      <c r="Y87" s="110">
        <v>2154.7717341811331</v>
      </c>
      <c r="Z87" s="110">
        <v>215.73211756784417</v>
      </c>
      <c r="AA87" s="110">
        <v>622.89973385158657</v>
      </c>
      <c r="AB87" s="110" t="s">
        <v>43</v>
      </c>
      <c r="AC87" s="111" t="s">
        <v>43</v>
      </c>
      <c r="AD87" s="111" t="s">
        <v>43</v>
      </c>
      <c r="AE87" s="111" t="s">
        <v>43</v>
      </c>
      <c r="AF87" s="167">
        <v>41.175894076819475</v>
      </c>
      <c r="AG87" s="167">
        <v>17.370444300411389</v>
      </c>
      <c r="AH87" s="167">
        <v>0.28727329337139057</v>
      </c>
      <c r="AI87" s="167">
        <v>40.923611180364617</v>
      </c>
      <c r="AJ87" s="167">
        <v>0.16093392664346115</v>
      </c>
      <c r="AK87" s="167">
        <v>8.1843222389676284E-2</v>
      </c>
      <c r="AL87" s="169">
        <v>100.00000000000003</v>
      </c>
      <c r="AM87" s="167">
        <v>80.759684374983081</v>
      </c>
      <c r="AO87" s="222"/>
      <c r="AP87" s="10"/>
      <c r="AQ87" s="10"/>
      <c r="AR87" s="10"/>
      <c r="AS87" s="10"/>
      <c r="AT87" s="10"/>
      <c r="AU87" s="10"/>
      <c r="AV87" s="10"/>
      <c r="AW87" s="223"/>
    </row>
    <row r="88" spans="1:49" x14ac:dyDescent="0.2">
      <c r="A88" s="127" t="s">
        <v>63</v>
      </c>
      <c r="B88" s="128"/>
      <c r="C88" s="46">
        <v>0.83503378374769899</v>
      </c>
      <c r="D88" s="46">
        <v>1.8888726796690139E-2</v>
      </c>
      <c r="E88" s="49">
        <v>7.6792360731173419E-3</v>
      </c>
      <c r="F88" s="46">
        <v>0.44813467023503945</v>
      </c>
      <c r="G88" s="49">
        <v>8.5704111142153427E-2</v>
      </c>
      <c r="H88" s="46">
        <v>0.49305879027421085</v>
      </c>
      <c r="I88" s="49">
        <v>2.2840461174561833E-2</v>
      </c>
      <c r="J88" s="46">
        <v>9.8252056806291156E-3</v>
      </c>
      <c r="K88" s="46">
        <v>4.2697384775494925E-3</v>
      </c>
      <c r="L88" s="128"/>
      <c r="M88" s="49">
        <v>4.4954866254945096E-2</v>
      </c>
      <c r="N88" s="142"/>
      <c r="O88" s="126"/>
      <c r="P88" s="141" t="s">
        <v>63</v>
      </c>
      <c r="Q88" s="107"/>
      <c r="R88" s="122">
        <v>28.738248131865856</v>
      </c>
      <c r="S88" s="122">
        <v>14.235574102992208</v>
      </c>
      <c r="T88" s="111" t="s">
        <v>43</v>
      </c>
      <c r="U88" s="124">
        <v>6.8770795489853276</v>
      </c>
      <c r="V88" s="122">
        <v>16.907088952113668</v>
      </c>
      <c r="W88" s="124">
        <v>0.22750695079297942</v>
      </c>
      <c r="X88" s="122">
        <v>53.987066138686004</v>
      </c>
      <c r="Y88" s="122">
        <v>83.356575602725343</v>
      </c>
      <c r="Z88" s="122">
        <v>17.039827401544784</v>
      </c>
      <c r="AA88" s="122">
        <v>69.20452817042451</v>
      </c>
      <c r="AB88" s="111" t="s">
        <v>43</v>
      </c>
      <c r="AC88" s="111" t="s">
        <v>43</v>
      </c>
      <c r="AD88" s="111" t="s">
        <v>43</v>
      </c>
      <c r="AE88" s="111" t="s">
        <v>43</v>
      </c>
      <c r="AF88" s="167">
        <v>0</v>
      </c>
      <c r="AG88" s="167">
        <v>1.2708775910510806</v>
      </c>
      <c r="AH88" s="167">
        <v>7.8581235081960962E-3</v>
      </c>
      <c r="AI88" s="167">
        <v>0.14507176090719598</v>
      </c>
      <c r="AJ88" s="167">
        <v>1.7096933952591358E-2</v>
      </c>
      <c r="AK88" s="167">
        <v>6.4296019830140305E-3</v>
      </c>
      <c r="AL88" s="167"/>
      <c r="AM88" s="167"/>
      <c r="AO88" s="222"/>
      <c r="AP88" s="10"/>
      <c r="AQ88" s="10"/>
      <c r="AR88" s="10"/>
      <c r="AS88" s="10"/>
      <c r="AT88" s="10"/>
      <c r="AU88" s="10"/>
      <c r="AV88" s="10"/>
      <c r="AW88" s="223"/>
    </row>
    <row r="89" spans="1:49" x14ac:dyDescent="0.2">
      <c r="A89" s="127" t="s">
        <v>42</v>
      </c>
      <c r="B89" s="128"/>
      <c r="C89" s="144"/>
      <c r="D89" s="144"/>
      <c r="E89" s="145"/>
      <c r="F89" s="146"/>
      <c r="G89" s="147"/>
      <c r="H89" s="147"/>
      <c r="I89" s="146"/>
      <c r="J89" s="146"/>
      <c r="K89" s="145"/>
      <c r="L89" s="143"/>
      <c r="M89" s="143"/>
      <c r="N89" s="142"/>
      <c r="O89" s="126"/>
      <c r="P89" s="141" t="s">
        <v>42</v>
      </c>
      <c r="Q89" s="107"/>
      <c r="R89" s="120">
        <v>1.184891917500796E-3</v>
      </c>
      <c r="S89" s="120">
        <v>1.3863561579609519E-3</v>
      </c>
      <c r="T89" s="111" t="s">
        <v>43</v>
      </c>
      <c r="U89" s="112">
        <v>0.57872530974694314</v>
      </c>
      <c r="V89" s="114">
        <v>1.2790590869053126E-2</v>
      </c>
      <c r="W89" s="91">
        <v>2.1227268830317128E-2</v>
      </c>
      <c r="X89" s="112">
        <v>3.5368320599135372</v>
      </c>
      <c r="Y89" s="112">
        <v>1.7833294026578945</v>
      </c>
      <c r="Z89" s="111">
        <v>7.3062658616694574</v>
      </c>
      <c r="AA89" s="110">
        <v>62.879694074116834</v>
      </c>
      <c r="AB89" s="110" t="s">
        <v>43</v>
      </c>
      <c r="AC89" s="111" t="s">
        <v>43</v>
      </c>
      <c r="AD89" s="111" t="s">
        <v>43</v>
      </c>
      <c r="AE89" s="111" t="s">
        <v>43</v>
      </c>
      <c r="AF89" s="168"/>
      <c r="AG89" s="168"/>
      <c r="AH89" s="168"/>
      <c r="AI89" s="168"/>
      <c r="AJ89" s="168"/>
      <c r="AK89" s="168"/>
      <c r="AL89" s="168"/>
      <c r="AM89" s="168"/>
      <c r="AO89" s="222"/>
      <c r="AP89" s="10"/>
      <c r="AQ89" s="10"/>
      <c r="AR89" s="10"/>
      <c r="AS89" s="10"/>
      <c r="AT89" s="10"/>
      <c r="AU89" s="10"/>
      <c r="AV89" s="10"/>
      <c r="AW89" s="223"/>
    </row>
    <row r="90" spans="1:49" x14ac:dyDescent="0.2">
      <c r="A90" s="133" t="s">
        <v>63</v>
      </c>
      <c r="B90" s="134"/>
      <c r="C90" s="148"/>
      <c r="D90" s="148"/>
      <c r="E90" s="151"/>
      <c r="F90" s="149"/>
      <c r="G90" s="150"/>
      <c r="H90" s="150"/>
      <c r="I90" s="149"/>
      <c r="J90" s="149"/>
      <c r="K90" s="151"/>
      <c r="L90" s="152"/>
      <c r="M90" s="152"/>
      <c r="N90" s="134"/>
      <c r="O90" s="133"/>
      <c r="P90" s="160" t="s">
        <v>63</v>
      </c>
      <c r="Q90" s="187"/>
      <c r="R90" s="121">
        <v>3.0619654999892602E-4</v>
      </c>
      <c r="S90" s="121">
        <v>1.6245724430252365E-4</v>
      </c>
      <c r="T90" s="116" t="s">
        <v>43</v>
      </c>
      <c r="U90" s="113">
        <v>0.213888832971355</v>
      </c>
      <c r="V90" s="115">
        <v>3.5656244960983728E-3</v>
      </c>
      <c r="W90" s="94">
        <v>8.2304961637815052E-4</v>
      </c>
      <c r="X90" s="113">
        <v>1.4331047388410043</v>
      </c>
      <c r="Y90" s="113">
        <v>7.4682059475053061E-2</v>
      </c>
      <c r="Z90" s="116">
        <v>0.5882993196484142</v>
      </c>
      <c r="AA90" s="117">
        <v>7.3702886591975236</v>
      </c>
      <c r="AB90" s="117" t="s">
        <v>43</v>
      </c>
      <c r="AC90" s="116" t="s">
        <v>43</v>
      </c>
      <c r="AD90" s="116" t="s">
        <v>43</v>
      </c>
      <c r="AE90" s="116" t="s">
        <v>43</v>
      </c>
      <c r="AF90" s="197"/>
      <c r="AG90" s="197"/>
      <c r="AH90" s="197"/>
      <c r="AI90" s="197"/>
      <c r="AJ90" s="197"/>
      <c r="AK90" s="197"/>
      <c r="AL90" s="197"/>
      <c r="AM90" s="197"/>
      <c r="AN90" s="199"/>
      <c r="AO90" s="224"/>
      <c r="AP90" s="199"/>
      <c r="AQ90" s="199"/>
      <c r="AR90" s="199"/>
      <c r="AS90" s="199"/>
      <c r="AT90" s="199"/>
      <c r="AU90" s="199"/>
      <c r="AV90" s="199"/>
      <c r="AW90" s="225"/>
    </row>
    <row r="91" spans="1:49" x14ac:dyDescent="0.2">
      <c r="E91" s="2"/>
      <c r="M91" s="214"/>
      <c r="N91" s="214"/>
    </row>
    <row r="93" spans="1:49" x14ac:dyDescent="0.2">
      <c r="Q93" s="53"/>
      <c r="R93" s="54"/>
      <c r="S93" s="53"/>
      <c r="T93" s="53"/>
      <c r="U93" s="53"/>
      <c r="V93" s="53"/>
    </row>
    <row r="94" spans="1:49" x14ac:dyDescent="0.2">
      <c r="Q94" s="53"/>
      <c r="R94" s="45"/>
      <c r="S94" s="53"/>
      <c r="T94" s="53"/>
      <c r="U94" s="53"/>
      <c r="V94" s="5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/>
  </sheetViews>
  <sheetFormatPr baseColWidth="10" defaultColWidth="8.83203125" defaultRowHeight="15" x14ac:dyDescent="0.2"/>
  <cols>
    <col min="1" max="1" width="14.83203125" style="41" bestFit="1" customWidth="1"/>
    <col min="2" max="2" width="20.6640625" style="26" bestFit="1" customWidth="1"/>
  </cols>
  <sheetData>
    <row r="1" spans="1:6" x14ac:dyDescent="0.2">
      <c r="A1" s="41" t="s">
        <v>46</v>
      </c>
      <c r="B1" s="26" t="s">
        <v>47</v>
      </c>
      <c r="C1">
        <v>0.4</v>
      </c>
      <c r="D1">
        <v>-1.3251985180186696</v>
      </c>
      <c r="E1">
        <v>-0.81666958152563329</v>
      </c>
      <c r="F1">
        <v>-0.9</v>
      </c>
    </row>
    <row r="2" spans="1:6" x14ac:dyDescent="0.2">
      <c r="A2" s="41" t="s">
        <v>48</v>
      </c>
      <c r="B2" s="26" t="s">
        <v>64</v>
      </c>
      <c r="C2">
        <v>1.1000000000000001</v>
      </c>
      <c r="D2">
        <v>-1.5086383061657274</v>
      </c>
      <c r="E2">
        <v>3.5</v>
      </c>
      <c r="F2">
        <v>-2.2112587244277266</v>
      </c>
    </row>
    <row r="3" spans="1:6" x14ac:dyDescent="0.2">
      <c r="A3" s="41" t="s">
        <v>49</v>
      </c>
      <c r="B3" s="42">
        <v>14</v>
      </c>
      <c r="C3">
        <v>0.5</v>
      </c>
      <c r="D3">
        <v>-1.2975694635544748</v>
      </c>
    </row>
    <row r="4" spans="1:6" x14ac:dyDescent="0.2">
      <c r="A4" s="41" t="s">
        <v>50</v>
      </c>
      <c r="B4" s="42">
        <v>7</v>
      </c>
      <c r="C4">
        <v>0</v>
      </c>
      <c r="D4">
        <v>-1.1487416512809248</v>
      </c>
    </row>
    <row r="5" spans="1:6" x14ac:dyDescent="0.2">
      <c r="A5" s="41" t="s">
        <v>51</v>
      </c>
      <c r="B5" s="42">
        <v>2</v>
      </c>
      <c r="C5">
        <v>2.4</v>
      </c>
      <c r="D5">
        <v>-2.0362121726544449</v>
      </c>
    </row>
    <row r="6" spans="1:6" x14ac:dyDescent="0.2">
      <c r="A6" s="41" t="s">
        <v>52</v>
      </c>
      <c r="B6" s="42" t="b">
        <v>1</v>
      </c>
      <c r="C6">
        <v>1.8</v>
      </c>
      <c r="D6">
        <v>-1.6736641390712486</v>
      </c>
    </row>
    <row r="7" spans="1:6" x14ac:dyDescent="0.2">
      <c r="A7" s="41" t="s">
        <v>53</v>
      </c>
      <c r="B7" s="42">
        <v>7</v>
      </c>
      <c r="C7">
        <v>0.6</v>
      </c>
      <c r="D7">
        <v>-1.1915740712266687</v>
      </c>
    </row>
    <row r="8" spans="1:6" x14ac:dyDescent="0.2">
      <c r="A8" s="41" t="s">
        <v>54</v>
      </c>
      <c r="B8" s="42" t="b">
        <v>0</v>
      </c>
      <c r="C8">
        <v>0.7</v>
      </c>
      <c r="D8">
        <v>-1.2902653365575625</v>
      </c>
    </row>
    <row r="9" spans="1:6" x14ac:dyDescent="0.2">
      <c r="A9" s="41" t="s">
        <v>55</v>
      </c>
      <c r="B9" s="42" t="b">
        <v>1</v>
      </c>
      <c r="C9">
        <v>2.1</v>
      </c>
      <c r="D9">
        <v>-1.7834497944173022</v>
      </c>
    </row>
    <row r="10" spans="1:6" x14ac:dyDescent="0.2">
      <c r="A10" s="41" t="s">
        <v>56</v>
      </c>
      <c r="B10" s="42" t="b">
        <v>0</v>
      </c>
      <c r="C10">
        <v>-0.5</v>
      </c>
      <c r="D10">
        <v>-1.092171638608336</v>
      </c>
    </row>
    <row r="11" spans="1:6" x14ac:dyDescent="0.2">
      <c r="A11" s="41" t="s">
        <v>57</v>
      </c>
      <c r="B11" s="42" t="b">
        <v>0</v>
      </c>
      <c r="C11">
        <v>3.2</v>
      </c>
      <c r="D11">
        <v>-2.1063092551407787</v>
      </c>
    </row>
    <row r="12" spans="1:6" x14ac:dyDescent="0.2">
      <c r="A12" s="41" t="s">
        <v>58</v>
      </c>
      <c r="B12" s="42" t="s">
        <v>65</v>
      </c>
      <c r="C12">
        <v>3.1</v>
      </c>
      <c r="D12">
        <v>-2.0011269061626713</v>
      </c>
    </row>
    <row r="13" spans="1:6" x14ac:dyDescent="0.2">
      <c r="A13" s="41" t="s">
        <v>59</v>
      </c>
      <c r="B13" s="42" t="b">
        <v>1</v>
      </c>
      <c r="C13" s="27" t="s">
        <v>45</v>
      </c>
      <c r="D13" s="27" t="s">
        <v>45</v>
      </c>
    </row>
    <row r="14" spans="1:6" x14ac:dyDescent="0.2">
      <c r="A14" s="41" t="s">
        <v>60</v>
      </c>
      <c r="B14" s="42" t="b">
        <v>0</v>
      </c>
    </row>
    <row r="15" spans="1:6" x14ac:dyDescent="0.2">
      <c r="A15" s="41" t="s">
        <v>61</v>
      </c>
      <c r="B15" s="42" t="b">
        <v>0</v>
      </c>
    </row>
    <row r="16" spans="1:6" x14ac:dyDescent="0.2">
      <c r="A16" s="41" t="s">
        <v>62</v>
      </c>
      <c r="B16" s="4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Appendix-A1-ExpAll</vt:lpstr>
      <vt:lpstr>PlotDat1</vt:lpstr>
    </vt:vector>
  </TitlesOfParts>
  <Company>Krokoz™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Tatiana</dc:creator>
  <cp:lastModifiedBy>Microsoft Office User</cp:lastModifiedBy>
  <dcterms:created xsi:type="dcterms:W3CDTF">2016-10-07T04:43:56Z</dcterms:created>
  <dcterms:modified xsi:type="dcterms:W3CDTF">2017-12-18T15:23:35Z</dcterms:modified>
</cp:coreProperties>
</file>