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60" yWindow="0" windowWidth="27860" windowHeight="17560" tabRatio="500" activeTab="3"/>
  </bookViews>
  <sheets>
    <sheet name="Table 1" sheetId="13" r:id="rId1"/>
    <sheet name="Table 2" sheetId="1" r:id="rId2"/>
    <sheet name="Table 3" sheetId="2" r:id="rId3"/>
    <sheet name="Table 4" sheetId="3" r:id="rId4"/>
    <sheet name="Table 5" sheetId="7" r:id="rId5"/>
    <sheet name="Table 6" sheetId="6" r:id="rId6"/>
    <sheet name="Table 7" sheetId="10" r:id="rId7"/>
  </sheets>
  <calcPr calcId="140000" iterate="1" iterateDelta="1E-8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1" l="1"/>
  <c r="I13" i="1"/>
  <c r="C13" i="1"/>
  <c r="D13" i="1"/>
  <c r="F13" i="1"/>
  <c r="I18" i="1"/>
  <c r="C18" i="1"/>
  <c r="D18" i="1"/>
  <c r="F18" i="1"/>
  <c r="I11" i="1"/>
  <c r="C11" i="1"/>
  <c r="D11" i="1"/>
  <c r="F11" i="1"/>
  <c r="I39" i="1"/>
  <c r="I38" i="1"/>
  <c r="I37" i="1"/>
  <c r="I36" i="1"/>
  <c r="I35" i="1"/>
  <c r="I34" i="1"/>
  <c r="I33" i="1"/>
  <c r="I32" i="1"/>
  <c r="I31" i="1"/>
  <c r="I30" i="1"/>
  <c r="I29" i="1"/>
  <c r="I17" i="1"/>
  <c r="I27" i="1"/>
  <c r="I26" i="1"/>
  <c r="I25" i="1"/>
  <c r="I24" i="1"/>
  <c r="I23" i="1"/>
  <c r="I21" i="1"/>
  <c r="I20" i="1"/>
  <c r="I19" i="1"/>
  <c r="I16" i="1"/>
  <c r="I15" i="1"/>
  <c r="I14" i="1"/>
  <c r="I12" i="1"/>
  <c r="I10" i="1"/>
  <c r="I9" i="1"/>
  <c r="I8" i="1"/>
  <c r="I7" i="1"/>
</calcChain>
</file>

<file path=xl/sharedStrings.xml><?xml version="1.0" encoding="utf-8"?>
<sst xmlns="http://schemas.openxmlformats.org/spreadsheetml/2006/main" count="661" uniqueCount="212">
  <si>
    <t>Fo#</t>
  </si>
  <si>
    <t>MgO wt%</t>
  </si>
  <si>
    <t>CaO wt%</t>
  </si>
  <si>
    <t>FeOT wt%</t>
  </si>
  <si>
    <t>StHs6/80-G</t>
  </si>
  <si>
    <t>BCR-2G</t>
  </si>
  <si>
    <t>TB-1G</t>
  </si>
  <si>
    <t>T1-G</t>
  </si>
  <si>
    <t>ML3B-G</t>
  </si>
  <si>
    <t>BHVO-2G</t>
  </si>
  <si>
    <t>KL2-G</t>
  </si>
  <si>
    <t>MORB (CLDR01RV)</t>
  </si>
  <si>
    <t>BIR-1G</t>
  </si>
  <si>
    <t>GOR132-G</t>
  </si>
  <si>
    <t>GOR128-G</t>
  </si>
  <si>
    <t>Ol synth Watson #11</t>
  </si>
  <si>
    <t>Ol synth Watson #10</t>
  </si>
  <si>
    <t>Ol synth Watson #9</t>
  </si>
  <si>
    <t>Ol synth Watson #8</t>
  </si>
  <si>
    <t>Ol synth Watson #7</t>
  </si>
  <si>
    <t>Ol synth Watson #6</t>
  </si>
  <si>
    <t>Ol synth Watson #5</t>
  </si>
  <si>
    <t>Ol synth Watson #4</t>
  </si>
  <si>
    <t>Ol San Carlos Watson</t>
  </si>
  <si>
    <t>Ol synth Watson #3</t>
  </si>
  <si>
    <t>R3-14</t>
  </si>
  <si>
    <t>R3-10</t>
  </si>
  <si>
    <t>R-2</t>
  </si>
  <si>
    <t>CMAS-5</t>
  </si>
  <si>
    <t>R-3</t>
  </si>
  <si>
    <t>standard</t>
  </si>
  <si>
    <t>basaltic glasses</t>
  </si>
  <si>
    <t>olivines (natural and synthetic)</t>
  </si>
  <si>
    <t>CMAS glasses (synthetic)</t>
  </si>
  <si>
    <t>n.a.</t>
  </si>
  <si>
    <t>2 sig err</t>
  </si>
  <si>
    <t>R-18</t>
  </si>
  <si>
    <t>R-10</t>
  </si>
  <si>
    <t>Ol Sio-Fo#76</t>
  </si>
  <si>
    <t>Ol Sio-Fo#85</t>
  </si>
  <si>
    <t>Ol Sio-Fo#88</t>
  </si>
  <si>
    <t>Ol Sio-Fo#90</t>
  </si>
  <si>
    <t>Ol Sio-Fo#91</t>
  </si>
  <si>
    <t>Ol Sio-Fo#92</t>
  </si>
  <si>
    <t>Ol Sio-Fo#95</t>
  </si>
  <si>
    <t>Eagle Station Ol</t>
  </si>
  <si>
    <t xml:space="preserve">Table 3. MC-SIMS analyses of the standards studied: raw data and values of instrumental mass fractionation </t>
  </si>
  <si>
    <t xml:space="preserve">Table 4. Modeled Mg emissivity and instrumental mass fractionation for the standards studied by MC-SIMS </t>
  </si>
  <si>
    <t>Total</t>
  </si>
  <si>
    <t>-</t>
  </si>
  <si>
    <t>Modeled</t>
  </si>
  <si>
    <t>Observed</t>
  </si>
  <si>
    <t>Table 2. Chemical and isotopic compositions of standards studied</t>
  </si>
  <si>
    <t>sample#</t>
  </si>
  <si>
    <t>Ol Sio-Fo#54</t>
  </si>
  <si>
    <t>Ol Sio-Fo#64</t>
  </si>
  <si>
    <t>Ol Sio-Fo#79</t>
  </si>
  <si>
    <t xml:space="preserve">Table 6. laser ablation MC-ICPMS analyses of the standards studied: raw data and values of instrumental mass fractionation </t>
  </si>
  <si>
    <t>Al(ppm)</t>
  </si>
  <si>
    <t>Mg(ppm)</t>
  </si>
  <si>
    <t>Ca(ppm)</t>
  </si>
  <si>
    <t>Fe(ppm)</t>
  </si>
  <si>
    <t>Na(ppm)</t>
  </si>
  <si>
    <t>Si(ppm)</t>
  </si>
  <si>
    <t>Mg ionization energy</t>
  </si>
  <si>
    <t>Solutions with olivine compositions</t>
  </si>
  <si>
    <t>Fixed Si intensity</t>
  </si>
  <si>
    <t>Solutions with basaltic compositions</t>
  </si>
  <si>
    <t>Fixed Mg intensity</t>
  </si>
  <si>
    <t>Ol synth Watson #1</t>
    <phoneticPr fontId="2" type="noConversion"/>
  </si>
  <si>
    <t>Ol synth Watson #2</t>
    <phoneticPr fontId="2" type="noConversion"/>
  </si>
  <si>
    <t>Fo#16</t>
    <phoneticPr fontId="3" type="noConversion"/>
  </si>
  <si>
    <t>Fo#54</t>
    <phoneticPr fontId="3" type="noConversion"/>
  </si>
  <si>
    <t>Fo#79</t>
    <phoneticPr fontId="3" type="noConversion"/>
  </si>
  <si>
    <t>Fo#76</t>
  </si>
  <si>
    <t>Fo#95</t>
  </si>
  <si>
    <t>Fo#88</t>
  </si>
  <si>
    <t>Fo#92</t>
  </si>
  <si>
    <t>Fo#85</t>
  </si>
  <si>
    <t>Sample</t>
    <phoneticPr fontId="3" type="noConversion"/>
  </si>
  <si>
    <t>Mg/Si</t>
    <phoneticPr fontId="3" type="noConversion"/>
  </si>
  <si>
    <t>Fe/Si</t>
    <phoneticPr fontId="3" type="noConversion"/>
  </si>
  <si>
    <t>Ca/Si</t>
    <phoneticPr fontId="3" type="noConversion"/>
  </si>
  <si>
    <t>real Al/Si</t>
    <phoneticPr fontId="3" type="noConversion"/>
  </si>
  <si>
    <t>real Mg/Si</t>
    <phoneticPr fontId="3" type="noConversion"/>
  </si>
  <si>
    <t>real Fe/Si</t>
    <phoneticPr fontId="3" type="noConversion"/>
  </si>
  <si>
    <t>real Ca/Si</t>
    <phoneticPr fontId="3" type="noConversion"/>
  </si>
  <si>
    <t>Without Ca correction</t>
    <phoneticPr fontId="3" type="noConversion"/>
  </si>
  <si>
    <t>With Ca correction</t>
    <phoneticPr fontId="3" type="noConversion"/>
  </si>
  <si>
    <t>Without Ca correction</t>
    <phoneticPr fontId="3" type="noConversion"/>
  </si>
  <si>
    <t>Al/Si</t>
    <phoneticPr fontId="3" type="noConversion"/>
  </si>
  <si>
    <t>San Carlos olivine</t>
    <phoneticPr fontId="3" type="noConversion"/>
  </si>
  <si>
    <r>
      <rPr>
        <vertAlign val="superscript"/>
        <sz val="12"/>
        <rFont val="Helvetica"/>
      </rPr>
      <t>24</t>
    </r>
    <r>
      <rPr>
        <sz val="12"/>
        <rFont val="Helvetica"/>
      </rPr>
      <t>Mg</t>
    </r>
    <r>
      <rPr>
        <vertAlign val="superscript"/>
        <sz val="12"/>
        <rFont val="Helvetica"/>
      </rPr>
      <t>+</t>
    </r>
    <r>
      <rPr>
        <sz val="12"/>
        <rFont val="Helvetica"/>
      </rPr>
      <t>(cps)</t>
    </r>
    <phoneticPr fontId="3" type="noConversion"/>
  </si>
  <si>
    <r>
      <rPr>
        <vertAlign val="superscript"/>
        <sz val="12"/>
        <rFont val="Helvetica"/>
      </rPr>
      <t>27</t>
    </r>
    <r>
      <rPr>
        <sz val="12"/>
        <rFont val="Helvetica"/>
      </rPr>
      <t>Al</t>
    </r>
    <r>
      <rPr>
        <vertAlign val="superscript"/>
        <sz val="12"/>
        <rFont val="Helvetica"/>
      </rPr>
      <t>+</t>
    </r>
    <r>
      <rPr>
        <sz val="12"/>
        <rFont val="Helvetica"/>
      </rPr>
      <t>(cps)</t>
    </r>
    <phoneticPr fontId="3" type="noConversion"/>
  </si>
  <si>
    <r>
      <rPr>
        <vertAlign val="superscript"/>
        <sz val="12"/>
        <rFont val="Helvetica"/>
      </rPr>
      <t>28</t>
    </r>
    <r>
      <rPr>
        <sz val="12"/>
        <rFont val="Helvetica"/>
      </rPr>
      <t>Si</t>
    </r>
    <r>
      <rPr>
        <vertAlign val="superscript"/>
        <sz val="12"/>
        <rFont val="Helvetica"/>
      </rPr>
      <t>+</t>
    </r>
    <r>
      <rPr>
        <sz val="12"/>
        <rFont val="Helvetica"/>
      </rPr>
      <t>(cps)</t>
    </r>
    <phoneticPr fontId="3" type="noConversion"/>
  </si>
  <si>
    <r>
      <rPr>
        <vertAlign val="superscript"/>
        <sz val="12"/>
        <rFont val="Helvetica"/>
      </rPr>
      <t>44</t>
    </r>
    <r>
      <rPr>
        <sz val="12"/>
        <rFont val="Helvetica"/>
      </rPr>
      <t>Ca</t>
    </r>
    <r>
      <rPr>
        <vertAlign val="superscript"/>
        <sz val="12"/>
        <rFont val="Helvetica"/>
      </rPr>
      <t>+</t>
    </r>
    <r>
      <rPr>
        <sz val="12"/>
        <rFont val="Helvetica"/>
      </rPr>
      <t>(cps)</t>
    </r>
    <phoneticPr fontId="3" type="noConversion"/>
  </si>
  <si>
    <r>
      <rPr>
        <vertAlign val="superscript"/>
        <sz val="12"/>
        <rFont val="Helvetica"/>
      </rPr>
      <t>57</t>
    </r>
    <r>
      <rPr>
        <sz val="12"/>
        <rFont val="Helvetica"/>
      </rPr>
      <t>Fe</t>
    </r>
    <r>
      <rPr>
        <vertAlign val="superscript"/>
        <sz val="12"/>
        <rFont val="Helvetica"/>
      </rPr>
      <t>+</t>
    </r>
    <r>
      <rPr>
        <sz val="12"/>
        <rFont val="Helvetica"/>
      </rPr>
      <t xml:space="preserve"> (cps)</t>
    </r>
    <phoneticPr fontId="3" type="noConversion"/>
  </si>
  <si>
    <r>
      <t>2.77 J/cm</t>
    </r>
    <r>
      <rPr>
        <vertAlign val="superscript"/>
        <sz val="12"/>
        <rFont val="Helvetica"/>
      </rPr>
      <t>2</t>
    </r>
    <phoneticPr fontId="3" type="noConversion"/>
  </si>
  <si>
    <r>
      <t>3.37 J/cm</t>
    </r>
    <r>
      <rPr>
        <vertAlign val="superscript"/>
        <sz val="12"/>
        <rFont val="Helvetica"/>
      </rPr>
      <t>2</t>
    </r>
    <phoneticPr fontId="3" type="noConversion"/>
  </si>
  <si>
    <r>
      <t>6.00 J/cm</t>
    </r>
    <r>
      <rPr>
        <vertAlign val="superscript"/>
        <sz val="12"/>
        <rFont val="Helvetica"/>
      </rPr>
      <t>2</t>
    </r>
    <phoneticPr fontId="3" type="noConversion"/>
  </si>
  <si>
    <r>
      <t>Al</t>
    </r>
    <r>
      <rPr>
        <vertAlign val="subscript"/>
        <sz val="12"/>
        <color theme="1"/>
        <rFont val="Helvetica"/>
      </rPr>
      <t>2</t>
    </r>
    <r>
      <rPr>
        <sz val="12"/>
        <color theme="1"/>
        <rFont val="Helvetica"/>
      </rPr>
      <t>O</t>
    </r>
    <r>
      <rPr>
        <vertAlign val="subscript"/>
        <sz val="12"/>
        <color theme="1"/>
        <rFont val="Helvetica"/>
      </rPr>
      <t>3</t>
    </r>
    <r>
      <rPr>
        <sz val="12"/>
        <color theme="1"/>
        <rFont val="Helvetica"/>
      </rPr>
      <t xml:space="preserve"> wt%</t>
    </r>
    <phoneticPr fontId="3" type="noConversion"/>
  </si>
  <si>
    <r>
      <t>SiO</t>
    </r>
    <r>
      <rPr>
        <vertAlign val="subscript"/>
        <sz val="12"/>
        <color theme="1"/>
        <rFont val="Helvetica"/>
      </rPr>
      <t>2</t>
    </r>
    <r>
      <rPr>
        <sz val="12"/>
        <color theme="1"/>
        <rFont val="Helvetica"/>
      </rPr>
      <t xml:space="preserve"> wt%</t>
    </r>
    <phoneticPr fontId="3" type="noConversion"/>
  </si>
  <si>
    <r>
      <t>Na</t>
    </r>
    <r>
      <rPr>
        <vertAlign val="subscript"/>
        <sz val="12"/>
        <color theme="1"/>
        <rFont val="Helvetica"/>
      </rPr>
      <t>2</t>
    </r>
    <r>
      <rPr>
        <sz val="12"/>
        <color theme="1"/>
        <rFont val="Helvetica"/>
      </rPr>
      <t>O wt%</t>
    </r>
    <phoneticPr fontId="3" type="noConversion"/>
  </si>
  <si>
    <r>
      <t>δ</t>
    </r>
    <r>
      <rPr>
        <vertAlign val="superscript"/>
        <sz val="12"/>
        <color theme="1"/>
        <rFont val="Helvetica"/>
      </rPr>
      <t>25</t>
    </r>
    <r>
      <rPr>
        <sz val="12"/>
        <color theme="1"/>
        <rFont val="Helvetica"/>
      </rPr>
      <t>Mg</t>
    </r>
    <r>
      <rPr>
        <vertAlign val="subscript"/>
        <sz val="12"/>
        <color theme="1"/>
        <rFont val="Helvetica"/>
      </rPr>
      <t>DSM3</t>
    </r>
    <r>
      <rPr>
        <sz val="12"/>
        <color theme="1"/>
        <rFont val="Helvetica"/>
      </rPr>
      <t xml:space="preserve"> (‰)</t>
    </r>
    <phoneticPr fontId="2" type="noConversion"/>
  </si>
  <si>
    <r>
      <t>δ</t>
    </r>
    <r>
      <rPr>
        <vertAlign val="superscript"/>
        <sz val="12"/>
        <color theme="1"/>
        <rFont val="Helvetica"/>
      </rPr>
      <t>26</t>
    </r>
    <r>
      <rPr>
        <sz val="12"/>
        <color theme="1"/>
        <rFont val="Helvetica"/>
      </rPr>
      <t>Mg</t>
    </r>
    <r>
      <rPr>
        <vertAlign val="subscript"/>
        <sz val="12"/>
        <color theme="1"/>
        <rFont val="Helvetica"/>
      </rPr>
      <t>DSM3</t>
    </r>
    <r>
      <rPr>
        <sz val="12"/>
        <color theme="1"/>
        <rFont val="Helvetica"/>
      </rPr>
      <t xml:space="preserve"> (‰)</t>
    </r>
    <phoneticPr fontId="2" type="noConversion"/>
  </si>
  <si>
    <r>
      <rPr>
        <vertAlign val="superscript"/>
        <sz val="12"/>
        <color theme="1"/>
        <rFont val="Helvetica"/>
      </rPr>
      <t>24</t>
    </r>
    <r>
      <rPr>
        <sz val="12"/>
        <color theme="1"/>
        <rFont val="Helvetica"/>
      </rPr>
      <t>Mg (cps/1V SC)</t>
    </r>
    <phoneticPr fontId="3" type="noConversion"/>
  </si>
  <si>
    <t>±2 sig err</t>
    <phoneticPr fontId="3" type="noConversion"/>
  </si>
  <si>
    <r>
      <t>Δ</t>
    </r>
    <r>
      <rPr>
        <vertAlign val="superscript"/>
        <sz val="12"/>
        <color theme="1"/>
        <rFont val="Helvetica"/>
      </rPr>
      <t>25</t>
    </r>
    <r>
      <rPr>
        <sz val="12"/>
        <color theme="1"/>
        <rFont val="Helvetica"/>
      </rPr>
      <t>Mg</t>
    </r>
    <r>
      <rPr>
        <vertAlign val="subscript"/>
        <sz val="12"/>
        <color theme="1"/>
        <rFont val="Helvetica"/>
      </rPr>
      <t>DSM3</t>
    </r>
    <r>
      <rPr>
        <sz val="12"/>
        <color theme="1"/>
        <rFont val="Helvetica"/>
      </rPr>
      <t xml:space="preserve"> (‰)</t>
    </r>
    <phoneticPr fontId="2" type="noConversion"/>
  </si>
  <si>
    <r>
      <t>Δ</t>
    </r>
    <r>
      <rPr>
        <vertAlign val="superscript"/>
        <sz val="12"/>
        <color theme="1"/>
        <rFont val="Helvetica"/>
      </rPr>
      <t>26</t>
    </r>
    <r>
      <rPr>
        <sz val="12"/>
        <color theme="1"/>
        <rFont val="Helvetica"/>
      </rPr>
      <t>Mg</t>
    </r>
    <r>
      <rPr>
        <vertAlign val="subscript"/>
        <sz val="12"/>
        <color theme="1"/>
        <rFont val="Helvetica"/>
      </rPr>
      <t>DSM3</t>
    </r>
    <r>
      <rPr>
        <sz val="12"/>
        <color theme="1"/>
        <rFont val="Helvetica"/>
      </rPr>
      <t xml:space="preserve"> (‰)</t>
    </r>
    <phoneticPr fontId="2" type="noConversion"/>
  </si>
  <si>
    <r>
      <t>Δ</t>
    </r>
    <r>
      <rPr>
        <vertAlign val="superscript"/>
        <sz val="12"/>
        <color theme="1"/>
        <rFont val="Helvetica"/>
      </rPr>
      <t>26</t>
    </r>
    <r>
      <rPr>
        <sz val="12"/>
        <color theme="1"/>
        <rFont val="Helvetica"/>
      </rPr>
      <t>Mg* (‰)</t>
    </r>
    <phoneticPr fontId="2" type="noConversion"/>
  </si>
  <si>
    <r>
      <t>Δ</t>
    </r>
    <r>
      <rPr>
        <vertAlign val="superscript"/>
        <sz val="12"/>
        <color theme="1"/>
        <rFont val="Helvetica"/>
      </rPr>
      <t>25</t>
    </r>
    <r>
      <rPr>
        <sz val="12"/>
        <color theme="1"/>
        <rFont val="Helvetica"/>
      </rPr>
      <t>Mg</t>
    </r>
    <r>
      <rPr>
        <vertAlign val="subscript"/>
        <sz val="12"/>
        <color theme="1"/>
        <rFont val="Helvetica"/>
      </rPr>
      <t>inst</t>
    </r>
    <r>
      <rPr>
        <sz val="12"/>
        <color theme="1"/>
        <rFont val="Helvetica"/>
      </rPr>
      <t xml:space="preserve"> (‰)</t>
    </r>
    <phoneticPr fontId="2" type="noConversion"/>
  </si>
  <si>
    <r>
      <t>Δ</t>
    </r>
    <r>
      <rPr>
        <vertAlign val="superscript"/>
        <sz val="12"/>
        <color theme="1"/>
        <rFont val="Helvetica"/>
      </rPr>
      <t>26</t>
    </r>
    <r>
      <rPr>
        <sz val="12"/>
        <color theme="1"/>
        <rFont val="Helvetica"/>
      </rPr>
      <t>Mg</t>
    </r>
    <r>
      <rPr>
        <vertAlign val="subscript"/>
        <sz val="12"/>
        <color theme="1"/>
        <rFont val="Helvetica"/>
      </rPr>
      <t>inst</t>
    </r>
    <r>
      <rPr>
        <sz val="12"/>
        <color theme="1"/>
        <rFont val="Helvetica"/>
      </rPr>
      <t xml:space="preserve"> (‰)</t>
    </r>
    <phoneticPr fontId="2" type="noConversion"/>
  </si>
  <si>
    <r>
      <t>Δ</t>
    </r>
    <r>
      <rPr>
        <vertAlign val="superscript"/>
        <sz val="12"/>
        <color theme="1"/>
        <rFont val="Helvetica"/>
      </rPr>
      <t>26</t>
    </r>
    <r>
      <rPr>
        <sz val="12"/>
        <color theme="1"/>
        <rFont val="Helvetica"/>
      </rPr>
      <t>Mg</t>
    </r>
    <r>
      <rPr>
        <vertAlign val="subscript"/>
        <sz val="12"/>
        <color theme="1"/>
        <rFont val="Helvetica"/>
      </rPr>
      <t>inst</t>
    </r>
    <r>
      <rPr>
        <sz val="12"/>
        <color theme="1"/>
        <rFont val="Helvetica"/>
      </rPr>
      <t xml:space="preserve"> (‰)</t>
    </r>
    <phoneticPr fontId="2" type="noConversion"/>
  </si>
  <si>
    <r>
      <t>Δ</t>
    </r>
    <r>
      <rPr>
        <vertAlign val="superscript"/>
        <sz val="12"/>
        <color theme="1"/>
        <rFont val="Helvetica"/>
      </rPr>
      <t>25</t>
    </r>
    <r>
      <rPr>
        <sz val="12"/>
        <color theme="1"/>
        <rFont val="Helvetica"/>
      </rPr>
      <t>Mg</t>
    </r>
    <r>
      <rPr>
        <vertAlign val="subscript"/>
        <sz val="12"/>
        <color theme="1"/>
        <rFont val="Helvetica"/>
      </rPr>
      <t>inst</t>
    </r>
    <r>
      <rPr>
        <sz val="12"/>
        <color theme="1"/>
        <rFont val="Helvetica"/>
      </rPr>
      <t xml:space="preserve"> (‰)</t>
    </r>
    <phoneticPr fontId="2" type="noConversion"/>
  </si>
  <si>
    <r>
      <rPr>
        <vertAlign val="superscript"/>
        <sz val="12"/>
        <color theme="1"/>
        <rFont val="Helvetica"/>
      </rPr>
      <t>24</t>
    </r>
    <r>
      <rPr>
        <sz val="12"/>
        <color theme="1"/>
        <rFont val="Helvetica"/>
      </rPr>
      <t>Mg (cps)/Int (nA)</t>
    </r>
    <phoneticPr fontId="3" type="noConversion"/>
  </si>
  <si>
    <t>Instrument parameters</t>
  </si>
  <si>
    <t>MC-ICP-MS solution test</t>
    <phoneticPr fontId="3" type="noConversion"/>
  </si>
  <si>
    <t>LA-MC-ICP-MS Batch 1</t>
    <phoneticPr fontId="3" type="noConversion"/>
  </si>
  <si>
    <t>LA-MC-ICP-MS Batch 2</t>
    <phoneticPr fontId="3" type="noConversion"/>
  </si>
  <si>
    <t>LA-MC-ICP-MS Batch 3</t>
    <phoneticPr fontId="3" type="noConversion"/>
  </si>
  <si>
    <t>Laser ablation parameters</t>
  </si>
  <si>
    <t>Spot size</t>
  </si>
  <si>
    <t>50 μm</t>
    <phoneticPr fontId="3" type="noConversion"/>
  </si>
  <si>
    <t>Repeat rate</t>
  </si>
  <si>
    <t>3 Hz</t>
    <phoneticPr fontId="3" type="noConversion"/>
  </si>
  <si>
    <t>Pulse length</t>
  </si>
  <si>
    <t>4 ns</t>
    <phoneticPr fontId="3" type="noConversion"/>
  </si>
  <si>
    <t>n.a.</t>
    <phoneticPr fontId="3" type="noConversion"/>
  </si>
  <si>
    <t>Laser fluence</t>
    <phoneticPr fontId="3" type="noConversion"/>
  </si>
  <si>
    <t>HELEX</t>
    <phoneticPr fontId="3" type="noConversion"/>
  </si>
  <si>
    <t>He gas flow rate</t>
  </si>
  <si>
    <t>1.6 L/min</t>
    <phoneticPr fontId="3" type="noConversion"/>
  </si>
  <si>
    <t>1.0 L/min</t>
    <phoneticPr fontId="3" type="noConversion"/>
  </si>
  <si>
    <t>2.0 L/min</t>
    <phoneticPr fontId="3" type="noConversion"/>
  </si>
  <si>
    <t>MC-ICP-MS or Q-ICP-MS</t>
    <phoneticPr fontId="3" type="noConversion"/>
  </si>
  <si>
    <t>Q-ICP-MS</t>
    <phoneticPr fontId="3" type="noConversion"/>
  </si>
  <si>
    <t>MC-ICP-MS</t>
    <phoneticPr fontId="3" type="noConversion"/>
  </si>
  <si>
    <t>Cool gas flow rate</t>
  </si>
  <si>
    <t>15 L/min</t>
    <phoneticPr fontId="3" type="noConversion"/>
  </si>
  <si>
    <t>Auxiliary gas flow rate</t>
  </si>
  <si>
    <t>0.85 L/min</t>
    <phoneticPr fontId="3" type="noConversion"/>
  </si>
  <si>
    <t>1.10 L/min</t>
    <phoneticPr fontId="3" type="noConversion"/>
  </si>
  <si>
    <t>1.40 L/min</t>
    <phoneticPr fontId="3" type="noConversion"/>
  </si>
  <si>
    <t>Sample gas flow rate</t>
    <phoneticPr fontId="3" type="noConversion"/>
  </si>
  <si>
    <t>0.98 L/min</t>
    <phoneticPr fontId="3" type="noConversion"/>
  </si>
  <si>
    <t>0.83 L/min</t>
    <phoneticPr fontId="3" type="noConversion"/>
  </si>
  <si>
    <t>1.07 L/min</t>
    <phoneticPr fontId="3" type="noConversion"/>
  </si>
  <si>
    <t>1.05 L/min</t>
    <phoneticPr fontId="3" type="noConversion"/>
  </si>
  <si>
    <t>Injector type</t>
  </si>
  <si>
    <t>RF forward power</t>
  </si>
  <si>
    <t>1200 W</t>
    <phoneticPr fontId="3" type="noConversion"/>
  </si>
  <si>
    <t>Extraction voltage</t>
  </si>
  <si>
    <t>Resolution power</t>
  </si>
  <si>
    <t>M/ΔM ≈ 5000</t>
    <phoneticPr fontId="3" type="noConversion"/>
  </si>
  <si>
    <t>static</t>
    <phoneticPr fontId="3" type="noConversion"/>
  </si>
  <si>
    <t>dynamic</t>
    <phoneticPr fontId="3" type="noConversion"/>
  </si>
  <si>
    <t>Integration time</t>
    <phoneticPr fontId="3" type="noConversion"/>
  </si>
  <si>
    <t>8 s</t>
    <phoneticPr fontId="3" type="noConversion"/>
  </si>
  <si>
    <t>2 s</t>
    <phoneticPr fontId="3" type="noConversion"/>
  </si>
  <si>
    <t>3 s</t>
    <phoneticPr fontId="3" type="noConversion"/>
  </si>
  <si>
    <t>Cycles per analysis</t>
    <phoneticPr fontId="3" type="noConversion"/>
  </si>
  <si>
    <t>one per four cycles</t>
    <phoneticPr fontId="3" type="noConversion"/>
  </si>
  <si>
    <t>APEX parameters</t>
  </si>
  <si>
    <t>Heated spray chamber temperature</t>
    <phoneticPr fontId="3" type="noConversion"/>
  </si>
  <si>
    <t>Cooling coil temperature</t>
  </si>
  <si>
    <t>Nebulizer uptake rate</t>
  </si>
  <si>
    <t>LA-Q-ICP-MS</t>
    <phoneticPr fontId="3" type="noConversion"/>
  </si>
  <si>
    <t>LA-MC-ICP-MS Batch 4</t>
    <phoneticPr fontId="3" type="noConversion"/>
  </si>
  <si>
    <t>4 Hz</t>
    <phoneticPr fontId="3" type="noConversion"/>
  </si>
  <si>
    <t>Ablation cell</t>
    <phoneticPr fontId="3" type="noConversion"/>
  </si>
  <si>
    <t>Nitrogen gas flow rate</t>
    <phoneticPr fontId="3" type="noConversion"/>
  </si>
  <si>
    <t>1.49 L/min</t>
    <phoneticPr fontId="3" type="noConversion"/>
  </si>
  <si>
    <t>Scan mode</t>
    <phoneticPr fontId="3" type="noConversion"/>
  </si>
  <si>
    <t>Idle time</t>
    <phoneticPr fontId="3" type="noConversion"/>
  </si>
  <si>
    <t>50 μL/min</t>
    <phoneticPr fontId="3" type="noConversion"/>
  </si>
  <si>
    <t>−2000 V</t>
    <phoneticPr fontId="3" type="noConversion"/>
  </si>
  <si>
    <t>Quartz</t>
    <phoneticPr fontId="3" type="noConversion"/>
  </si>
  <si>
    <t>0.15 s</t>
    <phoneticPr fontId="3" type="noConversion"/>
  </si>
  <si>
    <t>≈ 300</t>
    <phoneticPr fontId="3" type="noConversion"/>
  </si>
  <si>
    <t>3 Hz</t>
    <phoneticPr fontId="3" type="noConversion"/>
  </si>
  <si>
    <t>3 Hz</t>
    <phoneticPr fontId="3" type="noConversion"/>
  </si>
  <si>
    <t>14-15</t>
    <phoneticPr fontId="3" type="noConversion"/>
  </si>
  <si>
    <t>Burst shots</t>
    <phoneticPr fontId="3" type="noConversion"/>
  </si>
  <si>
    <t>19-20</t>
    <phoneticPr fontId="3" type="noConversion"/>
  </si>
  <si>
    <t>0.90 L/min</t>
    <phoneticPr fontId="3" type="noConversion"/>
  </si>
  <si>
    <t>1.00 L/min</t>
    <phoneticPr fontId="3" type="noConversion"/>
  </si>
  <si>
    <t>1550 W</t>
    <phoneticPr fontId="3" type="noConversion"/>
  </si>
  <si>
    <t>Low resolution mode</t>
    <phoneticPr fontId="3" type="noConversion"/>
  </si>
  <si>
    <t>−170 V</t>
    <phoneticPr fontId="3" type="noConversion"/>
  </si>
  <si>
    <t>7.2 s</t>
    <phoneticPr fontId="3" type="noConversion"/>
  </si>
  <si>
    <t>9-10</t>
    <phoneticPr fontId="3" type="noConversion"/>
  </si>
  <si>
    <t>Table 1. Experimental parameters for MC-ICP-MS solution test, LA-MC-ICP-MS and LA-Q-ICP-MS</t>
    <phoneticPr fontId="3" type="noConversion"/>
  </si>
  <si>
    <r>
      <t>5.06 J/cm</t>
    </r>
    <r>
      <rPr>
        <vertAlign val="superscript"/>
        <sz val="12"/>
        <color theme="1"/>
        <rFont val="Helvetica"/>
      </rPr>
      <t>2</t>
    </r>
    <phoneticPr fontId="3" type="noConversion"/>
  </si>
  <si>
    <r>
      <t>3.37 J/cm</t>
    </r>
    <r>
      <rPr>
        <vertAlign val="superscript"/>
        <sz val="12"/>
        <color theme="1"/>
        <rFont val="Helvetica"/>
      </rPr>
      <t>2</t>
    </r>
    <phoneticPr fontId="3" type="noConversion"/>
  </si>
  <si>
    <r>
      <t>4.23 J/cm</t>
    </r>
    <r>
      <rPr>
        <vertAlign val="superscript"/>
        <sz val="12"/>
        <color theme="1"/>
        <rFont val="Helvetica"/>
      </rPr>
      <t>2</t>
    </r>
    <phoneticPr fontId="3" type="noConversion"/>
  </si>
  <si>
    <r>
      <t>2.77-6.00 J/cm</t>
    </r>
    <r>
      <rPr>
        <vertAlign val="superscript"/>
        <sz val="12"/>
        <color theme="1"/>
        <rFont val="Helvetica"/>
      </rPr>
      <t>2</t>
    </r>
    <phoneticPr fontId="3" type="noConversion"/>
  </si>
  <si>
    <r>
      <t>Cycles on mass 22 (</t>
    </r>
    <r>
      <rPr>
        <vertAlign val="superscript"/>
        <sz val="12"/>
        <color theme="1"/>
        <rFont val="Helvetica"/>
      </rPr>
      <t>44</t>
    </r>
    <r>
      <rPr>
        <sz val="12"/>
        <color theme="1"/>
        <rFont val="Helvetica"/>
      </rPr>
      <t>Ca</t>
    </r>
    <r>
      <rPr>
        <vertAlign val="superscript"/>
        <sz val="12"/>
        <color theme="1"/>
        <rFont val="Helvetica"/>
      </rPr>
      <t>2+</t>
    </r>
    <r>
      <rPr>
        <sz val="12"/>
        <color theme="1"/>
        <rFont val="Helvetica"/>
      </rPr>
      <t>)</t>
    </r>
    <phoneticPr fontId="3" type="noConversion"/>
  </si>
  <si>
    <r>
      <t xml:space="preserve">100 </t>
    </r>
    <r>
      <rPr>
        <vertAlign val="superscript"/>
        <sz val="12"/>
        <color theme="1"/>
        <rFont val="Helvetica"/>
      </rPr>
      <t>o</t>
    </r>
    <r>
      <rPr>
        <sz val="12"/>
        <color theme="1"/>
        <rFont val="Helvetica"/>
      </rPr>
      <t>C</t>
    </r>
    <phoneticPr fontId="3" type="noConversion"/>
  </si>
  <si>
    <r>
      <t xml:space="preserve">2 </t>
    </r>
    <r>
      <rPr>
        <vertAlign val="superscript"/>
        <sz val="12"/>
        <color theme="1"/>
        <rFont val="Helvetica"/>
      </rPr>
      <t>o</t>
    </r>
    <r>
      <rPr>
        <sz val="12"/>
        <color theme="1"/>
        <rFont val="Helvetica"/>
      </rPr>
      <t>C</t>
    </r>
    <phoneticPr fontId="3" type="noConversion"/>
  </si>
  <si>
    <r>
      <t>50 μL/min of H</t>
    </r>
    <r>
      <rPr>
        <vertAlign val="subscript"/>
        <sz val="12"/>
        <color theme="1"/>
        <rFont val="Helvetica"/>
      </rPr>
      <t>2</t>
    </r>
    <r>
      <rPr>
        <sz val="12"/>
        <color theme="1"/>
        <rFont val="Helvetica"/>
      </rPr>
      <t>O</t>
    </r>
    <phoneticPr fontId="3" type="noConversion"/>
  </si>
  <si>
    <t xml:space="preserve">Table 5.  MC-ICPMS analyses of solutions having the same compositon than the olivines and basaltic: raw data and values of instrumental mass fractionation </t>
    <phoneticPr fontId="3" type="noConversion"/>
  </si>
  <si>
    <t>batch</t>
    <phoneticPr fontId="3" type="noConversion"/>
  </si>
  <si>
    <r>
      <t>δ</t>
    </r>
    <r>
      <rPr>
        <vertAlign val="superscript"/>
        <sz val="12"/>
        <color theme="1"/>
        <rFont val="Helvetica"/>
      </rPr>
      <t>26</t>
    </r>
    <r>
      <rPr>
        <sz val="12"/>
        <color theme="1"/>
        <rFont val="Helvetica"/>
      </rPr>
      <t>Mg</t>
    </r>
    <r>
      <rPr>
        <vertAlign val="subscript"/>
        <sz val="12"/>
        <color theme="1"/>
        <rFont val="Helvetica"/>
      </rPr>
      <t>DSM3</t>
    </r>
    <r>
      <rPr>
        <sz val="12"/>
        <color theme="1"/>
        <rFont val="Helvetica"/>
      </rPr>
      <t xml:space="preserve"> (‰)</t>
    </r>
    <phoneticPr fontId="2" type="noConversion"/>
  </si>
  <si>
    <r>
      <t>Ionization model Δ</t>
    </r>
    <r>
      <rPr>
        <vertAlign val="superscript"/>
        <sz val="12"/>
        <color theme="1"/>
        <rFont val="Helvetica"/>
      </rPr>
      <t>26</t>
    </r>
    <r>
      <rPr>
        <sz val="12"/>
        <color theme="1"/>
        <rFont val="Helvetica"/>
      </rPr>
      <t>Mg (‰)</t>
    </r>
    <phoneticPr fontId="2" type="noConversion"/>
  </si>
  <si>
    <r>
      <t>δ</t>
    </r>
    <r>
      <rPr>
        <vertAlign val="superscript"/>
        <sz val="12"/>
        <color theme="1"/>
        <rFont val="Helvetica"/>
      </rPr>
      <t>25</t>
    </r>
    <r>
      <rPr>
        <sz val="12"/>
        <color theme="1"/>
        <rFont val="Helvetica"/>
      </rPr>
      <t>Mg</t>
    </r>
    <r>
      <rPr>
        <vertAlign val="subscript"/>
        <sz val="12"/>
        <color theme="1"/>
        <rFont val="Helvetica"/>
      </rPr>
      <t>DSM3</t>
    </r>
    <r>
      <rPr>
        <sz val="12"/>
        <color theme="1"/>
        <rFont val="Helvetica"/>
      </rPr>
      <t xml:space="preserve"> (‰)</t>
    </r>
    <phoneticPr fontId="2" type="noConversion"/>
  </si>
  <si>
    <t>Table 7. Elemental analyses on the studied standards by laser ablation quadrupole-ICP-MS</t>
    <phoneticPr fontId="3" type="noConversion"/>
  </si>
  <si>
    <t>laser fluence</t>
    <phoneticPr fontId="3" type="noConversion"/>
  </si>
  <si>
    <t>Ion yield Mg</t>
  </si>
  <si>
    <t>Enhanced ionization</t>
  </si>
  <si>
    <t>Simple ionization</t>
  </si>
  <si>
    <t>24Mg+ (V)</t>
  </si>
  <si>
    <t>Mg ion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</si>
</sst>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_ "/>
    <numFmt numFmtId="167" formatCode="0.00_);[Red]\(0.00\)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2"/>
      <scheme val="minor"/>
    </font>
    <font>
      <sz val="12"/>
      <name val="Helvetica"/>
    </font>
    <font>
      <vertAlign val="superscript"/>
      <sz val="12"/>
      <name val="Helvetica"/>
    </font>
    <font>
      <sz val="12"/>
      <color theme="1"/>
      <name val="Helvetica"/>
    </font>
    <font>
      <vertAlign val="superscript"/>
      <sz val="12"/>
      <color theme="1"/>
      <name val="Helvetica"/>
    </font>
    <font>
      <i/>
      <sz val="12"/>
      <color theme="1"/>
      <name val="Helvetica"/>
    </font>
    <font>
      <sz val="12"/>
      <color rgb="FF000000"/>
      <name val="Helvetica"/>
    </font>
    <font>
      <sz val="11"/>
      <color rgb="FF000000"/>
      <name val="Helvetica"/>
    </font>
    <font>
      <vertAlign val="subscript"/>
      <sz val="12"/>
      <color theme="1"/>
      <name val="Helvetica"/>
    </font>
    <font>
      <sz val="11"/>
      <color indexed="8"/>
      <name val="Helvetica"/>
    </font>
    <font>
      <sz val="14"/>
      <color theme="1"/>
      <name val="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9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67" fontId="4" fillId="0" borderId="0" xfId="0" applyNumberFormat="1" applyFont="1" applyFill="1" applyAlignment="1">
      <alignment horizontal="center"/>
    </xf>
    <xf numFmtId="11" fontId="4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Border="1"/>
    <xf numFmtId="2" fontId="6" fillId="0" borderId="0" xfId="0" applyNumberFormat="1" applyFo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Fill="1"/>
    <xf numFmtId="2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6" fillId="0" borderId="0" xfId="0" applyFont="1" applyFill="1"/>
    <xf numFmtId="1" fontId="6" fillId="0" borderId="0" xfId="0" applyNumberFormat="1" applyFont="1" applyAlignment="1">
      <alignment horizontal="center"/>
    </xf>
    <xf numFmtId="11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11" fontId="6" fillId="0" borderId="0" xfId="0" applyNumberFormat="1" applyFont="1" applyFill="1" applyAlignment="1">
      <alignment horizontal="center"/>
    </xf>
    <xf numFmtId="11" fontId="6" fillId="0" borderId="0" xfId="0" applyNumberFormat="1" applyFont="1" applyAlignment="1">
      <alignment horizontal="center"/>
    </xf>
    <xf numFmtId="0" fontId="9" fillId="0" borderId="0" xfId="0" applyFont="1"/>
    <xf numFmtId="164" fontId="6" fillId="0" borderId="0" xfId="0" applyNumberFormat="1" applyFont="1"/>
    <xf numFmtId="2" fontId="9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NumberFormat="1" applyFont="1" applyFill="1" applyBorder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1" fontId="6" fillId="0" borderId="0" xfId="0" applyNumberFormat="1" applyFont="1"/>
    <xf numFmtId="2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11" fontId="8" fillId="0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13" fillId="0" borderId="0" xfId="0" applyFont="1"/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justify" vertical="center" wrapText="1"/>
    </xf>
    <xf numFmtId="0" fontId="9" fillId="0" borderId="0" xfId="0" applyFont="1" applyBorder="1"/>
    <xf numFmtId="49" fontId="6" fillId="0" borderId="0" xfId="0" applyNumberFormat="1" applyFont="1" applyBorder="1" applyAlignment="1">
      <alignment horizontal="justify" vertical="center" wrapText="1"/>
    </xf>
    <xf numFmtId="0" fontId="6" fillId="0" borderId="0" xfId="0" applyFont="1" applyBorder="1"/>
    <xf numFmtId="0" fontId="8" fillId="0" borderId="0" xfId="0" applyFont="1" applyFill="1" applyAlignment="1">
      <alignment horizontal="center"/>
    </xf>
  </cellXfs>
  <cellStyles count="149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" xfId="621" builtinId="8" hidden="1"/>
    <cellStyle name="Lien hypertexte" xfId="623" builtinId="8" hidden="1"/>
    <cellStyle name="Lien hypertexte" xfId="625" builtinId="8" hidden="1"/>
    <cellStyle name="Lien hypertexte" xfId="627" builtinId="8" hidden="1"/>
    <cellStyle name="Lien hypertexte" xfId="629" builtinId="8" hidden="1"/>
    <cellStyle name="Lien hypertexte" xfId="631" builtinId="8" hidden="1"/>
    <cellStyle name="Lien hypertexte" xfId="633" builtinId="8" hidden="1"/>
    <cellStyle name="Lien hypertexte" xfId="635" builtinId="8" hidden="1"/>
    <cellStyle name="Lien hypertexte" xfId="637" builtinId="8" hidden="1"/>
    <cellStyle name="Lien hypertexte" xfId="639" builtinId="8" hidden="1"/>
    <cellStyle name="Lien hypertexte" xfId="641" builtinId="8" hidden="1"/>
    <cellStyle name="Lien hypertexte" xfId="643" builtinId="8" hidden="1"/>
    <cellStyle name="Lien hypertexte" xfId="645" builtinId="8" hidden="1"/>
    <cellStyle name="Lien hypertexte" xfId="647" builtinId="8" hidden="1"/>
    <cellStyle name="Lien hypertexte" xfId="649" builtinId="8" hidden="1"/>
    <cellStyle name="Lien hypertexte" xfId="651" builtinId="8" hidden="1"/>
    <cellStyle name="Lien hypertexte" xfId="653" builtinId="8" hidden="1"/>
    <cellStyle name="Lien hypertexte" xfId="655" builtinId="8" hidden="1"/>
    <cellStyle name="Lien hypertexte" xfId="657" builtinId="8" hidden="1"/>
    <cellStyle name="Lien hypertexte" xfId="659" builtinId="8" hidden="1"/>
    <cellStyle name="Lien hypertexte" xfId="661" builtinId="8" hidden="1"/>
    <cellStyle name="Lien hypertexte" xfId="663" builtinId="8" hidden="1"/>
    <cellStyle name="Lien hypertexte" xfId="665" builtinId="8" hidden="1"/>
    <cellStyle name="Lien hypertexte" xfId="667" builtinId="8" hidden="1"/>
    <cellStyle name="Lien hypertexte" xfId="669" builtinId="8" hidden="1"/>
    <cellStyle name="Lien hypertexte" xfId="671" builtinId="8" hidden="1"/>
    <cellStyle name="Lien hypertexte" xfId="673" builtinId="8" hidden="1"/>
    <cellStyle name="Lien hypertexte" xfId="675" builtinId="8" hidden="1"/>
    <cellStyle name="Lien hypertexte" xfId="677" builtinId="8" hidden="1"/>
    <cellStyle name="Lien hypertexte" xfId="679" builtinId="8" hidden="1"/>
    <cellStyle name="Lien hypertexte" xfId="681" builtinId="8" hidden="1"/>
    <cellStyle name="Lien hypertexte" xfId="683" builtinId="8" hidden="1"/>
    <cellStyle name="Lien hypertexte" xfId="685" builtinId="8" hidden="1"/>
    <cellStyle name="Lien hypertexte" xfId="687" builtinId="8" hidden="1"/>
    <cellStyle name="Lien hypertexte" xfId="689" builtinId="8" hidden="1"/>
    <cellStyle name="Lien hypertexte" xfId="691" builtinId="8" hidden="1"/>
    <cellStyle name="Lien hypertexte" xfId="693" builtinId="8" hidden="1"/>
    <cellStyle name="Lien hypertexte" xfId="695" builtinId="8" hidden="1"/>
    <cellStyle name="Lien hypertexte" xfId="697" builtinId="8" hidden="1"/>
    <cellStyle name="Lien hypertexte" xfId="699" builtinId="8" hidden="1"/>
    <cellStyle name="Lien hypertexte" xfId="701" builtinId="8" hidden="1"/>
    <cellStyle name="Lien hypertexte" xfId="703" builtinId="8" hidden="1"/>
    <cellStyle name="Lien hypertexte" xfId="705" builtinId="8" hidden="1"/>
    <cellStyle name="Lien hypertexte" xfId="707" builtinId="8" hidden="1"/>
    <cellStyle name="Lien hypertexte" xfId="709" builtinId="8" hidden="1"/>
    <cellStyle name="Lien hypertexte" xfId="711" builtinId="8" hidden="1"/>
    <cellStyle name="Lien hypertexte" xfId="713" builtinId="8" hidden="1"/>
    <cellStyle name="Lien hypertexte" xfId="715" builtinId="8" hidden="1"/>
    <cellStyle name="Lien hypertexte" xfId="717" builtinId="8" hidden="1"/>
    <cellStyle name="Lien hypertexte" xfId="719" builtinId="8" hidden="1"/>
    <cellStyle name="Lien hypertexte" xfId="721" builtinId="8" hidden="1"/>
    <cellStyle name="Lien hypertexte" xfId="723" builtinId="8" hidden="1"/>
    <cellStyle name="Lien hypertexte" xfId="725" builtinId="8" hidden="1"/>
    <cellStyle name="Lien hypertexte" xfId="727" builtinId="8" hidden="1"/>
    <cellStyle name="Lien hypertexte" xfId="729" builtinId="8" hidden="1"/>
    <cellStyle name="Lien hypertexte" xfId="731" builtinId="8" hidden="1"/>
    <cellStyle name="Lien hypertexte" xfId="733" builtinId="8" hidden="1"/>
    <cellStyle name="Lien hypertexte" xfId="735" builtinId="8" hidden="1"/>
    <cellStyle name="Lien hypertexte" xfId="737" builtinId="8" hidden="1"/>
    <cellStyle name="Lien hypertexte" xfId="739" builtinId="8" hidden="1"/>
    <cellStyle name="Lien hypertexte" xfId="741" builtinId="8" hidden="1"/>
    <cellStyle name="Lien hypertexte" xfId="743" builtinId="8" hidden="1"/>
    <cellStyle name="Lien hypertexte" xfId="745" builtinId="8" hidden="1"/>
    <cellStyle name="Lien hypertexte" xfId="747" builtinId="8" hidden="1"/>
    <cellStyle name="Lien hypertexte" xfId="749" builtinId="8" hidden="1"/>
    <cellStyle name="Lien hypertexte" xfId="751" builtinId="8" hidden="1"/>
    <cellStyle name="Lien hypertexte" xfId="753" builtinId="8" hidden="1"/>
    <cellStyle name="Lien hypertexte" xfId="755" builtinId="8" hidden="1"/>
    <cellStyle name="Lien hypertexte" xfId="757" builtinId="8" hidden="1"/>
    <cellStyle name="Lien hypertexte" xfId="759" builtinId="8" hidden="1"/>
    <cellStyle name="Lien hypertexte" xfId="761" builtinId="8" hidden="1"/>
    <cellStyle name="Lien hypertexte" xfId="763" builtinId="8" hidden="1"/>
    <cellStyle name="Lien hypertexte" xfId="765" builtinId="8" hidden="1"/>
    <cellStyle name="Lien hypertexte" xfId="767" builtinId="8" hidden="1"/>
    <cellStyle name="Lien hypertexte" xfId="769" builtinId="8" hidden="1"/>
    <cellStyle name="Lien hypertexte" xfId="771" builtinId="8" hidden="1"/>
    <cellStyle name="Lien hypertexte" xfId="773" builtinId="8" hidden="1"/>
    <cellStyle name="Lien hypertexte" xfId="775" builtinId="8" hidden="1"/>
    <cellStyle name="Lien hypertexte" xfId="777" builtinId="8" hidden="1"/>
    <cellStyle name="Lien hypertexte" xfId="779" builtinId="8" hidden="1"/>
    <cellStyle name="Lien hypertexte" xfId="781" builtinId="8" hidden="1"/>
    <cellStyle name="Lien hypertexte" xfId="783" builtinId="8" hidden="1"/>
    <cellStyle name="Lien hypertexte" xfId="785" builtinId="8" hidden="1"/>
    <cellStyle name="Lien hypertexte" xfId="787" builtinId="8" hidden="1"/>
    <cellStyle name="Lien hypertexte" xfId="789" builtinId="8" hidden="1"/>
    <cellStyle name="Lien hypertexte" xfId="791" builtinId="8" hidden="1"/>
    <cellStyle name="Lien hypertexte" xfId="793" builtinId="8" hidden="1"/>
    <cellStyle name="Lien hypertexte" xfId="795" builtinId="8" hidden="1"/>
    <cellStyle name="Lien hypertexte" xfId="797" builtinId="8" hidden="1"/>
    <cellStyle name="Lien hypertexte" xfId="799" builtinId="8" hidden="1"/>
    <cellStyle name="Lien hypertexte" xfId="801" builtinId="8" hidden="1"/>
    <cellStyle name="Lien hypertexte" xfId="803" builtinId="8" hidden="1"/>
    <cellStyle name="Lien hypertexte" xfId="805" builtinId="8" hidden="1"/>
    <cellStyle name="Lien hypertexte" xfId="807" builtinId="8" hidden="1"/>
    <cellStyle name="Lien hypertexte" xfId="809" builtinId="8" hidden="1"/>
    <cellStyle name="Lien hypertexte" xfId="811" builtinId="8" hidden="1"/>
    <cellStyle name="Lien hypertexte" xfId="813" builtinId="8" hidden="1"/>
    <cellStyle name="Lien hypertexte" xfId="815" builtinId="8" hidden="1"/>
    <cellStyle name="Lien hypertexte" xfId="817" builtinId="8" hidden="1"/>
    <cellStyle name="Lien hypertexte" xfId="819" builtinId="8" hidden="1"/>
    <cellStyle name="Lien hypertexte" xfId="821" builtinId="8" hidden="1"/>
    <cellStyle name="Lien hypertexte" xfId="823" builtinId="8" hidden="1"/>
    <cellStyle name="Lien hypertexte" xfId="825" builtinId="8" hidden="1"/>
    <cellStyle name="Lien hypertexte" xfId="827" builtinId="8" hidden="1"/>
    <cellStyle name="Lien hypertexte" xfId="829" builtinId="8" hidden="1"/>
    <cellStyle name="Lien hypertexte" xfId="831" builtinId="8" hidden="1"/>
    <cellStyle name="Lien hypertexte" xfId="833" builtinId="8" hidden="1"/>
    <cellStyle name="Lien hypertexte" xfId="835" builtinId="8" hidden="1"/>
    <cellStyle name="Lien hypertexte" xfId="837" builtinId="8" hidden="1"/>
    <cellStyle name="Lien hypertexte" xfId="839" builtinId="8" hidden="1"/>
    <cellStyle name="Lien hypertexte" xfId="841" builtinId="8" hidden="1"/>
    <cellStyle name="Lien hypertexte" xfId="843" builtinId="8" hidden="1"/>
    <cellStyle name="Lien hypertexte" xfId="845" builtinId="8" hidden="1"/>
    <cellStyle name="Lien hypertexte" xfId="847" builtinId="8" hidden="1"/>
    <cellStyle name="Lien hypertexte" xfId="849" builtinId="8" hidden="1"/>
    <cellStyle name="Lien hypertexte" xfId="851" builtinId="8" hidden="1"/>
    <cellStyle name="Lien hypertexte" xfId="853" builtinId="8" hidden="1"/>
    <cellStyle name="Lien hypertexte" xfId="855" builtinId="8" hidden="1"/>
    <cellStyle name="Lien hypertexte" xfId="857" builtinId="8" hidden="1"/>
    <cellStyle name="Lien hypertexte" xfId="859" builtinId="8" hidden="1"/>
    <cellStyle name="Lien hypertexte" xfId="861" builtinId="8" hidden="1"/>
    <cellStyle name="Lien hypertexte" xfId="863" builtinId="8" hidden="1"/>
    <cellStyle name="Lien hypertexte" xfId="865" builtinId="8" hidden="1"/>
    <cellStyle name="Lien hypertexte" xfId="867" builtinId="8" hidden="1"/>
    <cellStyle name="Lien hypertexte" xfId="869" builtinId="8" hidden="1"/>
    <cellStyle name="Lien hypertexte" xfId="871" builtinId="8" hidden="1"/>
    <cellStyle name="Lien hypertexte" xfId="873" builtinId="8" hidden="1"/>
    <cellStyle name="Lien hypertexte" xfId="875" builtinId="8" hidden="1"/>
    <cellStyle name="Lien hypertexte" xfId="877" builtinId="8" hidden="1"/>
    <cellStyle name="Lien hypertexte" xfId="879" builtinId="8" hidden="1"/>
    <cellStyle name="Lien hypertexte" xfId="881" builtinId="8" hidden="1"/>
    <cellStyle name="Lien hypertexte" xfId="883" builtinId="8" hidden="1"/>
    <cellStyle name="Lien hypertexte" xfId="885" builtinId="8" hidden="1"/>
    <cellStyle name="Lien hypertexte" xfId="887" builtinId="8" hidden="1"/>
    <cellStyle name="Lien hypertexte" xfId="889" builtinId="8" hidden="1"/>
    <cellStyle name="Lien hypertexte" xfId="891" builtinId="8" hidden="1"/>
    <cellStyle name="Lien hypertexte" xfId="893" builtinId="8" hidden="1"/>
    <cellStyle name="Lien hypertexte" xfId="895" builtinId="8" hidden="1"/>
    <cellStyle name="Lien hypertexte" xfId="897" builtinId="8" hidden="1"/>
    <cellStyle name="Lien hypertexte" xfId="899" builtinId="8" hidden="1"/>
    <cellStyle name="Lien hypertexte" xfId="901" builtinId="8" hidden="1"/>
    <cellStyle name="Lien hypertexte" xfId="903" builtinId="8" hidden="1"/>
    <cellStyle name="Lien hypertexte" xfId="905" builtinId="8" hidden="1"/>
    <cellStyle name="Lien hypertexte" xfId="907" builtinId="8" hidden="1"/>
    <cellStyle name="Lien hypertexte" xfId="909" builtinId="8" hidden="1"/>
    <cellStyle name="Lien hypertexte" xfId="911" builtinId="8" hidden="1"/>
    <cellStyle name="Lien hypertexte" xfId="913" builtinId="8" hidden="1"/>
    <cellStyle name="Lien hypertexte" xfId="915" builtinId="8" hidden="1"/>
    <cellStyle name="Lien hypertexte" xfId="917" builtinId="8" hidden="1"/>
    <cellStyle name="Lien hypertexte" xfId="919" builtinId="8" hidden="1"/>
    <cellStyle name="Lien hypertexte" xfId="921" builtinId="8" hidden="1"/>
    <cellStyle name="Lien hypertexte" xfId="923" builtinId="8" hidden="1"/>
    <cellStyle name="Lien hypertexte" xfId="925" builtinId="8" hidden="1"/>
    <cellStyle name="Lien hypertexte" xfId="927" builtinId="8" hidden="1"/>
    <cellStyle name="Lien hypertexte" xfId="929" builtinId="8" hidden="1"/>
    <cellStyle name="Lien hypertexte" xfId="931" builtinId="8" hidden="1"/>
    <cellStyle name="Lien hypertexte" xfId="933" builtinId="8" hidden="1"/>
    <cellStyle name="Lien hypertexte" xfId="935" builtinId="8" hidden="1"/>
    <cellStyle name="Lien hypertexte" xfId="937" builtinId="8" hidden="1"/>
    <cellStyle name="Lien hypertexte" xfId="939" builtinId="8" hidden="1"/>
    <cellStyle name="Lien hypertexte" xfId="941" builtinId="8" hidden="1"/>
    <cellStyle name="Lien hypertexte" xfId="943" builtinId="8" hidden="1"/>
    <cellStyle name="Lien hypertexte" xfId="945" builtinId="8" hidden="1"/>
    <cellStyle name="Lien hypertexte" xfId="947" builtinId="8" hidden="1"/>
    <cellStyle name="Lien hypertexte" xfId="949" builtinId="8" hidden="1"/>
    <cellStyle name="Lien hypertexte" xfId="951" builtinId="8" hidden="1"/>
    <cellStyle name="Lien hypertexte" xfId="953" builtinId="8" hidden="1"/>
    <cellStyle name="Lien hypertexte" xfId="955" builtinId="8" hidden="1"/>
    <cellStyle name="Lien hypertexte" xfId="957" builtinId="8" hidden="1"/>
    <cellStyle name="Lien hypertexte" xfId="959" builtinId="8" hidden="1"/>
    <cellStyle name="Lien hypertexte" xfId="961" builtinId="8" hidden="1"/>
    <cellStyle name="Lien hypertexte" xfId="963" builtinId="8" hidden="1"/>
    <cellStyle name="Lien hypertexte" xfId="965" builtinId="8" hidden="1"/>
    <cellStyle name="Lien hypertexte" xfId="967" builtinId="8" hidden="1"/>
    <cellStyle name="Lien hypertexte" xfId="969" builtinId="8" hidden="1"/>
    <cellStyle name="Lien hypertexte" xfId="971" builtinId="8" hidden="1"/>
    <cellStyle name="Lien hypertexte" xfId="973" builtinId="8" hidden="1"/>
    <cellStyle name="Lien hypertexte" xfId="975" builtinId="8" hidden="1"/>
    <cellStyle name="Lien hypertexte" xfId="977" builtinId="8" hidden="1"/>
    <cellStyle name="Lien hypertexte" xfId="979" builtinId="8" hidden="1"/>
    <cellStyle name="Lien hypertexte" xfId="981" builtinId="8" hidden="1"/>
    <cellStyle name="Lien hypertexte" xfId="983" builtinId="8" hidden="1"/>
    <cellStyle name="Lien hypertexte" xfId="985" builtinId="8" hidden="1"/>
    <cellStyle name="Lien hypertexte" xfId="987" builtinId="8" hidden="1"/>
    <cellStyle name="Lien hypertexte" xfId="989" builtinId="8" hidden="1"/>
    <cellStyle name="Lien hypertexte" xfId="991" builtinId="8" hidden="1"/>
    <cellStyle name="Lien hypertexte" xfId="993" builtinId="8" hidden="1"/>
    <cellStyle name="Lien hypertexte" xfId="995" builtinId="8" hidden="1"/>
    <cellStyle name="Lien hypertexte" xfId="997" builtinId="8" hidden="1"/>
    <cellStyle name="Lien hypertexte" xfId="999" builtinId="8" hidden="1"/>
    <cellStyle name="Lien hypertexte" xfId="1001" builtinId="8" hidden="1"/>
    <cellStyle name="Lien hypertexte" xfId="1003" builtinId="8" hidden="1"/>
    <cellStyle name="Lien hypertexte" xfId="1005" builtinId="8" hidden="1"/>
    <cellStyle name="Lien hypertexte" xfId="1007" builtinId="8" hidden="1"/>
    <cellStyle name="Lien hypertexte" xfId="1009" builtinId="8" hidden="1"/>
    <cellStyle name="Lien hypertexte" xfId="1011" builtinId="8" hidden="1"/>
    <cellStyle name="Lien hypertexte" xfId="1013" builtinId="8" hidden="1"/>
    <cellStyle name="Lien hypertexte" xfId="1015" builtinId="8" hidden="1"/>
    <cellStyle name="Lien hypertexte" xfId="1017" builtinId="8" hidden="1"/>
    <cellStyle name="Lien hypertexte" xfId="1019" builtinId="8" hidden="1"/>
    <cellStyle name="Lien hypertexte" xfId="1021" builtinId="8" hidden="1"/>
    <cellStyle name="Lien hypertexte" xfId="1023" builtinId="8" hidden="1"/>
    <cellStyle name="Lien hypertexte" xfId="1025" builtinId="8" hidden="1"/>
    <cellStyle name="Lien hypertexte" xfId="1027" builtinId="8" hidden="1"/>
    <cellStyle name="Lien hypertexte" xfId="1029" builtinId="8" hidden="1"/>
    <cellStyle name="Lien hypertexte" xfId="1031" builtinId="8" hidden="1"/>
    <cellStyle name="Lien hypertexte" xfId="1033" builtinId="8" hidden="1"/>
    <cellStyle name="Lien hypertexte" xfId="1035" builtinId="8" hidden="1"/>
    <cellStyle name="Lien hypertexte" xfId="1037" builtinId="8" hidden="1"/>
    <cellStyle name="Lien hypertexte" xfId="1039" builtinId="8" hidden="1"/>
    <cellStyle name="Lien hypertexte" xfId="1041" builtinId="8" hidden="1"/>
    <cellStyle name="Lien hypertexte" xfId="1043" builtinId="8" hidden="1"/>
    <cellStyle name="Lien hypertexte" xfId="1045" builtinId="8" hidden="1"/>
    <cellStyle name="Lien hypertexte" xfId="1047" builtinId="8" hidden="1"/>
    <cellStyle name="Lien hypertexte" xfId="1049" builtinId="8" hidden="1"/>
    <cellStyle name="Lien hypertexte" xfId="1051" builtinId="8" hidden="1"/>
    <cellStyle name="Lien hypertexte" xfId="1053" builtinId="8" hidden="1"/>
    <cellStyle name="Lien hypertexte" xfId="1055" builtinId="8" hidden="1"/>
    <cellStyle name="Lien hypertexte" xfId="1057" builtinId="8" hidden="1"/>
    <cellStyle name="Lien hypertexte" xfId="1059" builtinId="8" hidden="1"/>
    <cellStyle name="Lien hypertexte" xfId="1061" builtinId="8" hidden="1"/>
    <cellStyle name="Lien hypertexte" xfId="1063" builtinId="8" hidden="1"/>
    <cellStyle name="Lien hypertexte" xfId="1065" builtinId="8" hidden="1"/>
    <cellStyle name="Lien hypertexte" xfId="1067" builtinId="8" hidden="1"/>
    <cellStyle name="Lien hypertexte" xfId="1069" builtinId="8" hidden="1"/>
    <cellStyle name="Lien hypertexte" xfId="1071" builtinId="8" hidden="1"/>
    <cellStyle name="Lien hypertexte" xfId="1073" builtinId="8" hidden="1"/>
    <cellStyle name="Lien hypertexte" xfId="1075" builtinId="8" hidden="1"/>
    <cellStyle name="Lien hypertexte" xfId="1077" builtinId="8" hidden="1"/>
    <cellStyle name="Lien hypertexte" xfId="1079" builtinId="8" hidden="1"/>
    <cellStyle name="Lien hypertexte" xfId="1081" builtinId="8" hidden="1"/>
    <cellStyle name="Lien hypertexte" xfId="1083" builtinId="8" hidden="1"/>
    <cellStyle name="Lien hypertexte" xfId="1085" builtinId="8" hidden="1"/>
    <cellStyle name="Lien hypertexte" xfId="1087" builtinId="8" hidden="1"/>
    <cellStyle name="Lien hypertexte" xfId="1089" builtinId="8" hidden="1"/>
    <cellStyle name="Lien hypertexte" xfId="1091" builtinId="8" hidden="1"/>
    <cellStyle name="Lien hypertexte" xfId="1093" builtinId="8" hidden="1"/>
    <cellStyle name="Lien hypertexte" xfId="1095" builtinId="8" hidden="1"/>
    <cellStyle name="Lien hypertexte" xfId="1097" builtinId="8" hidden="1"/>
    <cellStyle name="Lien hypertexte" xfId="1099" builtinId="8" hidden="1"/>
    <cellStyle name="Lien hypertexte" xfId="1101" builtinId="8" hidden="1"/>
    <cellStyle name="Lien hypertexte" xfId="1103" builtinId="8" hidden="1"/>
    <cellStyle name="Lien hypertexte" xfId="1105" builtinId="8" hidden="1"/>
    <cellStyle name="Lien hypertexte" xfId="1107" builtinId="8" hidden="1"/>
    <cellStyle name="Lien hypertexte" xfId="1109" builtinId="8" hidden="1"/>
    <cellStyle name="Lien hypertexte" xfId="1111" builtinId="8" hidden="1"/>
    <cellStyle name="Lien hypertexte" xfId="1113" builtinId="8" hidden="1"/>
    <cellStyle name="Lien hypertexte" xfId="1115" builtinId="8" hidden="1"/>
    <cellStyle name="Lien hypertexte" xfId="1117" builtinId="8" hidden="1"/>
    <cellStyle name="Lien hypertexte" xfId="1119" builtinId="8" hidden="1"/>
    <cellStyle name="Lien hypertexte" xfId="1121" builtinId="8" hidden="1"/>
    <cellStyle name="Lien hypertexte" xfId="1123" builtinId="8" hidden="1"/>
    <cellStyle name="Lien hypertexte" xfId="1125" builtinId="8" hidden="1"/>
    <cellStyle name="Lien hypertexte" xfId="1127" builtinId="8" hidden="1"/>
    <cellStyle name="Lien hypertexte" xfId="1129" builtinId="8" hidden="1"/>
    <cellStyle name="Lien hypertexte" xfId="1131" builtinId="8" hidden="1"/>
    <cellStyle name="Lien hypertexte" xfId="1133" builtinId="8" hidden="1"/>
    <cellStyle name="Lien hypertexte" xfId="1135" builtinId="8" hidden="1"/>
    <cellStyle name="Lien hypertexte" xfId="1137" builtinId="8" hidden="1"/>
    <cellStyle name="Lien hypertexte" xfId="1139" builtinId="8" hidden="1"/>
    <cellStyle name="Lien hypertexte" xfId="1141" builtinId="8" hidden="1"/>
    <cellStyle name="Lien hypertexte" xfId="1143" builtinId="8" hidden="1"/>
    <cellStyle name="Lien hypertexte" xfId="1145" builtinId="8" hidden="1"/>
    <cellStyle name="Lien hypertexte" xfId="1147" builtinId="8" hidden="1"/>
    <cellStyle name="Lien hypertexte" xfId="1149" builtinId="8" hidden="1"/>
    <cellStyle name="Lien hypertexte" xfId="1151" builtinId="8" hidden="1"/>
    <cellStyle name="Lien hypertexte" xfId="1153" builtinId="8" hidden="1"/>
    <cellStyle name="Lien hypertexte" xfId="1155" builtinId="8" hidden="1"/>
    <cellStyle name="Lien hypertexte" xfId="1157" builtinId="8" hidden="1"/>
    <cellStyle name="Lien hypertexte" xfId="1159" builtinId="8" hidden="1"/>
    <cellStyle name="Lien hypertexte" xfId="1161" builtinId="8" hidden="1"/>
    <cellStyle name="Lien hypertexte" xfId="1163" builtinId="8" hidden="1"/>
    <cellStyle name="Lien hypertexte" xfId="1165" builtinId="8" hidden="1"/>
    <cellStyle name="Lien hypertexte" xfId="1167" builtinId="8" hidden="1"/>
    <cellStyle name="Lien hypertexte" xfId="1169" builtinId="8" hidden="1"/>
    <cellStyle name="Lien hypertexte" xfId="1171" builtinId="8" hidden="1"/>
    <cellStyle name="Lien hypertexte" xfId="1173" builtinId="8" hidden="1"/>
    <cellStyle name="Lien hypertexte" xfId="1175" builtinId="8" hidden="1"/>
    <cellStyle name="Lien hypertexte" xfId="1177" builtinId="8" hidden="1"/>
    <cellStyle name="Lien hypertexte" xfId="1179" builtinId="8" hidden="1"/>
    <cellStyle name="Lien hypertexte" xfId="1181" builtinId="8" hidden="1"/>
    <cellStyle name="Lien hypertexte" xfId="1183" builtinId="8" hidden="1"/>
    <cellStyle name="Lien hypertexte" xfId="1185" builtinId="8" hidden="1"/>
    <cellStyle name="Lien hypertexte" xfId="1187" builtinId="8" hidden="1"/>
    <cellStyle name="Lien hypertexte" xfId="1189" builtinId="8" hidden="1"/>
    <cellStyle name="Lien hypertexte" xfId="1191" builtinId="8" hidden="1"/>
    <cellStyle name="Lien hypertexte" xfId="1193" builtinId="8" hidden="1"/>
    <cellStyle name="Lien hypertexte" xfId="1195" builtinId="8" hidden="1"/>
    <cellStyle name="Lien hypertexte" xfId="1197" builtinId="8" hidden="1"/>
    <cellStyle name="Lien hypertexte" xfId="1199" builtinId="8" hidden="1"/>
    <cellStyle name="Lien hypertexte" xfId="1201" builtinId="8" hidden="1"/>
    <cellStyle name="Lien hypertexte" xfId="1203" builtinId="8" hidden="1"/>
    <cellStyle name="Lien hypertexte" xfId="1205" builtinId="8" hidden="1"/>
    <cellStyle name="Lien hypertexte" xfId="1207" builtinId="8" hidden="1"/>
    <cellStyle name="Lien hypertexte" xfId="1209" builtinId="8" hidden="1"/>
    <cellStyle name="Lien hypertexte" xfId="1211" builtinId="8" hidden="1"/>
    <cellStyle name="Lien hypertexte" xfId="1213" builtinId="8" hidden="1"/>
    <cellStyle name="Lien hypertexte" xfId="1215" builtinId="8" hidden="1"/>
    <cellStyle name="Lien hypertexte" xfId="1217" builtinId="8" hidden="1"/>
    <cellStyle name="Lien hypertexte" xfId="1219" builtinId="8" hidden="1"/>
    <cellStyle name="Lien hypertexte" xfId="1221" builtinId="8" hidden="1"/>
    <cellStyle name="Lien hypertexte" xfId="1223" builtinId="8" hidden="1"/>
    <cellStyle name="Lien hypertexte" xfId="1225" builtinId="8" hidden="1"/>
    <cellStyle name="Lien hypertexte" xfId="1227" builtinId="8" hidden="1"/>
    <cellStyle name="Lien hypertexte" xfId="1229" builtinId="8" hidden="1"/>
    <cellStyle name="Lien hypertexte" xfId="1231" builtinId="8" hidden="1"/>
    <cellStyle name="Lien hypertexte" xfId="1233" builtinId="8" hidden="1"/>
    <cellStyle name="Lien hypertexte" xfId="1235" builtinId="8" hidden="1"/>
    <cellStyle name="Lien hypertexte" xfId="1237" builtinId="8" hidden="1"/>
    <cellStyle name="Lien hypertexte" xfId="1239" builtinId="8" hidden="1"/>
    <cellStyle name="Lien hypertexte" xfId="1241" builtinId="8" hidden="1"/>
    <cellStyle name="Lien hypertexte" xfId="1243" builtinId="8" hidden="1"/>
    <cellStyle name="Lien hypertexte" xfId="1245" builtinId="8" hidden="1"/>
    <cellStyle name="Lien hypertexte" xfId="1247" builtinId="8" hidden="1"/>
    <cellStyle name="Lien hypertexte" xfId="1249" builtinId="8" hidden="1"/>
    <cellStyle name="Lien hypertexte" xfId="1251" builtinId="8" hidden="1"/>
    <cellStyle name="Lien hypertexte" xfId="1253" builtinId="8" hidden="1"/>
    <cellStyle name="Lien hypertexte" xfId="1255" builtinId="8" hidden="1"/>
    <cellStyle name="Lien hypertexte" xfId="1257" builtinId="8" hidden="1"/>
    <cellStyle name="Lien hypertexte" xfId="1259" builtinId="8" hidden="1"/>
    <cellStyle name="Lien hypertexte" xfId="1261" builtinId="8" hidden="1"/>
    <cellStyle name="Lien hypertexte" xfId="1263" builtinId="8" hidden="1"/>
    <cellStyle name="Lien hypertexte" xfId="1265" builtinId="8" hidden="1"/>
    <cellStyle name="Lien hypertexte" xfId="1267" builtinId="8" hidden="1"/>
    <cellStyle name="Lien hypertexte" xfId="1269" builtinId="8" hidden="1"/>
    <cellStyle name="Lien hypertexte" xfId="1271" builtinId="8" hidden="1"/>
    <cellStyle name="Lien hypertexte" xfId="1273" builtinId="8" hidden="1"/>
    <cellStyle name="Lien hypertexte" xfId="1275" builtinId="8" hidden="1"/>
    <cellStyle name="Lien hypertexte" xfId="1277" builtinId="8" hidden="1"/>
    <cellStyle name="Lien hypertexte" xfId="1279" builtinId="8" hidden="1"/>
    <cellStyle name="Lien hypertexte" xfId="1281" builtinId="8" hidden="1"/>
    <cellStyle name="Lien hypertexte" xfId="1283" builtinId="8" hidden="1"/>
    <cellStyle name="Lien hypertexte" xfId="1285" builtinId="8" hidden="1"/>
    <cellStyle name="Lien hypertexte" xfId="1287" builtinId="8" hidden="1"/>
    <cellStyle name="Lien hypertexte" xfId="1289" builtinId="8" hidden="1"/>
    <cellStyle name="Lien hypertexte" xfId="1291" builtinId="8" hidden="1"/>
    <cellStyle name="Lien hypertexte" xfId="1293" builtinId="8" hidden="1"/>
    <cellStyle name="Lien hypertexte" xfId="1295" builtinId="8" hidden="1"/>
    <cellStyle name="Lien hypertexte" xfId="1297" builtinId="8" hidden="1"/>
    <cellStyle name="Lien hypertexte" xfId="1299" builtinId="8" hidden="1"/>
    <cellStyle name="Lien hypertexte" xfId="1301" builtinId="8" hidden="1"/>
    <cellStyle name="Lien hypertexte" xfId="1303" builtinId="8" hidden="1"/>
    <cellStyle name="Lien hypertexte" xfId="1305" builtinId="8" hidden="1"/>
    <cellStyle name="Lien hypertexte" xfId="1307" builtinId="8" hidden="1"/>
    <cellStyle name="Lien hypertexte" xfId="1309" builtinId="8" hidden="1"/>
    <cellStyle name="Lien hypertexte" xfId="1311" builtinId="8" hidden="1"/>
    <cellStyle name="Lien hypertexte" xfId="1313" builtinId="8" hidden="1"/>
    <cellStyle name="Lien hypertexte" xfId="1315" builtinId="8" hidden="1"/>
    <cellStyle name="Lien hypertexte" xfId="1317" builtinId="8" hidden="1"/>
    <cellStyle name="Lien hypertexte" xfId="1319" builtinId="8" hidden="1"/>
    <cellStyle name="Lien hypertexte" xfId="1321" builtinId="8" hidden="1"/>
    <cellStyle name="Lien hypertexte" xfId="1323" builtinId="8" hidden="1"/>
    <cellStyle name="Lien hypertexte" xfId="1325" builtinId="8" hidden="1"/>
    <cellStyle name="Lien hypertexte" xfId="1327" builtinId="8" hidden="1"/>
    <cellStyle name="Lien hypertexte" xfId="1329" builtinId="8" hidden="1"/>
    <cellStyle name="Lien hypertexte" xfId="1331" builtinId="8" hidden="1"/>
    <cellStyle name="Lien hypertexte" xfId="1333" builtinId="8" hidden="1"/>
    <cellStyle name="Lien hypertexte" xfId="1335" builtinId="8" hidden="1"/>
    <cellStyle name="Lien hypertexte" xfId="1337" builtinId="8" hidden="1"/>
    <cellStyle name="Lien hypertexte" xfId="1339" builtinId="8" hidden="1"/>
    <cellStyle name="Lien hypertexte" xfId="1341" builtinId="8" hidden="1"/>
    <cellStyle name="Lien hypertexte" xfId="1343" builtinId="8" hidden="1"/>
    <cellStyle name="Lien hypertexte" xfId="1345" builtinId="8" hidden="1"/>
    <cellStyle name="Lien hypertexte" xfId="1347" builtinId="8" hidden="1"/>
    <cellStyle name="Lien hypertexte" xfId="1349" builtinId="8" hidden="1"/>
    <cellStyle name="Lien hypertexte" xfId="1351" builtinId="8" hidden="1"/>
    <cellStyle name="Lien hypertexte" xfId="1353" builtinId="8" hidden="1"/>
    <cellStyle name="Lien hypertexte" xfId="1355" builtinId="8" hidden="1"/>
    <cellStyle name="Lien hypertexte" xfId="1357" builtinId="8" hidden="1"/>
    <cellStyle name="Lien hypertexte" xfId="1359" builtinId="8" hidden="1"/>
    <cellStyle name="Lien hypertexte" xfId="1361" builtinId="8" hidden="1"/>
    <cellStyle name="Lien hypertexte" xfId="1363" builtinId="8" hidden="1"/>
    <cellStyle name="Lien hypertexte" xfId="1365" builtinId="8" hidden="1"/>
    <cellStyle name="Lien hypertexte" xfId="1367" builtinId="8" hidden="1"/>
    <cellStyle name="Lien hypertexte" xfId="1369" builtinId="8" hidden="1"/>
    <cellStyle name="Lien hypertexte" xfId="1371" builtinId="8" hidden="1"/>
    <cellStyle name="Lien hypertexte" xfId="1373" builtinId="8" hidden="1"/>
    <cellStyle name="Lien hypertexte" xfId="1375" builtinId="8" hidden="1"/>
    <cellStyle name="Lien hypertexte" xfId="1377" builtinId="8" hidden="1"/>
    <cellStyle name="Lien hypertexte" xfId="1379" builtinId="8" hidden="1"/>
    <cellStyle name="Lien hypertexte" xfId="1381" builtinId="8" hidden="1"/>
    <cellStyle name="Lien hypertexte" xfId="1383" builtinId="8" hidden="1"/>
    <cellStyle name="Lien hypertexte" xfId="1385" builtinId="8" hidden="1"/>
    <cellStyle name="Lien hypertexte" xfId="1387" builtinId="8" hidden="1"/>
    <cellStyle name="Lien hypertexte" xfId="1389" builtinId="8" hidden="1"/>
    <cellStyle name="Lien hypertexte" xfId="1391" builtinId="8" hidden="1"/>
    <cellStyle name="Lien hypertexte" xfId="1393" builtinId="8" hidden="1"/>
    <cellStyle name="Lien hypertexte" xfId="1395" builtinId="8" hidden="1"/>
    <cellStyle name="Lien hypertexte" xfId="1397" builtinId="8" hidden="1"/>
    <cellStyle name="Lien hypertexte" xfId="1399" builtinId="8" hidden="1"/>
    <cellStyle name="Lien hypertexte" xfId="1401" builtinId="8" hidden="1"/>
    <cellStyle name="Lien hypertexte" xfId="1403" builtinId="8" hidden="1"/>
    <cellStyle name="Lien hypertexte" xfId="1405" builtinId="8" hidden="1"/>
    <cellStyle name="Lien hypertexte" xfId="1407" builtinId="8" hidden="1"/>
    <cellStyle name="Lien hypertexte" xfId="1409" builtinId="8" hidden="1"/>
    <cellStyle name="Lien hypertexte" xfId="1411" builtinId="8" hidden="1"/>
    <cellStyle name="Lien hypertexte" xfId="1413" builtinId="8" hidden="1"/>
    <cellStyle name="Lien hypertexte" xfId="1415" builtinId="8" hidden="1"/>
    <cellStyle name="Lien hypertexte" xfId="1417" builtinId="8" hidden="1"/>
    <cellStyle name="Lien hypertexte" xfId="1419" builtinId="8" hidden="1"/>
    <cellStyle name="Lien hypertexte" xfId="1421" builtinId="8" hidden="1"/>
    <cellStyle name="Lien hypertexte" xfId="1423" builtinId="8" hidden="1"/>
    <cellStyle name="Lien hypertexte" xfId="1425" builtinId="8" hidden="1"/>
    <cellStyle name="Lien hypertexte" xfId="1427" builtinId="8" hidden="1"/>
    <cellStyle name="Lien hypertexte" xfId="1429" builtinId="8" hidden="1"/>
    <cellStyle name="Lien hypertexte" xfId="1431" builtinId="8" hidden="1"/>
    <cellStyle name="Lien hypertexte" xfId="1433" builtinId="8" hidden="1"/>
    <cellStyle name="Lien hypertexte" xfId="1435" builtinId="8" hidden="1"/>
    <cellStyle name="Lien hypertexte" xfId="1437" builtinId="8" hidden="1"/>
    <cellStyle name="Lien hypertexte" xfId="1439" builtinId="8" hidden="1"/>
    <cellStyle name="Lien hypertexte" xfId="1441" builtinId="8" hidden="1"/>
    <cellStyle name="Lien hypertexte" xfId="1443" builtinId="8" hidden="1"/>
    <cellStyle name="Lien hypertexte" xfId="1445" builtinId="8" hidden="1"/>
    <cellStyle name="Lien hypertexte" xfId="1447" builtinId="8" hidden="1"/>
    <cellStyle name="Lien hypertexte" xfId="1449" builtinId="8" hidden="1"/>
    <cellStyle name="Lien hypertexte" xfId="1451" builtinId="8" hidden="1"/>
    <cellStyle name="Lien hypertexte" xfId="1453" builtinId="8" hidden="1"/>
    <cellStyle name="Lien hypertexte" xfId="1455" builtinId="8" hidden="1"/>
    <cellStyle name="Lien hypertexte" xfId="1457" builtinId="8" hidden="1"/>
    <cellStyle name="Lien hypertexte" xfId="1459" builtinId="8" hidden="1"/>
    <cellStyle name="Lien hypertexte" xfId="1461" builtinId="8" hidden="1"/>
    <cellStyle name="Lien hypertexte" xfId="1463" builtinId="8" hidden="1"/>
    <cellStyle name="Lien hypertexte" xfId="1465" builtinId="8" hidden="1"/>
    <cellStyle name="Lien hypertexte" xfId="1467" builtinId="8" hidden="1"/>
    <cellStyle name="Lien hypertexte" xfId="1469" builtinId="8" hidden="1"/>
    <cellStyle name="Lien hypertexte" xfId="1471" builtinId="8" hidden="1"/>
    <cellStyle name="Lien hypertexte" xfId="1473" builtinId="8" hidden="1"/>
    <cellStyle name="Lien hypertexte" xfId="1475" builtinId="8" hidden="1"/>
    <cellStyle name="Lien hypertexte" xfId="1477" builtinId="8" hidden="1"/>
    <cellStyle name="Lien hypertexte" xfId="1479" builtinId="8" hidden="1"/>
    <cellStyle name="Lien hypertexte" xfId="1481" builtinId="8" hidden="1"/>
    <cellStyle name="Lien hypertexte" xfId="1483" builtinId="8" hidden="1"/>
    <cellStyle name="Lien hypertexte" xfId="1485" builtinId="8" hidden="1"/>
    <cellStyle name="Lien hypertexte" xfId="1487" builtinId="8" hidden="1"/>
    <cellStyle name="Lien hypertexte" xfId="1489" builtinId="8" hidden="1"/>
    <cellStyle name="Lien hypertexte" xfId="1491" builtinId="8" hidden="1"/>
    <cellStyle name="Lien hypertexte" xfId="149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Lien hypertexte visité" xfId="622" builtinId="9" hidden="1"/>
    <cellStyle name="Lien hypertexte visité" xfId="624" builtinId="9" hidden="1"/>
    <cellStyle name="Lien hypertexte visité" xfId="626" builtinId="9" hidden="1"/>
    <cellStyle name="Lien hypertexte visité" xfId="628" builtinId="9" hidden="1"/>
    <cellStyle name="Lien hypertexte visité" xfId="630" builtinId="9" hidden="1"/>
    <cellStyle name="Lien hypertexte visité" xfId="632" builtinId="9" hidden="1"/>
    <cellStyle name="Lien hypertexte visité" xfId="634" builtinId="9" hidden="1"/>
    <cellStyle name="Lien hypertexte visité" xfId="636" builtinId="9" hidden="1"/>
    <cellStyle name="Lien hypertexte visité" xfId="638" builtinId="9" hidden="1"/>
    <cellStyle name="Lien hypertexte visité" xfId="640" builtinId="9" hidden="1"/>
    <cellStyle name="Lien hypertexte visité" xfId="642" builtinId="9" hidden="1"/>
    <cellStyle name="Lien hypertexte visité" xfId="644" builtinId="9" hidden="1"/>
    <cellStyle name="Lien hypertexte visité" xfId="646" builtinId="9" hidden="1"/>
    <cellStyle name="Lien hypertexte visité" xfId="648" builtinId="9" hidden="1"/>
    <cellStyle name="Lien hypertexte visité" xfId="650" builtinId="9" hidden="1"/>
    <cellStyle name="Lien hypertexte visité" xfId="652" builtinId="9" hidden="1"/>
    <cellStyle name="Lien hypertexte visité" xfId="654" builtinId="9" hidden="1"/>
    <cellStyle name="Lien hypertexte visité" xfId="656" builtinId="9" hidden="1"/>
    <cellStyle name="Lien hypertexte visité" xfId="658" builtinId="9" hidden="1"/>
    <cellStyle name="Lien hypertexte visité" xfId="660" builtinId="9" hidden="1"/>
    <cellStyle name="Lien hypertexte visité" xfId="662" builtinId="9" hidden="1"/>
    <cellStyle name="Lien hypertexte visité" xfId="664" builtinId="9" hidden="1"/>
    <cellStyle name="Lien hypertexte visité" xfId="666" builtinId="9" hidden="1"/>
    <cellStyle name="Lien hypertexte visité" xfId="668" builtinId="9" hidden="1"/>
    <cellStyle name="Lien hypertexte visité" xfId="670" builtinId="9" hidden="1"/>
    <cellStyle name="Lien hypertexte visité" xfId="672" builtinId="9" hidden="1"/>
    <cellStyle name="Lien hypertexte visité" xfId="674" builtinId="9" hidden="1"/>
    <cellStyle name="Lien hypertexte visité" xfId="676" builtinId="9" hidden="1"/>
    <cellStyle name="Lien hypertexte visité" xfId="678" builtinId="9" hidden="1"/>
    <cellStyle name="Lien hypertexte visité" xfId="680" builtinId="9" hidden="1"/>
    <cellStyle name="Lien hypertexte visité" xfId="682" builtinId="9" hidden="1"/>
    <cellStyle name="Lien hypertexte visité" xfId="684" builtinId="9" hidden="1"/>
    <cellStyle name="Lien hypertexte visité" xfId="686" builtinId="9" hidden="1"/>
    <cellStyle name="Lien hypertexte visité" xfId="688" builtinId="9" hidden="1"/>
    <cellStyle name="Lien hypertexte visité" xfId="690" builtinId="9" hidden="1"/>
    <cellStyle name="Lien hypertexte visité" xfId="692" builtinId="9" hidden="1"/>
    <cellStyle name="Lien hypertexte visité" xfId="694" builtinId="9" hidden="1"/>
    <cellStyle name="Lien hypertexte visité" xfId="696" builtinId="9" hidden="1"/>
    <cellStyle name="Lien hypertexte visité" xfId="698" builtinId="9" hidden="1"/>
    <cellStyle name="Lien hypertexte visité" xfId="700" builtinId="9" hidden="1"/>
    <cellStyle name="Lien hypertexte visité" xfId="702" builtinId="9" hidden="1"/>
    <cellStyle name="Lien hypertexte visité" xfId="704" builtinId="9" hidden="1"/>
    <cellStyle name="Lien hypertexte visité" xfId="706" builtinId="9" hidden="1"/>
    <cellStyle name="Lien hypertexte visité" xfId="708" builtinId="9" hidden="1"/>
    <cellStyle name="Lien hypertexte visité" xfId="710" builtinId="9" hidden="1"/>
    <cellStyle name="Lien hypertexte visité" xfId="712" builtinId="9" hidden="1"/>
    <cellStyle name="Lien hypertexte visité" xfId="714" builtinId="9" hidden="1"/>
    <cellStyle name="Lien hypertexte visité" xfId="716" builtinId="9" hidden="1"/>
    <cellStyle name="Lien hypertexte visité" xfId="718" builtinId="9" hidden="1"/>
    <cellStyle name="Lien hypertexte visité" xfId="720" builtinId="9" hidden="1"/>
    <cellStyle name="Lien hypertexte visité" xfId="722" builtinId="9" hidden="1"/>
    <cellStyle name="Lien hypertexte visité" xfId="724" builtinId="9" hidden="1"/>
    <cellStyle name="Lien hypertexte visité" xfId="726" builtinId="9" hidden="1"/>
    <cellStyle name="Lien hypertexte visité" xfId="728" builtinId="9" hidden="1"/>
    <cellStyle name="Lien hypertexte visité" xfId="730" builtinId="9" hidden="1"/>
    <cellStyle name="Lien hypertexte visité" xfId="732" builtinId="9" hidden="1"/>
    <cellStyle name="Lien hypertexte visité" xfId="734" builtinId="9" hidden="1"/>
    <cellStyle name="Lien hypertexte visité" xfId="736" builtinId="9" hidden="1"/>
    <cellStyle name="Lien hypertexte visité" xfId="738" builtinId="9" hidden="1"/>
    <cellStyle name="Lien hypertexte visité" xfId="740" builtinId="9" hidden="1"/>
    <cellStyle name="Lien hypertexte visité" xfId="742" builtinId="9" hidden="1"/>
    <cellStyle name="Lien hypertexte visité" xfId="744" builtinId="9" hidden="1"/>
    <cellStyle name="Lien hypertexte visité" xfId="746" builtinId="9" hidden="1"/>
    <cellStyle name="Lien hypertexte visité" xfId="748" builtinId="9" hidden="1"/>
    <cellStyle name="Lien hypertexte visité" xfId="750" builtinId="9" hidden="1"/>
    <cellStyle name="Lien hypertexte visité" xfId="752" builtinId="9" hidden="1"/>
    <cellStyle name="Lien hypertexte visité" xfId="754" builtinId="9" hidden="1"/>
    <cellStyle name="Lien hypertexte visité" xfId="756" builtinId="9" hidden="1"/>
    <cellStyle name="Lien hypertexte visité" xfId="758" builtinId="9" hidden="1"/>
    <cellStyle name="Lien hypertexte visité" xfId="760" builtinId="9" hidden="1"/>
    <cellStyle name="Lien hypertexte visité" xfId="762" builtinId="9" hidden="1"/>
    <cellStyle name="Lien hypertexte visité" xfId="764" builtinId="9" hidden="1"/>
    <cellStyle name="Lien hypertexte visité" xfId="766" builtinId="9" hidden="1"/>
    <cellStyle name="Lien hypertexte visité" xfId="768" builtinId="9" hidden="1"/>
    <cellStyle name="Lien hypertexte visité" xfId="770" builtinId="9" hidden="1"/>
    <cellStyle name="Lien hypertexte visité" xfId="772" builtinId="9" hidden="1"/>
    <cellStyle name="Lien hypertexte visité" xfId="774" builtinId="9" hidden="1"/>
    <cellStyle name="Lien hypertexte visité" xfId="776" builtinId="9" hidden="1"/>
    <cellStyle name="Lien hypertexte visité" xfId="778" builtinId="9" hidden="1"/>
    <cellStyle name="Lien hypertexte visité" xfId="780" builtinId="9" hidden="1"/>
    <cellStyle name="Lien hypertexte visité" xfId="782" builtinId="9" hidden="1"/>
    <cellStyle name="Lien hypertexte visité" xfId="784" builtinId="9" hidden="1"/>
    <cellStyle name="Lien hypertexte visité" xfId="786" builtinId="9" hidden="1"/>
    <cellStyle name="Lien hypertexte visité" xfId="788" builtinId="9" hidden="1"/>
    <cellStyle name="Lien hypertexte visité" xfId="790" builtinId="9" hidden="1"/>
    <cellStyle name="Lien hypertexte visité" xfId="792" builtinId="9" hidden="1"/>
    <cellStyle name="Lien hypertexte visité" xfId="794" builtinId="9" hidden="1"/>
    <cellStyle name="Lien hypertexte visité" xfId="796" builtinId="9" hidden="1"/>
    <cellStyle name="Lien hypertexte visité" xfId="798" builtinId="9" hidden="1"/>
    <cellStyle name="Lien hypertexte visité" xfId="800" builtinId="9" hidden="1"/>
    <cellStyle name="Lien hypertexte visité" xfId="802" builtinId="9" hidden="1"/>
    <cellStyle name="Lien hypertexte visité" xfId="804" builtinId="9" hidden="1"/>
    <cellStyle name="Lien hypertexte visité" xfId="806" builtinId="9" hidden="1"/>
    <cellStyle name="Lien hypertexte visité" xfId="808" builtinId="9" hidden="1"/>
    <cellStyle name="Lien hypertexte visité" xfId="810" builtinId="9" hidden="1"/>
    <cellStyle name="Lien hypertexte visité" xfId="812" builtinId="9" hidden="1"/>
    <cellStyle name="Lien hypertexte visité" xfId="814" builtinId="9" hidden="1"/>
    <cellStyle name="Lien hypertexte visité" xfId="816" builtinId="9" hidden="1"/>
    <cellStyle name="Lien hypertexte visité" xfId="818" builtinId="9" hidden="1"/>
    <cellStyle name="Lien hypertexte visité" xfId="820" builtinId="9" hidden="1"/>
    <cellStyle name="Lien hypertexte visité" xfId="822" builtinId="9" hidden="1"/>
    <cellStyle name="Lien hypertexte visité" xfId="824" builtinId="9" hidden="1"/>
    <cellStyle name="Lien hypertexte visité" xfId="826" builtinId="9" hidden="1"/>
    <cellStyle name="Lien hypertexte visité" xfId="828" builtinId="9" hidden="1"/>
    <cellStyle name="Lien hypertexte visité" xfId="830" builtinId="9" hidden="1"/>
    <cellStyle name="Lien hypertexte visité" xfId="832" builtinId="9" hidden="1"/>
    <cellStyle name="Lien hypertexte visité" xfId="834" builtinId="9" hidden="1"/>
    <cellStyle name="Lien hypertexte visité" xfId="836" builtinId="9" hidden="1"/>
    <cellStyle name="Lien hypertexte visité" xfId="838" builtinId="9" hidden="1"/>
    <cellStyle name="Lien hypertexte visité" xfId="840" builtinId="9" hidden="1"/>
    <cellStyle name="Lien hypertexte visité" xfId="842" builtinId="9" hidden="1"/>
    <cellStyle name="Lien hypertexte visité" xfId="844" builtinId="9" hidden="1"/>
    <cellStyle name="Lien hypertexte visité" xfId="846" builtinId="9" hidden="1"/>
    <cellStyle name="Lien hypertexte visité" xfId="848" builtinId="9" hidden="1"/>
    <cellStyle name="Lien hypertexte visité" xfId="850" builtinId="9" hidden="1"/>
    <cellStyle name="Lien hypertexte visité" xfId="852" builtinId="9" hidden="1"/>
    <cellStyle name="Lien hypertexte visité" xfId="854" builtinId="9" hidden="1"/>
    <cellStyle name="Lien hypertexte visité" xfId="856" builtinId="9" hidden="1"/>
    <cellStyle name="Lien hypertexte visité" xfId="858" builtinId="9" hidden="1"/>
    <cellStyle name="Lien hypertexte visité" xfId="860" builtinId="9" hidden="1"/>
    <cellStyle name="Lien hypertexte visité" xfId="862" builtinId="9" hidden="1"/>
    <cellStyle name="Lien hypertexte visité" xfId="864" builtinId="9" hidden="1"/>
    <cellStyle name="Lien hypertexte visité" xfId="866" builtinId="9" hidden="1"/>
    <cellStyle name="Lien hypertexte visité" xfId="868" builtinId="9" hidden="1"/>
    <cellStyle name="Lien hypertexte visité" xfId="870" builtinId="9" hidden="1"/>
    <cellStyle name="Lien hypertexte visité" xfId="872" builtinId="9" hidden="1"/>
    <cellStyle name="Lien hypertexte visité" xfId="874" builtinId="9" hidden="1"/>
    <cellStyle name="Lien hypertexte visité" xfId="876" builtinId="9" hidden="1"/>
    <cellStyle name="Lien hypertexte visité" xfId="878" builtinId="9" hidden="1"/>
    <cellStyle name="Lien hypertexte visité" xfId="880" builtinId="9" hidden="1"/>
    <cellStyle name="Lien hypertexte visité" xfId="882" builtinId="9" hidden="1"/>
    <cellStyle name="Lien hypertexte visité" xfId="884" builtinId="9" hidden="1"/>
    <cellStyle name="Lien hypertexte visité" xfId="886" builtinId="9" hidden="1"/>
    <cellStyle name="Lien hypertexte visité" xfId="888" builtinId="9" hidden="1"/>
    <cellStyle name="Lien hypertexte visité" xfId="890" builtinId="9" hidden="1"/>
    <cellStyle name="Lien hypertexte visité" xfId="892" builtinId="9" hidden="1"/>
    <cellStyle name="Lien hypertexte visité" xfId="894" builtinId="9" hidden="1"/>
    <cellStyle name="Lien hypertexte visité" xfId="896" builtinId="9" hidden="1"/>
    <cellStyle name="Lien hypertexte visité" xfId="898" builtinId="9" hidden="1"/>
    <cellStyle name="Lien hypertexte visité" xfId="900" builtinId="9" hidden="1"/>
    <cellStyle name="Lien hypertexte visité" xfId="902" builtinId="9" hidden="1"/>
    <cellStyle name="Lien hypertexte visité" xfId="904" builtinId="9" hidden="1"/>
    <cellStyle name="Lien hypertexte visité" xfId="906" builtinId="9" hidden="1"/>
    <cellStyle name="Lien hypertexte visité" xfId="908" builtinId="9" hidden="1"/>
    <cellStyle name="Lien hypertexte visité" xfId="910" builtinId="9" hidden="1"/>
    <cellStyle name="Lien hypertexte visité" xfId="912" builtinId="9" hidden="1"/>
    <cellStyle name="Lien hypertexte visité" xfId="914" builtinId="9" hidden="1"/>
    <cellStyle name="Lien hypertexte visité" xfId="916" builtinId="9" hidden="1"/>
    <cellStyle name="Lien hypertexte visité" xfId="918" builtinId="9" hidden="1"/>
    <cellStyle name="Lien hypertexte visité" xfId="920" builtinId="9" hidden="1"/>
    <cellStyle name="Lien hypertexte visité" xfId="922" builtinId="9" hidden="1"/>
    <cellStyle name="Lien hypertexte visité" xfId="924" builtinId="9" hidden="1"/>
    <cellStyle name="Lien hypertexte visité" xfId="926" builtinId="9" hidden="1"/>
    <cellStyle name="Lien hypertexte visité" xfId="928" builtinId="9" hidden="1"/>
    <cellStyle name="Lien hypertexte visité" xfId="930" builtinId="9" hidden="1"/>
    <cellStyle name="Lien hypertexte visité" xfId="932" builtinId="9" hidden="1"/>
    <cellStyle name="Lien hypertexte visité" xfId="934" builtinId="9" hidden="1"/>
    <cellStyle name="Lien hypertexte visité" xfId="936" builtinId="9" hidden="1"/>
    <cellStyle name="Lien hypertexte visité" xfId="938" builtinId="9" hidden="1"/>
    <cellStyle name="Lien hypertexte visité" xfId="940" builtinId="9" hidden="1"/>
    <cellStyle name="Lien hypertexte visité" xfId="942" builtinId="9" hidden="1"/>
    <cellStyle name="Lien hypertexte visité" xfId="944" builtinId="9" hidden="1"/>
    <cellStyle name="Lien hypertexte visité" xfId="946" builtinId="9" hidden="1"/>
    <cellStyle name="Lien hypertexte visité" xfId="948" builtinId="9" hidden="1"/>
    <cellStyle name="Lien hypertexte visité" xfId="950" builtinId="9" hidden="1"/>
    <cellStyle name="Lien hypertexte visité" xfId="952" builtinId="9" hidden="1"/>
    <cellStyle name="Lien hypertexte visité" xfId="954" builtinId="9" hidden="1"/>
    <cellStyle name="Lien hypertexte visité" xfId="956" builtinId="9" hidden="1"/>
    <cellStyle name="Lien hypertexte visité" xfId="958" builtinId="9" hidden="1"/>
    <cellStyle name="Lien hypertexte visité" xfId="960" builtinId="9" hidden="1"/>
    <cellStyle name="Lien hypertexte visité" xfId="962" builtinId="9" hidden="1"/>
    <cellStyle name="Lien hypertexte visité" xfId="964" builtinId="9" hidden="1"/>
    <cellStyle name="Lien hypertexte visité" xfId="966" builtinId="9" hidden="1"/>
    <cellStyle name="Lien hypertexte visité" xfId="968" builtinId="9" hidden="1"/>
    <cellStyle name="Lien hypertexte visité" xfId="970" builtinId="9" hidden="1"/>
    <cellStyle name="Lien hypertexte visité" xfId="972" builtinId="9" hidden="1"/>
    <cellStyle name="Lien hypertexte visité" xfId="974" builtinId="9" hidden="1"/>
    <cellStyle name="Lien hypertexte visité" xfId="976" builtinId="9" hidden="1"/>
    <cellStyle name="Lien hypertexte visité" xfId="978" builtinId="9" hidden="1"/>
    <cellStyle name="Lien hypertexte visité" xfId="980" builtinId="9" hidden="1"/>
    <cellStyle name="Lien hypertexte visité" xfId="982" builtinId="9" hidden="1"/>
    <cellStyle name="Lien hypertexte visité" xfId="984" builtinId="9" hidden="1"/>
    <cellStyle name="Lien hypertexte visité" xfId="986" builtinId="9" hidden="1"/>
    <cellStyle name="Lien hypertexte visité" xfId="988" builtinId="9" hidden="1"/>
    <cellStyle name="Lien hypertexte visité" xfId="990" builtinId="9" hidden="1"/>
    <cellStyle name="Lien hypertexte visité" xfId="992" builtinId="9" hidden="1"/>
    <cellStyle name="Lien hypertexte visité" xfId="994" builtinId="9" hidden="1"/>
    <cellStyle name="Lien hypertexte visité" xfId="996" builtinId="9" hidden="1"/>
    <cellStyle name="Lien hypertexte visité" xfId="998" builtinId="9" hidden="1"/>
    <cellStyle name="Lien hypertexte visité" xfId="1000" builtinId="9" hidden="1"/>
    <cellStyle name="Lien hypertexte visité" xfId="1002" builtinId="9" hidden="1"/>
    <cellStyle name="Lien hypertexte visité" xfId="1004" builtinId="9" hidden="1"/>
    <cellStyle name="Lien hypertexte visité" xfId="1006" builtinId="9" hidden="1"/>
    <cellStyle name="Lien hypertexte visité" xfId="1008" builtinId="9" hidden="1"/>
    <cellStyle name="Lien hypertexte visité" xfId="1010" builtinId="9" hidden="1"/>
    <cellStyle name="Lien hypertexte visité" xfId="1012" builtinId="9" hidden="1"/>
    <cellStyle name="Lien hypertexte visité" xfId="1014" builtinId="9" hidden="1"/>
    <cellStyle name="Lien hypertexte visité" xfId="1016" builtinId="9" hidden="1"/>
    <cellStyle name="Lien hypertexte visité" xfId="1018" builtinId="9" hidden="1"/>
    <cellStyle name="Lien hypertexte visité" xfId="1020" builtinId="9" hidden="1"/>
    <cellStyle name="Lien hypertexte visité" xfId="1022" builtinId="9" hidden="1"/>
    <cellStyle name="Lien hypertexte visité" xfId="1024" builtinId="9" hidden="1"/>
    <cellStyle name="Lien hypertexte visité" xfId="1026" builtinId="9" hidden="1"/>
    <cellStyle name="Lien hypertexte visité" xfId="1028" builtinId="9" hidden="1"/>
    <cellStyle name="Lien hypertexte visité" xfId="1030" builtinId="9" hidden="1"/>
    <cellStyle name="Lien hypertexte visité" xfId="1032" builtinId="9" hidden="1"/>
    <cellStyle name="Lien hypertexte visité" xfId="1034" builtinId="9" hidden="1"/>
    <cellStyle name="Lien hypertexte visité" xfId="1036" builtinId="9" hidden="1"/>
    <cellStyle name="Lien hypertexte visité" xfId="1038" builtinId="9" hidden="1"/>
    <cellStyle name="Lien hypertexte visité" xfId="1040" builtinId="9" hidden="1"/>
    <cellStyle name="Lien hypertexte visité" xfId="1042" builtinId="9" hidden="1"/>
    <cellStyle name="Lien hypertexte visité" xfId="1044" builtinId="9" hidden="1"/>
    <cellStyle name="Lien hypertexte visité" xfId="1046" builtinId="9" hidden="1"/>
    <cellStyle name="Lien hypertexte visité" xfId="1048" builtinId="9" hidden="1"/>
    <cellStyle name="Lien hypertexte visité" xfId="1050" builtinId="9" hidden="1"/>
    <cellStyle name="Lien hypertexte visité" xfId="1052" builtinId="9" hidden="1"/>
    <cellStyle name="Lien hypertexte visité" xfId="1054" builtinId="9" hidden="1"/>
    <cellStyle name="Lien hypertexte visité" xfId="1056" builtinId="9" hidden="1"/>
    <cellStyle name="Lien hypertexte visité" xfId="1058" builtinId="9" hidden="1"/>
    <cellStyle name="Lien hypertexte visité" xfId="1060" builtinId="9" hidden="1"/>
    <cellStyle name="Lien hypertexte visité" xfId="1062" builtinId="9" hidden="1"/>
    <cellStyle name="Lien hypertexte visité" xfId="1064" builtinId="9" hidden="1"/>
    <cellStyle name="Lien hypertexte visité" xfId="1066" builtinId="9" hidden="1"/>
    <cellStyle name="Lien hypertexte visité" xfId="1068" builtinId="9" hidden="1"/>
    <cellStyle name="Lien hypertexte visité" xfId="1070" builtinId="9" hidden="1"/>
    <cellStyle name="Lien hypertexte visité" xfId="1072" builtinId="9" hidden="1"/>
    <cellStyle name="Lien hypertexte visité" xfId="1074" builtinId="9" hidden="1"/>
    <cellStyle name="Lien hypertexte visité" xfId="1076" builtinId="9" hidden="1"/>
    <cellStyle name="Lien hypertexte visité" xfId="1078" builtinId="9" hidden="1"/>
    <cellStyle name="Lien hypertexte visité" xfId="1080" builtinId="9" hidden="1"/>
    <cellStyle name="Lien hypertexte visité" xfId="1082" builtinId="9" hidden="1"/>
    <cellStyle name="Lien hypertexte visité" xfId="1084" builtinId="9" hidden="1"/>
    <cellStyle name="Lien hypertexte visité" xfId="1086" builtinId="9" hidden="1"/>
    <cellStyle name="Lien hypertexte visité" xfId="1088" builtinId="9" hidden="1"/>
    <cellStyle name="Lien hypertexte visité" xfId="1090" builtinId="9" hidden="1"/>
    <cellStyle name="Lien hypertexte visité" xfId="1092" builtinId="9" hidden="1"/>
    <cellStyle name="Lien hypertexte visité" xfId="1094" builtinId="9" hidden="1"/>
    <cellStyle name="Lien hypertexte visité" xfId="1096" builtinId="9" hidden="1"/>
    <cellStyle name="Lien hypertexte visité" xfId="1098" builtinId="9" hidden="1"/>
    <cellStyle name="Lien hypertexte visité" xfId="1100" builtinId="9" hidden="1"/>
    <cellStyle name="Lien hypertexte visité" xfId="1102" builtinId="9" hidden="1"/>
    <cellStyle name="Lien hypertexte visité" xfId="1104" builtinId="9" hidden="1"/>
    <cellStyle name="Lien hypertexte visité" xfId="1106" builtinId="9" hidden="1"/>
    <cellStyle name="Lien hypertexte visité" xfId="1108" builtinId="9" hidden="1"/>
    <cellStyle name="Lien hypertexte visité" xfId="1110" builtinId="9" hidden="1"/>
    <cellStyle name="Lien hypertexte visité" xfId="1112" builtinId="9" hidden="1"/>
    <cellStyle name="Lien hypertexte visité" xfId="1114" builtinId="9" hidden="1"/>
    <cellStyle name="Lien hypertexte visité" xfId="1116" builtinId="9" hidden="1"/>
    <cellStyle name="Lien hypertexte visité" xfId="1118" builtinId="9" hidden="1"/>
    <cellStyle name="Lien hypertexte visité" xfId="1120" builtinId="9" hidden="1"/>
    <cellStyle name="Lien hypertexte visité" xfId="1122" builtinId="9" hidden="1"/>
    <cellStyle name="Lien hypertexte visité" xfId="1124" builtinId="9" hidden="1"/>
    <cellStyle name="Lien hypertexte visité" xfId="1126" builtinId="9" hidden="1"/>
    <cellStyle name="Lien hypertexte visité" xfId="1128" builtinId="9" hidden="1"/>
    <cellStyle name="Lien hypertexte visité" xfId="1130" builtinId="9" hidden="1"/>
    <cellStyle name="Lien hypertexte visité" xfId="1132" builtinId="9" hidden="1"/>
    <cellStyle name="Lien hypertexte visité" xfId="1134" builtinId="9" hidden="1"/>
    <cellStyle name="Lien hypertexte visité" xfId="1136" builtinId="9" hidden="1"/>
    <cellStyle name="Lien hypertexte visité" xfId="1138" builtinId="9" hidden="1"/>
    <cellStyle name="Lien hypertexte visité" xfId="1140" builtinId="9" hidden="1"/>
    <cellStyle name="Lien hypertexte visité" xfId="1142" builtinId="9" hidden="1"/>
    <cellStyle name="Lien hypertexte visité" xfId="1144" builtinId="9" hidden="1"/>
    <cellStyle name="Lien hypertexte visité" xfId="1146" builtinId="9" hidden="1"/>
    <cellStyle name="Lien hypertexte visité" xfId="1148" builtinId="9" hidden="1"/>
    <cellStyle name="Lien hypertexte visité" xfId="1150" builtinId="9" hidden="1"/>
    <cellStyle name="Lien hypertexte visité" xfId="1152" builtinId="9" hidden="1"/>
    <cellStyle name="Lien hypertexte visité" xfId="1154" builtinId="9" hidden="1"/>
    <cellStyle name="Lien hypertexte visité" xfId="1156" builtinId="9" hidden="1"/>
    <cellStyle name="Lien hypertexte visité" xfId="1158" builtinId="9" hidden="1"/>
    <cellStyle name="Lien hypertexte visité" xfId="1160" builtinId="9" hidden="1"/>
    <cellStyle name="Lien hypertexte visité" xfId="1162" builtinId="9" hidden="1"/>
    <cellStyle name="Lien hypertexte visité" xfId="1164" builtinId="9" hidden="1"/>
    <cellStyle name="Lien hypertexte visité" xfId="1166" builtinId="9" hidden="1"/>
    <cellStyle name="Lien hypertexte visité" xfId="1168" builtinId="9" hidden="1"/>
    <cellStyle name="Lien hypertexte visité" xfId="1170" builtinId="9" hidden="1"/>
    <cellStyle name="Lien hypertexte visité" xfId="1172" builtinId="9" hidden="1"/>
    <cellStyle name="Lien hypertexte visité" xfId="1174" builtinId="9" hidden="1"/>
    <cellStyle name="Lien hypertexte visité" xfId="1176" builtinId="9" hidden="1"/>
    <cellStyle name="Lien hypertexte visité" xfId="1178" builtinId="9" hidden="1"/>
    <cellStyle name="Lien hypertexte visité" xfId="1180" builtinId="9" hidden="1"/>
    <cellStyle name="Lien hypertexte visité" xfId="1182" builtinId="9" hidden="1"/>
    <cellStyle name="Lien hypertexte visité" xfId="1184" builtinId="9" hidden="1"/>
    <cellStyle name="Lien hypertexte visité" xfId="1186" builtinId="9" hidden="1"/>
    <cellStyle name="Lien hypertexte visité" xfId="1188" builtinId="9" hidden="1"/>
    <cellStyle name="Lien hypertexte visité" xfId="1190" builtinId="9" hidden="1"/>
    <cellStyle name="Lien hypertexte visité" xfId="1192" builtinId="9" hidden="1"/>
    <cellStyle name="Lien hypertexte visité" xfId="1194" builtinId="9" hidden="1"/>
    <cellStyle name="Lien hypertexte visité" xfId="1196" builtinId="9" hidden="1"/>
    <cellStyle name="Lien hypertexte visité" xfId="1198" builtinId="9" hidden="1"/>
    <cellStyle name="Lien hypertexte visité" xfId="1200" builtinId="9" hidden="1"/>
    <cellStyle name="Lien hypertexte visité" xfId="1202" builtinId="9" hidden="1"/>
    <cellStyle name="Lien hypertexte visité" xfId="1204" builtinId="9" hidden="1"/>
    <cellStyle name="Lien hypertexte visité" xfId="1206" builtinId="9" hidden="1"/>
    <cellStyle name="Lien hypertexte visité" xfId="1208" builtinId="9" hidden="1"/>
    <cellStyle name="Lien hypertexte visité" xfId="1210" builtinId="9" hidden="1"/>
    <cellStyle name="Lien hypertexte visité" xfId="1212" builtinId="9" hidden="1"/>
    <cellStyle name="Lien hypertexte visité" xfId="1214" builtinId="9" hidden="1"/>
    <cellStyle name="Lien hypertexte visité" xfId="1216" builtinId="9" hidden="1"/>
    <cellStyle name="Lien hypertexte visité" xfId="1218" builtinId="9" hidden="1"/>
    <cellStyle name="Lien hypertexte visité" xfId="1220" builtinId="9" hidden="1"/>
    <cellStyle name="Lien hypertexte visité" xfId="1222" builtinId="9" hidden="1"/>
    <cellStyle name="Lien hypertexte visité" xfId="1224" builtinId="9" hidden="1"/>
    <cellStyle name="Lien hypertexte visité" xfId="1226" builtinId="9" hidden="1"/>
    <cellStyle name="Lien hypertexte visité" xfId="1228" builtinId="9" hidden="1"/>
    <cellStyle name="Lien hypertexte visité" xfId="1230" builtinId="9" hidden="1"/>
    <cellStyle name="Lien hypertexte visité" xfId="1232" builtinId="9" hidden="1"/>
    <cellStyle name="Lien hypertexte visité" xfId="1234" builtinId="9" hidden="1"/>
    <cellStyle name="Lien hypertexte visité" xfId="1236" builtinId="9" hidden="1"/>
    <cellStyle name="Lien hypertexte visité" xfId="1238" builtinId="9" hidden="1"/>
    <cellStyle name="Lien hypertexte visité" xfId="1240" builtinId="9" hidden="1"/>
    <cellStyle name="Lien hypertexte visité" xfId="1242" builtinId="9" hidden="1"/>
    <cellStyle name="Lien hypertexte visité" xfId="1244" builtinId="9" hidden="1"/>
    <cellStyle name="Lien hypertexte visité" xfId="1246" builtinId="9" hidden="1"/>
    <cellStyle name="Lien hypertexte visité" xfId="1248" builtinId="9" hidden="1"/>
    <cellStyle name="Lien hypertexte visité" xfId="1250" builtinId="9" hidden="1"/>
    <cellStyle name="Lien hypertexte visité" xfId="1252" builtinId="9" hidden="1"/>
    <cellStyle name="Lien hypertexte visité" xfId="1254" builtinId="9" hidden="1"/>
    <cellStyle name="Lien hypertexte visité" xfId="1256" builtinId="9" hidden="1"/>
    <cellStyle name="Lien hypertexte visité" xfId="1258" builtinId="9" hidden="1"/>
    <cellStyle name="Lien hypertexte visité" xfId="1260" builtinId="9" hidden="1"/>
    <cellStyle name="Lien hypertexte visité" xfId="1262" builtinId="9" hidden="1"/>
    <cellStyle name="Lien hypertexte visité" xfId="1264" builtinId="9" hidden="1"/>
    <cellStyle name="Lien hypertexte visité" xfId="1266" builtinId="9" hidden="1"/>
    <cellStyle name="Lien hypertexte visité" xfId="1268" builtinId="9" hidden="1"/>
    <cellStyle name="Lien hypertexte visité" xfId="1270" builtinId="9" hidden="1"/>
    <cellStyle name="Lien hypertexte visité" xfId="1272" builtinId="9" hidden="1"/>
    <cellStyle name="Lien hypertexte visité" xfId="1274" builtinId="9" hidden="1"/>
    <cellStyle name="Lien hypertexte visité" xfId="1276" builtinId="9" hidden="1"/>
    <cellStyle name="Lien hypertexte visité" xfId="1278" builtinId="9" hidden="1"/>
    <cellStyle name="Lien hypertexte visité" xfId="1280" builtinId="9" hidden="1"/>
    <cellStyle name="Lien hypertexte visité" xfId="1282" builtinId="9" hidden="1"/>
    <cellStyle name="Lien hypertexte visité" xfId="1284" builtinId="9" hidden="1"/>
    <cellStyle name="Lien hypertexte visité" xfId="1286" builtinId="9" hidden="1"/>
    <cellStyle name="Lien hypertexte visité" xfId="1288" builtinId="9" hidden="1"/>
    <cellStyle name="Lien hypertexte visité" xfId="1290" builtinId="9" hidden="1"/>
    <cellStyle name="Lien hypertexte visité" xfId="1292" builtinId="9" hidden="1"/>
    <cellStyle name="Lien hypertexte visité" xfId="1294" builtinId="9" hidden="1"/>
    <cellStyle name="Lien hypertexte visité" xfId="1296" builtinId="9" hidden="1"/>
    <cellStyle name="Lien hypertexte visité" xfId="1298" builtinId="9" hidden="1"/>
    <cellStyle name="Lien hypertexte visité" xfId="1300" builtinId="9" hidden="1"/>
    <cellStyle name="Lien hypertexte visité" xfId="1302" builtinId="9" hidden="1"/>
    <cellStyle name="Lien hypertexte visité" xfId="1304" builtinId="9" hidden="1"/>
    <cellStyle name="Lien hypertexte visité" xfId="1306" builtinId="9" hidden="1"/>
    <cellStyle name="Lien hypertexte visité" xfId="1308" builtinId="9" hidden="1"/>
    <cellStyle name="Lien hypertexte visité" xfId="1310" builtinId="9" hidden="1"/>
    <cellStyle name="Lien hypertexte visité" xfId="1312" builtinId="9" hidden="1"/>
    <cellStyle name="Lien hypertexte visité" xfId="1314" builtinId="9" hidden="1"/>
    <cellStyle name="Lien hypertexte visité" xfId="1316" builtinId="9" hidden="1"/>
    <cellStyle name="Lien hypertexte visité" xfId="1318" builtinId="9" hidden="1"/>
    <cellStyle name="Lien hypertexte visité" xfId="1320" builtinId="9" hidden="1"/>
    <cellStyle name="Lien hypertexte visité" xfId="1322" builtinId="9" hidden="1"/>
    <cellStyle name="Lien hypertexte visité" xfId="1324" builtinId="9" hidden="1"/>
    <cellStyle name="Lien hypertexte visité" xfId="1326" builtinId="9" hidden="1"/>
    <cellStyle name="Lien hypertexte visité" xfId="1328" builtinId="9" hidden="1"/>
    <cellStyle name="Lien hypertexte visité" xfId="1330" builtinId="9" hidden="1"/>
    <cellStyle name="Lien hypertexte visité" xfId="1332" builtinId="9" hidden="1"/>
    <cellStyle name="Lien hypertexte visité" xfId="1334" builtinId="9" hidden="1"/>
    <cellStyle name="Lien hypertexte visité" xfId="1336" builtinId="9" hidden="1"/>
    <cellStyle name="Lien hypertexte visité" xfId="1338" builtinId="9" hidden="1"/>
    <cellStyle name="Lien hypertexte visité" xfId="1340" builtinId="9" hidden="1"/>
    <cellStyle name="Lien hypertexte visité" xfId="1342" builtinId="9" hidden="1"/>
    <cellStyle name="Lien hypertexte visité" xfId="1344" builtinId="9" hidden="1"/>
    <cellStyle name="Lien hypertexte visité" xfId="1346" builtinId="9" hidden="1"/>
    <cellStyle name="Lien hypertexte visité" xfId="1348" builtinId="9" hidden="1"/>
    <cellStyle name="Lien hypertexte visité" xfId="1350" builtinId="9" hidden="1"/>
    <cellStyle name="Lien hypertexte visité" xfId="1352" builtinId="9" hidden="1"/>
    <cellStyle name="Lien hypertexte visité" xfId="1354" builtinId="9" hidden="1"/>
    <cellStyle name="Lien hypertexte visité" xfId="1356" builtinId="9" hidden="1"/>
    <cellStyle name="Lien hypertexte visité" xfId="1358" builtinId="9" hidden="1"/>
    <cellStyle name="Lien hypertexte visité" xfId="1360" builtinId="9" hidden="1"/>
    <cellStyle name="Lien hypertexte visité" xfId="1362" builtinId="9" hidden="1"/>
    <cellStyle name="Lien hypertexte visité" xfId="1364" builtinId="9" hidden="1"/>
    <cellStyle name="Lien hypertexte visité" xfId="1366" builtinId="9" hidden="1"/>
    <cellStyle name="Lien hypertexte visité" xfId="1368" builtinId="9" hidden="1"/>
    <cellStyle name="Lien hypertexte visité" xfId="1370" builtinId="9" hidden="1"/>
    <cellStyle name="Lien hypertexte visité" xfId="1372" builtinId="9" hidden="1"/>
    <cellStyle name="Lien hypertexte visité" xfId="1374" builtinId="9" hidden="1"/>
    <cellStyle name="Lien hypertexte visité" xfId="1376" builtinId="9" hidden="1"/>
    <cellStyle name="Lien hypertexte visité" xfId="1378" builtinId="9" hidden="1"/>
    <cellStyle name="Lien hypertexte visité" xfId="1380" builtinId="9" hidden="1"/>
    <cellStyle name="Lien hypertexte visité" xfId="1382" builtinId="9" hidden="1"/>
    <cellStyle name="Lien hypertexte visité" xfId="1384" builtinId="9" hidden="1"/>
    <cellStyle name="Lien hypertexte visité" xfId="1386" builtinId="9" hidden="1"/>
    <cellStyle name="Lien hypertexte visité" xfId="1388" builtinId="9" hidden="1"/>
    <cellStyle name="Lien hypertexte visité" xfId="1390" builtinId="9" hidden="1"/>
    <cellStyle name="Lien hypertexte visité" xfId="1392" builtinId="9" hidden="1"/>
    <cellStyle name="Lien hypertexte visité" xfId="1394" builtinId="9" hidden="1"/>
    <cellStyle name="Lien hypertexte visité" xfId="1396" builtinId="9" hidden="1"/>
    <cellStyle name="Lien hypertexte visité" xfId="1398" builtinId="9" hidden="1"/>
    <cellStyle name="Lien hypertexte visité" xfId="1400" builtinId="9" hidden="1"/>
    <cellStyle name="Lien hypertexte visité" xfId="1402" builtinId="9" hidden="1"/>
    <cellStyle name="Lien hypertexte visité" xfId="1404" builtinId="9" hidden="1"/>
    <cellStyle name="Lien hypertexte visité" xfId="1406" builtinId="9" hidden="1"/>
    <cellStyle name="Lien hypertexte visité" xfId="1408" builtinId="9" hidden="1"/>
    <cellStyle name="Lien hypertexte visité" xfId="1410" builtinId="9" hidden="1"/>
    <cellStyle name="Lien hypertexte visité" xfId="1412" builtinId="9" hidden="1"/>
    <cellStyle name="Lien hypertexte visité" xfId="1414" builtinId="9" hidden="1"/>
    <cellStyle name="Lien hypertexte visité" xfId="1416" builtinId="9" hidden="1"/>
    <cellStyle name="Lien hypertexte visité" xfId="1418" builtinId="9" hidden="1"/>
    <cellStyle name="Lien hypertexte visité" xfId="1420" builtinId="9" hidden="1"/>
    <cellStyle name="Lien hypertexte visité" xfId="1422" builtinId="9" hidden="1"/>
    <cellStyle name="Lien hypertexte visité" xfId="1424" builtinId="9" hidden="1"/>
    <cellStyle name="Lien hypertexte visité" xfId="1426" builtinId="9" hidden="1"/>
    <cellStyle name="Lien hypertexte visité" xfId="1428" builtinId="9" hidden="1"/>
    <cellStyle name="Lien hypertexte visité" xfId="1430" builtinId="9" hidden="1"/>
    <cellStyle name="Lien hypertexte visité" xfId="1432" builtinId="9" hidden="1"/>
    <cellStyle name="Lien hypertexte visité" xfId="1434" builtinId="9" hidden="1"/>
    <cellStyle name="Lien hypertexte visité" xfId="1436" builtinId="9" hidden="1"/>
    <cellStyle name="Lien hypertexte visité" xfId="1438" builtinId="9" hidden="1"/>
    <cellStyle name="Lien hypertexte visité" xfId="1440" builtinId="9" hidden="1"/>
    <cellStyle name="Lien hypertexte visité" xfId="1442" builtinId="9" hidden="1"/>
    <cellStyle name="Lien hypertexte visité" xfId="1444" builtinId="9" hidden="1"/>
    <cellStyle name="Lien hypertexte visité" xfId="1446" builtinId="9" hidden="1"/>
    <cellStyle name="Lien hypertexte visité" xfId="1448" builtinId="9" hidden="1"/>
    <cellStyle name="Lien hypertexte visité" xfId="1450" builtinId="9" hidden="1"/>
    <cellStyle name="Lien hypertexte visité" xfId="1452" builtinId="9" hidden="1"/>
    <cellStyle name="Lien hypertexte visité" xfId="1454" builtinId="9" hidden="1"/>
    <cellStyle name="Lien hypertexte visité" xfId="1456" builtinId="9" hidden="1"/>
    <cellStyle name="Lien hypertexte visité" xfId="1458" builtinId="9" hidden="1"/>
    <cellStyle name="Lien hypertexte visité" xfId="1460" builtinId="9" hidden="1"/>
    <cellStyle name="Lien hypertexte visité" xfId="1462" builtinId="9" hidden="1"/>
    <cellStyle name="Lien hypertexte visité" xfId="1464" builtinId="9" hidden="1"/>
    <cellStyle name="Lien hypertexte visité" xfId="1466" builtinId="9" hidden="1"/>
    <cellStyle name="Lien hypertexte visité" xfId="1468" builtinId="9" hidden="1"/>
    <cellStyle name="Lien hypertexte visité" xfId="1470" builtinId="9" hidden="1"/>
    <cellStyle name="Lien hypertexte visité" xfId="1472" builtinId="9" hidden="1"/>
    <cellStyle name="Lien hypertexte visité" xfId="1474" builtinId="9" hidden="1"/>
    <cellStyle name="Lien hypertexte visité" xfId="1476" builtinId="9" hidden="1"/>
    <cellStyle name="Lien hypertexte visité" xfId="1478" builtinId="9" hidden="1"/>
    <cellStyle name="Lien hypertexte visité" xfId="1480" builtinId="9" hidden="1"/>
    <cellStyle name="Lien hypertexte visité" xfId="1482" builtinId="9" hidden="1"/>
    <cellStyle name="Lien hypertexte visité" xfId="1484" builtinId="9" hidden="1"/>
    <cellStyle name="Lien hypertexte visité" xfId="1486" builtinId="9" hidden="1"/>
    <cellStyle name="Lien hypertexte visité" xfId="1488" builtinId="9" hidden="1"/>
    <cellStyle name="Lien hypertexte visité" xfId="1490" builtinId="9" hidden="1"/>
    <cellStyle name="Lien hypertexte visité" xfId="1492" builtinId="9" hidden="1"/>
    <cellStyle name="Lien hypertexte visité" xfId="149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'Table 4'!#REF!</c:f>
            </c:numRef>
          </c:xVal>
          <c:yVal>
            <c:numRef>
              <c:f>'Table 4'!#REF!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495720"/>
        <c:axId val="1057508856"/>
      </c:scatterChart>
      <c:valAx>
        <c:axId val="1057495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MgO (wt%)</a:t>
                </a:r>
              </a:p>
            </c:rich>
          </c:tx>
          <c:overlay val="0"/>
        </c:title>
        <c:numFmt formatCode="0" sourceLinked="0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crossAx val="1057508856"/>
        <c:crosses val="autoZero"/>
        <c:crossBetween val="midCat"/>
      </c:valAx>
      <c:valAx>
        <c:axId val="1057508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24Mg+ (counts/sec/nA)</a:t>
                </a:r>
              </a:p>
            </c:rich>
          </c:tx>
          <c:overlay val="0"/>
        </c:title>
        <c:numFmt formatCode="0.0E+00" sourceLinked="0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crossAx val="10574957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330200</xdr:colOff>
      <xdr:row>4</xdr:row>
      <xdr:rowOff>82550</xdr:rowOff>
    </xdr:from>
    <xdr:to>
      <xdr:col>26</xdr:col>
      <xdr:colOff>393700</xdr:colOff>
      <xdr:row>21</xdr:row>
      <xdr:rowOff>88900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G10" sqref="G10"/>
    </sheetView>
  </sheetViews>
  <sheetFormatPr baseColWidth="10" defaultRowHeight="15" x14ac:dyDescent="0"/>
  <cols>
    <col min="1" max="1" width="38.6640625" style="40" customWidth="1"/>
    <col min="2" max="2" width="28.33203125" style="40" customWidth="1"/>
    <col min="3" max="5" width="25.83203125" style="40" customWidth="1"/>
    <col min="6" max="6" width="27.6640625" style="40" customWidth="1"/>
    <col min="7" max="7" width="25.83203125" style="40" customWidth="1"/>
    <col min="8" max="16384" width="10.83203125" style="40"/>
  </cols>
  <sheetData>
    <row r="2" spans="1:7">
      <c r="A2" s="6" t="s">
        <v>191</v>
      </c>
      <c r="B2" s="6"/>
      <c r="C2" s="6"/>
      <c r="D2" s="6"/>
      <c r="E2" s="6"/>
      <c r="F2" s="6"/>
      <c r="G2" s="6"/>
    </row>
    <row r="3" spans="1:7">
      <c r="A3" s="41" t="s">
        <v>115</v>
      </c>
      <c r="B3" s="41" t="s">
        <v>116</v>
      </c>
      <c r="C3" s="42" t="s">
        <v>117</v>
      </c>
      <c r="D3" s="42" t="s">
        <v>118</v>
      </c>
      <c r="E3" s="42" t="s">
        <v>119</v>
      </c>
      <c r="F3" s="42" t="s">
        <v>167</v>
      </c>
      <c r="G3" s="41" t="s">
        <v>166</v>
      </c>
    </row>
    <row r="4" spans="1:7">
      <c r="A4" s="43" t="s">
        <v>120</v>
      </c>
      <c r="B4" s="43"/>
      <c r="C4" s="41"/>
      <c r="D4" s="41"/>
      <c r="E4" s="41"/>
      <c r="F4" s="41"/>
      <c r="G4" s="43"/>
    </row>
    <row r="5" spans="1:7" ht="15" customHeight="1">
      <c r="A5" s="41" t="s">
        <v>121</v>
      </c>
      <c r="B5" s="41" t="s">
        <v>127</v>
      </c>
      <c r="C5" s="41" t="s">
        <v>122</v>
      </c>
      <c r="D5" s="41" t="s">
        <v>122</v>
      </c>
      <c r="E5" s="41" t="s">
        <v>122</v>
      </c>
      <c r="F5" s="41" t="s">
        <v>122</v>
      </c>
      <c r="G5" s="41" t="s">
        <v>122</v>
      </c>
    </row>
    <row r="6" spans="1:7">
      <c r="A6" s="41" t="s">
        <v>123</v>
      </c>
      <c r="B6" s="41" t="s">
        <v>127</v>
      </c>
      <c r="C6" s="41" t="s">
        <v>124</v>
      </c>
      <c r="D6" s="41" t="s">
        <v>180</v>
      </c>
      <c r="E6" s="41" t="s">
        <v>180</v>
      </c>
      <c r="F6" s="41" t="s">
        <v>179</v>
      </c>
      <c r="G6" s="41" t="s">
        <v>168</v>
      </c>
    </row>
    <row r="7" spans="1:7">
      <c r="A7" s="41" t="s">
        <v>125</v>
      </c>
      <c r="B7" s="41" t="s">
        <v>127</v>
      </c>
      <c r="C7" s="41" t="s">
        <v>126</v>
      </c>
      <c r="D7" s="41" t="s">
        <v>126</v>
      </c>
      <c r="E7" s="41" t="s">
        <v>126</v>
      </c>
      <c r="F7" s="41" t="s">
        <v>126</v>
      </c>
      <c r="G7" s="41" t="s">
        <v>126</v>
      </c>
    </row>
    <row r="8" spans="1:7">
      <c r="A8" s="41" t="s">
        <v>182</v>
      </c>
      <c r="B8" s="41" t="s">
        <v>127</v>
      </c>
      <c r="C8" s="41">
        <v>200</v>
      </c>
      <c r="D8" s="41">
        <v>300</v>
      </c>
      <c r="E8" s="41">
        <v>400</v>
      </c>
      <c r="F8" s="41">
        <v>400</v>
      </c>
      <c r="G8" s="41">
        <v>200</v>
      </c>
    </row>
    <row r="9" spans="1:7">
      <c r="A9" s="41" t="s">
        <v>128</v>
      </c>
      <c r="B9" s="41" t="s">
        <v>127</v>
      </c>
      <c r="C9" s="41" t="s">
        <v>192</v>
      </c>
      <c r="D9" s="41" t="s">
        <v>193</v>
      </c>
      <c r="E9" s="41" t="s">
        <v>193</v>
      </c>
      <c r="F9" s="41" t="s">
        <v>194</v>
      </c>
      <c r="G9" s="41" t="s">
        <v>195</v>
      </c>
    </row>
    <row r="10" spans="1:7">
      <c r="A10" s="41" t="s">
        <v>169</v>
      </c>
      <c r="B10" s="41" t="s">
        <v>127</v>
      </c>
      <c r="C10" s="41" t="s">
        <v>129</v>
      </c>
      <c r="D10" s="41" t="s">
        <v>129</v>
      </c>
      <c r="E10" s="41" t="s">
        <v>129</v>
      </c>
      <c r="F10" s="41" t="s">
        <v>129</v>
      </c>
      <c r="G10" s="41" t="s">
        <v>129</v>
      </c>
    </row>
    <row r="11" spans="1:7">
      <c r="A11" s="41" t="s">
        <v>130</v>
      </c>
      <c r="B11" s="41" t="s">
        <v>127</v>
      </c>
      <c r="C11" s="41" t="s">
        <v>131</v>
      </c>
      <c r="D11" s="41" t="s">
        <v>132</v>
      </c>
      <c r="E11" s="41" t="s">
        <v>132</v>
      </c>
      <c r="F11" s="41" t="s">
        <v>132</v>
      </c>
      <c r="G11" s="41" t="s">
        <v>132</v>
      </c>
    </row>
    <row r="12" spans="1:7">
      <c r="A12" s="41" t="s">
        <v>170</v>
      </c>
      <c r="B12" s="41" t="s">
        <v>127</v>
      </c>
      <c r="C12" s="41" t="s">
        <v>133</v>
      </c>
      <c r="D12" s="41" t="s">
        <v>133</v>
      </c>
      <c r="E12" s="41" t="s">
        <v>133</v>
      </c>
      <c r="F12" s="41" t="s">
        <v>133</v>
      </c>
      <c r="G12" s="41" t="s">
        <v>133</v>
      </c>
    </row>
    <row r="13" spans="1:7" ht="15" customHeight="1">
      <c r="A13" s="41"/>
      <c r="B13" s="41"/>
      <c r="C13" s="41"/>
      <c r="D13" s="41"/>
      <c r="E13" s="41"/>
      <c r="F13" s="41"/>
      <c r="G13" s="41"/>
    </row>
    <row r="14" spans="1:7">
      <c r="A14" s="43" t="s">
        <v>134</v>
      </c>
      <c r="B14" s="43" t="s">
        <v>136</v>
      </c>
      <c r="C14" s="43" t="s">
        <v>136</v>
      </c>
      <c r="D14" s="43" t="s">
        <v>136</v>
      </c>
      <c r="E14" s="43" t="s">
        <v>136</v>
      </c>
      <c r="F14" s="43" t="s">
        <v>136</v>
      </c>
      <c r="G14" s="43" t="s">
        <v>135</v>
      </c>
    </row>
    <row r="15" spans="1:7">
      <c r="A15" s="41" t="s">
        <v>137</v>
      </c>
      <c r="B15" s="41" t="s">
        <v>138</v>
      </c>
      <c r="C15" s="41" t="s">
        <v>138</v>
      </c>
      <c r="D15" s="41" t="s">
        <v>138</v>
      </c>
      <c r="E15" s="41" t="s">
        <v>138</v>
      </c>
      <c r="F15" s="41" t="s">
        <v>138</v>
      </c>
      <c r="G15" s="41" t="s">
        <v>138</v>
      </c>
    </row>
    <row r="16" spans="1:7">
      <c r="A16" s="41" t="s">
        <v>139</v>
      </c>
      <c r="B16" s="41" t="s">
        <v>147</v>
      </c>
      <c r="C16" s="41" t="s">
        <v>140</v>
      </c>
      <c r="D16" s="41" t="s">
        <v>141</v>
      </c>
      <c r="E16" s="41" t="s">
        <v>171</v>
      </c>
      <c r="F16" s="41" t="s">
        <v>142</v>
      </c>
      <c r="G16" s="41" t="s">
        <v>184</v>
      </c>
    </row>
    <row r="17" spans="1:7">
      <c r="A17" s="41" t="s">
        <v>143</v>
      </c>
      <c r="B17" s="41" t="s">
        <v>144</v>
      </c>
      <c r="C17" s="41" t="s">
        <v>144</v>
      </c>
      <c r="D17" s="41" t="s">
        <v>145</v>
      </c>
      <c r="E17" s="41" t="s">
        <v>146</v>
      </c>
      <c r="F17" s="41" t="s">
        <v>147</v>
      </c>
      <c r="G17" s="41" t="s">
        <v>185</v>
      </c>
    </row>
    <row r="18" spans="1:7">
      <c r="A18" s="41" t="s">
        <v>148</v>
      </c>
      <c r="B18" s="41" t="s">
        <v>176</v>
      </c>
      <c r="C18" s="41" t="s">
        <v>176</v>
      </c>
      <c r="D18" s="41" t="s">
        <v>176</v>
      </c>
      <c r="E18" s="41" t="s">
        <v>176</v>
      </c>
      <c r="F18" s="41" t="s">
        <v>176</v>
      </c>
      <c r="G18" s="41" t="s">
        <v>176</v>
      </c>
    </row>
    <row r="19" spans="1:7">
      <c r="A19" s="41" t="s">
        <v>149</v>
      </c>
      <c r="B19" s="41" t="s">
        <v>150</v>
      </c>
      <c r="C19" s="41" t="s">
        <v>150</v>
      </c>
      <c r="D19" s="41" t="s">
        <v>150</v>
      </c>
      <c r="E19" s="41" t="s">
        <v>150</v>
      </c>
      <c r="F19" s="41" t="s">
        <v>150</v>
      </c>
      <c r="G19" s="41" t="s">
        <v>186</v>
      </c>
    </row>
    <row r="20" spans="1:7">
      <c r="A20" s="41" t="s">
        <v>151</v>
      </c>
      <c r="B20" s="41" t="s">
        <v>175</v>
      </c>
      <c r="C20" s="41" t="s">
        <v>175</v>
      </c>
      <c r="D20" s="41" t="s">
        <v>175</v>
      </c>
      <c r="E20" s="41" t="s">
        <v>175</v>
      </c>
      <c r="F20" s="41" t="s">
        <v>175</v>
      </c>
      <c r="G20" s="41" t="s">
        <v>188</v>
      </c>
    </row>
    <row r="21" spans="1:7">
      <c r="A21" s="41" t="s">
        <v>152</v>
      </c>
      <c r="B21" s="44" t="s">
        <v>153</v>
      </c>
      <c r="C21" s="44" t="s">
        <v>153</v>
      </c>
      <c r="D21" s="44" t="s">
        <v>153</v>
      </c>
      <c r="E21" s="44" t="s">
        <v>153</v>
      </c>
      <c r="F21" s="44" t="s">
        <v>153</v>
      </c>
      <c r="G21" s="44" t="s">
        <v>187</v>
      </c>
    </row>
    <row r="22" spans="1:7">
      <c r="A22" s="41" t="s">
        <v>172</v>
      </c>
      <c r="B22" s="41" t="s">
        <v>154</v>
      </c>
      <c r="C22" s="41" t="s">
        <v>154</v>
      </c>
      <c r="D22" s="41" t="s">
        <v>155</v>
      </c>
      <c r="E22" s="41" t="s">
        <v>155</v>
      </c>
      <c r="F22" s="41" t="s">
        <v>155</v>
      </c>
      <c r="G22" s="41" t="s">
        <v>155</v>
      </c>
    </row>
    <row r="23" spans="1:7">
      <c r="A23" s="41" t="s">
        <v>156</v>
      </c>
      <c r="B23" s="41" t="s">
        <v>157</v>
      </c>
      <c r="C23" s="41" t="s">
        <v>189</v>
      </c>
      <c r="D23" s="41" t="s">
        <v>158</v>
      </c>
      <c r="E23" s="41" t="s">
        <v>158</v>
      </c>
      <c r="F23" s="41" t="s">
        <v>158</v>
      </c>
      <c r="G23" s="41" t="s">
        <v>177</v>
      </c>
    </row>
    <row r="24" spans="1:7" ht="15" customHeight="1">
      <c r="A24" s="41" t="s">
        <v>173</v>
      </c>
      <c r="B24" s="41" t="s">
        <v>127</v>
      </c>
      <c r="C24" s="41" t="s">
        <v>127</v>
      </c>
      <c r="D24" s="41" t="s">
        <v>159</v>
      </c>
      <c r="E24" s="41" t="s">
        <v>159</v>
      </c>
      <c r="F24" s="41" t="s">
        <v>159</v>
      </c>
      <c r="G24" s="41" t="s">
        <v>127</v>
      </c>
    </row>
    <row r="25" spans="1:7">
      <c r="A25" s="41" t="s">
        <v>160</v>
      </c>
      <c r="B25" s="41">
        <v>20</v>
      </c>
      <c r="C25" s="45" t="s">
        <v>190</v>
      </c>
      <c r="D25" s="41" t="s">
        <v>181</v>
      </c>
      <c r="E25" s="41" t="s">
        <v>183</v>
      </c>
      <c r="F25" s="41" t="s">
        <v>183</v>
      </c>
      <c r="G25" s="41" t="s">
        <v>178</v>
      </c>
    </row>
    <row r="26" spans="1:7">
      <c r="A26" s="41" t="s">
        <v>196</v>
      </c>
      <c r="B26" s="41" t="s">
        <v>127</v>
      </c>
      <c r="C26" s="41" t="s">
        <v>127</v>
      </c>
      <c r="D26" s="41" t="s">
        <v>161</v>
      </c>
      <c r="E26" s="41" t="s">
        <v>161</v>
      </c>
      <c r="F26" s="41" t="s">
        <v>161</v>
      </c>
      <c r="G26" s="41" t="s">
        <v>127</v>
      </c>
    </row>
    <row r="27" spans="1:7" ht="15" customHeight="1">
      <c r="A27" s="41"/>
      <c r="B27" s="41"/>
      <c r="C27" s="41"/>
      <c r="D27" s="46"/>
      <c r="E27" s="46"/>
      <c r="F27" s="46"/>
      <c r="G27" s="41"/>
    </row>
    <row r="28" spans="1:7">
      <c r="A28" s="43" t="s">
        <v>162</v>
      </c>
      <c r="B28" s="43"/>
      <c r="C28" s="41"/>
      <c r="D28" s="46"/>
      <c r="E28" s="46"/>
      <c r="F28" s="46"/>
      <c r="G28" s="43"/>
    </row>
    <row r="29" spans="1:7">
      <c r="A29" s="41" t="s">
        <v>163</v>
      </c>
      <c r="B29" s="41" t="s">
        <v>197</v>
      </c>
      <c r="C29" s="41" t="s">
        <v>127</v>
      </c>
      <c r="D29" s="41" t="s">
        <v>197</v>
      </c>
      <c r="E29" s="41" t="s">
        <v>127</v>
      </c>
      <c r="F29" s="41" t="s">
        <v>127</v>
      </c>
      <c r="G29" s="41" t="s">
        <v>127</v>
      </c>
    </row>
    <row r="30" spans="1:7">
      <c r="A30" s="41" t="s">
        <v>164</v>
      </c>
      <c r="B30" s="41" t="s">
        <v>198</v>
      </c>
      <c r="C30" s="41" t="s">
        <v>127</v>
      </c>
      <c r="D30" s="41" t="s">
        <v>198</v>
      </c>
      <c r="E30" s="41" t="s">
        <v>127</v>
      </c>
      <c r="F30" s="41" t="s">
        <v>127</v>
      </c>
      <c r="G30" s="41" t="s">
        <v>127</v>
      </c>
    </row>
    <row r="31" spans="1:7">
      <c r="A31" s="41" t="s">
        <v>165</v>
      </c>
      <c r="B31" s="41" t="s">
        <v>174</v>
      </c>
      <c r="C31" s="41" t="s">
        <v>127</v>
      </c>
      <c r="D31" s="41" t="s">
        <v>199</v>
      </c>
      <c r="E31" s="41" t="s">
        <v>127</v>
      </c>
      <c r="F31" s="41" t="s">
        <v>127</v>
      </c>
      <c r="G31" s="41" t="s">
        <v>127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workbookViewId="0">
      <selection activeCell="C12" sqref="C12"/>
    </sheetView>
  </sheetViews>
  <sheetFormatPr baseColWidth="10" defaultRowHeight="13" x14ac:dyDescent="0"/>
  <cols>
    <col min="1" max="1" width="21.5" style="17" customWidth="1"/>
    <col min="2" max="7" width="10.83203125" style="6"/>
    <col min="8" max="8" width="10.83203125" style="24"/>
    <col min="9" max="9" width="12.5" style="9" customWidth="1"/>
    <col min="10" max="10" width="12.5" style="13" customWidth="1"/>
    <col min="11" max="16384" width="10.83203125" style="6"/>
  </cols>
  <sheetData>
    <row r="2" spans="1:10">
      <c r="A2" s="17" t="s">
        <v>52</v>
      </c>
    </row>
    <row r="5" spans="1:10">
      <c r="A5" s="17" t="s">
        <v>30</v>
      </c>
      <c r="B5" s="7" t="s">
        <v>100</v>
      </c>
      <c r="C5" s="7" t="s">
        <v>1</v>
      </c>
      <c r="D5" s="7" t="s">
        <v>101</v>
      </c>
      <c r="E5" s="7" t="s">
        <v>2</v>
      </c>
      <c r="F5" s="7" t="s">
        <v>3</v>
      </c>
      <c r="G5" s="7" t="s">
        <v>102</v>
      </c>
      <c r="H5" s="14" t="s">
        <v>0</v>
      </c>
      <c r="I5" s="11" t="s">
        <v>103</v>
      </c>
      <c r="J5" s="11" t="s">
        <v>104</v>
      </c>
    </row>
    <row r="6" spans="1:10">
      <c r="A6" s="12" t="s">
        <v>32</v>
      </c>
      <c r="B6" s="13"/>
      <c r="C6" s="13"/>
      <c r="D6" s="13"/>
      <c r="E6" s="13"/>
      <c r="F6" s="13"/>
      <c r="G6" s="13"/>
      <c r="H6" s="14"/>
      <c r="I6" s="13"/>
    </row>
    <row r="7" spans="1:10">
      <c r="A7" s="17" t="s">
        <v>15</v>
      </c>
      <c r="B7" s="18" t="s">
        <v>34</v>
      </c>
      <c r="C7" s="13">
        <v>5.0595723845275016</v>
      </c>
      <c r="D7" s="13">
        <v>30.602252325771179</v>
      </c>
      <c r="E7" s="18" t="s">
        <v>34</v>
      </c>
      <c r="F7" s="13">
        <v>64.338175289701326</v>
      </c>
      <c r="G7" s="18" t="s">
        <v>34</v>
      </c>
      <c r="H7" s="14">
        <v>12.4</v>
      </c>
      <c r="I7" s="13">
        <f>0.521*J7</f>
        <v>-0.61999000000000004</v>
      </c>
      <c r="J7" s="13">
        <v>-1.19</v>
      </c>
    </row>
    <row r="8" spans="1:10">
      <c r="A8" s="17" t="s">
        <v>16</v>
      </c>
      <c r="B8" s="18" t="s">
        <v>34</v>
      </c>
      <c r="C8" s="13">
        <v>11.194667578191762</v>
      </c>
      <c r="D8" s="13">
        <v>32.04580413604512</v>
      </c>
      <c r="E8" s="18" t="s">
        <v>34</v>
      </c>
      <c r="F8" s="13">
        <v>56.75952828576311</v>
      </c>
      <c r="G8" s="18" t="s">
        <v>34</v>
      </c>
      <c r="H8" s="14">
        <v>26.2</v>
      </c>
      <c r="I8" s="13">
        <f t="shared" ref="I8:I39" si="0">0.521*J8</f>
        <v>-0.61999000000000004</v>
      </c>
      <c r="J8" s="13">
        <v>-1.19</v>
      </c>
    </row>
    <row r="9" spans="1:10">
      <c r="A9" s="17" t="s">
        <v>17</v>
      </c>
      <c r="B9" s="18" t="s">
        <v>34</v>
      </c>
      <c r="C9" s="13">
        <v>17.834737408137656</v>
      </c>
      <c r="D9" s="13">
        <v>33.60817350779709</v>
      </c>
      <c r="E9" s="18" t="s">
        <v>34</v>
      </c>
      <c r="F9" s="13">
        <v>48.557089084065254</v>
      </c>
      <c r="G9" s="18" t="s">
        <v>34</v>
      </c>
      <c r="H9" s="14">
        <v>39.799999999999997</v>
      </c>
      <c r="I9" s="13">
        <f t="shared" si="0"/>
        <v>-0.61999000000000004</v>
      </c>
      <c r="J9" s="13">
        <v>-1.19</v>
      </c>
    </row>
    <row r="10" spans="1:10">
      <c r="A10" s="17" t="s">
        <v>18</v>
      </c>
      <c r="B10" s="18" t="s">
        <v>34</v>
      </c>
      <c r="C10" s="13">
        <v>22.980501392757663</v>
      </c>
      <c r="D10" s="13">
        <v>34.818941504178277</v>
      </c>
      <c r="E10" s="18" t="s">
        <v>34</v>
      </c>
      <c r="F10" s="13">
        <v>42.200557103064064</v>
      </c>
      <c r="G10" s="18" t="s">
        <v>34</v>
      </c>
      <c r="H10" s="14">
        <v>49.5</v>
      </c>
      <c r="I10" s="13">
        <f t="shared" si="0"/>
        <v>-0.61999000000000004</v>
      </c>
      <c r="J10" s="13">
        <v>-1.19</v>
      </c>
    </row>
    <row r="11" spans="1:10">
      <c r="A11" s="23" t="s">
        <v>54</v>
      </c>
      <c r="B11" s="18" t="s">
        <v>34</v>
      </c>
      <c r="C11" s="13">
        <f>H11/100*2*(24+16)/(H11/100*2*24+(1-H11/100)*2*56+28+64)*100</f>
        <v>25.546928134209935</v>
      </c>
      <c r="D11" s="13">
        <f>60/(H11/100*2*24+(1-H11/100)*2*56+28+64)*100</f>
        <v>35.422806619814104</v>
      </c>
      <c r="E11" s="18" t="s">
        <v>34</v>
      </c>
      <c r="F11" s="13">
        <f t="shared" ref="F11" si="1">100-C11-D11</f>
        <v>39.030265245975961</v>
      </c>
      <c r="G11" s="18" t="s">
        <v>34</v>
      </c>
      <c r="H11" s="14">
        <v>54.09</v>
      </c>
      <c r="I11" s="13">
        <f t="shared" si="0"/>
        <v>-0.196938</v>
      </c>
      <c r="J11" s="13">
        <v>-0.378</v>
      </c>
    </row>
    <row r="12" spans="1:10">
      <c r="A12" s="17" t="s">
        <v>19</v>
      </c>
      <c r="B12" s="18" t="s">
        <v>34</v>
      </c>
      <c r="C12" s="13">
        <v>29.04504156195631</v>
      </c>
      <c r="D12" s="13">
        <v>36.245892132225016</v>
      </c>
      <c r="E12" s="18" t="s">
        <v>34</v>
      </c>
      <c r="F12" s="13">
        <v>34.709066305818673</v>
      </c>
      <c r="G12" s="18" t="s">
        <v>34</v>
      </c>
      <c r="H12" s="14">
        <v>60.1</v>
      </c>
      <c r="I12" s="13">
        <f t="shared" si="0"/>
        <v>-0.61999000000000004</v>
      </c>
      <c r="J12" s="13">
        <v>-1.19</v>
      </c>
    </row>
    <row r="13" spans="1:10">
      <c r="A13" s="23" t="s">
        <v>55</v>
      </c>
      <c r="B13" s="18" t="s">
        <v>34</v>
      </c>
      <c r="C13" s="13">
        <f>H13/100*2*(24+16)/(H13/100*2*24+(1-H13/100)*2*56+28+64)*100</f>
        <v>31.612358004795414</v>
      </c>
      <c r="D13" s="13">
        <f>60/(H13/100*2*24+(1-H13/100)*2*56+28+64)*100</f>
        <v>36.849966589363632</v>
      </c>
      <c r="E13" s="18" t="s">
        <v>34</v>
      </c>
      <c r="F13" s="13">
        <f t="shared" ref="F13" si="2">100-C13-D13</f>
        <v>31.537675405840957</v>
      </c>
      <c r="G13" s="18" t="s">
        <v>34</v>
      </c>
      <c r="H13" s="14">
        <v>64.34</v>
      </c>
      <c r="I13" s="13">
        <f t="shared" si="0"/>
        <v>-9.3780000000000002E-2</v>
      </c>
      <c r="J13" s="13">
        <v>-0.18</v>
      </c>
    </row>
    <row r="14" spans="1:10">
      <c r="A14" s="17" t="s">
        <v>20</v>
      </c>
      <c r="B14" s="18" t="s">
        <v>34</v>
      </c>
      <c r="C14" s="13">
        <v>32.828282828282823</v>
      </c>
      <c r="D14" s="13">
        <v>37.136066547831255</v>
      </c>
      <c r="E14" s="18" t="s">
        <v>34</v>
      </c>
      <c r="F14" s="13">
        <v>30.035650623885921</v>
      </c>
      <c r="G14" s="18" t="s">
        <v>34</v>
      </c>
      <c r="H14" s="14">
        <v>66.3</v>
      </c>
      <c r="I14" s="13">
        <f t="shared" si="0"/>
        <v>-0.61999000000000004</v>
      </c>
      <c r="J14" s="13">
        <v>-1.19</v>
      </c>
    </row>
    <row r="15" spans="1:10">
      <c r="A15" s="17" t="s">
        <v>38</v>
      </c>
      <c r="B15" s="18" t="s">
        <v>34</v>
      </c>
      <c r="C15" s="13">
        <v>38.966049382716044</v>
      </c>
      <c r="D15" s="13">
        <v>38.580246913580247</v>
      </c>
      <c r="E15" s="18" t="s">
        <v>34</v>
      </c>
      <c r="F15" s="13">
        <v>22.453703703703709</v>
      </c>
      <c r="G15" s="18" t="s">
        <v>34</v>
      </c>
      <c r="H15" s="14">
        <v>75.75</v>
      </c>
      <c r="I15" s="13">
        <f t="shared" si="0"/>
        <v>-0.157863</v>
      </c>
      <c r="J15" s="13">
        <v>-0.30299999999999999</v>
      </c>
    </row>
    <row r="16" spans="1:10">
      <c r="A16" s="17" t="s">
        <v>21</v>
      </c>
      <c r="B16" s="18" t="s">
        <v>34</v>
      </c>
      <c r="C16" s="13">
        <v>40.223927016379839</v>
      </c>
      <c r="D16" s="13">
        <v>38.87621812150114</v>
      </c>
      <c r="E16" s="18" t="s">
        <v>34</v>
      </c>
      <c r="F16" s="13">
        <v>20.899854862119021</v>
      </c>
      <c r="G16" s="18" t="s">
        <v>34</v>
      </c>
      <c r="H16" s="14">
        <v>77.599999999999994</v>
      </c>
      <c r="I16" s="13">
        <f t="shared" si="0"/>
        <v>-0.61999000000000004</v>
      </c>
      <c r="J16" s="13">
        <v>-1.19</v>
      </c>
    </row>
    <row r="17" spans="1:10">
      <c r="A17" s="17" t="s">
        <v>45</v>
      </c>
      <c r="B17" s="18" t="s">
        <v>34</v>
      </c>
      <c r="C17" s="13">
        <v>43.294614572333678</v>
      </c>
      <c r="D17" s="13">
        <v>39.598732840549097</v>
      </c>
      <c r="E17" s="18" t="s">
        <v>34</v>
      </c>
      <c r="F17" s="13">
        <v>17.106652587117225</v>
      </c>
      <c r="G17" s="18" t="s">
        <v>34</v>
      </c>
      <c r="H17" s="14">
        <v>82</v>
      </c>
      <c r="I17" s="13">
        <f>-0.174</f>
        <v>-0.17399999999999999</v>
      </c>
      <c r="J17" s="13">
        <v>-0.33400000000000002</v>
      </c>
    </row>
    <row r="18" spans="1:10">
      <c r="A18" s="23" t="s">
        <v>56</v>
      </c>
      <c r="B18" s="18" t="s">
        <v>34</v>
      </c>
      <c r="C18" s="13">
        <f>H18/100*2*(24+16)/(H18/100*2*24+(1-H18/100)*2*56+28+64)*100</f>
        <v>40.925748552867198</v>
      </c>
      <c r="D18" s="13">
        <f>60/(H18/100*2*24+(1-H18/100)*2*56+28+64)*100</f>
        <v>39.041352600674635</v>
      </c>
      <c r="E18" s="18" t="s">
        <v>34</v>
      </c>
      <c r="F18" s="13">
        <f t="shared" ref="F18" si="3">100-C18-D18</f>
        <v>20.032898846458167</v>
      </c>
      <c r="G18" s="18" t="s">
        <v>34</v>
      </c>
      <c r="H18" s="14">
        <v>78.62</v>
      </c>
      <c r="I18" s="13">
        <f>-0.174</f>
        <v>-0.17399999999999999</v>
      </c>
      <c r="J18" s="13">
        <v>-0.33600000000000002</v>
      </c>
    </row>
    <row r="19" spans="1:10">
      <c r="A19" s="17" t="s">
        <v>22</v>
      </c>
      <c r="B19" s="18" t="s">
        <v>34</v>
      </c>
      <c r="C19" s="13">
        <v>45.018135267761906</v>
      </c>
      <c r="D19" s="13">
        <v>40.004267121826331</v>
      </c>
      <c r="E19" s="18" t="s">
        <v>34</v>
      </c>
      <c r="F19" s="13">
        <v>14.977597610411763</v>
      </c>
      <c r="G19" s="18" t="s">
        <v>34</v>
      </c>
      <c r="H19" s="14">
        <v>84.4</v>
      </c>
      <c r="I19" s="13">
        <f t="shared" si="0"/>
        <v>-0.61999000000000004</v>
      </c>
      <c r="J19" s="13">
        <v>-1.19</v>
      </c>
    </row>
    <row r="20" spans="1:10">
      <c r="A20" s="17" t="s">
        <v>39</v>
      </c>
      <c r="B20" s="18" t="s">
        <v>34</v>
      </c>
      <c r="C20" s="13">
        <v>45.739415495371958</v>
      </c>
      <c r="D20" s="13">
        <v>40.173980116558106</v>
      </c>
      <c r="E20" s="18" t="s">
        <v>34</v>
      </c>
      <c r="F20" s="13">
        <v>14.086604388069937</v>
      </c>
      <c r="G20" s="18" t="s">
        <v>34</v>
      </c>
      <c r="H20" s="14">
        <v>85.39</v>
      </c>
      <c r="I20" s="13">
        <f t="shared" si="0"/>
        <v>-0.19537500000000002</v>
      </c>
      <c r="J20" s="13">
        <v>-0.375</v>
      </c>
    </row>
    <row r="21" spans="1:10">
      <c r="A21" s="17" t="s">
        <v>40</v>
      </c>
      <c r="B21" s="18" t="s">
        <v>34</v>
      </c>
      <c r="C21" s="13">
        <v>48.000521036863354</v>
      </c>
      <c r="D21" s="13">
        <v>40.706004949850197</v>
      </c>
      <c r="E21" s="18" t="s">
        <v>34</v>
      </c>
      <c r="F21" s="13">
        <v>11.293474013286449</v>
      </c>
      <c r="G21" s="18" t="s">
        <v>34</v>
      </c>
      <c r="H21" s="14">
        <v>88.44</v>
      </c>
      <c r="I21" s="13">
        <f t="shared" si="0"/>
        <v>-0.16567800000000002</v>
      </c>
      <c r="J21" s="13">
        <v>-0.318</v>
      </c>
    </row>
    <row r="22" spans="1:10">
      <c r="A22" s="17" t="s">
        <v>23</v>
      </c>
      <c r="B22" s="18" t="s">
        <v>34</v>
      </c>
      <c r="C22" s="13">
        <v>48.876281911411738</v>
      </c>
      <c r="D22" s="13">
        <v>40.912066332096877</v>
      </c>
      <c r="E22" s="18" t="s">
        <v>34</v>
      </c>
      <c r="F22" s="13">
        <v>10.211651756491385</v>
      </c>
      <c r="G22" s="18" t="s">
        <v>34</v>
      </c>
      <c r="H22" s="14">
        <v>89.6</v>
      </c>
      <c r="I22" s="39">
        <f>0.521*J22</f>
        <v>-0.15629999999999999</v>
      </c>
      <c r="J22" s="13">
        <v>-0.3</v>
      </c>
    </row>
    <row r="23" spans="1:10">
      <c r="A23" s="17" t="s">
        <v>24</v>
      </c>
      <c r="B23" s="18" t="s">
        <v>34</v>
      </c>
      <c r="C23" s="13">
        <v>49.332749945307377</v>
      </c>
      <c r="D23" s="13">
        <v>41.019470575366448</v>
      </c>
      <c r="E23" s="18" t="s">
        <v>34</v>
      </c>
      <c r="F23" s="13">
        <v>9.6477794793261751</v>
      </c>
      <c r="G23" s="18" t="s">
        <v>34</v>
      </c>
      <c r="H23" s="14">
        <v>90.2</v>
      </c>
      <c r="I23" s="13">
        <f t="shared" si="0"/>
        <v>-0.61999000000000004</v>
      </c>
      <c r="J23" s="13">
        <v>-1.19</v>
      </c>
    </row>
    <row r="24" spans="1:10">
      <c r="A24" s="17" t="s">
        <v>41</v>
      </c>
      <c r="B24" s="18" t="s">
        <v>34</v>
      </c>
      <c r="C24" s="13">
        <v>49.554236397091032</v>
      </c>
      <c r="D24" s="13">
        <v>41.071585034609662</v>
      </c>
      <c r="E24" s="18" t="s">
        <v>34</v>
      </c>
      <c r="F24" s="13">
        <v>9.3741785682993068</v>
      </c>
      <c r="G24" s="18" t="s">
        <v>34</v>
      </c>
      <c r="H24" s="14">
        <v>90.49</v>
      </c>
      <c r="I24" s="13">
        <f t="shared" si="0"/>
        <v>-0.130771</v>
      </c>
      <c r="J24" s="13">
        <v>-0.251</v>
      </c>
    </row>
    <row r="25" spans="1:10">
      <c r="A25" s="17" t="s">
        <v>42</v>
      </c>
      <c r="B25" s="18" t="s">
        <v>34</v>
      </c>
      <c r="C25" s="13">
        <v>50.206675168198409</v>
      </c>
      <c r="D25" s="13">
        <v>41.225100039576098</v>
      </c>
      <c r="E25" s="18" t="s">
        <v>34</v>
      </c>
      <c r="F25" s="13">
        <v>8.568224792225493</v>
      </c>
      <c r="G25" s="18" t="s">
        <v>34</v>
      </c>
      <c r="H25" s="14">
        <v>91.34</v>
      </c>
      <c r="I25" s="13">
        <f t="shared" si="0"/>
        <v>-0.20006400000000002</v>
      </c>
      <c r="J25" s="13">
        <v>-0.38400000000000001</v>
      </c>
    </row>
    <row r="26" spans="1:10">
      <c r="A26" s="17" t="s">
        <v>43</v>
      </c>
      <c r="B26" s="18" t="s">
        <v>34</v>
      </c>
      <c r="C26" s="13">
        <v>50.631446707220306</v>
      </c>
      <c r="D26" s="13">
        <v>41.325046284051837</v>
      </c>
      <c r="E26" s="18" t="s">
        <v>34</v>
      </c>
      <c r="F26" s="13">
        <v>8.0435070087278575</v>
      </c>
      <c r="G26" s="18" t="s">
        <v>34</v>
      </c>
      <c r="H26" s="14">
        <v>91.89</v>
      </c>
      <c r="I26" s="13">
        <f t="shared" si="0"/>
        <v>-0.126082</v>
      </c>
      <c r="J26" s="13">
        <v>-0.24199999999999999</v>
      </c>
    </row>
    <row r="27" spans="1:10">
      <c r="A27" s="17" t="s">
        <v>44</v>
      </c>
      <c r="B27" s="18" t="s">
        <v>34</v>
      </c>
      <c r="C27" s="13">
        <v>53.247886189773176</v>
      </c>
      <c r="D27" s="13">
        <v>41.940679103476043</v>
      </c>
      <c r="E27" s="18" t="s">
        <v>34</v>
      </c>
      <c r="F27" s="13">
        <v>4.8114347067507808</v>
      </c>
      <c r="G27" s="18" t="s">
        <v>34</v>
      </c>
      <c r="H27" s="14">
        <v>95.22</v>
      </c>
      <c r="I27" s="13">
        <f t="shared" si="0"/>
        <v>-1.064924</v>
      </c>
      <c r="J27" s="13">
        <v>-2.044</v>
      </c>
    </row>
    <row r="28" spans="1:10">
      <c r="A28" s="12" t="s">
        <v>31</v>
      </c>
    </row>
    <row r="29" spans="1:10">
      <c r="A29" s="17" t="s">
        <v>4</v>
      </c>
      <c r="B29" s="13">
        <v>17.8</v>
      </c>
      <c r="C29" s="13">
        <v>1.97</v>
      </c>
      <c r="D29" s="13">
        <v>63.7</v>
      </c>
      <c r="E29" s="13">
        <v>5.28</v>
      </c>
      <c r="F29" s="13">
        <v>4.37</v>
      </c>
      <c r="G29" s="13">
        <v>4.4400000000000004</v>
      </c>
      <c r="H29" s="18" t="s">
        <v>34</v>
      </c>
      <c r="I29" s="13">
        <f t="shared" si="0"/>
        <v>-0.18443399999999999</v>
      </c>
      <c r="J29" s="13">
        <v>-0.35399999999999998</v>
      </c>
    </row>
    <row r="30" spans="1:10">
      <c r="A30" s="17" t="s">
        <v>5</v>
      </c>
      <c r="B30" s="13">
        <v>13.8</v>
      </c>
      <c r="C30" s="13">
        <v>3.59</v>
      </c>
      <c r="D30" s="13">
        <v>54.8</v>
      </c>
      <c r="E30" s="13">
        <v>7.22</v>
      </c>
      <c r="F30" s="13">
        <v>12.5</v>
      </c>
      <c r="G30" s="13">
        <v>3.15</v>
      </c>
      <c r="H30" s="18" t="s">
        <v>34</v>
      </c>
      <c r="I30" s="13">
        <f t="shared" si="0"/>
        <v>-0.157863</v>
      </c>
      <c r="J30" s="13">
        <v>-0.30299999999999999</v>
      </c>
    </row>
    <row r="31" spans="1:10">
      <c r="A31" s="17" t="s">
        <v>6</v>
      </c>
      <c r="B31" s="13">
        <v>16.7</v>
      </c>
      <c r="C31" s="13">
        <v>3.7</v>
      </c>
      <c r="D31" s="13">
        <v>54.3</v>
      </c>
      <c r="E31" s="13">
        <v>6.7</v>
      </c>
      <c r="F31" s="13">
        <v>8.1</v>
      </c>
      <c r="G31" s="13">
        <v>3.2</v>
      </c>
      <c r="H31" s="18" t="s">
        <v>34</v>
      </c>
      <c r="I31" s="13">
        <f t="shared" si="0"/>
        <v>-0.15629999999999999</v>
      </c>
      <c r="J31" s="13">
        <v>-0.3</v>
      </c>
    </row>
    <row r="32" spans="1:10">
      <c r="A32" s="17" t="s">
        <v>7</v>
      </c>
      <c r="B32" s="13">
        <v>17.100000000000001</v>
      </c>
      <c r="C32" s="13">
        <v>3.75</v>
      </c>
      <c r="D32" s="13">
        <v>58.6</v>
      </c>
      <c r="E32" s="13">
        <v>7.1</v>
      </c>
      <c r="F32" s="13">
        <v>6.44</v>
      </c>
      <c r="G32" s="13">
        <v>3.13</v>
      </c>
      <c r="H32" s="18" t="s">
        <v>34</v>
      </c>
      <c r="I32" s="13">
        <f t="shared" si="0"/>
        <v>-0.14848500000000001</v>
      </c>
      <c r="J32" s="13">
        <v>-0.28499999999999998</v>
      </c>
    </row>
    <row r="33" spans="1:10">
      <c r="A33" s="17" t="s">
        <v>8</v>
      </c>
      <c r="B33" s="13">
        <v>13.6</v>
      </c>
      <c r="C33" s="13">
        <v>6.59</v>
      </c>
      <c r="D33" s="13">
        <v>51.4</v>
      </c>
      <c r="E33" s="13">
        <v>10.5</v>
      </c>
      <c r="F33" s="13">
        <v>10.9</v>
      </c>
      <c r="G33" s="13">
        <v>2.4</v>
      </c>
      <c r="H33" s="18" t="s">
        <v>34</v>
      </c>
      <c r="I33" s="13">
        <f t="shared" si="0"/>
        <v>-0.16880400000000001</v>
      </c>
      <c r="J33" s="13">
        <v>-0.32400000000000001</v>
      </c>
    </row>
    <row r="34" spans="1:10">
      <c r="A34" s="17" t="s">
        <v>9</v>
      </c>
      <c r="B34" s="13">
        <v>13.6</v>
      </c>
      <c r="C34" s="13">
        <v>7.13</v>
      </c>
      <c r="D34" s="13">
        <v>49.3</v>
      </c>
      <c r="E34" s="13">
        <v>11.4</v>
      </c>
      <c r="F34" s="13">
        <v>11.3</v>
      </c>
      <c r="G34" s="13">
        <v>2.4</v>
      </c>
      <c r="H34" s="18" t="s">
        <v>34</v>
      </c>
      <c r="I34" s="13">
        <f t="shared" si="0"/>
        <v>-0.124519</v>
      </c>
      <c r="J34" s="13">
        <v>-0.23899999999999999</v>
      </c>
    </row>
    <row r="35" spans="1:10">
      <c r="A35" s="17" t="s">
        <v>10</v>
      </c>
      <c r="B35" s="13">
        <v>13.3</v>
      </c>
      <c r="C35" s="13">
        <v>7.34</v>
      </c>
      <c r="D35" s="13">
        <v>50.3</v>
      </c>
      <c r="E35" s="13">
        <v>10.9</v>
      </c>
      <c r="F35" s="13">
        <v>10.7</v>
      </c>
      <c r="G35" s="13">
        <v>2.35</v>
      </c>
      <c r="H35" s="18" t="s">
        <v>34</v>
      </c>
      <c r="I35" s="13">
        <f t="shared" si="0"/>
        <v>-0.14067000000000002</v>
      </c>
      <c r="J35" s="13">
        <v>-0.27</v>
      </c>
    </row>
    <row r="36" spans="1:10">
      <c r="A36" s="17" t="s">
        <v>11</v>
      </c>
      <c r="B36" s="13">
        <v>15.324333333333334</v>
      </c>
      <c r="C36" s="13">
        <v>8.6980000000000004</v>
      </c>
      <c r="D36" s="13">
        <v>49.94233333333333</v>
      </c>
      <c r="E36" s="13">
        <v>12.247333333333332</v>
      </c>
      <c r="F36" s="13">
        <v>6.6413999999999991</v>
      </c>
      <c r="G36" s="13">
        <v>2.4016666666666668</v>
      </c>
      <c r="H36" s="18" t="s">
        <v>34</v>
      </c>
      <c r="I36" s="13">
        <f t="shared" si="0"/>
        <v>-0.13025</v>
      </c>
      <c r="J36" s="13">
        <v>-0.25</v>
      </c>
    </row>
    <row r="37" spans="1:10">
      <c r="A37" s="17" t="s">
        <v>12</v>
      </c>
      <c r="B37" s="13">
        <v>15.6</v>
      </c>
      <c r="C37" s="13">
        <v>9.3699999999999992</v>
      </c>
      <c r="D37" s="13">
        <v>47.3</v>
      </c>
      <c r="E37" s="13">
        <v>13.4</v>
      </c>
      <c r="F37" s="13">
        <v>10.5</v>
      </c>
      <c r="G37" s="13">
        <v>1.89</v>
      </c>
      <c r="H37" s="18" t="s">
        <v>34</v>
      </c>
      <c r="I37" s="13">
        <f t="shared" si="0"/>
        <v>-0.153695</v>
      </c>
      <c r="J37" s="13">
        <v>-0.29499999999999998</v>
      </c>
    </row>
    <row r="38" spans="1:10">
      <c r="A38" s="17" t="s">
        <v>13</v>
      </c>
      <c r="B38" s="13">
        <v>11</v>
      </c>
      <c r="C38" s="13">
        <v>22.4</v>
      </c>
      <c r="D38" s="13">
        <v>45.5</v>
      </c>
      <c r="E38" s="13">
        <v>8.4499999999999993</v>
      </c>
      <c r="F38" s="13">
        <v>10.1</v>
      </c>
      <c r="G38" s="13">
        <v>0.83</v>
      </c>
      <c r="H38" s="18" t="s">
        <v>34</v>
      </c>
      <c r="I38" s="13">
        <f t="shared" si="0"/>
        <v>-9.0653999999999998E-2</v>
      </c>
      <c r="J38" s="13">
        <v>-0.17399999999999999</v>
      </c>
    </row>
    <row r="39" spans="1:10">
      <c r="A39" s="17" t="s">
        <v>14</v>
      </c>
      <c r="B39" s="13">
        <v>9.91</v>
      </c>
      <c r="C39" s="13">
        <v>26</v>
      </c>
      <c r="D39" s="13">
        <v>46.1</v>
      </c>
      <c r="E39" s="13">
        <v>6.24</v>
      </c>
      <c r="F39" s="13">
        <v>9.81</v>
      </c>
      <c r="G39" s="13">
        <v>0.57399999999999995</v>
      </c>
      <c r="H39" s="18" t="s">
        <v>34</v>
      </c>
      <c r="I39" s="13">
        <f t="shared" si="0"/>
        <v>-0.15004799999999999</v>
      </c>
      <c r="J39" s="13">
        <v>-0.28799999999999998</v>
      </c>
    </row>
    <row r="40" spans="1:10">
      <c r="A40" s="12" t="s">
        <v>33</v>
      </c>
      <c r="B40" s="13"/>
      <c r="C40" s="13"/>
      <c r="D40" s="13"/>
      <c r="E40" s="13"/>
      <c r="F40" s="13"/>
      <c r="G40" s="13"/>
      <c r="H40" s="14"/>
      <c r="I40" s="13"/>
    </row>
    <row r="41" spans="1:10">
      <c r="A41" s="17" t="s">
        <v>25</v>
      </c>
      <c r="B41" s="13">
        <v>31.76</v>
      </c>
      <c r="C41" s="13">
        <v>3.12</v>
      </c>
      <c r="D41" s="13">
        <v>26.13</v>
      </c>
      <c r="E41" s="13">
        <v>38.979999999999997</v>
      </c>
      <c r="F41" s="18" t="s">
        <v>34</v>
      </c>
      <c r="G41" s="18" t="s">
        <v>34</v>
      </c>
      <c r="H41" s="18" t="s">
        <v>34</v>
      </c>
      <c r="I41" s="13">
        <v>23.544705624999995</v>
      </c>
      <c r="J41" s="13">
        <v>46.450482560000061</v>
      </c>
    </row>
    <row r="42" spans="1:10">
      <c r="A42" s="17" t="s">
        <v>36</v>
      </c>
      <c r="B42" s="13">
        <v>30.51</v>
      </c>
      <c r="C42" s="13">
        <v>5.2</v>
      </c>
      <c r="D42" s="13">
        <v>28.05</v>
      </c>
      <c r="E42" s="13">
        <v>36.24</v>
      </c>
      <c r="F42" s="18" t="s">
        <v>34</v>
      </c>
      <c r="G42" s="18" t="s">
        <v>34</v>
      </c>
      <c r="H42" s="18" t="s">
        <v>34</v>
      </c>
      <c r="I42" s="13">
        <v>15.352355120000105</v>
      </c>
      <c r="J42" s="13">
        <v>30.214833920000128</v>
      </c>
    </row>
    <row r="43" spans="1:10">
      <c r="A43" s="17" t="s">
        <v>26</v>
      </c>
      <c r="B43" s="13">
        <v>26.86</v>
      </c>
      <c r="C43" s="13">
        <v>9.1300000000000008</v>
      </c>
      <c r="D43" s="13">
        <v>31.52</v>
      </c>
      <c r="E43" s="13">
        <v>32.479999999999997</v>
      </c>
      <c r="F43" s="18" t="s">
        <v>34</v>
      </c>
      <c r="G43" s="18" t="s">
        <v>34</v>
      </c>
      <c r="H43" s="18" t="s">
        <v>34</v>
      </c>
      <c r="I43" s="13">
        <v>6.3075290050000898</v>
      </c>
      <c r="J43" s="13">
        <v>12.391792640000121</v>
      </c>
    </row>
    <row r="44" spans="1:10">
      <c r="A44" s="17" t="s">
        <v>27</v>
      </c>
      <c r="B44" s="13">
        <v>25.72</v>
      </c>
      <c r="C44" s="13">
        <v>10.07</v>
      </c>
      <c r="D44" s="13">
        <v>33.58</v>
      </c>
      <c r="E44" s="13">
        <v>30.63</v>
      </c>
      <c r="F44" s="18" t="s">
        <v>34</v>
      </c>
      <c r="G44" s="18" t="s">
        <v>34</v>
      </c>
      <c r="H44" s="18" t="s">
        <v>34</v>
      </c>
      <c r="I44" s="13">
        <v>3.8179807950000644</v>
      </c>
      <c r="J44" s="13">
        <v>7.424339840000016</v>
      </c>
    </row>
    <row r="45" spans="1:10">
      <c r="A45" s="17" t="s">
        <v>28</v>
      </c>
      <c r="B45" s="13">
        <v>19.39</v>
      </c>
      <c r="C45" s="13">
        <v>11.48</v>
      </c>
      <c r="D45" s="13">
        <v>46</v>
      </c>
      <c r="E45" s="13">
        <v>23.12</v>
      </c>
      <c r="F45" s="18" t="s">
        <v>34</v>
      </c>
      <c r="G45" s="18" t="s">
        <v>34</v>
      </c>
      <c r="H45" s="18" t="s">
        <v>34</v>
      </c>
      <c r="I45" s="13">
        <v>-1.7800089249999651</v>
      </c>
      <c r="J45" s="13">
        <v>-3.5110316799999985</v>
      </c>
    </row>
    <row r="46" spans="1:10">
      <c r="A46" s="17" t="s">
        <v>37</v>
      </c>
      <c r="B46" s="13">
        <v>19.39</v>
      </c>
      <c r="C46" s="13">
        <v>11.48</v>
      </c>
      <c r="D46" s="13">
        <v>46</v>
      </c>
      <c r="E46" s="13">
        <v>23.12</v>
      </c>
      <c r="F46" s="18" t="s">
        <v>34</v>
      </c>
      <c r="G46" s="18" t="s">
        <v>34</v>
      </c>
      <c r="H46" s="18" t="s">
        <v>34</v>
      </c>
      <c r="I46" s="13">
        <v>-1.7800089249999651</v>
      </c>
      <c r="J46" s="13">
        <v>-3.5110316799999985</v>
      </c>
    </row>
    <row r="47" spans="1:10">
      <c r="A47" s="17" t="s">
        <v>29</v>
      </c>
      <c r="B47" s="13">
        <v>22.55</v>
      </c>
      <c r="C47" s="13">
        <v>11.82</v>
      </c>
      <c r="D47" s="13">
        <v>38.869999999999997</v>
      </c>
      <c r="E47" s="13">
        <v>26.76</v>
      </c>
      <c r="F47" s="18" t="s">
        <v>34</v>
      </c>
      <c r="G47" s="18" t="s">
        <v>34</v>
      </c>
      <c r="H47" s="18" t="s">
        <v>34</v>
      </c>
      <c r="I47" s="13">
        <v>-2.2152310000134179E-2</v>
      </c>
      <c r="J47" s="13">
        <v>-0.16285888000000526</v>
      </c>
    </row>
  </sheetData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workbookViewId="0">
      <selection activeCell="L3" sqref="L3"/>
    </sheetView>
  </sheetViews>
  <sheetFormatPr baseColWidth="10" defaultRowHeight="13" x14ac:dyDescent="0"/>
  <cols>
    <col min="1" max="1" width="20.83203125" style="6" customWidth="1"/>
    <col min="2" max="2" width="17.83203125" style="6" customWidth="1"/>
    <col min="3" max="6" width="14.5" style="6" customWidth="1"/>
    <col min="7" max="7" width="14.83203125" style="6" customWidth="1"/>
    <col min="8" max="9" width="15.1640625" style="6" customWidth="1"/>
    <col min="10" max="16384" width="10.83203125" style="6"/>
  </cols>
  <sheetData>
    <row r="2" spans="1:12">
      <c r="A2" s="6" t="s">
        <v>46</v>
      </c>
    </row>
    <row r="4" spans="1:12">
      <c r="A4" s="17" t="s">
        <v>30</v>
      </c>
      <c r="B4" s="7" t="s">
        <v>114</v>
      </c>
      <c r="C4" s="10" t="s">
        <v>107</v>
      </c>
      <c r="D4" s="29" t="s">
        <v>35</v>
      </c>
      <c r="E4" s="10" t="s">
        <v>108</v>
      </c>
      <c r="F4" s="29" t="s">
        <v>35</v>
      </c>
      <c r="G4" s="29" t="s">
        <v>207</v>
      </c>
      <c r="H4" s="11" t="s">
        <v>103</v>
      </c>
      <c r="I4" s="11" t="s">
        <v>104</v>
      </c>
    </row>
    <row r="5" spans="1:12">
      <c r="A5" s="12" t="s">
        <v>32</v>
      </c>
    </row>
    <row r="6" spans="1:12">
      <c r="A6" s="17" t="s">
        <v>15</v>
      </c>
      <c r="B6" s="21">
        <v>4501836.5299999993</v>
      </c>
      <c r="C6" s="20">
        <v>-2.3474060000000003</v>
      </c>
      <c r="D6" s="20">
        <v>4.9502735924391125E-2</v>
      </c>
      <c r="E6" s="20">
        <v>-4.4634939999999999</v>
      </c>
      <c r="F6" s="20">
        <v>5.7823077953357137E-2</v>
      </c>
      <c r="G6" s="21">
        <v>889766.20707451599</v>
      </c>
      <c r="H6" s="20">
        <v>-1.7274160000000003</v>
      </c>
      <c r="I6" s="20">
        <v>-3.2734939999999999</v>
      </c>
      <c r="L6" s="35"/>
    </row>
    <row r="7" spans="1:12">
      <c r="A7" s="17" t="s">
        <v>16</v>
      </c>
      <c r="B7" s="21">
        <v>8004682.7151401872</v>
      </c>
      <c r="C7" s="20">
        <v>-2.6636320000000002</v>
      </c>
      <c r="D7" s="20">
        <v>4.0000270311586691E-2</v>
      </c>
      <c r="E7" s="20">
        <v>-5.1063999999999998</v>
      </c>
      <c r="F7" s="20">
        <v>4.2339219308658145E-2</v>
      </c>
      <c r="G7" s="21">
        <v>715044.25292038533</v>
      </c>
      <c r="H7" s="20">
        <v>-2.0436420000000002</v>
      </c>
      <c r="I7" s="20">
        <v>-3.9163999999999999</v>
      </c>
    </row>
    <row r="8" spans="1:12">
      <c r="A8" s="17" t="s">
        <v>17</v>
      </c>
      <c r="B8" s="21">
        <v>11569373.313271029</v>
      </c>
      <c r="C8" s="20">
        <v>-3.1735579999999999</v>
      </c>
      <c r="D8" s="20">
        <v>2.5402582073482175E-2</v>
      </c>
      <c r="E8" s="20">
        <v>-6.0254919999999998</v>
      </c>
      <c r="F8" s="20">
        <v>5.2311074315100875E-2</v>
      </c>
      <c r="G8" s="21">
        <v>648698.83130391035</v>
      </c>
      <c r="H8" s="20">
        <v>-2.5535679999999998</v>
      </c>
      <c r="I8" s="20">
        <v>-4.8354920000000003</v>
      </c>
    </row>
    <row r="9" spans="1:12">
      <c r="A9" s="17" t="s">
        <v>18</v>
      </c>
      <c r="B9" s="21">
        <v>13410664.11401869</v>
      </c>
      <c r="C9" s="20">
        <v>-3.2065000000000006</v>
      </c>
      <c r="D9" s="20">
        <v>4.3827674362211008E-2</v>
      </c>
      <c r="E9" s="20">
        <v>-6.1984880000000002</v>
      </c>
      <c r="F9" s="20">
        <v>5.5106963407540475E-2</v>
      </c>
      <c r="G9" s="21">
        <v>583567.08084032836</v>
      </c>
      <c r="H9" s="20">
        <v>-2.5865100000000005</v>
      </c>
      <c r="I9" s="20">
        <v>-5.0084879999999998</v>
      </c>
    </row>
    <row r="10" spans="1:12">
      <c r="A10" s="17" t="s">
        <v>19</v>
      </c>
      <c r="B10" s="21">
        <v>15267200.000841122</v>
      </c>
      <c r="C10" s="20">
        <v>-3.3791919999999998</v>
      </c>
      <c r="D10" s="20">
        <v>2.6058325656112311E-2</v>
      </c>
      <c r="E10" s="20">
        <v>-6.5122359999999997</v>
      </c>
      <c r="F10" s="20">
        <v>6.1777510665289671E-2</v>
      </c>
      <c r="G10" s="21">
        <v>525638.77274110564</v>
      </c>
      <c r="H10" s="20">
        <v>-2.7592019999999997</v>
      </c>
      <c r="I10" s="20">
        <v>-5.3222360000000002</v>
      </c>
    </row>
    <row r="11" spans="1:12">
      <c r="A11" s="17" t="s">
        <v>20</v>
      </c>
      <c r="B11" s="21">
        <v>16379233.945352115</v>
      </c>
      <c r="C11" s="20">
        <v>-3.3974099999999998</v>
      </c>
      <c r="D11" s="20">
        <v>2.446092394003134E-2</v>
      </c>
      <c r="E11" s="20">
        <v>-6.5209500000000009</v>
      </c>
      <c r="F11" s="20">
        <v>4.1095569590893798E-2</v>
      </c>
      <c r="G11" s="21">
        <v>498936.66479687986</v>
      </c>
      <c r="H11" s="20">
        <v>-2.7774199999999998</v>
      </c>
      <c r="I11" s="20">
        <v>-5.3309500000000014</v>
      </c>
    </row>
    <row r="12" spans="1:12">
      <c r="A12" s="17" t="s">
        <v>38</v>
      </c>
      <c r="B12" s="21">
        <v>16954821.062895931</v>
      </c>
      <c r="C12" s="18" t="s">
        <v>34</v>
      </c>
      <c r="D12" s="18" t="s">
        <v>34</v>
      </c>
      <c r="E12" s="20">
        <v>-6.1764211431699119</v>
      </c>
      <c r="F12" s="20">
        <v>0.12955675873273964</v>
      </c>
      <c r="G12" s="21">
        <v>435117.7841091709</v>
      </c>
      <c r="H12" s="18" t="s">
        <v>34</v>
      </c>
      <c r="I12" s="20">
        <v>-5.876421143169912</v>
      </c>
    </row>
    <row r="13" spans="1:12">
      <c r="A13" s="17" t="s">
        <v>21</v>
      </c>
      <c r="B13" s="21">
        <v>17325389.133520607</v>
      </c>
      <c r="C13" s="20">
        <v>-3.3452139999999999</v>
      </c>
      <c r="D13" s="20">
        <v>4.5893665183770138E-2</v>
      </c>
      <c r="E13" s="20">
        <v>-6.4622440000000001</v>
      </c>
      <c r="F13" s="20">
        <v>7.254505926663779E-2</v>
      </c>
      <c r="G13" s="21">
        <v>430723.46284005104</v>
      </c>
      <c r="H13" s="20">
        <v>-2.7252239999999999</v>
      </c>
      <c r="I13" s="20">
        <v>-5.2722440000000006</v>
      </c>
    </row>
    <row r="14" spans="1:12">
      <c r="A14" s="17" t="s">
        <v>45</v>
      </c>
      <c r="B14" s="21">
        <v>16251929.13053068</v>
      </c>
      <c r="C14" s="18" t="s">
        <v>34</v>
      </c>
      <c r="D14" s="18" t="s">
        <v>34</v>
      </c>
      <c r="E14" s="20">
        <v>-7.4219999999999997</v>
      </c>
      <c r="F14" s="20">
        <v>0.29299999999999998</v>
      </c>
      <c r="G14" s="21">
        <v>375379.92406372086</v>
      </c>
      <c r="H14" s="18" t="s">
        <v>34</v>
      </c>
      <c r="I14" s="20">
        <v>-7.0880000000000001</v>
      </c>
    </row>
    <row r="15" spans="1:12">
      <c r="A15" s="17" t="s">
        <v>22</v>
      </c>
      <c r="B15" s="21">
        <v>15179315.345650142</v>
      </c>
      <c r="C15" s="20">
        <v>-5.2002760000000006</v>
      </c>
      <c r="D15" s="20">
        <v>9.7611837519841982E-2</v>
      </c>
      <c r="E15" s="20">
        <v>-10.098767999999998</v>
      </c>
      <c r="F15" s="20">
        <v>0.17000450375210638</v>
      </c>
      <c r="G15" s="21">
        <v>337182.23234626633</v>
      </c>
      <c r="H15" s="20">
        <v>-4.580286000000001</v>
      </c>
      <c r="I15" s="20">
        <v>-8.9087679999999985</v>
      </c>
    </row>
    <row r="16" spans="1:12">
      <c r="A16" s="17" t="s">
        <v>39</v>
      </c>
      <c r="B16" s="21">
        <v>14654546.204666667</v>
      </c>
      <c r="C16" s="18" t="s">
        <v>34</v>
      </c>
      <c r="D16" s="18" t="s">
        <v>34</v>
      </c>
      <c r="E16" s="20">
        <v>-9.4467999999999996</v>
      </c>
      <c r="F16" s="20">
        <v>0.28999999999999998</v>
      </c>
      <c r="G16" s="21">
        <v>320392.07423080108</v>
      </c>
      <c r="H16" s="18" t="s">
        <v>34</v>
      </c>
      <c r="I16" s="20">
        <v>-9.0717999999999996</v>
      </c>
    </row>
    <row r="17" spans="1:9">
      <c r="A17" s="17" t="s">
        <v>40</v>
      </c>
      <c r="B17" s="21">
        <v>14371499.142610522</v>
      </c>
      <c r="C17" s="18" t="s">
        <v>34</v>
      </c>
      <c r="D17" s="18" t="s">
        <v>34</v>
      </c>
      <c r="E17" s="20">
        <v>-10.169</v>
      </c>
      <c r="F17" s="20">
        <v>0.23799999999999999</v>
      </c>
      <c r="G17" s="21">
        <v>299402.98213791312</v>
      </c>
      <c r="H17" s="18" t="s">
        <v>34</v>
      </c>
      <c r="I17" s="20">
        <v>-9.8510000000000009</v>
      </c>
    </row>
    <row r="18" spans="1:9">
      <c r="A18" s="17" t="s">
        <v>23</v>
      </c>
      <c r="B18" s="21">
        <v>14690768.170883719</v>
      </c>
      <c r="C18" s="20">
        <v>-5.5932640000000005</v>
      </c>
      <c r="D18" s="20">
        <v>5.4329771433349529E-2</v>
      </c>
      <c r="E18" s="20">
        <v>-10.682548000000001</v>
      </c>
      <c r="F18" s="20">
        <v>7.545073555638776E-2</v>
      </c>
      <c r="G18" s="21">
        <v>300570.49342482182</v>
      </c>
      <c r="H18" s="20">
        <v>-5.4369640000000006</v>
      </c>
      <c r="I18" s="20">
        <v>-10.382548</v>
      </c>
    </row>
    <row r="19" spans="1:9">
      <c r="A19" s="17" t="s">
        <v>24</v>
      </c>
      <c r="B19" s="21">
        <v>14753892.105322132</v>
      </c>
      <c r="C19" s="20">
        <v>-5.9976540000000007</v>
      </c>
      <c r="D19" s="20">
        <v>3.1786253380982281E-2</v>
      </c>
      <c r="E19" s="20">
        <v>-11.709034000000001</v>
      </c>
      <c r="F19" s="20">
        <v>8.6193030483908611E-2</v>
      </c>
      <c r="G19" s="21">
        <v>299068.91713271599</v>
      </c>
      <c r="H19" s="20">
        <v>-5.3776640000000011</v>
      </c>
      <c r="I19" s="20">
        <v>-10.519034000000001</v>
      </c>
    </row>
    <row r="20" spans="1:9">
      <c r="A20" s="17" t="s">
        <v>41</v>
      </c>
      <c r="B20" s="21">
        <v>14723374.813646596</v>
      </c>
      <c r="C20" s="20">
        <v>-6.048915</v>
      </c>
      <c r="D20" s="20">
        <v>0.29370326628078214</v>
      </c>
      <c r="E20" s="20">
        <v>-11.824448745015246</v>
      </c>
      <c r="F20" s="20">
        <v>0.29370326628078214</v>
      </c>
      <c r="G20" s="21">
        <v>297116.36954032246</v>
      </c>
      <c r="H20" s="20">
        <v>-5.9181439999999998</v>
      </c>
      <c r="I20" s="20">
        <v>-11.573448745015247</v>
      </c>
    </row>
    <row r="21" spans="1:9">
      <c r="A21" s="17" t="s">
        <v>42</v>
      </c>
      <c r="B21" s="21">
        <v>14654932.912926391</v>
      </c>
      <c r="C21" s="18" t="s">
        <v>34</v>
      </c>
      <c r="D21" s="18" t="s">
        <v>34</v>
      </c>
      <c r="E21" s="20">
        <v>-12.952083822034561</v>
      </c>
      <c r="F21" s="20">
        <v>0.16850529040952986</v>
      </c>
      <c r="G21" s="21">
        <v>291892.12119365804</v>
      </c>
      <c r="H21" s="18" t="s">
        <v>34</v>
      </c>
      <c r="I21" s="20">
        <v>-12.568083822034561</v>
      </c>
    </row>
    <row r="22" spans="1:9">
      <c r="A22" s="17" t="s">
        <v>43</v>
      </c>
      <c r="B22" s="21">
        <v>14707956.717187503</v>
      </c>
      <c r="C22" s="18" t="s">
        <v>34</v>
      </c>
      <c r="D22" s="18" t="s">
        <v>34</v>
      </c>
      <c r="E22" s="20">
        <v>-13.407459535538353</v>
      </c>
      <c r="F22" s="20">
        <v>0.28240149916976964</v>
      </c>
      <c r="G22" s="21">
        <v>290490.54833920189</v>
      </c>
      <c r="H22" s="18" t="s">
        <v>34</v>
      </c>
      <c r="I22" s="20">
        <v>-13.165459535538353</v>
      </c>
    </row>
    <row r="23" spans="1:9">
      <c r="A23" s="17" t="s">
        <v>44</v>
      </c>
      <c r="B23" s="21">
        <v>14773963.291163214</v>
      </c>
      <c r="C23" s="18" t="s">
        <v>34</v>
      </c>
      <c r="D23" s="18" t="s">
        <v>34</v>
      </c>
      <c r="E23" s="20">
        <v>-14.913409173399071</v>
      </c>
      <c r="F23" s="20">
        <v>5.5931374204863202E-2</v>
      </c>
      <c r="G23" s="21">
        <v>277456.33391923661</v>
      </c>
      <c r="H23" s="18" t="s">
        <v>34</v>
      </c>
      <c r="I23" s="20">
        <v>-12.86940917339907</v>
      </c>
    </row>
    <row r="24" spans="1:9">
      <c r="A24" s="12" t="s">
        <v>31</v>
      </c>
      <c r="B24" s="35"/>
      <c r="C24" s="13"/>
      <c r="D24" s="13"/>
      <c r="E24" s="13"/>
      <c r="F24" s="13"/>
      <c r="G24" s="13"/>
      <c r="H24" s="13"/>
      <c r="I24" s="13"/>
    </row>
    <row r="25" spans="1:9">
      <c r="A25" s="17" t="s">
        <v>4</v>
      </c>
      <c r="B25" s="22">
        <v>794932.82848722965</v>
      </c>
      <c r="C25" s="18" t="s">
        <v>34</v>
      </c>
      <c r="D25" s="18" t="s">
        <v>34</v>
      </c>
      <c r="E25" s="13">
        <v>2.2469999999999999</v>
      </c>
      <c r="F25" s="13">
        <v>0.23030155512691888</v>
      </c>
      <c r="G25" s="21">
        <v>403519.20227778156</v>
      </c>
      <c r="H25" s="18" t="s">
        <v>34</v>
      </c>
      <c r="I25" s="20">
        <v>2.601</v>
      </c>
    </row>
    <row r="26" spans="1:9">
      <c r="A26" s="17" t="s">
        <v>5</v>
      </c>
      <c r="B26" s="22">
        <v>1727486.0327853879</v>
      </c>
      <c r="C26" s="13">
        <v>2.2450920000000001</v>
      </c>
      <c r="D26" s="13">
        <v>5.0599819525369884E-2</v>
      </c>
      <c r="E26" s="13">
        <v>4.6359380000000003</v>
      </c>
      <c r="F26" s="13">
        <v>9.0009338937690156E-2</v>
      </c>
      <c r="G26" s="21">
        <v>481193.88099871535</v>
      </c>
      <c r="H26" s="20">
        <v>2.402955</v>
      </c>
      <c r="I26" s="20">
        <v>4.9389380000000003</v>
      </c>
    </row>
    <row r="27" spans="1:9">
      <c r="A27" s="17" t="s">
        <v>6</v>
      </c>
      <c r="B27" s="22">
        <v>1555203.9250463825</v>
      </c>
      <c r="C27" s="13">
        <v>1.9684820000000003</v>
      </c>
      <c r="D27" s="13">
        <v>0.15709224327127047</v>
      </c>
      <c r="E27" s="13">
        <v>4.2058979999999995</v>
      </c>
      <c r="F27" s="13">
        <v>7.0942235487754537E-2</v>
      </c>
      <c r="G27" s="21">
        <v>420325.38514767092</v>
      </c>
      <c r="H27" s="20">
        <v>2.1247820000000002</v>
      </c>
      <c r="I27" s="20">
        <v>4.5058979999999993</v>
      </c>
    </row>
    <row r="28" spans="1:9">
      <c r="A28" s="17" t="s">
        <v>7</v>
      </c>
      <c r="B28" s="22">
        <v>1524955.6878865978</v>
      </c>
      <c r="C28" s="13">
        <v>1.8732900000000003</v>
      </c>
      <c r="D28" s="13">
        <v>0.17588818975484827</v>
      </c>
      <c r="E28" s="13">
        <v>3.757888571428571</v>
      </c>
      <c r="F28" s="13">
        <v>0.51081042179823</v>
      </c>
      <c r="G28" s="21">
        <v>406654.85010309273</v>
      </c>
      <c r="H28" s="20">
        <v>2.0217750000000003</v>
      </c>
      <c r="I28" s="20">
        <v>4.0428885714285707</v>
      </c>
    </row>
    <row r="29" spans="1:9">
      <c r="A29" s="17" t="s">
        <v>8</v>
      </c>
      <c r="B29" s="22">
        <v>2831772.1062111808</v>
      </c>
      <c r="C29" s="13">
        <v>1.7390457142857143</v>
      </c>
      <c r="D29" s="13">
        <v>7.1494223390643874E-2</v>
      </c>
      <c r="E29" s="13">
        <v>3.4912842857142858</v>
      </c>
      <c r="F29" s="13">
        <v>0.12068808209257312</v>
      </c>
      <c r="G29" s="21">
        <v>429707.45162536885</v>
      </c>
      <c r="H29" s="20">
        <v>1.9078497142857143</v>
      </c>
      <c r="I29" s="20">
        <v>3.8152842857142857</v>
      </c>
    </row>
    <row r="30" spans="1:9">
      <c r="A30" s="17" t="s">
        <v>9</v>
      </c>
      <c r="B30" s="22">
        <v>3100611.1707906974</v>
      </c>
      <c r="C30" s="13">
        <v>1.4388780000000001</v>
      </c>
      <c r="D30" s="13">
        <v>0.54375629803800885</v>
      </c>
      <c r="E30" s="13">
        <v>2.9875780000000001</v>
      </c>
      <c r="F30" s="13">
        <v>0.71102261124102117</v>
      </c>
      <c r="G30" s="21">
        <v>434868.32689911604</v>
      </c>
      <c r="H30" s="20">
        <v>1.5633970000000001</v>
      </c>
      <c r="I30" s="20">
        <v>3.2265779999999999</v>
      </c>
    </row>
    <row r="31" spans="1:9">
      <c r="A31" s="17" t="s">
        <v>10</v>
      </c>
      <c r="B31" s="22">
        <v>3088509.8742603553</v>
      </c>
      <c r="C31" s="13">
        <v>1.4636400000000001</v>
      </c>
      <c r="D31" s="13">
        <v>0.1009835182921781</v>
      </c>
      <c r="E31" s="13">
        <v>3.0360700000000005</v>
      </c>
      <c r="F31" s="13">
        <v>0.20316197076880962</v>
      </c>
      <c r="G31" s="21">
        <v>420777.91202457156</v>
      </c>
      <c r="H31" s="20">
        <v>1.6043100000000001</v>
      </c>
      <c r="I31" s="20">
        <v>3.3060700000000005</v>
      </c>
    </row>
    <row r="32" spans="1:9">
      <c r="A32" s="17" t="s">
        <v>11</v>
      </c>
      <c r="B32" s="22">
        <v>3295862.1744897952</v>
      </c>
      <c r="C32" s="13">
        <v>1.1051819999999999</v>
      </c>
      <c r="D32" s="13">
        <v>0.32802196166720315</v>
      </c>
      <c r="E32" s="13">
        <v>2.3319519999999998</v>
      </c>
      <c r="F32" s="13">
        <v>0.56898699258946206</v>
      </c>
      <c r="G32" s="21">
        <v>378921.84116921073</v>
      </c>
      <c r="H32" s="20">
        <v>1.2354319999999999</v>
      </c>
      <c r="I32" s="20">
        <v>2.5819519999999998</v>
      </c>
    </row>
    <row r="33" spans="1:9">
      <c r="A33" s="17" t="s">
        <v>12</v>
      </c>
      <c r="B33" s="22">
        <v>3762221.5461467891</v>
      </c>
      <c r="C33" s="13">
        <v>0.62051000000000001</v>
      </c>
      <c r="D33" s="13">
        <v>5.0824557712454962E-2</v>
      </c>
      <c r="E33" s="13">
        <v>1.6824374999999998</v>
      </c>
      <c r="F33" s="13">
        <v>4.7528889022011335E-2</v>
      </c>
      <c r="G33" s="21">
        <v>401517.77440200525</v>
      </c>
      <c r="H33" s="20">
        <v>0.77420500000000003</v>
      </c>
      <c r="I33" s="20">
        <v>1.9774374999999997</v>
      </c>
    </row>
    <row r="34" spans="1:9">
      <c r="A34" s="17" t="s">
        <v>13</v>
      </c>
      <c r="B34" s="22">
        <v>8432510.5281850528</v>
      </c>
      <c r="C34" s="13">
        <v>-0.25834285714285715</v>
      </c>
      <c r="D34" s="13">
        <v>8.5246318922261449E-2</v>
      </c>
      <c r="E34" s="13">
        <v>-0.4263642857142857</v>
      </c>
      <c r="F34" s="13">
        <v>0.30300448828538568</v>
      </c>
      <c r="G34" s="21">
        <v>376451.36286540417</v>
      </c>
      <c r="H34" s="20">
        <v>-0.16768885714285714</v>
      </c>
      <c r="I34" s="20">
        <v>-0.25236428571428571</v>
      </c>
    </row>
    <row r="35" spans="1:9">
      <c r="A35" s="17" t="s">
        <v>14</v>
      </c>
      <c r="B35" s="22">
        <v>9522837.5045515373</v>
      </c>
      <c r="C35" s="13">
        <v>-0.83325142857142853</v>
      </c>
      <c r="D35" s="13">
        <v>3.7377126549744899E-2</v>
      </c>
      <c r="E35" s="13">
        <v>-1.5625657142857143</v>
      </c>
      <c r="F35" s="13">
        <v>8.812378197546826E-2</v>
      </c>
      <c r="G35" s="21">
        <v>366262.98094428988</v>
      </c>
      <c r="H35" s="20">
        <v>-0.68320342857142857</v>
      </c>
      <c r="I35" s="20">
        <v>-1.2745657142857143</v>
      </c>
    </row>
    <row r="36" spans="1:9">
      <c r="A36" s="12" t="s">
        <v>33</v>
      </c>
    </row>
    <row r="37" spans="1:9">
      <c r="A37" s="17" t="s">
        <v>25</v>
      </c>
      <c r="B37" s="22">
        <v>581218.36017749237</v>
      </c>
      <c r="C37" s="13">
        <v>18.686540442644684</v>
      </c>
      <c r="D37" s="13">
        <v>7.5192517992001814E-2</v>
      </c>
      <c r="E37" s="13">
        <v>37.0033973335795</v>
      </c>
      <c r="F37" s="13">
        <v>0.12952239179701794</v>
      </c>
      <c r="G37" s="21">
        <v>186287.93595432446</v>
      </c>
      <c r="H37" s="20">
        <v>-4.8581651823553109</v>
      </c>
      <c r="I37" s="20">
        <v>-9.4470852264205618</v>
      </c>
    </row>
    <row r="38" spans="1:9">
      <c r="A38" s="17" t="s">
        <v>36</v>
      </c>
      <c r="B38" s="22">
        <v>1003732.9030361621</v>
      </c>
      <c r="C38" s="13">
        <v>11.033382399154881</v>
      </c>
      <c r="D38" s="13">
        <v>4.5972261840801429E-2</v>
      </c>
      <c r="E38" s="13">
        <v>21.741483946254601</v>
      </c>
      <c r="F38" s="13">
        <v>7.6024009136689663E-2</v>
      </c>
      <c r="G38" s="21">
        <v>193025.55827618501</v>
      </c>
      <c r="H38" s="20">
        <v>-4.318972720845224</v>
      </c>
      <c r="I38" s="20">
        <v>-8.4733499737455276</v>
      </c>
    </row>
    <row r="39" spans="1:9">
      <c r="A39" s="17" t="s">
        <v>26</v>
      </c>
      <c r="B39" s="22">
        <v>1879744.0573249997</v>
      </c>
      <c r="C39" s="13">
        <v>2.6688331068824311</v>
      </c>
      <c r="D39" s="13">
        <v>2.7180091528200997E-2</v>
      </c>
      <c r="E39" s="13">
        <v>5.3068289367961299</v>
      </c>
      <c r="F39" s="13">
        <v>3.8382723838297987E-2</v>
      </c>
      <c r="G39" s="21">
        <v>205886.53420865274</v>
      </c>
      <c r="H39" s="20">
        <v>-3.6386958981176587</v>
      </c>
      <c r="I39" s="20">
        <v>-7.0849637032039912</v>
      </c>
    </row>
    <row r="40" spans="1:9">
      <c r="A40" s="17" t="s">
        <v>27</v>
      </c>
      <c r="B40" s="22">
        <v>2201632.4014381017</v>
      </c>
      <c r="C40" s="13">
        <v>0.35708370588927107</v>
      </c>
      <c r="D40" s="13">
        <v>3.0344147792825054E-2</v>
      </c>
      <c r="E40" s="13">
        <v>0.86803209840591</v>
      </c>
      <c r="F40" s="13">
        <v>6.1148165873037792E-2</v>
      </c>
      <c r="G40" s="21">
        <v>218632.81047051653</v>
      </c>
      <c r="H40" s="20">
        <v>-3.4608970891107935</v>
      </c>
      <c r="I40" s="20">
        <v>-6.5563077415941056</v>
      </c>
    </row>
    <row r="41" spans="1:9">
      <c r="A41" s="17" t="s">
        <v>28</v>
      </c>
      <c r="B41" s="22">
        <v>2780002.7705126875</v>
      </c>
      <c r="C41" s="13">
        <v>-3.5760552888721988</v>
      </c>
      <c r="D41" s="13">
        <v>1.3063927491432172E-2</v>
      </c>
      <c r="E41" s="13">
        <v>-6.9486701519424496</v>
      </c>
      <c r="F41" s="13">
        <v>8.1274798875120596E-2</v>
      </c>
      <c r="G41" s="21">
        <v>242160.5200795024</v>
      </c>
      <c r="H41" s="20">
        <v>-1.7960463638722337</v>
      </c>
      <c r="I41" s="20">
        <v>-3.4376384719424511</v>
      </c>
    </row>
    <row r="42" spans="1:9">
      <c r="A42" s="17" t="s">
        <v>37</v>
      </c>
      <c r="B42" s="22">
        <v>3103163.3527585506</v>
      </c>
      <c r="C42" s="13">
        <v>-3.4203242713367388</v>
      </c>
      <c r="D42" s="13">
        <v>2.2088763690845403E-2</v>
      </c>
      <c r="E42" s="13">
        <v>-6.5535608308744502</v>
      </c>
      <c r="F42" s="13">
        <v>7.2239163770826606E-2</v>
      </c>
      <c r="G42" s="21">
        <v>270310.39658175525</v>
      </c>
      <c r="H42" s="20">
        <v>-1.6403153463367737</v>
      </c>
      <c r="I42" s="20">
        <v>-3.0425291508744516</v>
      </c>
    </row>
    <row r="43" spans="1:9">
      <c r="A43" s="17" t="s">
        <v>29</v>
      </c>
      <c r="B43" s="22">
        <v>2778242.6566465735</v>
      </c>
      <c r="C43" s="13">
        <v>-2.7355736739091192</v>
      </c>
      <c r="D43" s="13">
        <v>6.2108676476090682E-2</v>
      </c>
      <c r="E43" s="13">
        <v>-5.2255562697729401</v>
      </c>
      <c r="F43" s="13">
        <v>3.1545429660717494E-2</v>
      </c>
      <c r="G43" s="21">
        <v>235045.91003778117</v>
      </c>
      <c r="H43" s="20">
        <v>-2.713421363908985</v>
      </c>
      <c r="I43" s="20">
        <v>-5.0626973897729348</v>
      </c>
    </row>
  </sheetData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workbookViewId="0">
      <selection activeCell="D3" sqref="D3"/>
    </sheetView>
  </sheetViews>
  <sheetFormatPr baseColWidth="10" defaultRowHeight="13" x14ac:dyDescent="0"/>
  <cols>
    <col min="1" max="1" width="26.6640625" style="6" customWidth="1"/>
    <col min="2" max="2" width="13.33203125" style="6" customWidth="1"/>
    <col min="3" max="3" width="13.83203125" style="6" customWidth="1"/>
    <col min="4" max="6" width="10.83203125" style="6"/>
    <col min="7" max="7" width="14.83203125" style="6" customWidth="1"/>
    <col min="8" max="16384" width="10.83203125" style="6"/>
  </cols>
  <sheetData>
    <row r="2" spans="1:9">
      <c r="A2" s="6" t="s">
        <v>47</v>
      </c>
    </row>
    <row r="3" spans="1:9">
      <c r="B3" s="6" t="s">
        <v>211</v>
      </c>
      <c r="F3" s="10" t="s">
        <v>112</v>
      </c>
    </row>
    <row r="4" spans="1:9">
      <c r="A4" s="17" t="s">
        <v>30</v>
      </c>
      <c r="B4" s="6" t="s">
        <v>51</v>
      </c>
      <c r="C4" s="6" t="s">
        <v>50</v>
      </c>
      <c r="F4" s="6" t="s">
        <v>51</v>
      </c>
      <c r="G4" s="6" t="s">
        <v>50</v>
      </c>
    </row>
    <row r="5" spans="1:9">
      <c r="A5" s="12" t="s">
        <v>32</v>
      </c>
      <c r="B5" s="12"/>
      <c r="C5" s="6" t="s">
        <v>209</v>
      </c>
      <c r="D5" s="6" t="s">
        <v>208</v>
      </c>
      <c r="E5" s="6" t="s">
        <v>48</v>
      </c>
      <c r="G5" s="6" t="s">
        <v>209</v>
      </c>
      <c r="H5" s="6" t="s">
        <v>208</v>
      </c>
      <c r="I5" s="6" t="s">
        <v>48</v>
      </c>
    </row>
    <row r="6" spans="1:9">
      <c r="A6" s="17" t="s">
        <v>15</v>
      </c>
      <c r="B6" s="21">
        <v>889766.20707451599</v>
      </c>
      <c r="C6" s="22">
        <v>1719.8164840503043</v>
      </c>
      <c r="D6" s="22">
        <v>771195.10328997695</v>
      </c>
      <c r="E6" s="22">
        <v>772914.91977402731</v>
      </c>
      <c r="F6" s="20">
        <v>-3.2734939999999999</v>
      </c>
      <c r="G6" s="13">
        <v>-14.39085996</v>
      </c>
      <c r="H6" s="20">
        <v>-3.2487015328854385</v>
      </c>
      <c r="I6" s="13">
        <v>-3.2734939999999999</v>
      </c>
    </row>
    <row r="7" spans="1:9">
      <c r="A7" s="17" t="s">
        <v>16</v>
      </c>
      <c r="B7" s="21">
        <v>715044.25292038533</v>
      </c>
      <c r="C7" s="22">
        <v>4298.1147253168165</v>
      </c>
      <c r="D7" s="22">
        <v>719710.76447948173</v>
      </c>
      <c r="E7" s="22">
        <v>724008.87920479849</v>
      </c>
      <c r="F7" s="20">
        <v>-3.9163999999999999</v>
      </c>
      <c r="G7" s="13">
        <v>-12.899257980000002</v>
      </c>
      <c r="H7" s="20">
        <v>-3.8627543466837109</v>
      </c>
      <c r="I7" s="13">
        <v>-3.9163999999999999</v>
      </c>
    </row>
    <row r="8" spans="1:9">
      <c r="A8" s="17" t="s">
        <v>17</v>
      </c>
      <c r="B8" s="21">
        <v>648698.83130391035</v>
      </c>
      <c r="C8" s="22">
        <v>7964.029124323476</v>
      </c>
      <c r="D8" s="22">
        <v>656828.21866739413</v>
      </c>
      <c r="E8" s="22">
        <v>664792.24779171764</v>
      </c>
      <c r="F8" s="20">
        <v>-4.8354920000000003</v>
      </c>
      <c r="G8" s="13">
        <v>-11.429273420000015</v>
      </c>
      <c r="H8" s="20">
        <v>-4.7555425310584196</v>
      </c>
      <c r="I8" s="13">
        <v>-4.8354920000000003</v>
      </c>
    </row>
    <row r="9" spans="1:9">
      <c r="A9" s="17" t="s">
        <v>18</v>
      </c>
      <c r="B9" s="21">
        <v>583567.08084032836</v>
      </c>
      <c r="C9" s="22">
        <v>11746.064873600362</v>
      </c>
      <c r="D9" s="22">
        <v>602004.36410083564</v>
      </c>
      <c r="E9" s="22">
        <v>613750.42897443601</v>
      </c>
      <c r="F9" s="20">
        <v>-5.0084879999999998</v>
      </c>
      <c r="G9" s="13">
        <v>-10.380828550000004</v>
      </c>
      <c r="H9" s="20">
        <v>-4.9036650711535836</v>
      </c>
      <c r="I9" s="13">
        <v>-5.0084879999999998</v>
      </c>
    </row>
    <row r="10" spans="1:9">
      <c r="A10" s="17" t="s">
        <v>19</v>
      </c>
      <c r="B10" s="21">
        <v>525638.77274110564</v>
      </c>
      <c r="C10" s="22">
        <v>17896.452182982284</v>
      </c>
      <c r="D10" s="22">
        <v>529179.67402331345</v>
      </c>
      <c r="E10" s="22">
        <v>547076.12620629568</v>
      </c>
      <c r="F10" s="20">
        <v>-5.3222360000000002</v>
      </c>
      <c r="G10" s="13">
        <v>-9.2351052899999928</v>
      </c>
      <c r="H10" s="20">
        <v>-5.1899057507779567</v>
      </c>
      <c r="I10" s="13">
        <v>-5.3222360000000002</v>
      </c>
    </row>
    <row r="11" spans="1:9">
      <c r="A11" s="17" t="s">
        <v>20</v>
      </c>
      <c r="B11" s="21">
        <v>498936.66479687986</v>
      </c>
      <c r="C11" s="22">
        <v>23201.72687344658</v>
      </c>
      <c r="D11" s="22">
        <v>478449.91612191702</v>
      </c>
      <c r="E11" s="22">
        <v>501651.64299536363</v>
      </c>
      <c r="F11" s="20">
        <v>-5.3309500000000014</v>
      </c>
      <c r="G11" s="13">
        <v>-8.5649652699999876</v>
      </c>
      <c r="H11" s="20">
        <v>-5.1741211732603283</v>
      </c>
      <c r="I11" s="13">
        <v>-5.3309500000000014</v>
      </c>
    </row>
    <row r="12" spans="1:9">
      <c r="A12" s="17" t="s">
        <v>38</v>
      </c>
      <c r="B12" s="21">
        <v>435117.7841091709</v>
      </c>
      <c r="C12" s="22">
        <v>36167.172221577021</v>
      </c>
      <c r="D12" s="22">
        <v>385717.72809581866</v>
      </c>
      <c r="E12" s="22">
        <v>421884.90031739569</v>
      </c>
      <c r="F12" s="20">
        <v>-5.8734211431699119</v>
      </c>
      <c r="G12" s="13">
        <v>-7.5435421749999847</v>
      </c>
      <c r="H12" s="20">
        <v>-5.7168207315495492</v>
      </c>
      <c r="I12" s="13">
        <v>-5.8734211431699119</v>
      </c>
    </row>
    <row r="13" spans="1:9">
      <c r="A13" s="17" t="s">
        <v>21</v>
      </c>
      <c r="B13" s="21">
        <v>430723.46284005104</v>
      </c>
      <c r="C13" s="22">
        <v>39896.150460184035</v>
      </c>
      <c r="D13" s="22">
        <v>364888.37173221639</v>
      </c>
      <c r="E13" s="22">
        <v>404784.52219240041</v>
      </c>
      <c r="F13" s="20">
        <v>-5.2722440000000006</v>
      </c>
      <c r="G13" s="13">
        <v>-7.3435810399999895</v>
      </c>
      <c r="H13" s="20">
        <v>-5.0457682320568162</v>
      </c>
      <c r="I13" s="13">
        <v>-5.2722440000000006</v>
      </c>
    </row>
    <row r="14" spans="1:9">
      <c r="A14" s="17" t="s">
        <v>45</v>
      </c>
      <c r="B14" s="21">
        <v>375379.92406372086</v>
      </c>
      <c r="C14" s="22">
        <v>51580.709914320636</v>
      </c>
      <c r="D14" s="22">
        <v>311064.29379693459</v>
      </c>
      <c r="E14" s="22">
        <v>362645.00371125521</v>
      </c>
      <c r="F14" s="13">
        <v>-7.0882269181188331</v>
      </c>
      <c r="G14" s="13">
        <v>-6.8679977999999906</v>
      </c>
      <c r="H14" s="13">
        <v>-7.1247453308164674</v>
      </c>
      <c r="I14" s="13">
        <v>-7.0882269181188331</v>
      </c>
    </row>
    <row r="15" spans="1:9">
      <c r="A15" s="17" t="s">
        <v>22</v>
      </c>
      <c r="B15" s="21">
        <v>337182.23234626633</v>
      </c>
      <c r="C15" s="22">
        <v>60461.176470588238</v>
      </c>
      <c r="D15" s="22">
        <v>278848.63058883609</v>
      </c>
      <c r="E15" s="22">
        <v>339309.80705942435</v>
      </c>
      <c r="F15" s="20">
        <v>-8.9087679999999985</v>
      </c>
      <c r="G15" s="13">
        <v>-6.6085887600000035</v>
      </c>
      <c r="H15" s="20">
        <v>-9.4075028965994552</v>
      </c>
      <c r="I15" s="13">
        <v>-8.9087679999999985</v>
      </c>
    </row>
    <row r="16" spans="1:9">
      <c r="A16" s="17" t="s">
        <v>39</v>
      </c>
      <c r="B16" s="21">
        <v>320392.07423080108</v>
      </c>
      <c r="C16" s="22">
        <v>64886.375135846436</v>
      </c>
      <c r="D16" s="22">
        <v>264905.68799180142</v>
      </c>
      <c r="E16" s="22">
        <v>329792.06312764785</v>
      </c>
      <c r="F16" s="13">
        <v>-9.0718394899753818</v>
      </c>
      <c r="G16" s="13">
        <v>-6.5015825309999897</v>
      </c>
      <c r="H16" s="13">
        <v>-9.70140187687573</v>
      </c>
      <c r="I16" s="13">
        <v>-9.0718394899753836</v>
      </c>
    </row>
    <row r="17" spans="1:9">
      <c r="A17" s="17" t="s">
        <v>40</v>
      </c>
      <c r="B17" s="21">
        <v>299402.98213791312</v>
      </c>
      <c r="C17" s="22">
        <v>82677.41987121178</v>
      </c>
      <c r="D17" s="22">
        <v>219314.17239424406</v>
      </c>
      <c r="E17" s="22">
        <v>301991.59226545587</v>
      </c>
      <c r="F17" s="13">
        <v>-9.8506613257192299</v>
      </c>
      <c r="G17" s="13">
        <v>-6.1719168759999903</v>
      </c>
      <c r="H17" s="13">
        <v>-11.237480500002148</v>
      </c>
      <c r="I17" s="13">
        <v>-9.8506613257192299</v>
      </c>
    </row>
    <row r="18" spans="1:9">
      <c r="A18" s="17" t="s">
        <v>23</v>
      </c>
      <c r="B18" s="21">
        <v>300570.49342482182</v>
      </c>
      <c r="C18" s="22">
        <v>91800.701754385824</v>
      </c>
      <c r="D18" s="22">
        <v>200845.72584724348</v>
      </c>
      <c r="E18" s="22">
        <v>292646.42760162929</v>
      </c>
      <c r="F18" s="20">
        <v>-10.382548</v>
      </c>
      <c r="G18" s="13">
        <v>-6.0465358399999971</v>
      </c>
      <c r="H18" s="20">
        <v>-12.36441222650733</v>
      </c>
      <c r="I18" s="13">
        <v>-10.382548</v>
      </c>
    </row>
    <row r="19" spans="1:9">
      <c r="A19" s="17" t="s">
        <v>24</v>
      </c>
      <c r="B19" s="21">
        <v>299068.91713271599</v>
      </c>
      <c r="C19" s="22">
        <v>97242.676735892572</v>
      </c>
      <c r="D19" s="22">
        <v>191030.69121964235</v>
      </c>
      <c r="E19" s="22">
        <v>288273.36795553495</v>
      </c>
      <c r="F19" s="20">
        <v>-10.519034000000001</v>
      </c>
      <c r="G19" s="13">
        <v>-5.9816835800000021</v>
      </c>
      <c r="H19" s="20">
        <v>-12.828736683440631</v>
      </c>
      <c r="I19" s="13">
        <v>-10.519034000000001</v>
      </c>
    </row>
    <row r="20" spans="1:9">
      <c r="A20" s="17" t="s">
        <v>41</v>
      </c>
      <c r="B20" s="21">
        <v>297141.77222293837</v>
      </c>
      <c r="C20" s="22">
        <v>100082.03931864882</v>
      </c>
      <c r="D20" s="22">
        <v>186220.56522278878</v>
      </c>
      <c r="E20" s="22">
        <v>286302.60454143758</v>
      </c>
      <c r="F20" s="20">
        <v>-11.573448745015247</v>
      </c>
      <c r="G20" s="13">
        <v>-5.9493633235258159</v>
      </c>
      <c r="H20" s="20">
        <v>-14.596046907637854</v>
      </c>
      <c r="I20" s="13">
        <v>-11.573448745015247</v>
      </c>
    </row>
    <row r="21" spans="1:9">
      <c r="A21" s="17" t="s">
        <v>42</v>
      </c>
      <c r="B21" s="21">
        <v>291892.12119365804</v>
      </c>
      <c r="C21" s="22">
        <v>109321.25294021746</v>
      </c>
      <c r="D21" s="22">
        <v>171866.5386064832</v>
      </c>
      <c r="E21" s="22">
        <v>281187.79154670064</v>
      </c>
      <c r="F21" s="20">
        <v>-12.568083822034561</v>
      </c>
      <c r="G21" s="13">
        <v>-5.8584642860000002</v>
      </c>
      <c r="H21" s="20">
        <v>-16.835953649278458</v>
      </c>
      <c r="I21" s="13">
        <v>-12.568083822034559</v>
      </c>
    </row>
    <row r="22" spans="1:9">
      <c r="A22" s="17" t="s">
        <v>43</v>
      </c>
      <c r="B22" s="21">
        <v>290490.54833920189</v>
      </c>
      <c r="C22" s="22">
        <v>116153.89617896278</v>
      </c>
      <c r="D22" s="22">
        <v>162370.20687551051</v>
      </c>
      <c r="E22" s="22">
        <v>278524.10305447329</v>
      </c>
      <c r="F22" s="20">
        <v>-13.165459535538353</v>
      </c>
      <c r="G22" s="13">
        <v>-5.7990163810000084</v>
      </c>
      <c r="H22" s="20">
        <v>-18.435152109352092</v>
      </c>
      <c r="I22" s="13">
        <v>-13.165459535538353</v>
      </c>
    </row>
    <row r="23" spans="1:9">
      <c r="A23" s="17" t="s">
        <v>44</v>
      </c>
      <c r="B23" s="21">
        <v>277456.33391923661</v>
      </c>
      <c r="C23" s="22">
        <v>182343.26638595943</v>
      </c>
      <c r="D23" s="22">
        <v>101096.67111927512</v>
      </c>
      <c r="E23" s="22">
        <v>283439.93750523456</v>
      </c>
      <c r="F23" s="20">
        <v>-12.86940917339907</v>
      </c>
      <c r="G23" s="13">
        <v>-5.4390863379999885</v>
      </c>
      <c r="H23" s="20">
        <v>-26.271129735596023</v>
      </c>
      <c r="I23" s="13">
        <v>-12.86940917339907</v>
      </c>
    </row>
    <row r="24" spans="1:9">
      <c r="A24" s="12" t="s">
        <v>31</v>
      </c>
      <c r="B24" s="38"/>
      <c r="F24" s="9"/>
    </row>
    <row r="25" spans="1:9">
      <c r="A25" s="17" t="s">
        <v>4</v>
      </c>
      <c r="B25" s="21">
        <v>403519.20227778156</v>
      </c>
      <c r="C25" s="22">
        <v>24349.961371839072</v>
      </c>
      <c r="D25" s="22">
        <v>424747.02586491627</v>
      </c>
      <c r="E25" s="22">
        <v>449096.98723675532</v>
      </c>
      <c r="F25" s="13">
        <v>2.0513985714285714</v>
      </c>
      <c r="G25" s="13">
        <v>-1.28079448594141</v>
      </c>
      <c r="H25" s="13">
        <v>2.2424270361135115</v>
      </c>
      <c r="I25" s="13">
        <v>2.0513985714285714</v>
      </c>
    </row>
    <row r="26" spans="1:9">
      <c r="A26" s="17" t="s">
        <v>5</v>
      </c>
      <c r="B26" s="21">
        <v>481193.88099871535</v>
      </c>
      <c r="C26" s="22">
        <v>18984.571403140166</v>
      </c>
      <c r="D26" s="22">
        <v>461979.64035601652</v>
      </c>
      <c r="E26" s="22">
        <v>480964.21175915666</v>
      </c>
      <c r="F26" s="13">
        <v>4.9389380000000003</v>
      </c>
      <c r="G26" s="13">
        <v>-1.3411986827995861</v>
      </c>
      <c r="H26" s="13">
        <v>5.1970136658111796</v>
      </c>
      <c r="I26" s="13">
        <v>4.9389380000000003</v>
      </c>
    </row>
    <row r="27" spans="1:9">
      <c r="A27" s="17" t="s">
        <v>6</v>
      </c>
      <c r="B27" s="21">
        <v>420325.38514767092</v>
      </c>
      <c r="C27" s="22">
        <v>28540.449270750123</v>
      </c>
      <c r="D27" s="22">
        <v>423497.52876188885</v>
      </c>
      <c r="E27" s="22">
        <v>452037.97803263896</v>
      </c>
      <c r="F27" s="13">
        <v>4.5058979999999993</v>
      </c>
      <c r="G27" s="13">
        <v>-1.1945110907535934</v>
      </c>
      <c r="H27" s="13">
        <v>4.8900613667918025</v>
      </c>
      <c r="I27" s="13">
        <v>4.5058979999999993</v>
      </c>
    </row>
    <row r="28" spans="1:9">
      <c r="A28" s="17" t="s">
        <v>7</v>
      </c>
      <c r="B28" s="21">
        <v>406654.85010309273</v>
      </c>
      <c r="C28" s="22">
        <v>34664.095565356358</v>
      </c>
      <c r="D28" s="22">
        <v>398906.42683360225</v>
      </c>
      <c r="E28" s="22">
        <v>433570.52239895862</v>
      </c>
      <c r="F28" s="13">
        <v>4.0428885714285707</v>
      </c>
      <c r="G28" s="13">
        <v>-1.1565860278926721</v>
      </c>
      <c r="H28" s="13">
        <v>4.4947115361051893</v>
      </c>
      <c r="I28" s="13">
        <v>4.0428885714285707</v>
      </c>
    </row>
    <row r="29" spans="1:9">
      <c r="A29" s="17" t="s">
        <v>8</v>
      </c>
      <c r="B29" s="21">
        <v>429707.45162536885</v>
      </c>
      <c r="C29" s="22">
        <v>39334.671719163562</v>
      </c>
      <c r="D29" s="22">
        <v>394834.8550169518</v>
      </c>
      <c r="E29" s="22">
        <v>434169.52673611534</v>
      </c>
      <c r="F29" s="13">
        <v>3.8152842857142857</v>
      </c>
      <c r="G29" s="13">
        <v>-1.8062935151048691</v>
      </c>
      <c r="H29" s="13">
        <v>4.3753232856386086</v>
      </c>
      <c r="I29" s="13">
        <v>3.8152842857142852</v>
      </c>
    </row>
    <row r="30" spans="1:9">
      <c r="A30" s="17" t="s">
        <v>9</v>
      </c>
      <c r="B30" s="21">
        <v>434868.32689911604</v>
      </c>
      <c r="C30" s="22">
        <v>41268.08390419685</v>
      </c>
      <c r="D30" s="22">
        <v>390120.98248676269</v>
      </c>
      <c r="E30" s="22">
        <v>431389.06639095955</v>
      </c>
      <c r="F30" s="13">
        <v>3.2265779999999999</v>
      </c>
      <c r="G30" s="13">
        <v>-2.1174755153949434</v>
      </c>
      <c r="H30" s="13">
        <v>3.7918868625380968</v>
      </c>
      <c r="I30" s="13">
        <v>3.2265779999999999</v>
      </c>
    </row>
    <row r="31" spans="1:9">
      <c r="A31" s="17" t="s">
        <v>10</v>
      </c>
      <c r="B31" s="21">
        <v>420777.91202457156</v>
      </c>
      <c r="C31" s="22">
        <v>44561.548293869069</v>
      </c>
      <c r="D31" s="22">
        <v>380647.03211516468</v>
      </c>
      <c r="E31" s="22">
        <v>425208.58040903375</v>
      </c>
      <c r="F31" s="13">
        <v>3.3060700000000005</v>
      </c>
      <c r="G31" s="13">
        <v>-1.9487499398836121</v>
      </c>
      <c r="H31" s="13">
        <v>3.9212407297585448</v>
      </c>
      <c r="I31" s="13">
        <v>3.3060700000000005</v>
      </c>
    </row>
    <row r="32" spans="1:9">
      <c r="A32" s="17" t="s">
        <v>11</v>
      </c>
      <c r="B32" s="21">
        <v>378921.84116921073</v>
      </c>
      <c r="C32" s="22">
        <v>78825.37819074365</v>
      </c>
      <c r="D32" s="22">
        <v>298466.9237622717</v>
      </c>
      <c r="E32" s="22">
        <v>377292.30195301538</v>
      </c>
      <c r="F32" s="13">
        <v>2.5819519999999998</v>
      </c>
      <c r="G32" s="13">
        <v>-1.873916885724924</v>
      </c>
      <c r="H32" s="13">
        <v>3.7587509084291062</v>
      </c>
      <c r="I32" s="13">
        <v>2.5819519999999998</v>
      </c>
    </row>
    <row r="33" spans="1:9">
      <c r="A33" s="17" t="s">
        <v>12</v>
      </c>
      <c r="B33" s="21">
        <v>401517.77440200525</v>
      </c>
      <c r="C33" s="22">
        <v>57624.172132477215</v>
      </c>
      <c r="D33" s="22">
        <v>348858.84559620509</v>
      </c>
      <c r="E33" s="22">
        <v>406483.01772868232</v>
      </c>
      <c r="F33" s="13">
        <v>1.9774374999999997</v>
      </c>
      <c r="G33" s="13">
        <v>-2.6821012508452498</v>
      </c>
      <c r="H33" s="13">
        <v>2.7470956767269805</v>
      </c>
      <c r="I33" s="13">
        <v>1.9774374999999997</v>
      </c>
    </row>
    <row r="34" spans="1:9">
      <c r="A34" s="17" t="s">
        <v>13</v>
      </c>
      <c r="B34" s="21">
        <v>376451.36286540417</v>
      </c>
      <c r="C34" s="22">
        <v>142077.86534502925</v>
      </c>
      <c r="D34" s="22">
        <v>227079.68272175052</v>
      </c>
      <c r="E34" s="22">
        <v>369157.54806677974</v>
      </c>
      <c r="F34" s="13">
        <v>-0.25236428571428571</v>
      </c>
      <c r="G34" s="13">
        <v>-3.3568900078285253</v>
      </c>
      <c r="H34" s="13">
        <v>1.690056904151495</v>
      </c>
      <c r="I34" s="13">
        <v>-0.25236428571428582</v>
      </c>
    </row>
    <row r="35" spans="1:9">
      <c r="A35" s="17" t="s">
        <v>14</v>
      </c>
      <c r="B35" s="21">
        <v>366262.98094428988</v>
      </c>
      <c r="C35" s="22">
        <v>168816.07193403097</v>
      </c>
      <c r="D35" s="22">
        <v>203857.12517023645</v>
      </c>
      <c r="E35" s="22">
        <v>372673.19710426743</v>
      </c>
      <c r="F35" s="13">
        <v>-1.2745657142857143</v>
      </c>
      <c r="G35" s="13">
        <v>-3.2536121365438646</v>
      </c>
      <c r="H35" s="13">
        <v>0.36430191372445975</v>
      </c>
      <c r="I35" s="13">
        <v>-1.2745657142857143</v>
      </c>
    </row>
    <row r="36" spans="1:9">
      <c r="A36" s="12" t="s">
        <v>33</v>
      </c>
      <c r="B36" s="38"/>
      <c r="F36" s="9"/>
    </row>
    <row r="37" spans="1:9">
      <c r="A37" s="17" t="s">
        <v>25</v>
      </c>
      <c r="B37" s="21">
        <v>186287.93595432446</v>
      </c>
      <c r="C37" s="22">
        <v>77442.948236642464</v>
      </c>
      <c r="D37" s="7">
        <v>0</v>
      </c>
      <c r="E37" s="22">
        <v>77442.948236642464</v>
      </c>
      <c r="F37" s="13">
        <v>-9.6236026664204957</v>
      </c>
      <c r="G37" s="13">
        <v>-9.5707541111270018</v>
      </c>
      <c r="H37" s="7" t="s">
        <v>49</v>
      </c>
      <c r="I37" s="13">
        <v>-9.5707541111270018</v>
      </c>
    </row>
    <row r="38" spans="1:9">
      <c r="A38" s="17" t="s">
        <v>36</v>
      </c>
      <c r="B38" s="21">
        <v>193025.55827618501</v>
      </c>
      <c r="C38" s="22">
        <v>127886.83215922012</v>
      </c>
      <c r="D38" s="7">
        <v>0</v>
      </c>
      <c r="E38" s="22">
        <v>127886.83215922012</v>
      </c>
      <c r="F38" s="13">
        <v>-8.5925160537453991</v>
      </c>
      <c r="G38" s="13">
        <v>-8.5445205319056754</v>
      </c>
      <c r="H38" s="7" t="s">
        <v>49</v>
      </c>
      <c r="I38" s="13">
        <v>-8.5445205319056754</v>
      </c>
    </row>
    <row r="39" spans="1:9">
      <c r="A39" s="17" t="s">
        <v>26</v>
      </c>
      <c r="B39" s="21">
        <v>205886.53420865274</v>
      </c>
      <c r="C39" s="22">
        <v>221711.69839216417</v>
      </c>
      <c r="D39" s="7">
        <v>0</v>
      </c>
      <c r="E39" s="22">
        <v>221711.69839216417</v>
      </c>
      <c r="F39" s="13">
        <v>-7.1411710632038705</v>
      </c>
      <c r="G39" s="13">
        <v>-7.3503181026057405</v>
      </c>
      <c r="H39" s="7" t="s">
        <v>49</v>
      </c>
      <c r="I39" s="13">
        <v>-7.3503181026057405</v>
      </c>
    </row>
    <row r="40" spans="1:9">
      <c r="A40" s="17" t="s">
        <v>27</v>
      </c>
      <c r="B40" s="21">
        <v>218632.81047051653</v>
      </c>
      <c r="C40" s="22">
        <v>243026.94802087944</v>
      </c>
      <c r="D40" s="7">
        <v>0</v>
      </c>
      <c r="E40" s="22">
        <v>243026.94802087944</v>
      </c>
      <c r="F40" s="13">
        <v>-6.5949679015940905</v>
      </c>
      <c r="G40" s="13">
        <v>-6.5548060212862254</v>
      </c>
      <c r="H40" s="7" t="s">
        <v>49</v>
      </c>
      <c r="I40" s="13">
        <v>-6.5548060212862254</v>
      </c>
    </row>
    <row r="41" spans="1:9">
      <c r="A41" s="17" t="s">
        <v>28</v>
      </c>
      <c r="B41" s="21">
        <v>242160.5200795024</v>
      </c>
      <c r="C41" s="22">
        <v>270323.59650459641</v>
      </c>
      <c r="D41" s="7">
        <v>0</v>
      </c>
      <c r="E41" s="22">
        <v>270323.59650459641</v>
      </c>
      <c r="F41" s="13">
        <v>-3.4376701519424495</v>
      </c>
      <c r="G41" s="13">
        <v>-3.2592277864842742</v>
      </c>
      <c r="H41" s="7" t="s">
        <v>49</v>
      </c>
      <c r="I41" s="13">
        <v>-3.2592277864842742</v>
      </c>
    </row>
    <row r="42" spans="1:9">
      <c r="A42" s="17" t="s">
        <v>37</v>
      </c>
      <c r="B42" s="21">
        <v>270310.39658175525</v>
      </c>
      <c r="C42" s="22">
        <v>270323.59650459641</v>
      </c>
      <c r="D42" s="7">
        <v>0</v>
      </c>
      <c r="E42" s="22">
        <v>270323.59650459641</v>
      </c>
      <c r="F42" s="13">
        <v>-3.0425608308744501</v>
      </c>
      <c r="G42" s="13">
        <v>-3.2592277864842742</v>
      </c>
      <c r="H42" s="7" t="s">
        <v>49</v>
      </c>
      <c r="I42" s="13">
        <v>-3.2592277864842742</v>
      </c>
    </row>
    <row r="43" spans="1:9">
      <c r="A43" s="17" t="s">
        <v>29</v>
      </c>
      <c r="B43" s="21">
        <v>235045.91003778117</v>
      </c>
      <c r="C43" s="22">
        <v>281636.38818345254</v>
      </c>
      <c r="D43" s="7">
        <v>0</v>
      </c>
      <c r="E43" s="22">
        <v>281636.38818345254</v>
      </c>
      <c r="F43" s="13">
        <v>-5.0745562697729403</v>
      </c>
      <c r="G43" s="13">
        <v>-4.9351531836730089</v>
      </c>
      <c r="H43" s="7" t="s">
        <v>49</v>
      </c>
      <c r="I43" s="13">
        <v>-4.9351531836730089</v>
      </c>
    </row>
    <row r="44" spans="1:9">
      <c r="F44" s="9"/>
    </row>
    <row r="45" spans="1:9">
      <c r="F45" s="9"/>
    </row>
    <row r="46" spans="1:9">
      <c r="F46" s="9"/>
    </row>
    <row r="47" spans="1:9">
      <c r="F47" s="9"/>
    </row>
  </sheetData>
  <phoneticPr fontId="3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3"/>
  <sheetViews>
    <sheetView workbookViewId="0">
      <selection activeCell="P10" sqref="P10"/>
    </sheetView>
  </sheetViews>
  <sheetFormatPr baseColWidth="10" defaultRowHeight="13" x14ac:dyDescent="0"/>
  <cols>
    <col min="1" max="1" width="20" style="6" customWidth="1"/>
    <col min="2" max="7" width="10.83203125" style="6"/>
    <col min="8" max="8" width="13" style="6" customWidth="1"/>
    <col min="9" max="9" width="10.83203125" style="6"/>
    <col min="10" max="13" width="13" style="6" customWidth="1"/>
    <col min="14" max="16384" width="10.83203125" style="6"/>
  </cols>
  <sheetData>
    <row r="2" spans="1:13">
      <c r="A2" s="6" t="s">
        <v>200</v>
      </c>
    </row>
    <row r="3" spans="1:13">
      <c r="A3" s="17" t="s">
        <v>53</v>
      </c>
      <c r="B3" s="17" t="s">
        <v>58</v>
      </c>
      <c r="C3" s="17" t="s">
        <v>59</v>
      </c>
      <c r="D3" s="17" t="s">
        <v>60</v>
      </c>
      <c r="E3" s="17" t="s">
        <v>61</v>
      </c>
      <c r="F3" s="17" t="s">
        <v>62</v>
      </c>
      <c r="G3" s="17" t="s">
        <v>63</v>
      </c>
      <c r="H3" s="17" t="s">
        <v>64</v>
      </c>
      <c r="I3" s="30" t="s">
        <v>210</v>
      </c>
      <c r="J3" s="10" t="s">
        <v>112</v>
      </c>
      <c r="K3" s="29" t="s">
        <v>35</v>
      </c>
      <c r="L3" s="10" t="s">
        <v>113</v>
      </c>
      <c r="M3" s="29" t="s">
        <v>35</v>
      </c>
    </row>
    <row r="4" spans="1:13">
      <c r="A4" s="17" t="s">
        <v>66</v>
      </c>
      <c r="B4" s="16"/>
      <c r="C4" s="16"/>
      <c r="D4" s="16"/>
      <c r="E4" s="16"/>
      <c r="F4" s="16"/>
      <c r="G4" s="16"/>
      <c r="H4" s="17"/>
      <c r="I4" s="30"/>
      <c r="J4" s="30"/>
      <c r="K4" s="30"/>
      <c r="L4" s="30"/>
      <c r="M4" s="30"/>
    </row>
    <row r="5" spans="1:13">
      <c r="A5" s="17" t="s">
        <v>65</v>
      </c>
      <c r="B5" s="16"/>
      <c r="C5" s="16"/>
      <c r="D5" s="16"/>
      <c r="E5" s="16"/>
      <c r="F5" s="16"/>
      <c r="G5" s="16"/>
      <c r="H5" s="17"/>
      <c r="I5" s="30"/>
    </row>
    <row r="6" spans="1:13">
      <c r="A6" s="17" t="s">
        <v>15</v>
      </c>
      <c r="B6" s="16">
        <v>0</v>
      </c>
      <c r="C6" s="16">
        <v>0.15997212383663501</v>
      </c>
      <c r="D6" s="16">
        <v>0</v>
      </c>
      <c r="E6" s="16">
        <v>2.6219444187375598</v>
      </c>
      <c r="F6" s="16">
        <v>0</v>
      </c>
      <c r="G6" s="16">
        <v>0.75</v>
      </c>
      <c r="H6" s="33">
        <v>8.0088155595631386E-2</v>
      </c>
      <c r="I6" s="34">
        <v>11.021274999999999</v>
      </c>
      <c r="J6" s="31">
        <v>-0.62990071454482877</v>
      </c>
      <c r="K6" s="32">
        <v>7.7133272571308018E-2</v>
      </c>
      <c r="L6" s="32">
        <v>-0.32163684578490059</v>
      </c>
      <c r="M6" s="32">
        <v>1.3614405133813297E-2</v>
      </c>
    </row>
    <row r="7" spans="1:13">
      <c r="A7" s="17" t="s">
        <v>16</v>
      </c>
      <c r="B7" s="16">
        <v>0</v>
      </c>
      <c r="C7" s="16">
        <v>0.338005616493535</v>
      </c>
      <c r="D7" s="16">
        <v>0</v>
      </c>
      <c r="E7" s="16">
        <v>2.2088983801693201</v>
      </c>
      <c r="F7" s="16">
        <v>0</v>
      </c>
      <c r="G7" s="16">
        <v>0.75</v>
      </c>
      <c r="H7" s="33">
        <v>0.16952270775371542</v>
      </c>
      <c r="I7" s="34">
        <v>23.314413999999999</v>
      </c>
      <c r="J7" s="31">
        <v>-0.44539559413525609</v>
      </c>
      <c r="K7" s="32">
        <v>5.6184959289221063E-2</v>
      </c>
      <c r="L7" s="32">
        <v>-0.22713294799392436</v>
      </c>
      <c r="M7" s="32">
        <v>1.3614405133813297E-2</v>
      </c>
    </row>
    <row r="8" spans="1:13">
      <c r="A8" s="17" t="s">
        <v>18</v>
      </c>
      <c r="B8" s="16">
        <v>0</v>
      </c>
      <c r="C8" s="16">
        <v>0.212866132524555</v>
      </c>
      <c r="D8" s="16">
        <v>0</v>
      </c>
      <c r="E8" s="16">
        <v>0.50383635139363303</v>
      </c>
      <c r="F8" s="16">
        <v>0</v>
      </c>
      <c r="G8" s="16">
        <v>0.25</v>
      </c>
      <c r="H8" s="33">
        <v>0.3212564845746374</v>
      </c>
      <c r="I8" s="34">
        <v>15.066153</v>
      </c>
      <c r="J8" s="31">
        <v>-0.39949057037680402</v>
      </c>
      <c r="K8" s="32">
        <v>5.6184959289221063E-2</v>
      </c>
      <c r="L8" s="32">
        <v>-0.2009488769096901</v>
      </c>
      <c r="M8" s="32">
        <v>1.3614405133813297E-2</v>
      </c>
    </row>
    <row r="9" spans="1:13">
      <c r="A9" s="17" t="s">
        <v>19</v>
      </c>
      <c r="B9" s="16">
        <v>0</v>
      </c>
      <c r="C9" s="16">
        <v>0.258449587166177</v>
      </c>
      <c r="D9" s="16">
        <v>0</v>
      </c>
      <c r="E9" s="16">
        <v>0.398080602388238</v>
      </c>
      <c r="F9" s="16">
        <v>0</v>
      </c>
      <c r="G9" s="16">
        <v>0.25</v>
      </c>
      <c r="H9" s="33">
        <v>0.39059175668800422</v>
      </c>
      <c r="I9" s="34">
        <v>18.058357999999998</v>
      </c>
      <c r="J9" s="31">
        <v>-0.29028697160038419</v>
      </c>
      <c r="K9" s="32">
        <v>5.6184959289221063E-2</v>
      </c>
      <c r="L9" s="32">
        <v>-0.15751568851829489</v>
      </c>
      <c r="M9" s="32">
        <v>1.3614405133813297E-2</v>
      </c>
    </row>
    <row r="10" spans="1:13">
      <c r="A10" s="17" t="s">
        <v>23</v>
      </c>
      <c r="B10" s="16">
        <v>0</v>
      </c>
      <c r="C10" s="16">
        <v>0.385309201498992</v>
      </c>
      <c r="D10" s="16">
        <v>0</v>
      </c>
      <c r="E10" s="16">
        <v>0.10376035751472901</v>
      </c>
      <c r="F10" s="16">
        <v>0</v>
      </c>
      <c r="G10" s="16">
        <v>0.25</v>
      </c>
      <c r="H10" s="33">
        <v>0.58456944071534378</v>
      </c>
      <c r="I10" s="34">
        <v>26.960919000000001</v>
      </c>
      <c r="J10" s="31">
        <v>-0.23064241529680007</v>
      </c>
      <c r="K10" s="32">
        <v>5.6184959289221063E-2</v>
      </c>
      <c r="L10" s="32">
        <v>-0.12307727704385929</v>
      </c>
      <c r="M10" s="32">
        <v>1.3614405133813297E-2</v>
      </c>
    </row>
    <row r="11" spans="1:13">
      <c r="A11" s="17" t="s">
        <v>24</v>
      </c>
      <c r="B11" s="16">
        <v>0</v>
      </c>
      <c r="C11" s="16">
        <v>0.38788939704474301</v>
      </c>
      <c r="D11" s="16">
        <v>0</v>
      </c>
      <c r="E11" s="16">
        <v>9.7774183042725005E-2</v>
      </c>
      <c r="F11" s="16">
        <v>0</v>
      </c>
      <c r="G11" s="16">
        <v>0.25</v>
      </c>
      <c r="H11" s="33">
        <v>0.58853034846849595</v>
      </c>
      <c r="I11" s="34">
        <v>27.270951</v>
      </c>
      <c r="J11" s="31">
        <v>-0.19626061616795365</v>
      </c>
      <c r="K11" s="32">
        <v>5.6184959289221063E-2</v>
      </c>
      <c r="L11" s="32">
        <v>-0.11574109495049445</v>
      </c>
      <c r="M11" s="32">
        <v>1.3614405133813297E-2</v>
      </c>
    </row>
    <row r="12" spans="1:13">
      <c r="A12" s="17" t="s">
        <v>67</v>
      </c>
      <c r="B12" s="16"/>
      <c r="C12" s="16"/>
      <c r="D12" s="16"/>
      <c r="E12" s="16"/>
      <c r="F12" s="16"/>
      <c r="G12" s="16"/>
      <c r="H12" s="16"/>
      <c r="I12" s="10"/>
      <c r="J12" s="10"/>
      <c r="K12" s="10"/>
      <c r="L12" s="10"/>
      <c r="M12" s="10"/>
    </row>
    <row r="13" spans="1:13">
      <c r="A13" s="17" t="s">
        <v>5</v>
      </c>
      <c r="B13" s="16">
        <v>0.213821991574836</v>
      </c>
      <c r="C13" s="16">
        <v>6.3386646961110502E-2</v>
      </c>
      <c r="D13" s="16">
        <v>0.15107342497783099</v>
      </c>
      <c r="E13" s="16">
        <v>0.28447073030734799</v>
      </c>
      <c r="F13" s="16">
        <v>6.8416226745809494E-2</v>
      </c>
      <c r="G13" s="16">
        <v>0.75</v>
      </c>
      <c r="H13" s="33">
        <v>5.5589349970726717E-2</v>
      </c>
      <c r="I13" s="34">
        <v>4.6533432000000001</v>
      </c>
      <c r="J13" s="31">
        <v>-0.83162413447701589</v>
      </c>
      <c r="K13" s="32">
        <v>0.14874964014328268</v>
      </c>
      <c r="L13" s="32">
        <v>-0.45406748788667795</v>
      </c>
      <c r="M13" s="32">
        <v>1.3614405133813297E-2</v>
      </c>
    </row>
    <row r="14" spans="1:13">
      <c r="A14" s="17" t="s">
        <v>6</v>
      </c>
      <c r="B14" s="16">
        <v>0.261138246736632</v>
      </c>
      <c r="C14" s="16">
        <v>6.5930411044772499E-2</v>
      </c>
      <c r="D14" s="16">
        <v>0.141483700164931</v>
      </c>
      <c r="E14" s="16">
        <v>0.186034427652045</v>
      </c>
      <c r="F14" s="16">
        <v>7.0142182011430507E-2</v>
      </c>
      <c r="G14" s="16">
        <v>0.75</v>
      </c>
      <c r="H14" s="33">
        <v>5.8400546387519479E-2</v>
      </c>
      <c r="I14" s="34">
        <v>4.5038667999999999</v>
      </c>
      <c r="J14" s="31">
        <v>-0.73969685782127037</v>
      </c>
      <c r="K14" s="32">
        <v>0.14874964014328268</v>
      </c>
      <c r="L14" s="32">
        <v>-0.36458907920022821</v>
      </c>
      <c r="M14" s="32">
        <v>1.3614405133813297E-2</v>
      </c>
    </row>
    <row r="15" spans="1:13">
      <c r="A15" s="17" t="s">
        <v>7</v>
      </c>
      <c r="B15" s="16">
        <v>0.24777206294819701</v>
      </c>
      <c r="C15" s="16">
        <v>6.1918088501945502E-2</v>
      </c>
      <c r="D15" s="16">
        <v>0.13892876298860399</v>
      </c>
      <c r="E15" s="16">
        <v>0.13705547354843201</v>
      </c>
      <c r="F15" s="16">
        <v>6.3573459430891502E-2</v>
      </c>
      <c r="G15" s="16">
        <v>0.75</v>
      </c>
      <c r="H15" s="33">
        <v>5.6890449214800062E-2</v>
      </c>
      <c r="I15" s="34">
        <v>4.0312227499999995</v>
      </c>
      <c r="J15" s="31">
        <v>-0.85713952076904576</v>
      </c>
      <c r="K15" s="32">
        <v>0.10346349770388535</v>
      </c>
      <c r="L15" s="32">
        <v>-0.44608074510760209</v>
      </c>
      <c r="M15" s="32">
        <v>7.9048236128808999E-2</v>
      </c>
    </row>
    <row r="16" spans="1:13">
      <c r="A16" s="17" t="s">
        <v>8</v>
      </c>
      <c r="B16" s="16">
        <v>0.22466200569685699</v>
      </c>
      <c r="C16" s="16">
        <v>0.12405268954163599</v>
      </c>
      <c r="D16" s="16">
        <v>0.23423814289167499</v>
      </c>
      <c r="E16" s="16">
        <v>0.26446701420573498</v>
      </c>
      <c r="F16" s="16">
        <v>5.5574715222091502E-2</v>
      </c>
      <c r="G16" s="16">
        <v>0.75</v>
      </c>
      <c r="H16" s="33">
        <v>0.10083128268987501</v>
      </c>
      <c r="I16" s="34">
        <v>8.4658653000000008</v>
      </c>
      <c r="J16" s="31">
        <v>-0.62535816419873047</v>
      </c>
      <c r="K16" s="32">
        <v>0.14874964014328268</v>
      </c>
      <c r="L16" s="32">
        <v>-0.37554262335620647</v>
      </c>
      <c r="M16" s="32">
        <v>4.7520418979485335E-2</v>
      </c>
    </row>
    <row r="17" spans="1:13">
      <c r="A17" s="17" t="s">
        <v>9</v>
      </c>
      <c r="B17" s="16">
        <v>0.234231786872585</v>
      </c>
      <c r="C17" s="16">
        <v>0.13993504747373001</v>
      </c>
      <c r="D17" s="16">
        <v>0.26514861819531699</v>
      </c>
      <c r="E17" s="16">
        <v>0.28585096151808898</v>
      </c>
      <c r="F17" s="16">
        <v>5.7941995180841997E-2</v>
      </c>
      <c r="G17" s="16">
        <v>0.75</v>
      </c>
      <c r="H17" s="33">
        <v>0.10944895787632876</v>
      </c>
      <c r="I17" s="34">
        <v>9.7581442999999997</v>
      </c>
      <c r="J17" s="31">
        <v>-0.57578194639251734</v>
      </c>
      <c r="K17" s="32">
        <v>0.14874964014328268</v>
      </c>
      <c r="L17" s="32">
        <v>-0.32843926354914066</v>
      </c>
      <c r="M17" s="32">
        <v>2.0079728154986931E-2</v>
      </c>
    </row>
    <row r="18" spans="1:13">
      <c r="A18" s="17" t="s">
        <v>10</v>
      </c>
      <c r="B18" s="16">
        <v>0.22451093488259399</v>
      </c>
      <c r="C18" s="16">
        <v>0.141192609138825</v>
      </c>
      <c r="D18" s="16">
        <v>0.24847914784907699</v>
      </c>
      <c r="E18" s="16">
        <v>0.26529186071255101</v>
      </c>
      <c r="F18" s="16">
        <v>5.5606940454576502E-2</v>
      </c>
      <c r="G18" s="16">
        <v>0.75</v>
      </c>
      <c r="H18" s="33">
        <v>0.11254990080531199</v>
      </c>
      <c r="I18" s="34">
        <v>9.5611163000000001</v>
      </c>
      <c r="J18" s="31">
        <v>-0.58170350688468986</v>
      </c>
      <c r="K18" s="32">
        <v>0.13</v>
      </c>
      <c r="L18" s="32">
        <v>-0.34640457707596495</v>
      </c>
      <c r="M18" s="32">
        <v>3.9253519012846474E-2</v>
      </c>
    </row>
    <row r="19" spans="1:13">
      <c r="A19" s="17" t="s">
        <v>11</v>
      </c>
      <c r="B19" s="16">
        <v>0.26053531756534798</v>
      </c>
      <c r="C19" s="16">
        <v>0.16851340855834701</v>
      </c>
      <c r="D19" s="16">
        <v>0.28119276695367901</v>
      </c>
      <c r="E19" s="16">
        <v>0.165843686127853</v>
      </c>
      <c r="F19" s="16">
        <v>5.7236494176627503E-2</v>
      </c>
      <c r="G19" s="16">
        <v>0.75</v>
      </c>
      <c r="H19" s="33">
        <v>0.13168094687772691</v>
      </c>
      <c r="I19" s="34">
        <v>11.687198</v>
      </c>
      <c r="J19" s="31">
        <v>-0.50688663644948839</v>
      </c>
      <c r="K19" s="32">
        <v>0.14874964014328268</v>
      </c>
      <c r="L19" s="32">
        <v>-0.32535973378344796</v>
      </c>
      <c r="M19" s="32">
        <v>1.3614405133813297E-2</v>
      </c>
    </row>
    <row r="20" spans="1:13">
      <c r="A20" s="17" t="s">
        <v>12</v>
      </c>
      <c r="B20" s="16">
        <v>0.28003821453794198</v>
      </c>
      <c r="C20" s="16">
        <v>0.19167361731261601</v>
      </c>
      <c r="D20" s="16">
        <v>0.324844182619693</v>
      </c>
      <c r="E20" s="16">
        <v>0.27684474963018701</v>
      </c>
      <c r="F20" s="16">
        <v>4.7558679395395598E-2</v>
      </c>
      <c r="G20" s="16">
        <v>0.75</v>
      </c>
      <c r="H20" s="33">
        <v>0.13896985305884074</v>
      </c>
      <c r="I20" s="34">
        <v>13.010209</v>
      </c>
      <c r="J20" s="31">
        <v>-0.53900217547475648</v>
      </c>
      <c r="K20" s="32">
        <v>0.14874964014328268</v>
      </c>
      <c r="L20" s="32">
        <v>-0.33044613915966803</v>
      </c>
      <c r="M20" s="32">
        <v>1.3614405133813297E-2</v>
      </c>
    </row>
    <row r="21" spans="1:13">
      <c r="A21" s="17" t="s">
        <v>13</v>
      </c>
      <c r="B21" s="16">
        <v>0.20527456047350201</v>
      </c>
      <c r="C21" s="16">
        <v>0.47634379306194002</v>
      </c>
      <c r="D21" s="16">
        <v>0.21294956065335699</v>
      </c>
      <c r="E21" s="16">
        <v>0.27683316010639197</v>
      </c>
      <c r="F21" s="16">
        <v>2.1711799457920102E-2</v>
      </c>
      <c r="G21" s="16">
        <v>0.75</v>
      </c>
      <c r="H21" s="33">
        <v>0.30909802400639991</v>
      </c>
      <c r="I21" s="34">
        <v>32.490245999999999</v>
      </c>
      <c r="J21" s="31">
        <v>-0.30674125756180448</v>
      </c>
      <c r="K21" s="32">
        <v>0.14874964014328268</v>
      </c>
      <c r="L21" s="32">
        <v>-0.2045177059767922</v>
      </c>
      <c r="M21" s="32">
        <v>3.9529851579289579E-2</v>
      </c>
    </row>
    <row r="22" spans="1:13">
      <c r="A22" s="17" t="s">
        <v>14</v>
      </c>
      <c r="B22" s="16">
        <v>6.0842257076384798E-2</v>
      </c>
      <c r="C22" s="16">
        <v>0.18190098749879799</v>
      </c>
      <c r="D22" s="16">
        <v>5.1736118857214797E-2</v>
      </c>
      <c r="E22" s="16">
        <v>8.8461634686603799E-2</v>
      </c>
      <c r="F22" s="16">
        <v>4.9399077127817003E-3</v>
      </c>
      <c r="G22" s="16">
        <v>0.25</v>
      </c>
      <c r="H22" s="33">
        <v>0.35038527556677679</v>
      </c>
      <c r="I22" s="34">
        <v>12.057213000000001</v>
      </c>
      <c r="J22" s="31">
        <v>-0.38780309261443602</v>
      </c>
      <c r="K22" s="32">
        <v>0.14874964014328268</v>
      </c>
      <c r="L22" s="32">
        <v>-0.18604388563547847</v>
      </c>
      <c r="M22" s="32">
        <v>3.4841448245170881E-2</v>
      </c>
    </row>
    <row r="24" spans="1:13">
      <c r="A24" s="17" t="s">
        <v>68</v>
      </c>
      <c r="B24" s="16"/>
      <c r="C24" s="16"/>
      <c r="D24" s="16"/>
      <c r="E24" s="16"/>
      <c r="F24" s="16"/>
      <c r="G24" s="16"/>
      <c r="H24" s="16"/>
      <c r="I24" s="37"/>
      <c r="J24" s="37"/>
      <c r="K24" s="37"/>
      <c r="L24" s="37"/>
      <c r="M24" s="37"/>
    </row>
    <row r="25" spans="1:13">
      <c r="A25" s="17" t="s">
        <v>65</v>
      </c>
      <c r="B25" s="16"/>
      <c r="C25" s="16"/>
      <c r="D25" s="16"/>
      <c r="E25" s="16"/>
      <c r="F25" s="16"/>
      <c r="G25" s="16"/>
      <c r="H25" s="16"/>
      <c r="I25" s="37"/>
      <c r="J25" s="37"/>
      <c r="K25" s="37"/>
      <c r="L25" s="37"/>
      <c r="M25" s="37"/>
    </row>
    <row r="26" spans="1:13">
      <c r="A26" s="17" t="s">
        <v>15</v>
      </c>
      <c r="B26" s="33">
        <v>0</v>
      </c>
      <c r="C26" s="33">
        <v>0.3</v>
      </c>
      <c r="D26" s="33">
        <v>0</v>
      </c>
      <c r="E26" s="33">
        <v>4.9170024549060498</v>
      </c>
      <c r="F26" s="33">
        <v>0</v>
      </c>
      <c r="G26" s="33">
        <v>1.40649504803582</v>
      </c>
      <c r="H26" s="33">
        <v>8.0088155595631386E-2</v>
      </c>
      <c r="I26" s="34">
        <v>19.607293500000001</v>
      </c>
      <c r="J26" s="31">
        <v>-0.75224903026105405</v>
      </c>
      <c r="K26" s="32">
        <v>3.1131441415130214E-2</v>
      </c>
      <c r="L26" s="36">
        <v>-0.40737323241846202</v>
      </c>
      <c r="M26" s="36">
        <v>3.9253519012846474E-2</v>
      </c>
    </row>
    <row r="27" spans="1:13">
      <c r="A27" s="17" t="s">
        <v>16</v>
      </c>
      <c r="B27" s="33">
        <v>0</v>
      </c>
      <c r="C27" s="33">
        <v>0.3</v>
      </c>
      <c r="D27" s="33">
        <v>0</v>
      </c>
      <c r="E27" s="33">
        <v>1.96052811466661</v>
      </c>
      <c r="F27" s="33">
        <v>0</v>
      </c>
      <c r="G27" s="33">
        <v>0.66566941204748797</v>
      </c>
      <c r="H27" s="33">
        <v>0.16952270775371542</v>
      </c>
      <c r="I27" s="34">
        <v>20.803314499999999</v>
      </c>
      <c r="J27" s="31">
        <v>-0.44218132345297256</v>
      </c>
      <c r="K27" s="32">
        <v>3.1131441415130214E-2</v>
      </c>
      <c r="L27" s="36">
        <v>-0.24837589932019677</v>
      </c>
      <c r="M27" s="36">
        <v>2.7677556541942674E-2</v>
      </c>
    </row>
    <row r="28" spans="1:13">
      <c r="A28" s="17" t="s">
        <v>18</v>
      </c>
      <c r="B28" s="33">
        <v>0</v>
      </c>
      <c r="C28" s="33">
        <v>0.3</v>
      </c>
      <c r="D28" s="33">
        <v>0</v>
      </c>
      <c r="E28" s="33">
        <v>0.71007493594902504</v>
      </c>
      <c r="F28" s="33">
        <v>0</v>
      </c>
      <c r="G28" s="33">
        <v>0.35233411304331602</v>
      </c>
      <c r="H28" s="33">
        <v>0.3212564845746374</v>
      </c>
      <c r="I28" s="34">
        <v>20.2537205</v>
      </c>
      <c r="J28" s="31">
        <v>-0.35200253339812138</v>
      </c>
      <c r="K28" s="32">
        <v>3.1131441415130214E-2</v>
      </c>
      <c r="L28" s="36">
        <v>-0.17992923490534052</v>
      </c>
      <c r="M28" s="36">
        <v>2.7677556541942674E-2</v>
      </c>
    </row>
    <row r="29" spans="1:13">
      <c r="A29" s="17" t="s">
        <v>19</v>
      </c>
      <c r="B29" s="33">
        <v>0</v>
      </c>
      <c r="C29" s="33">
        <v>0.3</v>
      </c>
      <c r="D29" s="33">
        <v>0</v>
      </c>
      <c r="E29" s="33">
        <v>0.462079208660855</v>
      </c>
      <c r="F29" s="33">
        <v>0</v>
      </c>
      <c r="G29" s="33">
        <v>0.29019198994416201</v>
      </c>
      <c r="H29" s="33">
        <v>0.39059175668800422</v>
      </c>
      <c r="I29" s="34">
        <v>19.743225500000001</v>
      </c>
      <c r="J29" s="31">
        <v>-0.27670944998942071</v>
      </c>
      <c r="K29" s="32">
        <v>3.1131441415130214E-2</v>
      </c>
      <c r="L29" s="36">
        <v>-0.16654807024046869</v>
      </c>
      <c r="M29" s="36">
        <v>2.7677556541942674E-2</v>
      </c>
    </row>
    <row r="30" spans="1:13">
      <c r="A30" s="17" t="s">
        <v>23</v>
      </c>
      <c r="B30" s="33">
        <v>0</v>
      </c>
      <c r="C30" s="33">
        <v>0.3</v>
      </c>
      <c r="D30" s="33">
        <v>0</v>
      </c>
      <c r="E30" s="33">
        <v>8.0787344639886696E-2</v>
      </c>
      <c r="F30" s="33">
        <v>0</v>
      </c>
      <c r="G30" s="33">
        <v>0.194648868254957</v>
      </c>
      <c r="H30" s="33">
        <v>0.58456944071534378</v>
      </c>
      <c r="I30" s="34">
        <v>19.745722499999999</v>
      </c>
      <c r="J30" s="31">
        <v>-0.21318489476862545</v>
      </c>
      <c r="K30" s="32">
        <v>3.1131441415130214E-2</v>
      </c>
      <c r="L30" s="36">
        <v>-0.11327379800535331</v>
      </c>
      <c r="M30" s="36">
        <v>2.7677556541942674E-2</v>
      </c>
    </row>
    <row r="31" spans="1:13">
      <c r="A31" s="17" t="s">
        <v>24</v>
      </c>
      <c r="B31" s="33">
        <v>0</v>
      </c>
      <c r="C31" s="33">
        <v>0.3</v>
      </c>
      <c r="D31" s="33">
        <v>0</v>
      </c>
      <c r="E31" s="33">
        <v>7.5620151353180703E-2</v>
      </c>
      <c r="F31" s="33">
        <v>0</v>
      </c>
      <c r="G31" s="33">
        <v>0.19335408642621099</v>
      </c>
      <c r="H31" s="33">
        <v>0.58853034846849595</v>
      </c>
      <c r="I31" s="34">
        <v>20.233438999999997</v>
      </c>
      <c r="J31" s="31">
        <v>-0.22515324162014627</v>
      </c>
      <c r="K31" s="32">
        <v>3.1131441415130214E-2</v>
      </c>
      <c r="L31" s="36">
        <v>-0.13865713610167196</v>
      </c>
      <c r="M31" s="36">
        <v>2.7677556541942674E-2</v>
      </c>
    </row>
    <row r="32" spans="1:13">
      <c r="A32" s="17" t="s">
        <v>67</v>
      </c>
      <c r="B32" s="16"/>
      <c r="C32" s="16"/>
      <c r="D32" s="16"/>
      <c r="E32" s="16"/>
      <c r="F32" s="16"/>
      <c r="G32" s="16"/>
      <c r="H32" s="16"/>
      <c r="I32" s="10"/>
      <c r="J32" s="10"/>
      <c r="K32" s="10"/>
      <c r="L32" s="10"/>
      <c r="M32" s="10"/>
    </row>
    <row r="33" spans="1:13">
      <c r="A33" s="17" t="s">
        <v>4</v>
      </c>
      <c r="B33" s="33">
        <v>2.3787290937973098</v>
      </c>
      <c r="C33" s="33">
        <v>0.3</v>
      </c>
      <c r="D33" s="33">
        <v>0.95287624080352595</v>
      </c>
      <c r="E33" s="33">
        <v>0.85774996660475999</v>
      </c>
      <c r="F33" s="33">
        <v>0.83173165947287098</v>
      </c>
      <c r="G33" s="33">
        <v>7.51920344191225</v>
      </c>
      <c r="H33" s="33">
        <v>2.9365515731241434E-2</v>
      </c>
      <c r="I33" s="34">
        <v>17.502822999999999</v>
      </c>
      <c r="J33" s="31">
        <v>-1.0482036607733503</v>
      </c>
      <c r="K33" s="31">
        <v>0.11751645340429827</v>
      </c>
      <c r="L33" s="36">
        <v>-0.61518399271254243</v>
      </c>
      <c r="M33" s="36">
        <v>5.0198501046572148E-2</v>
      </c>
    </row>
    <row r="34" spans="1:13">
      <c r="A34" s="17" t="s">
        <v>5</v>
      </c>
      <c r="B34" s="33">
        <v>1.0119891262241201</v>
      </c>
      <c r="C34" s="33">
        <v>0.3</v>
      </c>
      <c r="D34" s="33">
        <v>0.71500906998844205</v>
      </c>
      <c r="E34" s="33">
        <v>1.3463595754570099</v>
      </c>
      <c r="F34" s="33">
        <v>0.32380428698705899</v>
      </c>
      <c r="G34" s="33">
        <v>3.5496435099027099</v>
      </c>
      <c r="H34" s="33">
        <v>5.5589349970726717E-2</v>
      </c>
      <c r="I34" s="34">
        <v>19.556624499999998</v>
      </c>
      <c r="J34" s="31">
        <v>-0.77446472503100994</v>
      </c>
      <c r="K34" s="31">
        <v>5.039790937211297E-2</v>
      </c>
      <c r="L34" s="36">
        <v>-0.46642330312146596</v>
      </c>
      <c r="M34" s="36">
        <v>7.2952499481232322E-2</v>
      </c>
    </row>
    <row r="35" spans="1:13">
      <c r="A35" s="17" t="s">
        <v>6</v>
      </c>
      <c r="B35" s="33">
        <v>1.1882448900218301</v>
      </c>
      <c r="C35" s="33">
        <v>0.3</v>
      </c>
      <c r="D35" s="33">
        <v>0.64378652243886703</v>
      </c>
      <c r="E35" s="33">
        <v>0.84650356961544504</v>
      </c>
      <c r="F35" s="33">
        <v>0.319164620240868</v>
      </c>
      <c r="G35" s="33">
        <v>3.41268917385037</v>
      </c>
      <c r="H35" s="33">
        <v>5.8400546387519479E-2</v>
      </c>
      <c r="I35" s="34">
        <v>18.638928</v>
      </c>
      <c r="J35" s="31">
        <v>-0.71009920129566639</v>
      </c>
      <c r="K35" s="31">
        <v>7.9578468593743956E-2</v>
      </c>
      <c r="L35" s="36">
        <v>-0.42665893895632578</v>
      </c>
      <c r="M35" s="36">
        <v>7.2952499481232322E-2</v>
      </c>
    </row>
    <row r="36" spans="1:13">
      <c r="A36" s="17" t="s">
        <v>7</v>
      </c>
      <c r="B36" s="33">
        <v>1.20048310086516</v>
      </c>
      <c r="C36" s="33">
        <v>0.3</v>
      </c>
      <c r="D36" s="33">
        <v>0.67312525152115499</v>
      </c>
      <c r="E36" s="33">
        <v>0.66404895660236196</v>
      </c>
      <c r="F36" s="33">
        <v>0.308020455584125</v>
      </c>
      <c r="G36" s="33">
        <v>3.63383310828354</v>
      </c>
      <c r="H36" s="33">
        <v>5.6890449214800062E-2</v>
      </c>
      <c r="I36" s="34">
        <v>17.828253</v>
      </c>
      <c r="J36" s="31">
        <v>-0.74599698425936722</v>
      </c>
      <c r="K36" s="31">
        <v>8.3478398450909083E-2</v>
      </c>
      <c r="L36" s="36">
        <v>-0.46133421491717508</v>
      </c>
      <c r="M36" s="36">
        <v>5.0198501046572148E-2</v>
      </c>
    </row>
    <row r="37" spans="1:13">
      <c r="A37" s="17" t="s">
        <v>8</v>
      </c>
      <c r="B37" s="33">
        <v>0.54330625122348597</v>
      </c>
      <c r="C37" s="33">
        <v>0.3</v>
      </c>
      <c r="D37" s="33">
        <v>0.56646448478585898</v>
      </c>
      <c r="E37" s="33">
        <v>0.63956778812999304</v>
      </c>
      <c r="F37" s="33">
        <v>0.13439784843223199</v>
      </c>
      <c r="G37" s="33">
        <v>1.8137454401944599</v>
      </c>
      <c r="H37" s="33">
        <v>0.10083128268987501</v>
      </c>
      <c r="I37" s="34">
        <v>20.034428500000001</v>
      </c>
      <c r="J37" s="31">
        <v>-0.50224097052742334</v>
      </c>
      <c r="K37" s="31">
        <v>4.1056148101015211E-2</v>
      </c>
      <c r="L37" s="36">
        <v>-0.32658667258900209</v>
      </c>
      <c r="M37" s="36">
        <v>7.2952499481232322E-2</v>
      </c>
    </row>
    <row r="38" spans="1:13">
      <c r="A38" s="17" t="s">
        <v>9</v>
      </c>
      <c r="B38" s="33">
        <v>0.50215823219674105</v>
      </c>
      <c r="C38" s="33">
        <v>0.3</v>
      </c>
      <c r="D38" s="33">
        <v>0.56843933592496299</v>
      </c>
      <c r="E38" s="33">
        <v>0.61282209141727295</v>
      </c>
      <c r="F38" s="33">
        <v>0.124219049252231</v>
      </c>
      <c r="G38" s="33">
        <v>1.6078888317255799</v>
      </c>
      <c r="H38" s="33">
        <v>0.10944895787632876</v>
      </c>
      <c r="I38" s="34">
        <v>19.8849515</v>
      </c>
      <c r="J38" s="31">
        <v>-0.50729334128946091</v>
      </c>
      <c r="K38" s="32">
        <v>5.2275515304511799E-2</v>
      </c>
      <c r="L38" s="36">
        <v>-0.31758363534184486</v>
      </c>
      <c r="M38" s="36">
        <v>7.2952499481232322E-2</v>
      </c>
    </row>
    <row r="39" spans="1:13">
      <c r="A39" s="17" t="s">
        <v>10</v>
      </c>
      <c r="B39" s="33">
        <v>0.47703120493052598</v>
      </c>
      <c r="C39" s="33">
        <v>0.3</v>
      </c>
      <c r="D39" s="33">
        <v>0.52795783582007205</v>
      </c>
      <c r="E39" s="33">
        <v>0.56368076699760095</v>
      </c>
      <c r="F39" s="33">
        <v>0.11815124203824801</v>
      </c>
      <c r="G39" s="33">
        <v>1.59356783171826</v>
      </c>
      <c r="H39" s="33">
        <v>0.11254990080531199</v>
      </c>
      <c r="I39" s="34">
        <v>19.882344</v>
      </c>
      <c r="J39" s="31">
        <v>-0.55330520185326026</v>
      </c>
      <c r="K39" s="32">
        <v>0.14458054067623194</v>
      </c>
      <c r="L39" s="36">
        <v>-0.34597541712011459</v>
      </c>
      <c r="M39" s="36">
        <v>5.0198501046572148E-2</v>
      </c>
    </row>
    <row r="40" spans="1:13">
      <c r="A40" s="17" t="s">
        <v>11</v>
      </c>
      <c r="B40" s="33">
        <v>0.46382419024265098</v>
      </c>
      <c r="C40" s="33">
        <v>0.3</v>
      </c>
      <c r="D40" s="33">
        <v>0.50060010540286004</v>
      </c>
      <c r="E40" s="33">
        <v>0.29524716320202599</v>
      </c>
      <c r="F40" s="33">
        <v>0.1018966288789</v>
      </c>
      <c r="G40" s="33">
        <v>1.3352053223829601</v>
      </c>
      <c r="H40" s="33">
        <v>0.13168094687772691</v>
      </c>
      <c r="I40" s="34">
        <v>20.041308999999998</v>
      </c>
      <c r="J40" s="31">
        <v>-0.4301189376836323</v>
      </c>
      <c r="K40" s="32">
        <v>3.1131441415130214E-2</v>
      </c>
      <c r="L40" s="36">
        <v>-0.26985734103457393</v>
      </c>
      <c r="M40" s="36">
        <v>7.2952499481232322E-2</v>
      </c>
    </row>
    <row r="41" spans="1:13">
      <c r="A41" s="17" t="s">
        <v>12</v>
      </c>
      <c r="B41" s="33">
        <v>0.438304788834666</v>
      </c>
      <c r="C41" s="33">
        <v>0.3</v>
      </c>
      <c r="D41" s="33">
        <v>0.50843332615236003</v>
      </c>
      <c r="E41" s="33">
        <v>0.43330650328155301</v>
      </c>
      <c r="F41" s="33">
        <v>7.4436972696918097E-2</v>
      </c>
      <c r="G41" s="33">
        <v>1.1738704739579799</v>
      </c>
      <c r="H41" s="33">
        <v>0.13896985305884074</v>
      </c>
      <c r="I41" s="34">
        <v>19.1291145</v>
      </c>
      <c r="J41" s="31">
        <v>-0.45587206218616894</v>
      </c>
      <c r="K41" s="32">
        <v>3.1131441415130214E-2</v>
      </c>
      <c r="L41" s="36">
        <v>-0.29017145101661868</v>
      </c>
      <c r="M41" s="36">
        <v>7.2952499481232322E-2</v>
      </c>
    </row>
    <row r="42" spans="1:13">
      <c r="A42" s="17" t="s">
        <v>13</v>
      </c>
      <c r="B42" s="33">
        <v>0.129281348973183</v>
      </c>
      <c r="C42" s="33">
        <v>0.3</v>
      </c>
      <c r="D42" s="33">
        <v>0.13411504280417899</v>
      </c>
      <c r="E42" s="33">
        <v>0.17434875659462701</v>
      </c>
      <c r="F42" s="33">
        <v>1.36740310931879E-2</v>
      </c>
      <c r="G42" s="33">
        <v>0.47234792029869599</v>
      </c>
      <c r="H42" s="33">
        <v>0.30909802400639991</v>
      </c>
      <c r="I42" s="34">
        <v>20.224336999999998</v>
      </c>
      <c r="J42" s="31">
        <v>-0.36792274246622014</v>
      </c>
      <c r="K42" s="32">
        <v>3.3092523281033209E-2</v>
      </c>
      <c r="L42" s="36">
        <v>-0.21236207097813375</v>
      </c>
      <c r="M42" s="36">
        <v>7.2952499481232322E-2</v>
      </c>
    </row>
    <row r="43" spans="1:13">
      <c r="A43" s="17" t="s">
        <v>14</v>
      </c>
      <c r="B43" s="33">
        <v>0.100344024372248</v>
      </c>
      <c r="C43" s="33">
        <v>0.3</v>
      </c>
      <c r="D43" s="33">
        <v>8.5325736108315398E-2</v>
      </c>
      <c r="E43" s="33">
        <v>0.14589525197688399</v>
      </c>
      <c r="F43" s="33">
        <v>8.1471372652350306E-3</v>
      </c>
      <c r="G43" s="33">
        <v>0.41231222013292002</v>
      </c>
      <c r="H43" s="33">
        <v>0.35038527556677679</v>
      </c>
      <c r="I43" s="34">
        <v>20.413242</v>
      </c>
      <c r="J43" s="31">
        <v>-0.24079380083008584</v>
      </c>
      <c r="K43" s="31">
        <v>5.614882435667206E-2</v>
      </c>
      <c r="L43" s="36">
        <v>-0.13683257300739493</v>
      </c>
      <c r="M43" s="36">
        <v>7.2952499481232322E-2</v>
      </c>
    </row>
  </sheetData>
  <sortState ref="A26:M31">
    <sortCondition ref="C26:C31"/>
  </sortState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3"/>
  <sheetViews>
    <sheetView topLeftCell="A48" workbookViewId="0">
      <pane xSplit="1" topLeftCell="B1" activePane="topRight" state="frozen"/>
      <selection pane="topRight" activeCell="N3" sqref="N3"/>
    </sheetView>
  </sheetViews>
  <sheetFormatPr baseColWidth="10" defaultRowHeight="13" x14ac:dyDescent="0"/>
  <cols>
    <col min="1" max="1" width="28" style="6" customWidth="1"/>
    <col min="2" max="2" width="8.83203125" style="7" customWidth="1"/>
    <col min="3" max="3" width="17.83203125" style="8" customWidth="1"/>
    <col min="4" max="4" width="12.6640625" style="8" customWidth="1"/>
    <col min="5" max="5" width="18.6640625" style="6" customWidth="1"/>
    <col min="6" max="6" width="10.83203125" style="6"/>
    <col min="7" max="7" width="18.5" style="6" bestFit="1" customWidth="1"/>
    <col min="8" max="8" width="10.83203125" style="6"/>
    <col min="9" max="9" width="11.6640625" style="6" customWidth="1"/>
    <col min="10" max="10" width="10.83203125" style="6"/>
    <col min="11" max="11" width="13.1640625" style="6" customWidth="1"/>
    <col min="12" max="12" width="19.83203125" style="6" customWidth="1"/>
    <col min="13" max="14" width="13.1640625" style="6" customWidth="1"/>
    <col min="15" max="15" width="10.83203125" style="17"/>
    <col min="16" max="16384" width="10.83203125" style="6"/>
  </cols>
  <sheetData>
    <row r="2" spans="1:14">
      <c r="A2" s="6" t="s">
        <v>57</v>
      </c>
      <c r="K2" s="35"/>
    </row>
    <row r="3" spans="1:14">
      <c r="A3" s="17" t="s">
        <v>30</v>
      </c>
      <c r="B3" s="10" t="s">
        <v>201</v>
      </c>
      <c r="C3" s="15" t="s">
        <v>105</v>
      </c>
      <c r="D3" s="15" t="s">
        <v>106</v>
      </c>
      <c r="E3" s="10" t="s">
        <v>204</v>
      </c>
      <c r="F3" s="29" t="s">
        <v>35</v>
      </c>
      <c r="G3" s="10" t="s">
        <v>202</v>
      </c>
      <c r="H3" s="29" t="s">
        <v>35</v>
      </c>
      <c r="I3" s="10" t="s">
        <v>109</v>
      </c>
      <c r="J3" s="29" t="s">
        <v>35</v>
      </c>
      <c r="K3" s="29" t="s">
        <v>207</v>
      </c>
      <c r="L3" s="10" t="s">
        <v>203</v>
      </c>
      <c r="M3" s="10" t="s">
        <v>110</v>
      </c>
      <c r="N3" s="10" t="s">
        <v>111</v>
      </c>
    </row>
    <row r="4" spans="1:14">
      <c r="A4" s="12" t="s">
        <v>32</v>
      </c>
      <c r="B4" s="47"/>
      <c r="C4" s="15"/>
      <c r="D4" s="15"/>
      <c r="K4" s="7"/>
      <c r="L4" s="7"/>
      <c r="M4" s="7"/>
      <c r="N4" s="7"/>
    </row>
    <row r="5" spans="1:14">
      <c r="A5" s="17" t="s">
        <v>16</v>
      </c>
      <c r="B5" s="10">
        <v>1</v>
      </c>
      <c r="C5" s="19">
        <v>11442249.888848392</v>
      </c>
      <c r="D5" s="19">
        <v>789097.073604287</v>
      </c>
      <c r="E5" s="13">
        <v>0.23506207358312448</v>
      </c>
      <c r="F5" s="13">
        <v>0.27803889493372341</v>
      </c>
      <c r="G5" s="13">
        <v>0.36609311994886906</v>
      </c>
      <c r="H5" s="20">
        <v>0.549617402931876</v>
      </c>
      <c r="I5" s="20">
        <v>-8.5081685393020523E-2</v>
      </c>
      <c r="J5" s="20">
        <v>3.9351289665952624E-2</v>
      </c>
      <c r="K5" s="22">
        <v>1022116.0931244572</v>
      </c>
      <c r="L5" s="13">
        <v>-0.46422452853918</v>
      </c>
      <c r="M5" s="13">
        <v>1.0969130529520372</v>
      </c>
      <c r="N5" s="20">
        <v>2.020317648488049</v>
      </c>
    </row>
    <row r="6" spans="1:14">
      <c r="A6" s="17" t="s">
        <v>17</v>
      </c>
      <c r="B6" s="10">
        <v>1</v>
      </c>
      <c r="C6" s="19">
        <v>21730901.32238606</v>
      </c>
      <c r="D6" s="19">
        <v>3018242.9847389543</v>
      </c>
      <c r="E6" s="13">
        <v>0.12074564433267132</v>
      </c>
      <c r="F6" s="13">
        <v>0.54652066635856167</v>
      </c>
      <c r="G6" s="13">
        <v>0.18380452006860049</v>
      </c>
      <c r="H6" s="13">
        <v>1.0402014403875368</v>
      </c>
      <c r="I6" s="20">
        <v>-4.7952954658215863E-2</v>
      </c>
      <c r="J6" s="13">
        <v>2.8208174517299425E-2</v>
      </c>
      <c r="K6" s="22">
        <v>1218459.2811818277</v>
      </c>
      <c r="L6" s="13">
        <v>-0.35912841183716121</v>
      </c>
      <c r="M6" s="13">
        <v>0.92784154689983234</v>
      </c>
      <c r="N6" s="13">
        <v>1.7329329319057616</v>
      </c>
    </row>
    <row r="7" spans="1:14">
      <c r="A7" s="17" t="s">
        <v>18</v>
      </c>
      <c r="B7" s="10">
        <v>1</v>
      </c>
      <c r="C7" s="19">
        <v>22400980.462304875</v>
      </c>
      <c r="D7" s="19">
        <v>1607460.0272471742</v>
      </c>
      <c r="E7" s="13">
        <v>7.7992315435163051E-2</v>
      </c>
      <c r="F7" s="13">
        <v>0.15116508130799752</v>
      </c>
      <c r="G7" s="13">
        <v>-4.9233406444960548E-2</v>
      </c>
      <c r="H7" s="13">
        <v>0.34952014180903707</v>
      </c>
      <c r="I7" s="20">
        <v>-0.19893074893087812</v>
      </c>
      <c r="J7" s="13">
        <v>6.0960364342134435E-2</v>
      </c>
      <c r="K7" s="22">
        <v>974782.05890514539</v>
      </c>
      <c r="L7" s="13">
        <v>-0.30421951901978128</v>
      </c>
      <c r="M7" s="13">
        <v>0.85648068484446915</v>
      </c>
      <c r="N7" s="13">
        <v>1.4449861125748207</v>
      </c>
    </row>
    <row r="8" spans="1:14">
      <c r="A8" s="17" t="s">
        <v>19</v>
      </c>
      <c r="B8" s="10">
        <v>1</v>
      </c>
      <c r="C8" s="19">
        <v>32407826.057196353</v>
      </c>
      <c r="D8" s="19">
        <v>3323202.7190417447</v>
      </c>
      <c r="E8" s="13">
        <v>-0.27520194122072628</v>
      </c>
      <c r="F8" s="13">
        <v>0.26906699956443719</v>
      </c>
      <c r="G8" s="13">
        <v>-0.49157530773094038</v>
      </c>
      <c r="H8" s="13">
        <v>0.44764965755714442</v>
      </c>
      <c r="I8" s="20">
        <v>3.6643389429762641E-2</v>
      </c>
      <c r="J8" s="13">
        <v>0.21862213936479929</v>
      </c>
      <c r="K8" s="22">
        <v>1115778.2641855357</v>
      </c>
      <c r="L8" s="13">
        <v>-0.25530511895740643</v>
      </c>
      <c r="M8" s="13">
        <v>0.47780202575608255</v>
      </c>
      <c r="N8" s="13">
        <v>0.95372981122646605</v>
      </c>
    </row>
    <row r="9" spans="1:14">
      <c r="A9" s="17" t="s">
        <v>20</v>
      </c>
      <c r="B9" s="10">
        <v>1</v>
      </c>
      <c r="C9" s="19">
        <v>38495791.329040594</v>
      </c>
      <c r="D9" s="19">
        <v>5168442.6091401801</v>
      </c>
      <c r="E9" s="13">
        <v>-0.46763520599450992</v>
      </c>
      <c r="F9" s="13">
        <v>0.19056837014504593</v>
      </c>
      <c r="G9" s="13">
        <v>-0.93506506108689269</v>
      </c>
      <c r="H9" s="13">
        <v>0.34307044867699754</v>
      </c>
      <c r="I9" s="20">
        <v>-3.7492688736585733E-2</v>
      </c>
      <c r="J9" s="13">
        <v>6.096439424927675E-2</v>
      </c>
      <c r="K9" s="22">
        <v>1172641.0281769291</v>
      </c>
      <c r="L9" s="13">
        <v>-0.23052752657590064</v>
      </c>
      <c r="M9" s="13">
        <v>0.27245963535153439</v>
      </c>
      <c r="N9" s="13">
        <v>0.48546246548900801</v>
      </c>
    </row>
    <row r="10" spans="1:14">
      <c r="A10" s="17" t="s">
        <v>21</v>
      </c>
      <c r="B10" s="10">
        <v>1</v>
      </c>
      <c r="C10" s="19">
        <v>54799461.777156368</v>
      </c>
      <c r="D10" s="19">
        <v>7576810.2035274748</v>
      </c>
      <c r="E10" s="13">
        <v>-0.66206416202228002</v>
      </c>
      <c r="F10" s="13">
        <v>0.20216403181408729</v>
      </c>
      <c r="G10" s="13">
        <v>-1.317187666894859</v>
      </c>
      <c r="H10" s="13">
        <v>0.38315996490761012</v>
      </c>
      <c r="I10" s="20">
        <v>-4.6431117907757224E-2</v>
      </c>
      <c r="J10" s="13">
        <v>6.7475928484187472E-2</v>
      </c>
      <c r="K10" s="22">
        <v>1362359.815212501</v>
      </c>
      <c r="L10" s="13">
        <v>-0.19076529558819197</v>
      </c>
      <c r="M10" s="13">
        <v>5.7314556979167985E-2</v>
      </c>
      <c r="N10" s="13">
        <v>6.3577628693332944E-2</v>
      </c>
    </row>
    <row r="11" spans="1:14">
      <c r="A11" s="17" t="s">
        <v>22</v>
      </c>
      <c r="B11" s="10">
        <v>1</v>
      </c>
      <c r="C11" s="19">
        <v>54109047.290344641</v>
      </c>
      <c r="D11" s="19">
        <v>1435890.0544533643</v>
      </c>
      <c r="E11" s="13">
        <v>-0.56067407574058592</v>
      </c>
      <c r="F11" s="13">
        <v>0.15645320226637127</v>
      </c>
      <c r="G11" s="13">
        <v>-1.0754919367769844</v>
      </c>
      <c r="H11" s="13">
        <v>0.32369336210984068</v>
      </c>
      <c r="I11" s="20">
        <v>6.5792069055081726E-4</v>
      </c>
      <c r="J11" s="13">
        <v>3.3942269613538821E-2</v>
      </c>
      <c r="K11" s="22">
        <v>1201938.884596423</v>
      </c>
      <c r="L11" s="13">
        <v>-0.169516800070939</v>
      </c>
      <c r="M11" s="13">
        <v>0.14763417709637333</v>
      </c>
      <c r="N11" s="13">
        <v>0.2840248632939546</v>
      </c>
    </row>
    <row r="12" spans="1:14">
      <c r="A12" s="17" t="s">
        <v>70</v>
      </c>
      <c r="B12" s="10">
        <v>1</v>
      </c>
      <c r="C12" s="19">
        <v>65990147.304102935</v>
      </c>
      <c r="D12" s="19">
        <v>4977981.1091171876</v>
      </c>
      <c r="E12" s="13">
        <v>-0.61382557472222654</v>
      </c>
      <c r="F12" s="13">
        <v>0.15403933568908093</v>
      </c>
      <c r="G12" s="13">
        <v>-1.2225373806339599</v>
      </c>
      <c r="H12" s="13">
        <v>0.32506796648572056</v>
      </c>
      <c r="I12" s="20">
        <v>-4.4369290955981855E-2</v>
      </c>
      <c r="J12" s="13">
        <v>8.6098353481934314E-2</v>
      </c>
      <c r="K12" s="22">
        <v>1337653.9393660952</v>
      </c>
      <c r="L12" s="13">
        <v>-0.15269073414061213</v>
      </c>
      <c r="M12" s="13">
        <v>8.5716297765032423E-2</v>
      </c>
      <c r="N12" s="13">
        <v>0.12015335350665302</v>
      </c>
    </row>
    <row r="13" spans="1:14">
      <c r="A13" s="17" t="s">
        <v>69</v>
      </c>
      <c r="B13" s="10">
        <v>1</v>
      </c>
      <c r="C13" s="19">
        <v>63276236.511200249</v>
      </c>
      <c r="D13" s="19">
        <v>2727321.3446471547</v>
      </c>
      <c r="E13" s="13">
        <v>-0.4834569557863766</v>
      </c>
      <c r="F13" s="13">
        <v>0.11013974779404299</v>
      </c>
      <c r="G13" s="13">
        <v>-0.99000029204621098</v>
      </c>
      <c r="H13" s="13">
        <v>0.16318295846297814</v>
      </c>
      <c r="I13" s="20">
        <v>-6.2059877868904656E-2</v>
      </c>
      <c r="J13" s="13">
        <v>9.3461374541076739E-2</v>
      </c>
      <c r="K13" s="22">
        <v>1282641.5835596288</v>
      </c>
      <c r="L13" s="13">
        <v>-0.15269073414061213</v>
      </c>
      <c r="M13" s="13">
        <v>0.21608491670088237</v>
      </c>
      <c r="N13" s="13">
        <v>0.35269044209440059</v>
      </c>
    </row>
    <row r="14" spans="1:14">
      <c r="A14" s="12" t="s">
        <v>31</v>
      </c>
      <c r="B14" s="47"/>
      <c r="C14" s="15"/>
      <c r="D14" s="15"/>
      <c r="K14" s="7"/>
      <c r="M14" s="7"/>
      <c r="N14" s="7"/>
    </row>
    <row r="15" spans="1:14">
      <c r="A15" s="17" t="s">
        <v>4</v>
      </c>
      <c r="B15" s="10">
        <v>1</v>
      </c>
      <c r="C15" s="19">
        <v>2927126.9172465936</v>
      </c>
      <c r="D15" s="19">
        <v>589982.43041258387</v>
      </c>
      <c r="E15" s="13">
        <v>4.6726276255375954</v>
      </c>
      <c r="F15" s="13">
        <v>1.6100862772315403</v>
      </c>
      <c r="G15" s="13">
        <v>10.15871486366</v>
      </c>
      <c r="H15" s="13">
        <v>2.9966914888230138</v>
      </c>
      <c r="I15" s="20">
        <v>1.1901397666588576</v>
      </c>
      <c r="J15" s="13">
        <v>0.26900253960257847</v>
      </c>
      <c r="K15" s="22">
        <v>1485851.2270287278</v>
      </c>
      <c r="L15" s="13">
        <v>-0.90304193711192204</v>
      </c>
      <c r="M15" s="13">
        <v>5.3275464747729071</v>
      </c>
      <c r="N15" s="13">
        <v>11.415756800771922</v>
      </c>
    </row>
    <row r="16" spans="1:14">
      <c r="A16" s="17" t="s">
        <v>5</v>
      </c>
      <c r="B16" s="10">
        <v>1</v>
      </c>
      <c r="C16" s="19">
        <v>2867753.9047013293</v>
      </c>
      <c r="D16" s="19">
        <v>79637.988162979891</v>
      </c>
      <c r="E16" s="25">
        <v>5.5974811025312645</v>
      </c>
      <c r="F16" s="25">
        <v>0.27181875601167227</v>
      </c>
      <c r="G16" s="25">
        <v>10.477650487287125</v>
      </c>
      <c r="H16" s="25">
        <v>0.56053019733084808</v>
      </c>
      <c r="I16" s="20">
        <v>-0.26607523734102223</v>
      </c>
      <c r="J16" s="25">
        <v>8.539133513884542E-2</v>
      </c>
      <c r="K16" s="22">
        <v>798817.24364939542</v>
      </c>
      <c r="L16" s="13">
        <v>-0.74330783993356209</v>
      </c>
      <c r="M16" s="13">
        <v>6.1426074871366501</v>
      </c>
      <c r="N16" s="13">
        <v>11.523958327220688</v>
      </c>
    </row>
    <row r="17" spans="1:14">
      <c r="A17" s="17" t="s">
        <v>6</v>
      </c>
      <c r="B17" s="10">
        <v>1</v>
      </c>
      <c r="C17" s="19">
        <v>3337595.7502319734</v>
      </c>
      <c r="D17" s="19">
        <v>162473.66191424784</v>
      </c>
      <c r="E17" s="26">
        <v>5.1198985334077296</v>
      </c>
      <c r="F17" s="26">
        <v>0.19580800265666087</v>
      </c>
      <c r="G17" s="26">
        <v>9.9798446302012511</v>
      </c>
      <c r="H17" s="26">
        <v>0.24028154178297223</v>
      </c>
      <c r="I17" s="20">
        <v>0.15278410542633836</v>
      </c>
      <c r="J17" s="26">
        <v>0.15817803206716458</v>
      </c>
      <c r="K17" s="22">
        <v>902052.90546810091</v>
      </c>
      <c r="L17" s="13">
        <v>-0.73095963732023395</v>
      </c>
      <c r="M17" s="13">
        <v>5.6570285044515716</v>
      </c>
      <c r="N17" s="13">
        <v>11.010804267521486</v>
      </c>
    </row>
    <row r="18" spans="1:14">
      <c r="A18" s="17" t="s">
        <v>7</v>
      </c>
      <c r="B18" s="10">
        <v>1</v>
      </c>
      <c r="C18" s="19">
        <v>3358669.3404144193</v>
      </c>
      <c r="D18" s="19">
        <v>92290.808587788386</v>
      </c>
      <c r="E18" s="26">
        <v>6.4483265792606659</v>
      </c>
      <c r="F18" s="26">
        <v>0.34536746808546726</v>
      </c>
      <c r="G18" s="26">
        <v>12.473693345377688</v>
      </c>
      <c r="H18" s="26">
        <v>0.49060311863485268</v>
      </c>
      <c r="I18" s="20">
        <v>9.6866897660479623E-2</v>
      </c>
      <c r="J18" s="26">
        <v>0.23026717343152195</v>
      </c>
      <c r="K18" s="22">
        <v>895645.15744384518</v>
      </c>
      <c r="L18" s="13">
        <v>-0.73751693935398321</v>
      </c>
      <c r="M18" s="13">
        <v>6.981057904664091</v>
      </c>
      <c r="N18" s="13">
        <v>13.496210284731671</v>
      </c>
    </row>
    <row r="19" spans="1:14">
      <c r="A19" s="17" t="s">
        <v>8</v>
      </c>
      <c r="B19" s="10">
        <v>1</v>
      </c>
      <c r="C19" s="19">
        <v>6093064.2623564545</v>
      </c>
      <c r="D19" s="19">
        <v>314539.46155791194</v>
      </c>
      <c r="E19" s="26">
        <v>5.1513578659613479</v>
      </c>
      <c r="F19" s="26">
        <v>0.11581771842595873</v>
      </c>
      <c r="G19" s="26">
        <v>9.7347846293009077</v>
      </c>
      <c r="H19" s="26">
        <v>0.21923162207246341</v>
      </c>
      <c r="I19" s="20">
        <v>-0.15265849154620881</v>
      </c>
      <c r="J19" s="26">
        <v>0.11768918285519864</v>
      </c>
      <c r="K19" s="22">
        <v>924592.45255788381</v>
      </c>
      <c r="L19" s="13">
        <v>-0.59426494882472047</v>
      </c>
      <c r="M19" s="13">
        <v>5.6297739042990269</v>
      </c>
      <c r="N19" s="13">
        <v>10.653049578125628</v>
      </c>
    </row>
    <row r="20" spans="1:14">
      <c r="A20" s="17" t="s">
        <v>9</v>
      </c>
      <c r="B20" s="10">
        <v>1</v>
      </c>
      <c r="C20" s="19">
        <v>6149566.1399256475</v>
      </c>
      <c r="D20" s="19">
        <v>588699.72552705253</v>
      </c>
      <c r="E20" s="26">
        <v>5.1286843785604663</v>
      </c>
      <c r="F20" s="26">
        <v>0.17262453312080978</v>
      </c>
      <c r="G20" s="26">
        <v>9.944966787475007</v>
      </c>
      <c r="H20" s="26">
        <v>0.31860254901620366</v>
      </c>
      <c r="I20" s="20">
        <v>0.10104283630328759</v>
      </c>
      <c r="J20" s="26">
        <v>0.11855328977078011</v>
      </c>
      <c r="K20" s="22">
        <v>862491.74473010481</v>
      </c>
      <c r="L20" s="13">
        <v>-0.5737379332223167</v>
      </c>
      <c r="M20" s="13">
        <v>5.5521208417692938</v>
      </c>
      <c r="N20" s="13">
        <v>10.757704720697324</v>
      </c>
    </row>
    <row r="21" spans="1:14">
      <c r="A21" s="17" t="s">
        <v>10</v>
      </c>
      <c r="B21" s="10">
        <v>1</v>
      </c>
      <c r="C21" s="19">
        <v>7780366.8910977356</v>
      </c>
      <c r="D21" s="19">
        <v>527329.84013014392</v>
      </c>
      <c r="E21" s="26">
        <v>4.3748792574970441</v>
      </c>
      <c r="F21" s="26">
        <v>0.39065657411574684</v>
      </c>
      <c r="G21" s="26">
        <v>8.4413933856489987</v>
      </c>
      <c r="H21" s="26">
        <v>0.762195842064323</v>
      </c>
      <c r="I21" s="20">
        <v>4.4312277209375139E-2</v>
      </c>
      <c r="J21" s="26">
        <v>6.8835851646544169E-2</v>
      </c>
      <c r="K21" s="22">
        <v>1059995.4892503726</v>
      </c>
      <c r="L21" s="13">
        <v>-0.56674495582005024</v>
      </c>
      <c r="M21" s="13">
        <v>4.8108233794792907</v>
      </c>
      <c r="N21" s="13">
        <v>9.2781383414690488</v>
      </c>
    </row>
    <row r="22" spans="1:14">
      <c r="A22" s="17" t="s">
        <v>11</v>
      </c>
      <c r="B22" s="10">
        <v>1</v>
      </c>
      <c r="C22" s="19">
        <v>8844975.4520464186</v>
      </c>
      <c r="D22" s="19">
        <v>634170.20148365875</v>
      </c>
      <c r="E22" s="26">
        <v>4.7083999285634892</v>
      </c>
      <c r="F22" s="26">
        <v>0.38759857343359033</v>
      </c>
      <c r="G22" s="26">
        <v>9.2678250413699814</v>
      </c>
      <c r="H22" s="26">
        <v>0.7265424744345973</v>
      </c>
      <c r="I22" s="20">
        <v>0.23058909403123096</v>
      </c>
      <c r="J22" s="26">
        <v>7.2480036181658838E-2</v>
      </c>
      <c r="K22" s="22">
        <v>1016897.6146293882</v>
      </c>
      <c r="L22" s="13">
        <v>-0.52745154983814957</v>
      </c>
      <c r="M22" s="13">
        <v>5.1134521860291651</v>
      </c>
      <c r="N22" s="13">
        <v>10.045276591208131</v>
      </c>
    </row>
    <row r="23" spans="1:14">
      <c r="A23" s="17" t="s">
        <v>12</v>
      </c>
      <c r="B23" s="10">
        <v>1</v>
      </c>
      <c r="C23" s="19">
        <v>7565849.1557870656</v>
      </c>
      <c r="D23" s="19">
        <v>197124.39705516046</v>
      </c>
      <c r="E23" s="26">
        <v>4.7210866091770498</v>
      </c>
      <c r="F23" s="26">
        <v>0.2075265497779277</v>
      </c>
      <c r="G23" s="26">
        <v>9.2108583348174733</v>
      </c>
      <c r="H23" s="26">
        <v>0.42079639375872158</v>
      </c>
      <c r="I23" s="20">
        <v>0.14927175290375061</v>
      </c>
      <c r="J23" s="26">
        <v>0.11936037441268686</v>
      </c>
      <c r="K23" s="22">
        <v>807454.55237855564</v>
      </c>
      <c r="L23" s="13">
        <v>-0.51396661293691659</v>
      </c>
      <c r="M23" s="13">
        <v>5.1425582145171829</v>
      </c>
      <c r="N23" s="13">
        <v>10.01982494775439</v>
      </c>
    </row>
    <row r="24" spans="1:14">
      <c r="A24" s="17" t="s">
        <v>13</v>
      </c>
      <c r="B24" s="10">
        <v>1</v>
      </c>
      <c r="C24" s="19">
        <v>24994427.01609065</v>
      </c>
      <c r="D24" s="19">
        <v>2841614.7457560683</v>
      </c>
      <c r="E24" s="26">
        <v>2.69533686622907</v>
      </c>
      <c r="F24" s="26">
        <v>0.20829786032977712</v>
      </c>
      <c r="G24" s="26">
        <v>5.2010879507832453</v>
      </c>
      <c r="H24" s="26">
        <v>0.39065612951660122</v>
      </c>
      <c r="I24" s="20">
        <v>2.7696652838772984E-2</v>
      </c>
      <c r="J24" s="26">
        <v>0.11644351133205955</v>
      </c>
      <c r="K24" s="22">
        <v>1115822.6346469042</v>
      </c>
      <c r="L24" s="13">
        <v>-0.3138764346960165</v>
      </c>
      <c r="M24" s="13">
        <v>2.9495204887056943</v>
      </c>
      <c r="N24" s="13">
        <v>5.6889643854792622</v>
      </c>
    </row>
    <row r="25" spans="1:14">
      <c r="A25" s="17" t="s">
        <v>14</v>
      </c>
      <c r="B25" s="10">
        <v>1</v>
      </c>
      <c r="C25" s="19">
        <v>27880660.817208886</v>
      </c>
      <c r="D25" s="19">
        <v>2726149.046556388</v>
      </c>
      <c r="E25" s="26">
        <v>2.3778009788199217</v>
      </c>
      <c r="F25" s="26">
        <v>0.14485069938722694</v>
      </c>
      <c r="G25" s="26">
        <v>4.6312275653347612</v>
      </c>
      <c r="H25" s="26">
        <v>0.39009976581914901</v>
      </c>
      <c r="I25" s="20">
        <v>6.731013957675458E-2</v>
      </c>
      <c r="J25" s="26">
        <v>3.8050975621514847E-2</v>
      </c>
      <c r="K25" s="22">
        <v>1072333.108354188</v>
      </c>
      <c r="L25" s="13">
        <v>-0.28249510222956453</v>
      </c>
      <c r="M25" s="13">
        <v>2.6750289270815246</v>
      </c>
      <c r="N25" s="13">
        <v>5.2017226675643258</v>
      </c>
    </row>
    <row r="27" spans="1:14">
      <c r="A27" s="12" t="s">
        <v>31</v>
      </c>
      <c r="B27" s="47"/>
      <c r="C27" s="5" t="s">
        <v>88</v>
      </c>
      <c r="D27" s="15"/>
      <c r="K27" s="7"/>
      <c r="M27" s="7"/>
      <c r="N27" s="7"/>
    </row>
    <row r="28" spans="1:14">
      <c r="A28" s="17" t="s">
        <v>4</v>
      </c>
      <c r="B28" s="10">
        <v>2</v>
      </c>
      <c r="C28" s="19">
        <v>1464450.0077651455</v>
      </c>
      <c r="D28" s="19">
        <v>146599.3017035501</v>
      </c>
      <c r="E28" s="13">
        <v>0.54929751479515287</v>
      </c>
      <c r="F28" s="13">
        <v>0.45327658599238252</v>
      </c>
      <c r="G28" s="13">
        <v>1.0086276636344818</v>
      </c>
      <c r="H28" s="13">
        <v>0.4115892015776989</v>
      </c>
      <c r="I28" s="20">
        <v>-4.5686184340859581E-2</v>
      </c>
      <c r="J28" s="13">
        <v>0.73232194931344663</v>
      </c>
      <c r="K28" s="22">
        <v>743375.63845946477</v>
      </c>
      <c r="L28" s="13">
        <v>-0.90304193711192204</v>
      </c>
      <c r="M28" s="13">
        <v>1.2042163640304642</v>
      </c>
      <c r="N28" s="13">
        <v>2.2656696007464037</v>
      </c>
    </row>
    <row r="29" spans="1:14">
      <c r="A29" s="17" t="s">
        <v>5</v>
      </c>
      <c r="B29" s="10">
        <v>2</v>
      </c>
      <c r="C29" s="19">
        <v>4350527.2850344172</v>
      </c>
      <c r="D29" s="19">
        <v>197944.04996353784</v>
      </c>
      <c r="E29" s="25">
        <v>1.5702175263701523</v>
      </c>
      <c r="F29" s="25">
        <v>0.25863079093480013</v>
      </c>
      <c r="G29" s="25">
        <v>3.2439263314403446</v>
      </c>
      <c r="H29" s="25">
        <v>0.36689816100643868</v>
      </c>
      <c r="I29" s="20">
        <v>0.23007311383928464</v>
      </c>
      <c r="J29" s="25">
        <v>0.17138820752122502</v>
      </c>
      <c r="K29" s="22">
        <v>1211846.0403995591</v>
      </c>
      <c r="L29" s="13">
        <v>-0.74330783993356209</v>
      </c>
      <c r="M29" s="13">
        <v>2.1153439109755383</v>
      </c>
      <c r="N29" s="13">
        <v>4.2902341713739069</v>
      </c>
    </row>
    <row r="30" spans="1:14">
      <c r="A30" s="17" t="s">
        <v>6</v>
      </c>
      <c r="B30" s="10">
        <v>2</v>
      </c>
      <c r="C30" s="19">
        <v>4244351.1914852839</v>
      </c>
      <c r="D30" s="19">
        <v>153791.30306572307</v>
      </c>
      <c r="E30" s="26">
        <v>1.553714304174334</v>
      </c>
      <c r="F30" s="26">
        <v>0.27517320924014843</v>
      </c>
      <c r="G30" s="26">
        <v>2.8697462562427725</v>
      </c>
      <c r="H30" s="26">
        <v>0.56721320247783302</v>
      </c>
      <c r="I30" s="20">
        <v>-0.11243091107840586</v>
      </c>
      <c r="J30" s="26">
        <v>0.24965841936553382</v>
      </c>
      <c r="K30" s="22">
        <v>1147121.9436446712</v>
      </c>
      <c r="L30" s="13">
        <v>-0.73095963732023395</v>
      </c>
      <c r="M30" s="13">
        <v>2.090844275218176</v>
      </c>
      <c r="N30" s="13">
        <v>3.9007058935630061</v>
      </c>
    </row>
    <row r="31" spans="1:14">
      <c r="A31" s="17" t="s">
        <v>7</v>
      </c>
      <c r="B31" s="10">
        <v>2</v>
      </c>
      <c r="C31" s="19">
        <v>3100004.3051908459</v>
      </c>
      <c r="D31" s="19">
        <v>176463.90290840575</v>
      </c>
      <c r="E31" s="26">
        <v>1.8065973406249358</v>
      </c>
      <c r="F31" s="26">
        <v>0.30544279691838644</v>
      </c>
      <c r="G31" s="26">
        <v>3.1875183322211567</v>
      </c>
      <c r="H31" s="26">
        <v>0.23738564338861104</v>
      </c>
      <c r="I31" s="20">
        <v>-0.28003894345050506</v>
      </c>
      <c r="J31" s="26">
        <v>0.37826634752819516</v>
      </c>
      <c r="K31" s="22">
        <v>826667.81471755891</v>
      </c>
      <c r="L31" s="13">
        <v>-0.73751693935398321</v>
      </c>
      <c r="M31" s="13">
        <v>2.339328666028361</v>
      </c>
      <c r="N31" s="13">
        <v>4.2100352715751397</v>
      </c>
    </row>
    <row r="32" spans="1:14">
      <c r="A32" s="17" t="s">
        <v>8</v>
      </c>
      <c r="B32" s="10">
        <v>2</v>
      </c>
      <c r="C32" s="19">
        <v>5850265.2258820701</v>
      </c>
      <c r="D32" s="19">
        <v>656683.3708447197</v>
      </c>
      <c r="E32" s="26">
        <v>0.98206121519000877</v>
      </c>
      <c r="F32" s="26">
        <v>0.14347120556945031</v>
      </c>
      <c r="G32" s="26">
        <v>1.9181106953481577</v>
      </c>
      <c r="H32" s="26">
        <v>7.8063943567797389E-2</v>
      </c>
      <c r="I32" s="20">
        <v>3.3156347574628375E-2</v>
      </c>
      <c r="J32" s="26">
        <v>0.2313069657899145</v>
      </c>
      <c r="K32" s="22">
        <v>887748.89618847799</v>
      </c>
      <c r="L32" s="13">
        <v>-0.59426494882472047</v>
      </c>
      <c r="M32" s="13">
        <v>1.460477253527688</v>
      </c>
      <c r="N32" s="13">
        <v>2.836375644172878</v>
      </c>
    </row>
    <row r="33" spans="1:14">
      <c r="A33" s="17" t="s">
        <v>9</v>
      </c>
      <c r="B33" s="10">
        <v>2</v>
      </c>
      <c r="C33" s="19">
        <v>8148298.6501059067</v>
      </c>
      <c r="D33" s="19">
        <v>843860.83643376536</v>
      </c>
      <c r="E33" s="26">
        <v>1.3922236700265023</v>
      </c>
      <c r="F33" s="26">
        <v>0.19581341687486384</v>
      </c>
      <c r="G33" s="26">
        <v>2.6170522137485999</v>
      </c>
      <c r="H33" s="26">
        <v>0.24544343907766769</v>
      </c>
      <c r="I33" s="20">
        <v>-5.5162124114168432E-2</v>
      </c>
      <c r="J33" s="26">
        <v>0.10716653951460375</v>
      </c>
      <c r="K33" s="22">
        <v>1142818.885007841</v>
      </c>
      <c r="L33" s="13">
        <v>-0.5737379332223167</v>
      </c>
      <c r="M33" s="13">
        <v>1.8156601332353293</v>
      </c>
      <c r="N33" s="13">
        <v>3.4297901469709164</v>
      </c>
    </row>
    <row r="34" spans="1:14">
      <c r="A34" s="17" t="s">
        <v>10</v>
      </c>
      <c r="B34" s="10">
        <v>2</v>
      </c>
      <c r="C34" s="19">
        <v>5921119.5414955774</v>
      </c>
      <c r="D34" s="19">
        <v>375477.55656022951</v>
      </c>
      <c r="E34" s="26">
        <v>0.8545440750407618</v>
      </c>
      <c r="F34" s="26">
        <v>0.14060148269236114</v>
      </c>
      <c r="G34" s="26">
        <v>1.6860941816755517</v>
      </c>
      <c r="H34" s="26">
        <v>0.16777007771404351</v>
      </c>
      <c r="I34" s="20">
        <v>4.5894421520538797E-2</v>
      </c>
      <c r="J34" s="26">
        <v>0.15945187286509183</v>
      </c>
      <c r="K34" s="22">
        <v>806692.03562610049</v>
      </c>
      <c r="L34" s="13">
        <v>-0.56674495582005024</v>
      </c>
      <c r="M34" s="13">
        <v>1.290488197023008</v>
      </c>
      <c r="N34" s="13">
        <v>2.5228391374956018</v>
      </c>
    </row>
    <row r="35" spans="1:14">
      <c r="A35" s="17" t="s">
        <v>11</v>
      </c>
      <c r="B35" s="10">
        <v>2</v>
      </c>
      <c r="C35" s="19">
        <v>9017511.5529968869</v>
      </c>
      <c r="D35" s="19">
        <v>610644.83831444068</v>
      </c>
      <c r="E35" s="26">
        <v>1.4128441557690308</v>
      </c>
      <c r="F35" s="26">
        <v>0.2179093834618378</v>
      </c>
      <c r="G35" s="26">
        <v>2.5873792583595736</v>
      </c>
      <c r="H35" s="26">
        <v>0.46664458083346089</v>
      </c>
      <c r="I35" s="20">
        <v>-0.12441374695526441</v>
      </c>
      <c r="J35" s="26">
        <v>0.11214005704723116</v>
      </c>
      <c r="K35" s="22">
        <v>1036733.9104388235</v>
      </c>
      <c r="L35" s="13">
        <v>-0.52745154983814957</v>
      </c>
      <c r="M35" s="13">
        <v>1.8178964132347066</v>
      </c>
      <c r="N35" s="13">
        <v>3.3648308081977234</v>
      </c>
    </row>
    <row r="36" spans="1:14">
      <c r="A36" s="17" t="s">
        <v>12</v>
      </c>
      <c r="B36" s="10">
        <v>2</v>
      </c>
      <c r="C36" s="19">
        <v>9670689.1599151902</v>
      </c>
      <c r="D36" s="19">
        <v>941549.52696579101</v>
      </c>
      <c r="E36" s="26">
        <v>1.4049942850506958</v>
      </c>
      <c r="F36" s="26">
        <v>0.23817768347954776</v>
      </c>
      <c r="G36" s="26">
        <v>2.7487094171372464</v>
      </c>
      <c r="H36" s="26">
        <v>0.53068588434085284</v>
      </c>
      <c r="I36" s="20">
        <v>5.1983342183895775E-2</v>
      </c>
      <c r="J36" s="26">
        <v>0.16608816642488256</v>
      </c>
      <c r="K36" s="22">
        <v>1032090.6253911623</v>
      </c>
      <c r="L36" s="13">
        <v>-0.51396661293691659</v>
      </c>
      <c r="M36" s="13">
        <v>1.8264658903908293</v>
      </c>
      <c r="N36" s="13">
        <v>3.557676030074163</v>
      </c>
    </row>
    <row r="37" spans="1:14">
      <c r="A37" s="17" t="s">
        <v>13</v>
      </c>
      <c r="B37" s="10">
        <v>2</v>
      </c>
      <c r="C37" s="19">
        <v>19290446.61390708</v>
      </c>
      <c r="D37" s="19">
        <v>402027.50153049402</v>
      </c>
      <c r="E37" s="26">
        <v>0.27100542862989796</v>
      </c>
      <c r="F37" s="26">
        <v>7.2135805071339529E-2</v>
      </c>
      <c r="G37" s="26">
        <v>0.63065731714774842</v>
      </c>
      <c r="H37" s="26">
        <v>0.20540163565744576</v>
      </c>
      <c r="I37" s="20">
        <v>0.11049334664890398</v>
      </c>
      <c r="J37" s="26">
        <v>7.655128890671295E-2</v>
      </c>
      <c r="K37" s="22">
        <v>861180.65240656608</v>
      </c>
      <c r="L37" s="13">
        <v>-0.3138764346960165</v>
      </c>
      <c r="M37" s="13">
        <v>0.52518905110652259</v>
      </c>
      <c r="N37" s="13">
        <v>1.1185337518437648</v>
      </c>
    </row>
    <row r="38" spans="1:14">
      <c r="A38" s="17" t="s">
        <v>14</v>
      </c>
      <c r="B38" s="10">
        <v>2</v>
      </c>
      <c r="C38" s="19">
        <v>21974457.958627116</v>
      </c>
      <c r="D38" s="19">
        <v>869419.40848425403</v>
      </c>
      <c r="E38" s="26">
        <v>-0.14298584261901667</v>
      </c>
      <c r="F38" s="26">
        <v>1.3647547155515076E-2</v>
      </c>
      <c r="G38" s="26">
        <v>-0.25898072161243924</v>
      </c>
      <c r="H38" s="26">
        <v>0.10003963246186524</v>
      </c>
      <c r="I38" s="20">
        <v>1.5464273817535179E-2</v>
      </c>
      <c r="J38" s="26">
        <v>7.8289124245781189E-2</v>
      </c>
      <c r="K38" s="22">
        <v>845171.45994719677</v>
      </c>
      <c r="L38" s="13">
        <v>-0.28249510222956453</v>
      </c>
      <c r="M38" s="13">
        <v>0.15424210564258645</v>
      </c>
      <c r="N38" s="13">
        <v>0.31151438061712527</v>
      </c>
    </row>
    <row r="39" spans="1:14">
      <c r="A39" s="12" t="s">
        <v>31</v>
      </c>
      <c r="B39" s="47"/>
      <c r="C39" s="5" t="s">
        <v>89</v>
      </c>
      <c r="D39" s="15"/>
      <c r="K39" s="7"/>
      <c r="M39" s="7"/>
      <c r="N39" s="7"/>
    </row>
    <row r="40" spans="1:14">
      <c r="A40" s="17" t="s">
        <v>4</v>
      </c>
      <c r="B40" s="10">
        <v>2</v>
      </c>
      <c r="C40" s="19">
        <v>1464450.0077651455</v>
      </c>
      <c r="D40" s="19">
        <v>146599.3017035501</v>
      </c>
      <c r="E40" s="26">
        <v>1.8248901863052752E-2</v>
      </c>
      <c r="F40" s="13">
        <v>0.45596896326576386</v>
      </c>
      <c r="G40" s="27">
        <v>0.47725040059100643</v>
      </c>
      <c r="H40" s="13">
        <v>0.42747125882172859</v>
      </c>
      <c r="I40" s="20">
        <v>0.44222371755251744</v>
      </c>
      <c r="J40" s="13">
        <v>0.72664830766162936</v>
      </c>
      <c r="K40" s="22">
        <v>743375.63845946477</v>
      </c>
      <c r="L40" s="13">
        <v>-0.90304193711192204</v>
      </c>
      <c r="M40" s="13">
        <v>0.67316775109836413</v>
      </c>
      <c r="N40" s="13">
        <v>1.7342923377029287</v>
      </c>
    </row>
    <row r="41" spans="1:14">
      <c r="A41" s="17" t="s">
        <v>5</v>
      </c>
      <c r="B41" s="10">
        <v>2</v>
      </c>
      <c r="C41" s="19">
        <v>4350527.2850344172</v>
      </c>
      <c r="D41" s="19">
        <v>197944.04996353784</v>
      </c>
      <c r="E41" s="26">
        <v>1.1315984104776056</v>
      </c>
      <c r="F41" s="25">
        <v>0.23922598535106981</v>
      </c>
      <c r="G41" s="27">
        <v>2.804499691170709</v>
      </c>
      <c r="H41" s="25">
        <v>0.34843493442171469</v>
      </c>
      <c r="I41" s="20">
        <v>0.6325257747069748</v>
      </c>
      <c r="J41" s="25">
        <v>0.17318880185258956</v>
      </c>
      <c r="K41" s="22">
        <v>1211846.0403995591</v>
      </c>
      <c r="L41" s="13">
        <v>-0.74330783993356209</v>
      </c>
      <c r="M41" s="13">
        <v>1.6767247950829915</v>
      </c>
      <c r="N41" s="13">
        <v>3.8508075311042709</v>
      </c>
    </row>
    <row r="42" spans="1:14">
      <c r="A42" s="17" t="s">
        <v>6</v>
      </c>
      <c r="B42" s="10">
        <v>2</v>
      </c>
      <c r="C42" s="19">
        <v>4244351.1914852839</v>
      </c>
      <c r="D42" s="19">
        <v>153791.30306572307</v>
      </c>
      <c r="E42" s="26">
        <v>1.1327972385490304</v>
      </c>
      <c r="F42" s="26">
        <v>0.26144304736259255</v>
      </c>
      <c r="G42" s="27">
        <v>2.44819971659917</v>
      </c>
      <c r="H42" s="26">
        <v>0.54587435662259731</v>
      </c>
      <c r="I42" s="20">
        <v>0.27392478656264352</v>
      </c>
      <c r="J42" s="26">
        <v>0.26633752331364197</v>
      </c>
      <c r="K42" s="22">
        <v>1147121.9436446712</v>
      </c>
      <c r="L42" s="13">
        <v>-0.73095963732023395</v>
      </c>
      <c r="M42" s="13">
        <v>1.6699272095928723</v>
      </c>
      <c r="N42" s="13">
        <v>3.4791593539194037</v>
      </c>
    </row>
    <row r="43" spans="1:14">
      <c r="A43" s="17" t="s">
        <v>7</v>
      </c>
      <c r="B43" s="10">
        <v>2</v>
      </c>
      <c r="C43" s="19">
        <v>3100004.3051908459</v>
      </c>
      <c r="D43" s="19">
        <v>176463.90290840575</v>
      </c>
      <c r="E43" s="26">
        <v>1.3896085195111407</v>
      </c>
      <c r="F43" s="26">
        <v>0.29287939621732972</v>
      </c>
      <c r="G43" s="27">
        <v>2.7698858616319768</v>
      </c>
      <c r="H43" s="26">
        <v>0.22582477574263751</v>
      </c>
      <c r="I43" s="20">
        <v>0.10269100652422125</v>
      </c>
      <c r="J43" s="26">
        <v>0.36704948002011023</v>
      </c>
      <c r="K43" s="22">
        <v>826667.81471755891</v>
      </c>
      <c r="L43" s="13">
        <v>-0.73751693935398321</v>
      </c>
      <c r="M43" s="13">
        <v>1.9223398449145659</v>
      </c>
      <c r="N43" s="13">
        <v>3.7924028009859603</v>
      </c>
    </row>
    <row r="44" spans="1:14">
      <c r="A44" s="17" t="s">
        <v>8</v>
      </c>
      <c r="B44" s="10">
        <v>2</v>
      </c>
      <c r="C44" s="19">
        <v>5850265.2258820701</v>
      </c>
      <c r="D44" s="19">
        <v>656683.3708447197</v>
      </c>
      <c r="E44" s="26">
        <v>0.65919589676271872</v>
      </c>
      <c r="F44" s="26">
        <v>0.14273860900782645</v>
      </c>
      <c r="G44" s="27">
        <v>1.5948895789229702</v>
      </c>
      <c r="H44" s="26">
        <v>7.9080885075700338E-2</v>
      </c>
      <c r="I44" s="20">
        <v>0.3296383375357943</v>
      </c>
      <c r="J44" s="26">
        <v>0.23015653877363612</v>
      </c>
      <c r="K44" s="22">
        <v>887748.89618847799</v>
      </c>
      <c r="L44" s="13">
        <v>-0.59426494882472047</v>
      </c>
      <c r="M44" s="13">
        <v>1.1376119351003982</v>
      </c>
      <c r="N44" s="13">
        <v>2.5131545277476905</v>
      </c>
    </row>
    <row r="45" spans="1:14">
      <c r="A45" s="17" t="s">
        <v>9</v>
      </c>
      <c r="B45" s="10">
        <v>2</v>
      </c>
      <c r="C45" s="19">
        <v>8148298.6501059067</v>
      </c>
      <c r="D45" s="19">
        <v>843860.83643376536</v>
      </c>
      <c r="E45" s="26">
        <v>1.0535680830308625</v>
      </c>
      <c r="F45" s="26">
        <v>0.17816586199862686</v>
      </c>
      <c r="G45" s="27">
        <v>2.277926155799709</v>
      </c>
      <c r="H45" s="26">
        <v>0.23361385611243599</v>
      </c>
      <c r="I45" s="20">
        <v>0.25572254153701701</v>
      </c>
      <c r="J45" s="26">
        <v>0.13505357933096901</v>
      </c>
      <c r="K45" s="22">
        <v>1142818.885007841</v>
      </c>
      <c r="L45" s="13">
        <v>-0.5737379332223167</v>
      </c>
      <c r="M45" s="13">
        <v>1.4770045462396895</v>
      </c>
      <c r="N45" s="13">
        <v>3.0906640890220256</v>
      </c>
    </row>
    <row r="46" spans="1:14">
      <c r="A46" s="17" t="s">
        <v>10</v>
      </c>
      <c r="B46" s="10">
        <v>2</v>
      </c>
      <c r="C46" s="19">
        <v>5921119.5414955774</v>
      </c>
      <c r="D46" s="19">
        <v>375477.55656022951</v>
      </c>
      <c r="E46" s="26">
        <v>0.55418712451599017</v>
      </c>
      <c r="F46" s="26">
        <v>0.1277632147598444</v>
      </c>
      <c r="G46" s="27">
        <v>1.3854370068222712</v>
      </c>
      <c r="H46" s="26">
        <v>0.15354177629056262</v>
      </c>
      <c r="I46" s="20">
        <v>0.32173811139810593</v>
      </c>
      <c r="J46" s="26">
        <v>0.15341466443993984</v>
      </c>
      <c r="K46" s="22">
        <v>806692.03562610049</v>
      </c>
      <c r="L46" s="13">
        <v>-0.56674495582005024</v>
      </c>
      <c r="M46" s="13">
        <v>0.99013124649823636</v>
      </c>
      <c r="N46" s="13">
        <v>2.2221819626423214</v>
      </c>
    </row>
    <row r="47" spans="1:14">
      <c r="A47" s="17" t="s">
        <v>11</v>
      </c>
      <c r="B47" s="10">
        <v>2</v>
      </c>
      <c r="C47" s="19">
        <v>9017511.5529968869</v>
      </c>
      <c r="D47" s="19">
        <v>610644.83831444068</v>
      </c>
      <c r="E47" s="26">
        <v>1.6120616163092771</v>
      </c>
      <c r="F47" s="26">
        <v>6.8942044042347606E-2</v>
      </c>
      <c r="G47" s="27">
        <v>3.2772374026506403</v>
      </c>
      <c r="H47" s="26">
        <v>5.1029298776942782E-2</v>
      </c>
      <c r="I47" s="20">
        <v>0.18306923315106838</v>
      </c>
      <c r="J47" s="26">
        <v>0.11217602066229658</v>
      </c>
      <c r="K47" s="22">
        <v>1036733.9104388235</v>
      </c>
      <c r="L47" s="13">
        <v>-0.52745154983814957</v>
      </c>
      <c r="M47" s="13">
        <v>2.017113873774953</v>
      </c>
      <c r="N47" s="13">
        <v>4.0546889524887897</v>
      </c>
    </row>
    <row r="48" spans="1:14">
      <c r="A48" s="17" t="s">
        <v>12</v>
      </c>
      <c r="B48" s="10">
        <v>2</v>
      </c>
      <c r="C48" s="19">
        <v>9670689.1599151902</v>
      </c>
      <c r="D48" s="19">
        <v>941549.52696579101</v>
      </c>
      <c r="E48" s="26">
        <v>1.1037984112429156</v>
      </c>
      <c r="F48" s="26">
        <v>0.24263647827860232</v>
      </c>
      <c r="G48" s="27">
        <v>2.4470603037252294</v>
      </c>
      <c r="H48" s="26">
        <v>0.53572371785468365</v>
      </c>
      <c r="I48" s="20">
        <v>0.32844531093652396</v>
      </c>
      <c r="J48" s="26">
        <v>0.1622509359647159</v>
      </c>
      <c r="K48" s="22">
        <v>1032090.6253911623</v>
      </c>
      <c r="L48" s="13">
        <v>-0.51396661293691659</v>
      </c>
      <c r="M48" s="13">
        <v>1.5252700165830491</v>
      </c>
      <c r="N48" s="13">
        <v>3.2560269166621461</v>
      </c>
    </row>
    <row r="49" spans="1:14">
      <c r="A49" s="17" t="s">
        <v>13</v>
      </c>
      <c r="B49" s="10">
        <v>2</v>
      </c>
      <c r="C49" s="19">
        <v>19290446.61390708</v>
      </c>
      <c r="D49" s="19">
        <v>402027.50153049402</v>
      </c>
      <c r="E49" s="26">
        <v>0.20177784708763416</v>
      </c>
      <c r="F49" s="26">
        <v>7.2675315956632555E-2</v>
      </c>
      <c r="G49" s="27">
        <v>0.5613933493455906</v>
      </c>
      <c r="H49" s="26">
        <v>0.20622299879632305</v>
      </c>
      <c r="I49" s="20">
        <v>0.17410381558813542</v>
      </c>
      <c r="J49" s="26">
        <v>7.5382797370457152E-2</v>
      </c>
      <c r="K49" s="22">
        <v>861180.65240656608</v>
      </c>
      <c r="L49" s="13">
        <v>-0.3138764346960165</v>
      </c>
      <c r="M49" s="13">
        <v>0.45596146956425876</v>
      </c>
      <c r="N49" s="13">
        <v>1.049269784041607</v>
      </c>
    </row>
    <row r="50" spans="1:14">
      <c r="A50" s="17" t="s">
        <v>14</v>
      </c>
      <c r="B50" s="10">
        <v>2</v>
      </c>
      <c r="C50" s="19">
        <v>21974457.958627116</v>
      </c>
      <c r="D50" s="19">
        <v>869419.40848425403</v>
      </c>
      <c r="E50" s="26">
        <v>-0.18476864637595677</v>
      </c>
      <c r="F50" s="26">
        <v>1.1844946009328653E-2</v>
      </c>
      <c r="G50" s="27">
        <v>-0.30076580422501131</v>
      </c>
      <c r="H50" s="26">
        <v>9.8178680636331436E-2</v>
      </c>
      <c r="I50" s="20">
        <v>5.3876511275865402E-2</v>
      </c>
      <c r="J50" s="26">
        <v>7.9912045506594392E-2</v>
      </c>
      <c r="K50" s="22">
        <v>845171.45994719677</v>
      </c>
      <c r="L50" s="13">
        <v>-0.28249510222956453</v>
      </c>
      <c r="M50" s="13">
        <v>0.11245930188564635</v>
      </c>
      <c r="N50" s="13">
        <v>0.2697292980045532</v>
      </c>
    </row>
    <row r="52" spans="1:14">
      <c r="A52" s="12" t="s">
        <v>32</v>
      </c>
      <c r="B52" s="47"/>
      <c r="C52" s="15"/>
      <c r="D52" s="15"/>
      <c r="K52" s="7"/>
      <c r="L52" s="7"/>
      <c r="M52" s="7"/>
      <c r="N52" s="7"/>
    </row>
    <row r="53" spans="1:14">
      <c r="A53" s="17" t="s">
        <v>18</v>
      </c>
      <c r="B53" s="10">
        <v>3</v>
      </c>
      <c r="C53" s="19">
        <v>28580493.644166991</v>
      </c>
      <c r="D53" s="19">
        <v>249295.63924748119</v>
      </c>
      <c r="E53" s="27">
        <v>0.23896931370445484</v>
      </c>
      <c r="F53" s="26">
        <v>0.185714634465863</v>
      </c>
      <c r="G53" s="27">
        <v>0.49034404807753118</v>
      </c>
      <c r="H53" s="26">
        <v>0.33183668505479957</v>
      </c>
      <c r="I53" s="20">
        <v>3.1669741543068897E-2</v>
      </c>
      <c r="J53" s="26">
        <v>3.4853406823307231E-2</v>
      </c>
      <c r="K53" s="22">
        <v>1243684.5113037513</v>
      </c>
      <c r="L53" s="13">
        <v>-0.30421951901978128</v>
      </c>
      <c r="M53" s="13">
        <v>1.0174576831137609</v>
      </c>
      <c r="N53" s="13">
        <v>1.9845635670973123</v>
      </c>
    </row>
    <row r="54" spans="1:14">
      <c r="A54" s="17" t="s">
        <v>19</v>
      </c>
      <c r="B54" s="10">
        <v>3</v>
      </c>
      <c r="C54" s="19">
        <v>38121600.232515275</v>
      </c>
      <c r="D54" s="19">
        <v>837642.03656319913</v>
      </c>
      <c r="E54" s="26">
        <v>-0.30636330640466314</v>
      </c>
      <c r="F54" s="26">
        <v>0.18103972838773966</v>
      </c>
      <c r="G54" s="26">
        <v>-0.58218282748525363</v>
      </c>
      <c r="H54" s="26">
        <v>0.33301007647923486</v>
      </c>
      <c r="I54" s="20">
        <v>5.8465514104529825E-3</v>
      </c>
      <c r="J54" s="26">
        <v>4.0933654987018064E-2</v>
      </c>
      <c r="K54" s="22">
        <v>1312499.420983704</v>
      </c>
      <c r="L54" s="13">
        <v>-0.25530511895740643</v>
      </c>
      <c r="M54" s="13">
        <v>0.44664066057214569</v>
      </c>
      <c r="N54" s="13">
        <v>0.8631222914721528</v>
      </c>
    </row>
    <row r="55" spans="1:14">
      <c r="A55" s="17" t="s">
        <v>20</v>
      </c>
      <c r="B55" s="10">
        <v>3</v>
      </c>
      <c r="C55" s="19">
        <v>46590723.037170291</v>
      </c>
      <c r="D55" s="19">
        <v>815582.27837792633</v>
      </c>
      <c r="E55" s="26">
        <v>-0.67187845896568765</v>
      </c>
      <c r="F55" s="26">
        <v>0.13231157607972582</v>
      </c>
      <c r="G55" s="26">
        <v>-1.2865597606888524</v>
      </c>
      <c r="H55" s="26">
        <v>0.31965613769013912</v>
      </c>
      <c r="I55" s="20">
        <v>3.0342104545020288E-3</v>
      </c>
      <c r="J55" s="26">
        <v>8.1981811773681287E-2</v>
      </c>
      <c r="K55" s="22">
        <v>1419225.101747649</v>
      </c>
      <c r="L55" s="13">
        <v>-0.23052752657590064</v>
      </c>
      <c r="M55" s="13">
        <v>6.8216382380356655E-2</v>
      </c>
      <c r="N55" s="13">
        <v>0.13396776588704817</v>
      </c>
    </row>
    <row r="56" spans="1:14">
      <c r="A56" s="17" t="s">
        <v>22</v>
      </c>
      <c r="B56" s="10">
        <v>3</v>
      </c>
      <c r="C56" s="19">
        <v>57867510.52207344</v>
      </c>
      <c r="D56" s="19">
        <v>2863258.8986579156</v>
      </c>
      <c r="E56" s="26">
        <v>-0.37933879860123287</v>
      </c>
      <c r="F56" s="26">
        <v>7.0653847075789103E-2</v>
      </c>
      <c r="G56" s="26">
        <v>-0.71085452243716318</v>
      </c>
      <c r="H56" s="26">
        <v>0.16275506133753542</v>
      </c>
      <c r="I56" s="20">
        <v>1.7242979676527548E-2</v>
      </c>
      <c r="J56" s="26">
        <v>5.0966943477909844E-2</v>
      </c>
      <c r="K56" s="22">
        <v>1285426.6436822661</v>
      </c>
      <c r="L56" s="13">
        <v>-0.169516800070939</v>
      </c>
      <c r="M56" s="13">
        <v>0.32896945423572638</v>
      </c>
      <c r="N56" s="13">
        <v>0.64866227763377582</v>
      </c>
    </row>
    <row r="57" spans="1:14">
      <c r="A57" s="17" t="s">
        <v>70</v>
      </c>
      <c r="B57" s="10">
        <v>3</v>
      </c>
      <c r="C57" s="19">
        <v>63442570.080391005</v>
      </c>
      <c r="D57" s="19">
        <v>1881597.6080438369</v>
      </c>
      <c r="E57" s="20">
        <v>-0.74185044917597009</v>
      </c>
      <c r="F57" s="20">
        <v>0.24205414775481096</v>
      </c>
      <c r="G57" s="20">
        <v>-1.43569633895819</v>
      </c>
      <c r="H57" s="20">
        <v>0.4555972800748424</v>
      </c>
      <c r="I57" s="20">
        <v>-1.1799123649226306E-2</v>
      </c>
      <c r="J57" s="20">
        <v>2.2682896660092964E-2</v>
      </c>
      <c r="K57" s="22">
        <v>1286013.2498335578</v>
      </c>
      <c r="L57" s="13">
        <v>-0.15269073414061213</v>
      </c>
      <c r="M57" s="13">
        <v>-4.230857668871113E-2</v>
      </c>
      <c r="N57" s="13">
        <v>-9.3005604817578025E-2</v>
      </c>
    </row>
    <row r="58" spans="1:14">
      <c r="A58" s="6" t="s">
        <v>71</v>
      </c>
      <c r="B58" s="10">
        <v>3</v>
      </c>
      <c r="C58" s="19">
        <v>7891652.3529285202</v>
      </c>
      <c r="D58" s="19">
        <v>300892.25077813951</v>
      </c>
      <c r="E58" s="13">
        <v>1.2088858141516072</v>
      </c>
      <c r="F58" s="13">
        <v>0.11722502696614082</v>
      </c>
      <c r="G58" s="13">
        <v>2.4279279651883501</v>
      </c>
      <c r="H58" s="13">
        <v>4.8397597203926432E-2</v>
      </c>
      <c r="I58" s="20">
        <v>0.10760970386088919</v>
      </c>
      <c r="J58" s="13">
        <v>0.18601166130904662</v>
      </c>
      <c r="K58" s="22">
        <v>1217816.0809835563</v>
      </c>
      <c r="L58" s="13">
        <v>-0.57013512623878559</v>
      </c>
      <c r="M58" s="13">
        <v>1.3659262149220144</v>
      </c>
      <c r="N58" s="13">
        <v>2.718063091427136</v>
      </c>
    </row>
    <row r="59" spans="1:14">
      <c r="A59" s="6" t="s">
        <v>72</v>
      </c>
      <c r="B59" s="10">
        <v>3</v>
      </c>
      <c r="C59" s="19">
        <v>33618228.167416543</v>
      </c>
      <c r="D59" s="19">
        <v>303451.64233467233</v>
      </c>
      <c r="E59" s="13">
        <v>0.5611523358637327</v>
      </c>
      <c r="F59" s="13">
        <v>7.5854941195974607E-2</v>
      </c>
      <c r="G59" s="13">
        <v>1.1400036308594932</v>
      </c>
      <c r="H59" s="13">
        <v>0.13738256434507579</v>
      </c>
      <c r="I59" s="20">
        <v>6.2935807704536106E-2</v>
      </c>
      <c r="J59" s="13">
        <v>6.1461796397389579E-3</v>
      </c>
      <c r="K59" s="22">
        <v>1315940.139292063</v>
      </c>
      <c r="L59" s="13">
        <v>-0.28549270593304776</v>
      </c>
      <c r="M59" s="13">
        <v>0.90089403565485071</v>
      </c>
      <c r="N59" s="13">
        <v>1.803496336792541</v>
      </c>
    </row>
    <row r="60" spans="1:14">
      <c r="A60" s="6" t="s">
        <v>73</v>
      </c>
      <c r="B60" s="10">
        <v>3</v>
      </c>
      <c r="C60" s="19">
        <v>54070071.781666763</v>
      </c>
      <c r="D60" s="19">
        <v>1331584.3575345222</v>
      </c>
      <c r="E60" s="13">
        <v>0.16662117946464108</v>
      </c>
      <c r="F60" s="13">
        <v>6.396476987864283E-2</v>
      </c>
      <c r="G60" s="13">
        <v>0.34919328495116064</v>
      </c>
      <c r="H60" s="13">
        <v>0.17297664254020756</v>
      </c>
      <c r="I60" s="20">
        <v>2.9382959683135534E-2</v>
      </c>
      <c r="J60" s="13">
        <v>7.7688190751255146E-2</v>
      </c>
      <c r="K60" s="22">
        <v>1321174.9007307698</v>
      </c>
      <c r="L60" s="13">
        <v>-0.18770992160832312</v>
      </c>
      <c r="M60" s="13">
        <v>0.44441804862257744</v>
      </c>
      <c r="N60" s="13">
        <v>0.87290320655948372</v>
      </c>
    </row>
    <row r="61" spans="1:14">
      <c r="A61" s="6" t="s">
        <v>74</v>
      </c>
      <c r="B61" s="10">
        <v>3</v>
      </c>
      <c r="C61" s="19">
        <v>49815811.473928563</v>
      </c>
      <c r="D61" s="19">
        <v>1961786.1983119473</v>
      </c>
      <c r="E61" s="13">
        <v>-0.1150430664693691</v>
      </c>
      <c r="F61" s="13">
        <v>0.10623682414821288</v>
      </c>
      <c r="G61" s="13">
        <v>-0.230906067052988</v>
      </c>
      <c r="H61" s="13">
        <v>0.2561749116331411</v>
      </c>
      <c r="I61" s="20">
        <v>-1.0094039280686473E-2</v>
      </c>
      <c r="J61" s="13">
        <v>5.5159161116181944E-2</v>
      </c>
      <c r="K61" s="22">
        <v>1278441.4192121075</v>
      </c>
      <c r="L61" s="13">
        <v>-0.19789167179211964</v>
      </c>
      <c r="M61" s="13">
        <v>0.14905849453432524</v>
      </c>
      <c r="N61" s="13">
        <v>0.26998560473913163</v>
      </c>
    </row>
    <row r="62" spans="1:14">
      <c r="A62" s="17" t="s">
        <v>75</v>
      </c>
      <c r="B62" s="10">
        <v>3</v>
      </c>
      <c r="C62" s="19">
        <v>68579852.417070329</v>
      </c>
      <c r="D62" s="19">
        <v>1261628.1955831479</v>
      </c>
      <c r="E62" s="20">
        <v>-1.0960849671485642</v>
      </c>
      <c r="F62" s="20">
        <v>6.7174046467550236E-2</v>
      </c>
      <c r="G62" s="20">
        <v>-2.0833945812399599</v>
      </c>
      <c r="H62" s="20">
        <v>0.16723836625333091</v>
      </c>
      <c r="I62" s="20">
        <v>2.0415336511602877E-2</v>
      </c>
      <c r="J62" s="13">
        <v>4.2141020268062483E-2</v>
      </c>
      <c r="K62" s="22">
        <v>1287935.6782850437</v>
      </c>
      <c r="L62" s="13">
        <v>-0.13309619262425254</v>
      </c>
      <c r="M62" s="13">
        <v>4.0258149208671323E-2</v>
      </c>
      <c r="N62" s="13">
        <v>9.3701611384292782E-2</v>
      </c>
    </row>
    <row r="63" spans="1:14">
      <c r="A63" s="6" t="s">
        <v>76</v>
      </c>
      <c r="B63" s="10">
        <v>3</v>
      </c>
      <c r="C63" s="19">
        <v>59930282.674918182</v>
      </c>
      <c r="D63" s="19">
        <v>892301.80619498494</v>
      </c>
      <c r="E63" s="13">
        <v>8.0559674968650186E-3</v>
      </c>
      <c r="F63" s="13">
        <v>0.11339823432373135</v>
      </c>
      <c r="G63" s="13">
        <v>-1.5959120055106857E-2</v>
      </c>
      <c r="H63" s="13">
        <v>0.24164205127886748</v>
      </c>
      <c r="I63" s="20">
        <v>-3.1421629646018599E-2</v>
      </c>
      <c r="J63" s="13">
        <v>3.3980448091279918E-2</v>
      </c>
      <c r="K63" s="22">
        <v>1248534.0029724475</v>
      </c>
      <c r="L63" s="13">
        <v>-0.1546235378498968</v>
      </c>
      <c r="M63" s="13">
        <v>0.26661483071666126</v>
      </c>
      <c r="N63" s="13">
        <v>0.45666441779478995</v>
      </c>
    </row>
    <row r="64" spans="1:14">
      <c r="A64" s="6" t="s">
        <v>77</v>
      </c>
      <c r="B64" s="10">
        <v>3</v>
      </c>
      <c r="C64" s="19">
        <v>64380146.665534586</v>
      </c>
      <c r="D64" s="19">
        <v>1995398.099274016</v>
      </c>
      <c r="E64" s="13">
        <v>-4.5069960658711605E-2</v>
      </c>
      <c r="F64" s="13">
        <v>0.14121471945150058</v>
      </c>
      <c r="G64" s="20">
        <v>-8.3935992483391231E-2</v>
      </c>
      <c r="H64" s="20">
        <v>0.28977755034820868</v>
      </c>
      <c r="I64" s="20">
        <v>2.5706498557865054E-3</v>
      </c>
      <c r="J64" s="20">
        <v>2.2969742888817958E-2</v>
      </c>
      <c r="K64" s="22">
        <v>1271544.679294215</v>
      </c>
      <c r="L64" s="13">
        <v>-0.1435511316155289</v>
      </c>
      <c r="M64" s="13">
        <v>0.15772017891297896</v>
      </c>
      <c r="N64" s="13">
        <v>0.30161513913213767</v>
      </c>
    </row>
    <row r="65" spans="1:14">
      <c r="A65" s="6" t="s">
        <v>78</v>
      </c>
      <c r="B65" s="10">
        <v>3</v>
      </c>
      <c r="C65" s="19">
        <v>56708340.212336071</v>
      </c>
      <c r="D65" s="19">
        <v>961099.63360327668</v>
      </c>
      <c r="E65" s="26">
        <v>-8.3374671450959018E-2</v>
      </c>
      <c r="F65" s="13">
        <v>6.6698685094416135E-2</v>
      </c>
      <c r="G65" s="26">
        <v>-0.2004900242100035</v>
      </c>
      <c r="H65" s="13">
        <v>0.11226000545922696</v>
      </c>
      <c r="I65" s="20">
        <v>-4.0461864035418071E-2</v>
      </c>
      <c r="J65" s="20">
        <v>6.2985484549855669E-2</v>
      </c>
      <c r="K65" s="22">
        <v>1239813.3994098369</v>
      </c>
      <c r="L65" s="13">
        <v>-0.16463571499506235</v>
      </c>
      <c r="M65" s="13">
        <v>0.18840053606146848</v>
      </c>
      <c r="N65" s="13">
        <v>0.33914569078505885</v>
      </c>
    </row>
    <row r="66" spans="1:14">
      <c r="A66" s="12" t="s">
        <v>31</v>
      </c>
      <c r="B66" s="47"/>
      <c r="C66" s="5" t="s">
        <v>88</v>
      </c>
      <c r="D66" s="15"/>
      <c r="K66" s="7"/>
      <c r="M66" s="7"/>
      <c r="N66" s="7"/>
    </row>
    <row r="67" spans="1:14">
      <c r="A67" s="17" t="s">
        <v>7</v>
      </c>
      <c r="B67" s="10">
        <v>3</v>
      </c>
      <c r="C67" s="19">
        <v>3305367.5270845708</v>
      </c>
      <c r="D67" s="19">
        <v>90182.139671543948</v>
      </c>
      <c r="E67" s="26">
        <v>1.0321804018404968</v>
      </c>
      <c r="F67" s="26">
        <v>8.9773252519083538E-2</v>
      </c>
      <c r="G67" s="26">
        <v>1.7935238661985009</v>
      </c>
      <c r="H67" s="26">
        <v>0.36422697804896903</v>
      </c>
      <c r="I67" s="20">
        <v>-0.18762853656636813</v>
      </c>
      <c r="J67" s="26">
        <v>0.196899856351549</v>
      </c>
      <c r="K67" s="22">
        <v>881431.34055588557</v>
      </c>
      <c r="L67" s="13">
        <v>-0.73751693935398321</v>
      </c>
      <c r="M67" s="13">
        <v>1.5649117272439219</v>
      </c>
      <c r="N67" s="13">
        <v>2.8160408055524844</v>
      </c>
    </row>
    <row r="68" spans="1:14">
      <c r="A68" s="17" t="s">
        <v>8</v>
      </c>
      <c r="B68" s="10">
        <v>3</v>
      </c>
      <c r="C68" s="19">
        <v>6396427.5970806936</v>
      </c>
      <c r="D68" s="19">
        <v>165692.02203193941</v>
      </c>
      <c r="E68" s="26">
        <v>0.92577036156615611</v>
      </c>
      <c r="F68" s="26">
        <v>0.13759868471779715</v>
      </c>
      <c r="G68" s="26">
        <v>1.789844944064606</v>
      </c>
      <c r="H68" s="26">
        <v>0.29868331872954257</v>
      </c>
      <c r="I68" s="20">
        <v>1.293446121209918E-2</v>
      </c>
      <c r="J68" s="26">
        <v>0.16455793470245422</v>
      </c>
      <c r="K68" s="22">
        <v>970626.34250086395</v>
      </c>
      <c r="L68" s="13">
        <v>-0.59426494882472047</v>
      </c>
      <c r="M68" s="13">
        <v>1.4041863999038353</v>
      </c>
      <c r="N68" s="13">
        <v>2.7081098928893264</v>
      </c>
    </row>
    <row r="69" spans="1:14">
      <c r="A69" s="17" t="s">
        <v>10</v>
      </c>
      <c r="B69" s="10">
        <v>3</v>
      </c>
      <c r="C69" s="19">
        <v>7490796.0633308263</v>
      </c>
      <c r="D69" s="19">
        <v>265914.86437274731</v>
      </c>
      <c r="E69" s="26">
        <v>0.69601484373928768</v>
      </c>
      <c r="F69" s="26">
        <v>0.31994356325044088</v>
      </c>
      <c r="G69" s="26">
        <v>1.3820153042982066</v>
      </c>
      <c r="H69" s="26">
        <v>0.37546149317960831</v>
      </c>
      <c r="I69" s="20">
        <v>4.6094299040456699E-2</v>
      </c>
      <c r="J69" s="26">
        <v>0.25463999187472613</v>
      </c>
      <c r="K69" s="22">
        <v>1020544.4227971153</v>
      </c>
      <c r="L69" s="13">
        <v>-0.56674495582005024</v>
      </c>
      <c r="M69" s="13">
        <v>1.1319589657215339</v>
      </c>
      <c r="N69" s="13">
        <v>2.2187602601182568</v>
      </c>
    </row>
    <row r="70" spans="1:14">
      <c r="A70" s="17" t="s">
        <v>13</v>
      </c>
      <c r="B70" s="10">
        <v>3</v>
      </c>
      <c r="C70" s="19">
        <v>25988315.583711997</v>
      </c>
      <c r="D70" s="19">
        <v>1026443.2977806666</v>
      </c>
      <c r="E70" s="26">
        <v>-2.3542845614212798E-2</v>
      </c>
      <c r="F70" s="26">
        <v>5.3223460589767228E-2</v>
      </c>
      <c r="G70" s="26">
        <v>-3.9404418723093193E-2</v>
      </c>
      <c r="H70" s="26">
        <v>0.12394025595801518</v>
      </c>
      <c r="I70" s="20">
        <v>5.7833847590810852E-3</v>
      </c>
      <c r="J70" s="26">
        <v>3.9524085626238957E-2</v>
      </c>
      <c r="K70" s="22">
        <v>1160192.6599871428</v>
      </c>
      <c r="L70" s="13">
        <v>-0.3138764346960165</v>
      </c>
      <c r="M70" s="13">
        <v>0.2306407768624118</v>
      </c>
      <c r="N70" s="13">
        <v>0.4484720159729233</v>
      </c>
    </row>
    <row r="71" spans="1:14">
      <c r="A71" s="17" t="s">
        <v>14</v>
      </c>
      <c r="B71" s="10">
        <v>3</v>
      </c>
      <c r="C71" s="19">
        <v>28735133.029765647</v>
      </c>
      <c r="D71" s="19">
        <v>1317609.6036593693</v>
      </c>
      <c r="E71" s="26">
        <v>0.22776864465811955</v>
      </c>
      <c r="F71" s="26">
        <v>0.11415856448993275</v>
      </c>
      <c r="G71" s="26">
        <v>0.38991816460856621</v>
      </c>
      <c r="H71" s="26">
        <v>0.20775052696273022</v>
      </c>
      <c r="I71" s="20">
        <v>-4.7257736846557652E-2</v>
      </c>
      <c r="J71" s="26">
        <v>2.4170604604151286E-2</v>
      </c>
      <c r="K71" s="22">
        <v>1105197.4242217557</v>
      </c>
      <c r="L71" s="13">
        <v>-0.28249510222956453</v>
      </c>
      <c r="M71" s="13">
        <v>0.52499659291972267</v>
      </c>
      <c r="N71" s="13">
        <v>0.96041326683813066</v>
      </c>
    </row>
    <row r="72" spans="1:14">
      <c r="A72" s="12" t="s">
        <v>31</v>
      </c>
      <c r="B72" s="47"/>
      <c r="C72" s="5" t="s">
        <v>87</v>
      </c>
      <c r="D72" s="15"/>
      <c r="K72" s="7"/>
      <c r="M72" s="7"/>
      <c r="N72" s="7"/>
    </row>
    <row r="73" spans="1:14">
      <c r="A73" s="17" t="s">
        <v>7</v>
      </c>
      <c r="B73" s="10">
        <v>3</v>
      </c>
      <c r="C73" s="19">
        <v>3305367.5270845708</v>
      </c>
      <c r="D73" s="19">
        <v>90182.139671543948</v>
      </c>
      <c r="E73" s="13">
        <v>0.29161213444036072</v>
      </c>
      <c r="F73" s="26">
        <v>5.4794708525753938E-2</v>
      </c>
      <c r="G73" s="27">
        <v>1.0522635904006692</v>
      </c>
      <c r="H73" s="26">
        <v>0.3285442438205845</v>
      </c>
      <c r="I73" s="20">
        <v>0.49254740145563902</v>
      </c>
      <c r="J73" s="26">
        <v>0.22669835606939925</v>
      </c>
      <c r="K73" s="22">
        <v>881431.34055588557</v>
      </c>
      <c r="L73" s="13">
        <v>-0.73751693935398321</v>
      </c>
      <c r="M73" s="13">
        <v>0.82434345984378599</v>
      </c>
      <c r="N73" s="13">
        <v>2.0747805297546527</v>
      </c>
    </row>
    <row r="74" spans="1:14">
      <c r="A74" s="17" t="s">
        <v>8</v>
      </c>
      <c r="B74" s="10">
        <v>3</v>
      </c>
      <c r="C74" s="19">
        <v>6396427.5970806936</v>
      </c>
      <c r="D74" s="19">
        <v>165692.02203193941</v>
      </c>
      <c r="E74" s="13">
        <v>0.2654201695896119</v>
      </c>
      <c r="F74" s="26">
        <v>0.15094706762479707</v>
      </c>
      <c r="G74" s="27">
        <v>1.1288196600433067</v>
      </c>
      <c r="H74" s="26">
        <v>0.32232427552390447</v>
      </c>
      <c r="I74" s="20">
        <v>0.61937595641641252</v>
      </c>
      <c r="J74" s="26">
        <v>0.14280879886080206</v>
      </c>
      <c r="K74" s="22">
        <v>970626.34250086395</v>
      </c>
      <c r="L74" s="13">
        <v>-0.59426494882472047</v>
      </c>
      <c r="M74" s="13">
        <v>0.74383620792729133</v>
      </c>
      <c r="N74" s="13">
        <v>2.047084608868027</v>
      </c>
    </row>
    <row r="75" spans="1:14">
      <c r="A75" s="17" t="s">
        <v>10</v>
      </c>
      <c r="B75" s="10">
        <v>3</v>
      </c>
      <c r="C75" s="19">
        <v>7490796.0633308263</v>
      </c>
      <c r="D75" s="19">
        <v>265914.86437274731</v>
      </c>
      <c r="E75" s="13">
        <v>7.4947290361924185E-2</v>
      </c>
      <c r="F75" s="26">
        <v>0.32859353485151416</v>
      </c>
      <c r="G75" s="27">
        <v>0.7604204570812293</v>
      </c>
      <c r="H75" s="26">
        <v>0.38904720086586764</v>
      </c>
      <c r="I75" s="20">
        <v>0.61656769247101018</v>
      </c>
      <c r="J75" s="26">
        <v>0.26350221125526602</v>
      </c>
      <c r="K75" s="22">
        <v>1020544.4227971153</v>
      </c>
      <c r="L75" s="13">
        <v>-0.56674495582005024</v>
      </c>
      <c r="M75" s="13">
        <v>0.51089141234417035</v>
      </c>
      <c r="N75" s="13">
        <v>1.5971654129012796</v>
      </c>
    </row>
    <row r="76" spans="1:14">
      <c r="A76" s="17" t="s">
        <v>13</v>
      </c>
      <c r="B76" s="10">
        <v>3</v>
      </c>
      <c r="C76" s="19">
        <v>25988315.583711997</v>
      </c>
      <c r="D76" s="19">
        <v>1026443.2977806666</v>
      </c>
      <c r="E76" s="13">
        <v>-0.16915764876388681</v>
      </c>
      <c r="F76" s="26">
        <v>5.7108063066227455E-2</v>
      </c>
      <c r="G76" s="27">
        <v>-0.18504099541880004</v>
      </c>
      <c r="H76" s="26">
        <v>0.12817579474956364</v>
      </c>
      <c r="I76" s="20">
        <v>0.13963779299557005</v>
      </c>
      <c r="J76" s="26">
        <v>3.5822337548995886E-2</v>
      </c>
      <c r="K76" s="22">
        <v>1160192.6599871428</v>
      </c>
      <c r="L76" s="13">
        <v>-0.3138764346960165</v>
      </c>
      <c r="M76" s="13">
        <v>8.5025973712737804E-2</v>
      </c>
      <c r="N76" s="13">
        <v>0.30283543927721646</v>
      </c>
    </row>
    <row r="77" spans="1:14">
      <c r="A77" s="17" t="s">
        <v>14</v>
      </c>
      <c r="B77" s="10">
        <v>3</v>
      </c>
      <c r="C77" s="19">
        <v>28735133.029765647</v>
      </c>
      <c r="D77" s="19">
        <v>1317609.6036593693</v>
      </c>
      <c r="E77" s="13">
        <v>0.1356105578432554</v>
      </c>
      <c r="F77" s="26">
        <v>0.11403197553389609</v>
      </c>
      <c r="G77" s="27">
        <v>0.29772966646997612</v>
      </c>
      <c r="H77" s="26">
        <v>0.20750144950978952</v>
      </c>
      <c r="I77" s="20">
        <v>3.7440687884073232E-2</v>
      </c>
      <c r="J77" s="26">
        <v>2.6334744089890207E-2</v>
      </c>
      <c r="K77" s="22">
        <v>1105197.4242217557</v>
      </c>
      <c r="L77" s="13">
        <v>-0.28249510222956453</v>
      </c>
      <c r="M77" s="13">
        <v>0.43283850610485852</v>
      </c>
      <c r="N77" s="13">
        <v>0.86822476869954057</v>
      </c>
    </row>
    <row r="79" spans="1:14">
      <c r="A79" s="12" t="s">
        <v>32</v>
      </c>
      <c r="B79" s="47"/>
      <c r="C79" s="15"/>
      <c r="D79" s="15"/>
      <c r="K79" s="7"/>
      <c r="L79" s="7"/>
      <c r="M79" s="7"/>
      <c r="N79" s="7"/>
    </row>
    <row r="80" spans="1:14">
      <c r="A80" s="17" t="s">
        <v>15</v>
      </c>
      <c r="B80" s="10">
        <v>4</v>
      </c>
      <c r="C80" s="19">
        <v>8029522.8445585594</v>
      </c>
      <c r="D80" s="19">
        <v>145346.16168985181</v>
      </c>
      <c r="E80" s="26">
        <v>0.92723904437907767</v>
      </c>
      <c r="F80" s="20">
        <v>0.14352668586747885</v>
      </c>
      <c r="G80" s="26">
        <v>1.7468662884995219</v>
      </c>
      <c r="H80" s="20">
        <v>0.29979899796961351</v>
      </c>
      <c r="I80" s="20">
        <v>-3.2863163283736618E-2</v>
      </c>
      <c r="J80" s="20">
        <v>2.3254323851157242E-2</v>
      </c>
      <c r="K80" s="22">
        <v>1586996.3376971062</v>
      </c>
      <c r="L80" s="13">
        <v>-0.62148399107111207</v>
      </c>
      <c r="M80" s="13">
        <v>1.8710222037271271</v>
      </c>
      <c r="N80" s="13">
        <v>3.5583502795706337</v>
      </c>
    </row>
    <row r="81" spans="1:14">
      <c r="A81" s="17" t="s">
        <v>16</v>
      </c>
      <c r="B81" s="10">
        <v>4</v>
      </c>
      <c r="C81" s="19">
        <v>15593827.230426557</v>
      </c>
      <c r="D81" s="19">
        <v>179372.23381654482</v>
      </c>
      <c r="E81" s="27">
        <v>0.56610655976418767</v>
      </c>
      <c r="F81" s="26">
        <v>0.14007210281896637</v>
      </c>
      <c r="G81" s="27">
        <v>1.1020056899175907</v>
      </c>
      <c r="H81" s="26">
        <v>0.29895166649862559</v>
      </c>
      <c r="I81" s="20">
        <v>1.5428799775196067E-2</v>
      </c>
      <c r="J81" s="26">
        <v>2.9063221760732501E-2</v>
      </c>
      <c r="K81" s="22">
        <v>1392969.2080187143</v>
      </c>
      <c r="L81" s="13">
        <v>-0.46422452853918</v>
      </c>
      <c r="M81" s="13">
        <v>1.4279575391331005</v>
      </c>
      <c r="N81" s="13">
        <v>2.7562302184567704</v>
      </c>
    </row>
    <row r="82" spans="1:14">
      <c r="A82" s="17" t="s">
        <v>17</v>
      </c>
      <c r="B82" s="10">
        <v>4</v>
      </c>
      <c r="C82" s="19">
        <v>23477176.045978736</v>
      </c>
      <c r="D82" s="19">
        <v>2392131.2998621548</v>
      </c>
      <c r="E82" s="27">
        <v>2.0533847322809828E-2</v>
      </c>
      <c r="F82" s="26">
        <v>3.2851931515920363E-2</v>
      </c>
      <c r="G82" s="27">
        <v>2.594957388891217E-2</v>
      </c>
      <c r="H82" s="26">
        <v>3.5400665585383344E-2</v>
      </c>
      <c r="I82" s="20">
        <v>-1.3462801010914752E-2</v>
      </c>
      <c r="J82" s="26">
        <v>2.7897853713114259E-2</v>
      </c>
      <c r="K82" s="22">
        <v>1316373.5192011597</v>
      </c>
      <c r="L82" s="13">
        <v>-0.35912841183716121</v>
      </c>
      <c r="M82" s="13">
        <v>0.82762974988997084</v>
      </c>
      <c r="N82" s="13">
        <v>1.5750779857260733</v>
      </c>
    </row>
    <row r="83" spans="1:14">
      <c r="A83" s="17" t="s">
        <v>19</v>
      </c>
      <c r="B83" s="10">
        <v>4</v>
      </c>
      <c r="C83" s="19">
        <v>38345341.962577581</v>
      </c>
      <c r="D83" s="19">
        <v>2282409.7813567491</v>
      </c>
      <c r="E83" s="26">
        <v>-3.6055537353421263E-2</v>
      </c>
      <c r="F83" s="26">
        <v>0.26577859653953489</v>
      </c>
      <c r="G83" s="26">
        <v>-8.7054369026056566E-2</v>
      </c>
      <c r="H83" s="26">
        <v>0.50275430401358445</v>
      </c>
      <c r="I83" s="20">
        <v>-1.7849882743098289E-2</v>
      </c>
      <c r="J83" s="26">
        <v>9.3431845018938468E-3</v>
      </c>
      <c r="K83" s="22">
        <v>1320202.6886683118</v>
      </c>
      <c r="L83" s="13">
        <v>-0.25530511895740643</v>
      </c>
      <c r="M83" s="13">
        <v>0.71694842962338756</v>
      </c>
      <c r="N83" s="13">
        <v>1.3582507499313499</v>
      </c>
    </row>
    <row r="84" spans="1:14">
      <c r="A84" s="17" t="s">
        <v>21</v>
      </c>
      <c r="B84" s="10">
        <v>4</v>
      </c>
      <c r="C84" s="19">
        <v>52526195.17429316</v>
      </c>
      <c r="D84" s="19">
        <v>1160266.3355238796</v>
      </c>
      <c r="E84" s="26">
        <v>-0.63869999090671281</v>
      </c>
      <c r="F84" s="26">
        <v>0.17210535046718875</v>
      </c>
      <c r="G84" s="26">
        <v>-1.1954999607032217</v>
      </c>
      <c r="H84" s="26">
        <v>0.34824051126780553</v>
      </c>
      <c r="I84" s="20">
        <v>3.0411730096610912E-2</v>
      </c>
      <c r="J84" s="26">
        <v>1.6630972795379961E-2</v>
      </c>
      <c r="K84" s="22">
        <v>1305844.5326062678</v>
      </c>
      <c r="L84" s="13">
        <v>-0.19076529558819197</v>
      </c>
      <c r="M84" s="13">
        <v>8.0678728094735197E-2</v>
      </c>
      <c r="N84" s="13">
        <v>0.18526533488497021</v>
      </c>
    </row>
    <row r="85" spans="1:14">
      <c r="A85" s="17" t="s">
        <v>24</v>
      </c>
      <c r="B85" s="10">
        <v>4</v>
      </c>
      <c r="C85" s="19">
        <v>63701877.927626744</v>
      </c>
      <c r="D85" s="19">
        <v>647957.28206355753</v>
      </c>
      <c r="E85" s="26">
        <v>-0.62607605778841857</v>
      </c>
      <c r="F85" s="26">
        <v>0.15696485233063215</v>
      </c>
      <c r="G85" s="26">
        <v>-1.2217552130636626</v>
      </c>
      <c r="H85" s="26">
        <v>0.21086851860885322</v>
      </c>
      <c r="I85" s="20">
        <v>-2.0073720187619326E-2</v>
      </c>
      <c r="J85" s="26">
        <v>9.1568576440534052E-2</v>
      </c>
      <c r="K85" s="22">
        <v>1291269.5521382785</v>
      </c>
      <c r="L85" s="13">
        <v>-0.15269073414061213</v>
      </c>
      <c r="M85" s="13">
        <v>7.3465814698840393E-2</v>
      </c>
      <c r="N85" s="13">
        <v>0.12093552107694938</v>
      </c>
    </row>
    <row r="86" spans="1:14">
      <c r="A86" s="17" t="s">
        <v>70</v>
      </c>
      <c r="B86" s="10">
        <v>4</v>
      </c>
      <c r="C86" s="19">
        <v>66316989.802573428</v>
      </c>
      <c r="D86" s="19">
        <v>1427299.8711921389</v>
      </c>
      <c r="E86" s="20">
        <v>-0.63108674682072174</v>
      </c>
      <c r="F86" s="20">
        <v>1.4147430675626183E-2</v>
      </c>
      <c r="G86" s="20">
        <v>-1.164216301618997</v>
      </c>
      <c r="H86" s="20">
        <v>5.4608956445711954E-3</v>
      </c>
      <c r="I86" s="20">
        <v>4.7082636616553319E-2</v>
      </c>
      <c r="J86" s="20">
        <v>3.2719914287396165E-2</v>
      </c>
      <c r="K86" s="22">
        <v>1344279.2034925194</v>
      </c>
      <c r="L86" s="13">
        <v>-0.15269073414061213</v>
      </c>
      <c r="M86" s="13">
        <v>6.845512566653722E-2</v>
      </c>
      <c r="N86" s="13">
        <v>0.17847443252161499</v>
      </c>
    </row>
    <row r="87" spans="1:14">
      <c r="A87" s="17" t="s">
        <v>69</v>
      </c>
      <c r="B87" s="10">
        <v>4</v>
      </c>
      <c r="C87" s="19">
        <v>65389343.56210234</v>
      </c>
      <c r="D87" s="19">
        <v>1549347.8330228792</v>
      </c>
      <c r="E87" s="28">
        <v>-0.60280719539085559</v>
      </c>
      <c r="F87" s="28">
        <v>0.128690215840499</v>
      </c>
      <c r="G87" s="28">
        <v>-1.1840284853173393</v>
      </c>
      <c r="H87" s="28">
        <v>0.24833648058308896</v>
      </c>
      <c r="I87" s="20">
        <v>-2.7008916428940877E-2</v>
      </c>
      <c r="J87" s="28">
        <v>3.7845391546076357E-4</v>
      </c>
      <c r="K87" s="22">
        <v>1325475.3411191565</v>
      </c>
      <c r="L87" s="13">
        <v>-0.15269073414061213</v>
      </c>
      <c r="M87" s="13">
        <v>9.6734677096403376E-2</v>
      </c>
      <c r="N87" s="13">
        <v>0.15866224882327273</v>
      </c>
    </row>
    <row r="90" spans="1:14">
      <c r="E90" s="27"/>
      <c r="F90" s="27"/>
      <c r="G90" s="27"/>
    </row>
    <row r="91" spans="1:14">
      <c r="E91" s="27"/>
      <c r="F91" s="27"/>
      <c r="G91" s="27"/>
    </row>
    <row r="92" spans="1:14">
      <c r="E92" s="27"/>
      <c r="F92" s="27"/>
      <c r="G92" s="27"/>
    </row>
    <row r="95" spans="1:14">
      <c r="E95" s="27"/>
      <c r="F95" s="27"/>
      <c r="G95" s="27"/>
    </row>
    <row r="98" spans="2:15">
      <c r="E98" s="27"/>
      <c r="F98" s="27"/>
      <c r="G98" s="27"/>
    </row>
    <row r="101" spans="2:15">
      <c r="E101" s="27"/>
      <c r="F101" s="27"/>
      <c r="G101" s="27"/>
    </row>
    <row r="102" spans="2:15">
      <c r="B102" s="6"/>
      <c r="C102" s="6"/>
      <c r="D102" s="6"/>
      <c r="E102" s="27"/>
      <c r="F102" s="27"/>
      <c r="G102" s="27"/>
      <c r="O102" s="6"/>
    </row>
    <row r="103" spans="2:15">
      <c r="B103" s="6"/>
      <c r="C103" s="6"/>
      <c r="D103" s="6"/>
      <c r="E103" s="27"/>
      <c r="F103" s="27"/>
      <c r="G103" s="27"/>
      <c r="O103" s="6"/>
    </row>
  </sheetData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3"/>
  <sheetViews>
    <sheetView workbookViewId="0">
      <selection activeCell="S27" sqref="S27"/>
    </sheetView>
  </sheetViews>
  <sheetFormatPr baseColWidth="10" defaultRowHeight="13" x14ac:dyDescent="0"/>
  <cols>
    <col min="1" max="1" width="19.6640625" style="2" customWidth="1"/>
    <col min="2" max="5" width="10.83203125" style="3"/>
    <col min="6" max="6" width="12" style="1" customWidth="1"/>
    <col min="7" max="7" width="12.6640625" style="1" customWidth="1"/>
    <col min="8" max="8" width="15.6640625" style="1" bestFit="1" customWidth="1"/>
    <col min="9" max="9" width="11" style="1" bestFit="1" customWidth="1"/>
    <col min="10" max="14" width="10.83203125" style="1"/>
    <col min="15" max="15" width="14.5" style="1" customWidth="1"/>
    <col min="16" max="16384" width="10.83203125" style="1"/>
  </cols>
  <sheetData>
    <row r="2" spans="1:16">
      <c r="A2" s="6" t="s">
        <v>205</v>
      </c>
    </row>
    <row r="3" spans="1:16">
      <c r="A3" s="2" t="s">
        <v>79</v>
      </c>
      <c r="B3" s="3" t="s">
        <v>83</v>
      </c>
      <c r="C3" s="3" t="s">
        <v>84</v>
      </c>
      <c r="D3" s="3" t="s">
        <v>85</v>
      </c>
      <c r="E3" s="3" t="s">
        <v>86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90</v>
      </c>
      <c r="L3" s="1" t="s">
        <v>80</v>
      </c>
      <c r="M3" s="1" t="s">
        <v>81</v>
      </c>
      <c r="N3" s="1" t="s">
        <v>82</v>
      </c>
      <c r="O3" s="1" t="s">
        <v>206</v>
      </c>
    </row>
    <row r="4" spans="1:16">
      <c r="A4" s="2" t="s">
        <v>91</v>
      </c>
      <c r="B4" s="4">
        <v>9.2000000000000003E-4</v>
      </c>
      <c r="C4" s="4">
        <v>0.99099999999999999</v>
      </c>
      <c r="D4" s="4">
        <v>0.1459166039477128</v>
      </c>
      <c r="E4" s="4">
        <v>1.7547092517168183E-3</v>
      </c>
      <c r="F4" s="4">
        <v>26863228.823557675</v>
      </c>
      <c r="G4" s="4">
        <v>9436.5585470085607</v>
      </c>
      <c r="H4" s="4">
        <v>5800797.9631196549</v>
      </c>
      <c r="I4" s="4">
        <v>2869.9278098290579</v>
      </c>
      <c r="J4" s="4">
        <v>232037.99684829035</v>
      </c>
      <c r="K4" s="4">
        <v>1.5003690877082988E-3</v>
      </c>
      <c r="L4" s="4">
        <v>5.4133446397904725</v>
      </c>
      <c r="M4" s="4">
        <v>1.6769530193306912</v>
      </c>
      <c r="N4" s="4">
        <v>2.1874651240326195E-2</v>
      </c>
      <c r="O4" s="1" t="s">
        <v>97</v>
      </c>
      <c r="P4" s="4"/>
    </row>
    <row r="5" spans="1:16">
      <c r="A5" s="17" t="s">
        <v>11</v>
      </c>
      <c r="B5" s="4">
        <v>0.34799999999999998</v>
      </c>
      <c r="C5" s="4">
        <v>0.14000000000000001</v>
      </c>
      <c r="D5" s="4">
        <v>0.11121573603894695</v>
      </c>
      <c r="E5" s="4">
        <v>0.26276463152790569</v>
      </c>
      <c r="F5" s="4">
        <v>2773237.1092735035</v>
      </c>
      <c r="G5" s="4">
        <v>5114263.1427029893</v>
      </c>
      <c r="H5" s="4">
        <v>4654588.0811324911</v>
      </c>
      <c r="I5" s="4">
        <v>188429.92492521371</v>
      </c>
      <c r="J5" s="4">
        <v>134812.37175213671</v>
      </c>
      <c r="K5" s="4">
        <v>1.0133839588587867</v>
      </c>
      <c r="L5" s="4">
        <v>0.69646766036465813</v>
      </c>
      <c r="M5" s="4">
        <v>1.2142217948057938</v>
      </c>
      <c r="N5" s="4">
        <v>1.7898907619333639</v>
      </c>
      <c r="P5" s="4"/>
    </row>
    <row r="6" spans="1:16">
      <c r="A6" s="17" t="s">
        <v>9</v>
      </c>
      <c r="B6" s="4">
        <v>0.313</v>
      </c>
      <c r="C6" s="4">
        <v>0.11600000000000001</v>
      </c>
      <c r="D6" s="4">
        <v>0.19169330967575285</v>
      </c>
      <c r="E6" s="4">
        <v>0.24777194561232435</v>
      </c>
      <c r="F6" s="4">
        <v>2519434.5262393169</v>
      </c>
      <c r="G6" s="4">
        <v>4763840.7671688022</v>
      </c>
      <c r="H6" s="4">
        <v>5200699.5036752094</v>
      </c>
      <c r="I6" s="4">
        <v>188979.37751068384</v>
      </c>
      <c r="J6" s="4">
        <v>169853.23829059835</v>
      </c>
      <c r="K6" s="4">
        <v>0.84482680386645503</v>
      </c>
      <c r="L6" s="4">
        <v>0.56628690773361623</v>
      </c>
      <c r="M6" s="4">
        <v>1.3691833147087764</v>
      </c>
      <c r="N6" s="4">
        <v>1.6066103398821452</v>
      </c>
      <c r="P6" s="4"/>
    </row>
    <row r="7" spans="1:16">
      <c r="A7" s="17" t="s">
        <v>5</v>
      </c>
      <c r="B7" s="4">
        <v>0.28599999999999998</v>
      </c>
      <c r="C7" s="4">
        <v>5.2999999999999999E-2</v>
      </c>
      <c r="D7" s="4">
        <v>0.19076771863523465</v>
      </c>
      <c r="E7" s="4">
        <v>0.14117273811135295</v>
      </c>
      <c r="F7" s="4">
        <v>1297044.466292735</v>
      </c>
      <c r="G7" s="4">
        <v>4980663.0079487199</v>
      </c>
      <c r="H7" s="4">
        <v>5768905.7536004335</v>
      </c>
      <c r="I7" s="4">
        <v>123082.99321581199</v>
      </c>
      <c r="J7" s="4">
        <v>192626.12107906005</v>
      </c>
      <c r="K7" s="4">
        <v>0.79628021126262127</v>
      </c>
      <c r="L7" s="4">
        <v>0.26281892018554115</v>
      </c>
      <c r="M7" s="4">
        <v>1.3998169990142115</v>
      </c>
      <c r="N7" s="4">
        <v>0.94332753155237259</v>
      </c>
      <c r="P7" s="4"/>
    </row>
    <row r="8" spans="1:16">
      <c r="A8" s="17" t="s">
        <v>6</v>
      </c>
      <c r="B8" s="4">
        <v>0.34899999999999998</v>
      </c>
      <c r="C8" s="4">
        <v>5.5E-2</v>
      </c>
      <c r="D8" s="4">
        <v>0.12475576419566549</v>
      </c>
      <c r="E8" s="4">
        <v>0.13221148162451435</v>
      </c>
      <c r="F8" s="4">
        <v>1359717.0116666676</v>
      </c>
      <c r="G8" s="4">
        <v>6348321.1124893175</v>
      </c>
      <c r="H8" s="4">
        <v>5597055.7141346131</v>
      </c>
      <c r="I8" s="4">
        <v>123794.26985042742</v>
      </c>
      <c r="J8" s="4">
        <v>138015.434284188</v>
      </c>
      <c r="K8" s="4">
        <v>1.0460958155665199</v>
      </c>
      <c r="L8" s="4">
        <v>0.28397761444350039</v>
      </c>
      <c r="M8" s="4">
        <v>1.0337548358347235</v>
      </c>
      <c r="N8" s="4">
        <v>0.97790984246382362</v>
      </c>
      <c r="P8" s="4"/>
    </row>
    <row r="9" spans="1:16">
      <c r="A9" s="17" t="s">
        <v>12</v>
      </c>
      <c r="B9" s="4">
        <v>0.374</v>
      </c>
      <c r="C9" s="4">
        <v>0.159</v>
      </c>
      <c r="D9" s="4">
        <v>0.18565369184391373</v>
      </c>
      <c r="E9" s="4">
        <v>0.30355532567488913</v>
      </c>
      <c r="F9" s="4">
        <v>3599374.9948611101</v>
      </c>
      <c r="G9" s="4">
        <v>5616850.1758333305</v>
      </c>
      <c r="H9" s="4">
        <v>4812187.8736431571</v>
      </c>
      <c r="I9" s="4">
        <v>235009.03346153826</v>
      </c>
      <c r="J9" s="4">
        <v>166248.81038461535</v>
      </c>
      <c r="K9" s="4">
        <v>1.0765209200465289</v>
      </c>
      <c r="L9" s="4">
        <v>0.87433874979657134</v>
      </c>
      <c r="M9" s="4">
        <v>1.4483232409405309</v>
      </c>
      <c r="N9" s="4">
        <v>2.1592348768605034</v>
      </c>
      <c r="P9" s="4"/>
    </row>
    <row r="10" spans="1:16">
      <c r="A10" s="17" t="s">
        <v>10</v>
      </c>
      <c r="B10" s="4">
        <v>0.3</v>
      </c>
      <c r="C10" s="4">
        <v>0.11700000000000001</v>
      </c>
      <c r="D10" s="4">
        <v>0.17790625765241536</v>
      </c>
      <c r="E10" s="4">
        <v>0.23219491893148955</v>
      </c>
      <c r="F10" s="4">
        <v>2669410.9332158132</v>
      </c>
      <c r="G10" s="4">
        <v>4667729.9698824827</v>
      </c>
      <c r="H10" s="4">
        <v>4645876.2023504293</v>
      </c>
      <c r="I10" s="4">
        <v>195490.14716880358</v>
      </c>
      <c r="J10" s="4">
        <v>173763.94461538462</v>
      </c>
      <c r="K10" s="4">
        <v>0.92663841301768135</v>
      </c>
      <c r="L10" s="4">
        <v>0.67164998170076939</v>
      </c>
      <c r="M10" s="4">
        <v>1.5679837650987392</v>
      </c>
      <c r="N10" s="4">
        <v>1.8604377580189027</v>
      </c>
      <c r="P10" s="4"/>
    </row>
    <row r="11" spans="1:16">
      <c r="A11" s="17" t="s">
        <v>14</v>
      </c>
      <c r="B11" s="4">
        <v>0.24399999999999999</v>
      </c>
      <c r="C11" s="4">
        <v>0.45300000000000001</v>
      </c>
      <c r="D11" s="4">
        <v>0.1779686530597458</v>
      </c>
      <c r="E11" s="4">
        <v>0.14503668450091442</v>
      </c>
      <c r="F11" s="4">
        <v>9846227.9384615421</v>
      </c>
      <c r="G11" s="4">
        <v>3788659.9549572696</v>
      </c>
      <c r="H11" s="4">
        <v>4613169.4511858905</v>
      </c>
      <c r="I11" s="4">
        <v>124451.44182692301</v>
      </c>
      <c r="J11" s="4">
        <v>186653.3414209403</v>
      </c>
      <c r="K11" s="4">
        <v>0.7574577767913615</v>
      </c>
      <c r="L11" s="4">
        <v>2.4949720419813577</v>
      </c>
      <c r="M11" s="4">
        <v>1.6962344890499916</v>
      </c>
      <c r="N11" s="4">
        <v>1.1927747299091784</v>
      </c>
      <c r="P11" s="4"/>
    </row>
    <row r="12" spans="1:16">
      <c r="A12" s="17" t="s">
        <v>13</v>
      </c>
      <c r="B12" s="4">
        <v>0.27400000000000002</v>
      </c>
      <c r="C12" s="4">
        <v>0.39800000000000002</v>
      </c>
      <c r="D12" s="4">
        <v>0.18564591984216203</v>
      </c>
      <c r="E12" s="4">
        <v>0.19899378438964743</v>
      </c>
      <c r="F12" s="4">
        <v>8942209.2276068404</v>
      </c>
      <c r="G12" s="4">
        <v>4135989.9326923038</v>
      </c>
      <c r="H12" s="4">
        <v>4561929.6867628191</v>
      </c>
      <c r="I12" s="4">
        <v>164648.050224359</v>
      </c>
      <c r="J12" s="4">
        <v>180500.22149572661</v>
      </c>
      <c r="K12" s="4">
        <v>0.83618638971811909</v>
      </c>
      <c r="L12" s="4">
        <v>2.2913500705336021</v>
      </c>
      <c r="M12" s="4">
        <v>1.6587413831452231</v>
      </c>
      <c r="N12" s="4">
        <v>1.5957538815228767</v>
      </c>
      <c r="P12" s="4"/>
    </row>
    <row r="13" spans="1:16">
      <c r="A13" s="17" t="s">
        <v>4</v>
      </c>
      <c r="B13" s="4">
        <v>0.317</v>
      </c>
      <c r="C13" s="4">
        <v>2.5000000000000001E-2</v>
      </c>
      <c r="D13" s="4">
        <v>5.7374304788560676E-2</v>
      </c>
      <c r="E13" s="4">
        <v>8.8815484495125829E-2</v>
      </c>
      <c r="F13" s="4">
        <v>655136.54130341846</v>
      </c>
      <c r="G13" s="4">
        <v>5654627.7316452954</v>
      </c>
      <c r="H13" s="4">
        <v>5567985.9160042768</v>
      </c>
      <c r="I13" s="4">
        <v>84539.954850427413</v>
      </c>
      <c r="J13" s="4">
        <v>64074.727638888915</v>
      </c>
      <c r="K13" s="4">
        <v>0.93665164308444526</v>
      </c>
      <c r="L13" s="4">
        <v>0.13753996229260923</v>
      </c>
      <c r="M13" s="4">
        <v>0.48243428995723719</v>
      </c>
      <c r="N13" s="4">
        <v>0.67130794637652269</v>
      </c>
      <c r="P13" s="4"/>
    </row>
    <row r="14" spans="1:16">
      <c r="A14" s="17" t="s">
        <v>8</v>
      </c>
      <c r="B14" s="4">
        <v>0.3</v>
      </c>
      <c r="C14" s="4">
        <v>0.10299999999999999</v>
      </c>
      <c r="D14" s="4">
        <v>0.17735311080964725</v>
      </c>
      <c r="E14" s="4">
        <v>0.21888720671414383</v>
      </c>
      <c r="F14" s="4">
        <v>2449580.6862499979</v>
      </c>
      <c r="G14" s="4">
        <v>4956436.6493055588</v>
      </c>
      <c r="H14" s="4">
        <v>5002613.0677564237</v>
      </c>
      <c r="I14" s="4">
        <v>189358.48715811988</v>
      </c>
      <c r="J14" s="4">
        <v>181737.05606837611</v>
      </c>
      <c r="K14" s="4">
        <v>0.9137867469939398</v>
      </c>
      <c r="L14" s="4">
        <v>0.57238736879671903</v>
      </c>
      <c r="M14" s="4">
        <v>1.522986673906366</v>
      </c>
      <c r="N14" s="4">
        <v>1.6735772613947344</v>
      </c>
      <c r="P14" s="4"/>
    </row>
    <row r="15" spans="1:16">
      <c r="A15" s="17" t="s">
        <v>7</v>
      </c>
      <c r="B15" s="4">
        <v>0.33100000000000002</v>
      </c>
      <c r="C15" s="4">
        <v>5.0999999999999997E-2</v>
      </c>
      <c r="D15" s="4">
        <v>9.1910194019109798E-2</v>
      </c>
      <c r="E15" s="4">
        <v>0.12982398377744128</v>
      </c>
      <c r="F15" s="4">
        <v>1298098.2377884618</v>
      </c>
      <c r="G15" s="4">
        <v>5808584.6942521371</v>
      </c>
      <c r="H15" s="4">
        <v>5478432.8166773533</v>
      </c>
      <c r="I15" s="4">
        <v>118499.39228632482</v>
      </c>
      <c r="J15" s="4">
        <v>100063.1996794872</v>
      </c>
      <c r="K15" s="4">
        <v>0.97788142024855573</v>
      </c>
      <c r="L15" s="4">
        <v>0.27697873382948718</v>
      </c>
      <c r="M15" s="4">
        <v>0.7657157385282668</v>
      </c>
      <c r="N15" s="4">
        <v>0.95635181736135011</v>
      </c>
      <c r="P15" s="4"/>
    </row>
    <row r="16" spans="1:16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6">
      <c r="A17" s="2" t="s">
        <v>91</v>
      </c>
      <c r="B17" s="4">
        <v>9.2000000000000003E-4</v>
      </c>
      <c r="C17" s="4">
        <v>0.99099999999999999</v>
      </c>
      <c r="D17" s="4">
        <v>0.1459166039477128</v>
      </c>
      <c r="E17" s="4">
        <v>1.7547092517168183E-3</v>
      </c>
      <c r="F17" s="4">
        <v>35779103.287350446</v>
      </c>
      <c r="G17" s="4">
        <v>14879.477425213669</v>
      </c>
      <c r="H17" s="4">
        <v>7567548.7622222276</v>
      </c>
      <c r="I17" s="4">
        <v>4281.1516880341787</v>
      </c>
      <c r="J17" s="4">
        <v>310160.95165598299</v>
      </c>
      <c r="K17" s="4">
        <v>1.8134461316962399E-3</v>
      </c>
      <c r="L17" s="4">
        <v>5.526745028463802</v>
      </c>
      <c r="M17" s="4">
        <v>1.7182304859182731</v>
      </c>
      <c r="N17" s="4">
        <v>2.5012856546103353E-2</v>
      </c>
      <c r="O17" s="1" t="s">
        <v>98</v>
      </c>
      <c r="P17" s="4"/>
    </row>
    <row r="18" spans="1:16">
      <c r="A18" s="17" t="s">
        <v>11</v>
      </c>
      <c r="B18" s="4">
        <v>0.34799999999999998</v>
      </c>
      <c r="C18" s="4">
        <v>0.14000000000000001</v>
      </c>
      <c r="D18" s="4">
        <v>0.11121573603894695</v>
      </c>
      <c r="E18" s="4">
        <v>0.26276463152790569</v>
      </c>
      <c r="F18" s="4">
        <v>3261126.7444123924</v>
      </c>
      <c r="G18" s="4">
        <v>5905380.2525854725</v>
      </c>
      <c r="H18" s="4">
        <v>5504782.2549999971</v>
      </c>
      <c r="I18" s="4">
        <v>220576.55269230774</v>
      </c>
      <c r="J18" s="4">
        <v>161447.26400641032</v>
      </c>
      <c r="K18" s="4">
        <v>0.98941828298703227</v>
      </c>
      <c r="L18" s="4">
        <v>0.6925047213076575</v>
      </c>
      <c r="M18" s="4">
        <v>1.2295326689300161</v>
      </c>
      <c r="N18" s="4">
        <v>1.7716466391300689</v>
      </c>
      <c r="P18" s="4"/>
    </row>
    <row r="19" spans="1:16">
      <c r="A19" s="17" t="s">
        <v>9</v>
      </c>
      <c r="B19" s="4">
        <v>0.313</v>
      </c>
      <c r="C19" s="4">
        <v>0.11600000000000001</v>
      </c>
      <c r="D19" s="4">
        <v>0.19169330967575285</v>
      </c>
      <c r="E19" s="4">
        <v>0.24777194561232435</v>
      </c>
      <c r="F19" s="4">
        <v>2780685.0013675229</v>
      </c>
      <c r="G19" s="4">
        <v>5249375.5342200883</v>
      </c>
      <c r="H19" s="4">
        <v>5663002.079337623</v>
      </c>
      <c r="I19" s="4">
        <v>207196.00429487167</v>
      </c>
      <c r="J19" s="4">
        <v>188416.84567307695</v>
      </c>
      <c r="K19" s="4">
        <v>0.85493506578007061</v>
      </c>
      <c r="L19" s="4">
        <v>0.57398465056534009</v>
      </c>
      <c r="M19" s="4">
        <v>1.3948340339765257</v>
      </c>
      <c r="N19" s="4">
        <v>1.6176797884700347</v>
      </c>
      <c r="P19" s="4"/>
    </row>
    <row r="20" spans="1:16">
      <c r="A20" s="17" t="s">
        <v>5</v>
      </c>
      <c r="B20" s="4">
        <v>0.28599999999999998</v>
      </c>
      <c r="C20" s="4">
        <v>5.2999999999999999E-2</v>
      </c>
      <c r="D20" s="4">
        <v>0.19076771863523465</v>
      </c>
      <c r="E20" s="4">
        <v>0.14117273811135295</v>
      </c>
      <c r="F20" s="4">
        <v>1402022.8032371802</v>
      </c>
      <c r="G20" s="4">
        <v>5364024.507350429</v>
      </c>
      <c r="H20" s="4">
        <v>6249836.3176602684</v>
      </c>
      <c r="I20" s="4">
        <v>134382.15780982914</v>
      </c>
      <c r="J20" s="4">
        <v>214601.36475427367</v>
      </c>
      <c r="K20" s="4">
        <v>0.79157909930373715</v>
      </c>
      <c r="L20" s="4">
        <v>0.26222955582410684</v>
      </c>
      <c r="M20" s="4">
        <v>1.4395056173753586</v>
      </c>
      <c r="N20" s="4">
        <v>0.95067236921709286</v>
      </c>
      <c r="P20" s="4"/>
    </row>
    <row r="21" spans="1:16">
      <c r="A21" s="17" t="s">
        <v>6</v>
      </c>
      <c r="B21" s="4">
        <v>0.34899999999999998</v>
      </c>
      <c r="C21" s="4">
        <v>5.5E-2</v>
      </c>
      <c r="D21" s="4">
        <v>0.12475576419566549</v>
      </c>
      <c r="E21" s="4">
        <v>0.13221148162451435</v>
      </c>
      <c r="F21" s="4">
        <v>1555480.9124679484</v>
      </c>
      <c r="G21" s="4">
        <v>7216942.0274572615</v>
      </c>
      <c r="H21" s="4">
        <v>6561359.6647008359</v>
      </c>
      <c r="I21" s="4">
        <v>142120.8446794872</v>
      </c>
      <c r="J21" s="4">
        <v>158667.75155982905</v>
      </c>
      <c r="K21" s="4">
        <v>1.0144521824848509</v>
      </c>
      <c r="L21" s="4">
        <v>0.27711883661102898</v>
      </c>
      <c r="M21" s="4">
        <v>1.0137814745021829</v>
      </c>
      <c r="N21" s="4">
        <v>0.95768313625937307</v>
      </c>
      <c r="P21" s="4"/>
    </row>
    <row r="22" spans="1:16">
      <c r="A22" s="17" t="s">
        <v>12</v>
      </c>
      <c r="B22" s="4">
        <v>0.374</v>
      </c>
      <c r="C22" s="4">
        <v>0.159</v>
      </c>
      <c r="D22" s="4">
        <v>0.18565369184391373</v>
      </c>
      <c r="E22" s="4">
        <v>0.30355532567488913</v>
      </c>
      <c r="F22" s="4">
        <v>4229938.0677029919</v>
      </c>
      <c r="G22" s="4">
        <v>6402434.6708119651</v>
      </c>
      <c r="H22" s="4">
        <v>5415475.2476923047</v>
      </c>
      <c r="I22" s="4">
        <v>273598.84823717951</v>
      </c>
      <c r="J22" s="4">
        <v>197195.7427564105</v>
      </c>
      <c r="K22" s="4">
        <v>1.0903873116964493</v>
      </c>
      <c r="L22" s="4">
        <v>0.91304595964761892</v>
      </c>
      <c r="M22" s="4">
        <v>1.5265480802340829</v>
      </c>
      <c r="N22" s="4">
        <v>2.2337552909414673</v>
      </c>
      <c r="P22" s="4"/>
    </row>
    <row r="23" spans="1:16">
      <c r="A23" s="17" t="s">
        <v>10</v>
      </c>
      <c r="B23" s="4">
        <v>0.3</v>
      </c>
      <c r="C23" s="4">
        <v>0.11700000000000001</v>
      </c>
      <c r="D23" s="4">
        <v>0.17790625765241536</v>
      </c>
      <c r="E23" s="4">
        <v>0.23219491893148955</v>
      </c>
      <c r="F23" s="4">
        <v>3294757.8408760694</v>
      </c>
      <c r="G23" s="4">
        <v>5627883.4063675264</v>
      </c>
      <c r="H23" s="4">
        <v>5702077.3548290618</v>
      </c>
      <c r="I23" s="4">
        <v>237027.09400641033</v>
      </c>
      <c r="J23" s="4">
        <v>213672.72009615382</v>
      </c>
      <c r="K23" s="4">
        <v>0.91029927212349682</v>
      </c>
      <c r="L23" s="4">
        <v>0.67543817206178369</v>
      </c>
      <c r="M23" s="4">
        <v>1.5709613554482174</v>
      </c>
      <c r="N23" s="4">
        <v>1.8379038684891027</v>
      </c>
      <c r="P23" s="4"/>
    </row>
    <row r="24" spans="1:16">
      <c r="A24" s="17" t="s">
        <v>14</v>
      </c>
      <c r="B24" s="4">
        <v>0.24399999999999999</v>
      </c>
      <c r="C24" s="4">
        <v>0.45300000000000001</v>
      </c>
      <c r="D24" s="4">
        <v>0.1779686530597458</v>
      </c>
      <c r="E24" s="4">
        <v>0.14503668450091442</v>
      </c>
      <c r="F24" s="4">
        <v>11245543.63474359</v>
      </c>
      <c r="G24" s="4">
        <v>4215205.3863354689</v>
      </c>
      <c r="H24" s="4">
        <v>5221334.9865064137</v>
      </c>
      <c r="I24" s="4">
        <v>139895.02131410269</v>
      </c>
      <c r="J24" s="4">
        <v>209656.96790598313</v>
      </c>
      <c r="K24" s="4">
        <v>0.74457661457543178</v>
      </c>
      <c r="L24" s="4">
        <v>2.5176427434362432</v>
      </c>
      <c r="M24" s="4">
        <v>1.6833610387121385</v>
      </c>
      <c r="N24" s="4">
        <v>1.18461876026035</v>
      </c>
      <c r="P24" s="4"/>
    </row>
    <row r="25" spans="1:16">
      <c r="A25" s="17" t="s">
        <v>13</v>
      </c>
      <c r="B25" s="4">
        <v>0.27400000000000002</v>
      </c>
      <c r="C25" s="4">
        <v>0.39800000000000002</v>
      </c>
      <c r="D25" s="4">
        <v>0.18564591984216203</v>
      </c>
      <c r="E25" s="4">
        <v>0.19899378438964743</v>
      </c>
      <c r="F25" s="4">
        <v>10494226.734967945</v>
      </c>
      <c r="G25" s="4">
        <v>4806606.0591452988</v>
      </c>
      <c r="H25" s="4">
        <v>5312098.4450427284</v>
      </c>
      <c r="I25" s="4">
        <v>192580.16489316223</v>
      </c>
      <c r="J25" s="4">
        <v>215118.23224358977</v>
      </c>
      <c r="K25" s="4">
        <v>0.83453513036580229</v>
      </c>
      <c r="L25" s="4">
        <v>2.3092956301014729</v>
      </c>
      <c r="M25" s="4">
        <v>1.697698767264973</v>
      </c>
      <c r="N25" s="4">
        <v>1.6028886138447473</v>
      </c>
      <c r="P25" s="4"/>
    </row>
    <row r="26" spans="1:16">
      <c r="A26" s="17" t="s">
        <v>4</v>
      </c>
      <c r="B26" s="4">
        <v>0.317</v>
      </c>
      <c r="C26" s="4">
        <v>2.5000000000000001E-2</v>
      </c>
      <c r="D26" s="4">
        <v>5.7374304788560676E-2</v>
      </c>
      <c r="E26" s="4">
        <v>8.8815484495125829E-2</v>
      </c>
      <c r="F26" s="4">
        <v>787941.61844017089</v>
      </c>
      <c r="G26" s="4">
        <v>6745926.5208547013</v>
      </c>
      <c r="H26" s="4">
        <v>6618398.4970726613</v>
      </c>
      <c r="I26" s="4">
        <v>102594.47058760677</v>
      </c>
      <c r="J26" s="4">
        <v>77084.707275640976</v>
      </c>
      <c r="K26" s="4">
        <v>0.94007153436533009</v>
      </c>
      <c r="L26" s="4">
        <v>0.13916702165368708</v>
      </c>
      <c r="M26" s="4">
        <v>0.48827539795980252</v>
      </c>
      <c r="N26" s="4">
        <v>0.68537608529922089</v>
      </c>
      <c r="P26" s="4"/>
    </row>
    <row r="27" spans="1:16">
      <c r="A27" s="17" t="s">
        <v>8</v>
      </c>
      <c r="B27" s="4">
        <v>0.3</v>
      </c>
      <c r="C27" s="4">
        <v>0.10299999999999999</v>
      </c>
      <c r="D27" s="4">
        <v>0.17735311080964725</v>
      </c>
      <c r="E27" s="4">
        <v>0.21888720671414383</v>
      </c>
      <c r="F27" s="4">
        <v>2806742.2126709395</v>
      </c>
      <c r="G27" s="4">
        <v>5625701.3646153836</v>
      </c>
      <c r="H27" s="4">
        <v>5727985.4103846168</v>
      </c>
      <c r="I27" s="4">
        <v>214482.26918803406</v>
      </c>
      <c r="J27" s="4">
        <v>209134.43133547017</v>
      </c>
      <c r="K27" s="4">
        <v>0.90583058385205806</v>
      </c>
      <c r="L27" s="4">
        <v>0.57279052940229447</v>
      </c>
      <c r="M27" s="4">
        <v>1.5306403735454199</v>
      </c>
      <c r="N27" s="4">
        <v>1.6555694247153387</v>
      </c>
      <c r="P27" s="4"/>
    </row>
    <row r="28" spans="1:16">
      <c r="A28" s="17" t="s">
        <v>7</v>
      </c>
      <c r="B28" s="4">
        <v>0.33100000000000002</v>
      </c>
      <c r="C28" s="4">
        <v>5.0999999999999997E-2</v>
      </c>
      <c r="D28" s="4">
        <v>9.1910194019109798E-2</v>
      </c>
      <c r="E28" s="4">
        <v>0.12982398377744128</v>
      </c>
      <c r="F28" s="4">
        <v>1499517.231506411</v>
      </c>
      <c r="G28" s="4">
        <v>6739832.247585468</v>
      </c>
      <c r="H28" s="4">
        <v>6482849.087264956</v>
      </c>
      <c r="I28" s="4">
        <v>138133.88963675205</v>
      </c>
      <c r="J28" s="4">
        <v>116256.94936965806</v>
      </c>
      <c r="K28" s="4">
        <v>0.95886040200429878</v>
      </c>
      <c r="L28" s="4">
        <v>0.27038385412875227</v>
      </c>
      <c r="M28" s="4">
        <v>0.75180037609662231</v>
      </c>
      <c r="N28" s="4">
        <v>0.94208965248265009</v>
      </c>
      <c r="P28" s="4"/>
    </row>
    <row r="29" spans="1:16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6">
      <c r="A30" s="2" t="s">
        <v>91</v>
      </c>
      <c r="B30" s="4">
        <v>9.2000000000000003E-4</v>
      </c>
      <c r="C30" s="4">
        <v>0.99099999999999999</v>
      </c>
      <c r="D30" s="4">
        <v>0.1459166039477128</v>
      </c>
      <c r="E30" s="4">
        <v>1.7547092517168183E-3</v>
      </c>
      <c r="F30" s="4">
        <v>45740855.288713463</v>
      </c>
      <c r="G30" s="4">
        <v>16593.854824561418</v>
      </c>
      <c r="H30" s="4">
        <v>10101431.673187133</v>
      </c>
      <c r="I30" s="4">
        <v>5073.6980336257329</v>
      </c>
      <c r="J30" s="4">
        <v>395022.29509502946</v>
      </c>
      <c r="K30" s="4">
        <v>1.5150834851773267E-3</v>
      </c>
      <c r="L30" s="4">
        <v>5.293178695967022</v>
      </c>
      <c r="M30" s="4">
        <v>1.6394123605145059</v>
      </c>
      <c r="N30" s="4">
        <v>2.2207495876096786E-2</v>
      </c>
      <c r="O30" s="1" t="s">
        <v>99</v>
      </c>
      <c r="P30" s="4"/>
    </row>
    <row r="31" spans="1:16">
      <c r="A31" s="17" t="s">
        <v>11</v>
      </c>
      <c r="B31" s="4">
        <v>0.34799999999999998</v>
      </c>
      <c r="C31" s="4">
        <v>0.14000000000000001</v>
      </c>
      <c r="D31" s="4">
        <v>0.11121573603894695</v>
      </c>
      <c r="E31" s="4">
        <v>0.26276463152790569</v>
      </c>
      <c r="F31" s="4">
        <v>4966014.6610745611</v>
      </c>
      <c r="G31" s="4">
        <v>9124560.9769590646</v>
      </c>
      <c r="H31" s="4">
        <v>8593236.2665789612</v>
      </c>
      <c r="I31" s="4">
        <v>339996.36736111122</v>
      </c>
      <c r="J31" s="4">
        <v>244130.36759502927</v>
      </c>
      <c r="K31" s="4">
        <v>0.97932633619995391</v>
      </c>
      <c r="L31" s="4">
        <v>0.67553281466780113</v>
      </c>
      <c r="M31" s="4">
        <v>1.191007730054134</v>
      </c>
      <c r="N31" s="4">
        <v>1.7493448419611981</v>
      </c>
      <c r="P31" s="4"/>
    </row>
    <row r="32" spans="1:16">
      <c r="A32" s="17" t="s">
        <v>9</v>
      </c>
      <c r="B32" s="4">
        <v>0.313</v>
      </c>
      <c r="C32" s="4">
        <v>0.11600000000000001</v>
      </c>
      <c r="D32" s="4">
        <v>0.19169330967575285</v>
      </c>
      <c r="E32" s="4">
        <v>0.24777194561232435</v>
      </c>
      <c r="F32" s="4">
        <v>4727220.1147880107</v>
      </c>
      <c r="G32" s="4">
        <v>8835819.4757821653</v>
      </c>
      <c r="H32" s="4">
        <v>9335531.9138888903</v>
      </c>
      <c r="I32" s="4">
        <v>347575.55106725154</v>
      </c>
      <c r="J32" s="4">
        <v>311484.07852339203</v>
      </c>
      <c r="K32" s="4">
        <v>0.87293111712144078</v>
      </c>
      <c r="L32" s="4">
        <v>0.59191856634109075</v>
      </c>
      <c r="M32" s="4">
        <v>1.398770010555646</v>
      </c>
      <c r="N32" s="4">
        <v>1.6461448839714798</v>
      </c>
      <c r="P32" s="4"/>
    </row>
    <row r="33" spans="1:16">
      <c r="A33" s="17" t="s">
        <v>5</v>
      </c>
      <c r="B33" s="4">
        <v>0.28599999999999998</v>
      </c>
      <c r="C33" s="4">
        <v>5.2999999999999999E-2</v>
      </c>
      <c r="D33" s="4">
        <v>0.19076771863523465</v>
      </c>
      <c r="E33" s="4">
        <v>0.14117273811135295</v>
      </c>
      <c r="F33" s="4">
        <v>2477006.1647076029</v>
      </c>
      <c r="G33" s="4">
        <v>9332123.6773684174</v>
      </c>
      <c r="H33" s="4">
        <v>11029146.058771929</v>
      </c>
      <c r="I33" s="4">
        <v>232401.40521929844</v>
      </c>
      <c r="J33" s="4">
        <v>371080.35168128653</v>
      </c>
      <c r="K33" s="4">
        <v>0.78038840194625769</v>
      </c>
      <c r="L33" s="4">
        <v>0.26253088631677107</v>
      </c>
      <c r="M33" s="4">
        <v>1.4105081478569614</v>
      </c>
      <c r="N33" s="4">
        <v>0.93165424285278475</v>
      </c>
      <c r="P33" s="4"/>
    </row>
    <row r="34" spans="1:16">
      <c r="A34" s="17" t="s">
        <v>6</v>
      </c>
      <c r="B34" s="4">
        <v>0.34899999999999998</v>
      </c>
      <c r="C34" s="4">
        <v>5.5E-2</v>
      </c>
      <c r="D34" s="4">
        <v>0.12475576419566549</v>
      </c>
      <c r="E34" s="4">
        <v>0.13221148162451435</v>
      </c>
      <c r="F34" s="4">
        <v>2456137.1892470764</v>
      </c>
      <c r="G34" s="4">
        <v>11553771.109225146</v>
      </c>
      <c r="H34" s="4">
        <v>10345479.064415202</v>
      </c>
      <c r="I34" s="4">
        <v>224798.39330409365</v>
      </c>
      <c r="J34" s="4">
        <v>252020.16566520464</v>
      </c>
      <c r="K34" s="4">
        <v>1.0300192990280539</v>
      </c>
      <c r="L34" s="4">
        <v>0.27752187447122173</v>
      </c>
      <c r="M34" s="4">
        <v>1.0212550435437133</v>
      </c>
      <c r="N34" s="4">
        <v>0.96072811732398844</v>
      </c>
      <c r="P34" s="4"/>
    </row>
    <row r="35" spans="1:16">
      <c r="A35" s="17" t="s">
        <v>12</v>
      </c>
      <c r="B35" s="4">
        <v>0.374</v>
      </c>
      <c r="C35" s="4">
        <v>0.159</v>
      </c>
      <c r="D35" s="4">
        <v>0.18565369184391373</v>
      </c>
      <c r="E35" s="4">
        <v>0.30355532567488913</v>
      </c>
      <c r="F35" s="4">
        <v>6477290.6821198771</v>
      </c>
      <c r="G35" s="4">
        <v>10185000.518428363</v>
      </c>
      <c r="H35" s="4">
        <v>8454023.9988230988</v>
      </c>
      <c r="I35" s="4">
        <v>424419.95502192964</v>
      </c>
      <c r="J35" s="4">
        <v>298349.27850146202</v>
      </c>
      <c r="K35" s="4">
        <v>1.1111425729870394</v>
      </c>
      <c r="L35" s="4">
        <v>0.89562274949805598</v>
      </c>
      <c r="M35" s="4">
        <v>1.4794866251116576</v>
      </c>
      <c r="N35" s="4">
        <v>2.2196792551864166</v>
      </c>
      <c r="P35" s="4"/>
    </row>
    <row r="36" spans="1:16">
      <c r="A36" s="17" t="s">
        <v>10</v>
      </c>
      <c r="B36" s="4">
        <v>0.3</v>
      </c>
      <c r="C36" s="4">
        <v>0.11700000000000001</v>
      </c>
      <c r="D36" s="4">
        <v>0.17790625765241536</v>
      </c>
      <c r="E36" s="4">
        <v>0.23219491893148955</v>
      </c>
      <c r="F36" s="4">
        <v>5148832.5668128664</v>
      </c>
      <c r="G36" s="4">
        <v>8926622.865592109</v>
      </c>
      <c r="H36" s="4">
        <v>9085511.8147514518</v>
      </c>
      <c r="I36" s="4">
        <v>374615.61951754405</v>
      </c>
      <c r="J36" s="4">
        <v>329949.92306286539</v>
      </c>
      <c r="K36" s="4">
        <v>0.90617066344773989</v>
      </c>
      <c r="L36" s="4">
        <v>0.66245224669238723</v>
      </c>
      <c r="M36" s="4">
        <v>1.5224679600067486</v>
      </c>
      <c r="N36" s="4">
        <v>1.8230324043894479</v>
      </c>
      <c r="P36" s="4"/>
    </row>
    <row r="37" spans="1:16">
      <c r="A37" s="17" t="s">
        <v>14</v>
      </c>
      <c r="B37" s="4">
        <v>0.24399999999999999</v>
      </c>
      <c r="C37" s="4">
        <v>0.45300000000000001</v>
      </c>
      <c r="D37" s="4">
        <v>0.1779686530597458</v>
      </c>
      <c r="E37" s="4">
        <v>0.14503668450091442</v>
      </c>
      <c r="F37" s="4">
        <v>17316210.52785819</v>
      </c>
      <c r="G37" s="4">
        <v>7299793.4992690021</v>
      </c>
      <c r="H37" s="4">
        <v>8729864.5869005844</v>
      </c>
      <c r="I37" s="4">
        <v>240169.77720760228</v>
      </c>
      <c r="J37" s="4">
        <v>359978.30608187156</v>
      </c>
      <c r="K37" s="4">
        <v>0.77121465944365986</v>
      </c>
      <c r="L37" s="4">
        <v>2.3186786091744294</v>
      </c>
      <c r="M37" s="4">
        <v>1.7286948955214652</v>
      </c>
      <c r="N37" s="4">
        <v>1.2163785485522578</v>
      </c>
      <c r="P37" s="4"/>
    </row>
    <row r="38" spans="1:16">
      <c r="A38" s="17" t="s">
        <v>13</v>
      </c>
      <c r="B38" s="4">
        <v>0.27400000000000002</v>
      </c>
      <c r="C38" s="4">
        <v>0.39800000000000002</v>
      </c>
      <c r="D38" s="4">
        <v>0.18564591984216203</v>
      </c>
      <c r="E38" s="4">
        <v>0.19899378438964743</v>
      </c>
      <c r="F38" s="4">
        <v>16430310.142178355</v>
      </c>
      <c r="G38" s="4">
        <v>7788027.1990935635</v>
      </c>
      <c r="H38" s="4">
        <v>8540877.0390277766</v>
      </c>
      <c r="I38" s="4">
        <v>302240.24059210537</v>
      </c>
      <c r="J38" s="4">
        <v>327621.02305555565</v>
      </c>
      <c r="K38" s="4">
        <v>0.84100232949163678</v>
      </c>
      <c r="L38" s="4">
        <v>2.2487361280807709</v>
      </c>
      <c r="M38" s="4">
        <v>1.6081213598566697</v>
      </c>
      <c r="N38" s="4">
        <v>1.5646158352325947</v>
      </c>
      <c r="P38" s="4"/>
    </row>
    <row r="39" spans="1:16">
      <c r="A39" s="17" t="s">
        <v>4</v>
      </c>
      <c r="B39" s="4">
        <v>0.317</v>
      </c>
      <c r="C39" s="4">
        <v>2.5000000000000001E-2</v>
      </c>
      <c r="D39" s="4">
        <v>5.7374304788560676E-2</v>
      </c>
      <c r="E39" s="4">
        <v>8.8815484495125829E-2</v>
      </c>
      <c r="F39" s="4">
        <v>1210644.8476315795</v>
      </c>
      <c r="G39" s="4">
        <v>10450498.858523395</v>
      </c>
      <c r="H39" s="4">
        <v>10235306.11509504</v>
      </c>
      <c r="I39" s="4">
        <v>154596.55097953216</v>
      </c>
      <c r="J39" s="4">
        <v>117793.92012426909</v>
      </c>
      <c r="K39" s="4">
        <v>0.94169094591135527</v>
      </c>
      <c r="L39" s="4">
        <v>0.1382646400995711</v>
      </c>
      <c r="M39" s="4">
        <v>0.48247139188853655</v>
      </c>
      <c r="N39" s="4">
        <v>0.6678160757585635</v>
      </c>
      <c r="P39" s="4"/>
    </row>
    <row r="40" spans="1:16">
      <c r="A40" s="17" t="s">
        <v>8</v>
      </c>
      <c r="B40" s="4">
        <v>0.3</v>
      </c>
      <c r="C40" s="4">
        <v>0.10299999999999999</v>
      </c>
      <c r="D40" s="4">
        <v>0.17735311080964725</v>
      </c>
      <c r="E40" s="4">
        <v>0.21888720671414383</v>
      </c>
      <c r="F40" s="4">
        <v>4634026.6136111068</v>
      </c>
      <c r="G40" s="4">
        <v>9452825.1438084766</v>
      </c>
      <c r="H40" s="4">
        <v>9740340.2722222302</v>
      </c>
      <c r="I40" s="4">
        <v>351122.70175438595</v>
      </c>
      <c r="J40" s="4">
        <v>337773.6003801169</v>
      </c>
      <c r="K40" s="4">
        <v>0.89507557092207157</v>
      </c>
      <c r="L40" s="4">
        <v>0.55613419603294478</v>
      </c>
      <c r="M40" s="4">
        <v>1.4537880744316296</v>
      </c>
      <c r="N40" s="4">
        <v>1.5938325252322683</v>
      </c>
      <c r="P40" s="4"/>
    </row>
    <row r="41" spans="1:16">
      <c r="A41" s="17" t="s">
        <v>7</v>
      </c>
      <c r="B41" s="4">
        <v>0.33100000000000002</v>
      </c>
      <c r="C41" s="4">
        <v>5.0999999999999997E-2</v>
      </c>
      <c r="D41" s="4">
        <v>9.1910194019109798E-2</v>
      </c>
      <c r="E41" s="4">
        <v>0.12982398377744128</v>
      </c>
      <c r="F41" s="4">
        <v>2349033.2567324573</v>
      </c>
      <c r="G41" s="4">
        <v>10617498.714934215</v>
      </c>
      <c r="H41" s="4">
        <v>10084400.046286551</v>
      </c>
      <c r="I41" s="4">
        <v>213981.93624269002</v>
      </c>
      <c r="J41" s="4">
        <v>177597.12899122812</v>
      </c>
      <c r="K41" s="4">
        <v>0.97105618775901237</v>
      </c>
      <c r="L41" s="4">
        <v>0.2722916383869986</v>
      </c>
      <c r="M41" s="4">
        <v>0.73830430853050877</v>
      </c>
      <c r="N41" s="4">
        <v>0.93817736734742863</v>
      </c>
      <c r="P41" s="4"/>
    </row>
    <row r="43" spans="1:16">
      <c r="O43" s="4"/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Table 1</vt:lpstr>
      <vt:lpstr>Table 2</vt:lpstr>
      <vt:lpstr>Table 3</vt:lpstr>
      <vt:lpstr>Table 4</vt:lpstr>
      <vt:lpstr>Table 5</vt:lpstr>
      <vt:lpstr>Table 6</vt:lpstr>
      <vt:lpstr>Table 7</vt:lpstr>
    </vt:vector>
  </TitlesOfParts>
  <Company>CNRS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dcterms:created xsi:type="dcterms:W3CDTF">2015-11-30T06:15:56Z</dcterms:created>
  <dcterms:modified xsi:type="dcterms:W3CDTF">2016-10-02T10:36:14Z</dcterms:modified>
</cp:coreProperties>
</file>