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09"/>
  <workbookPr defaultThemeVersion="166925"/>
  <mc:AlternateContent xmlns:mc="http://schemas.openxmlformats.org/markup-compatibility/2006">
    <mc:Choice Requires="x15">
      <x15ac:absPath xmlns:x15ac="http://schemas.microsoft.com/office/spreadsheetml/2010/11/ac" url="/Users/EditorialAssistant/Downloads/_deposits/"/>
    </mc:Choice>
  </mc:AlternateContent>
  <xr:revisionPtr revIDLastSave="0" documentId="13_ncr:1_{1BF32B42-953C-EE40-AC9A-9802ACF36429}" xr6:coauthVersionLast="47" xr6:coauthVersionMax="47" xr10:uidLastSave="{00000000-0000-0000-0000-000000000000}"/>
  <bookViews>
    <workbookView xWindow="780" yWindow="500" windowWidth="33960" windowHeight="21900" activeTab="3" xr2:uid="{00000000-000D-0000-FFFF-FFFF00000000}"/>
  </bookViews>
  <sheets>
    <sheet name="Fe diffusion profiles" sheetId="1" r:id="rId1"/>
    <sheet name="Fe in Au next to the sample" sheetId="3" r:id="rId2"/>
    <sheet name="LMD776" sheetId="5" r:id="rId3"/>
    <sheet name="LMD783"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4" i="3" l="1"/>
  <c r="C21" i="3"/>
  <c r="O15" i="3"/>
  <c r="I17" i="3"/>
  <c r="I16" i="3"/>
  <c r="G24" i="4" l="1"/>
  <c r="G23" i="4"/>
  <c r="G22" i="4"/>
  <c r="G21" i="4"/>
  <c r="G18" i="4"/>
  <c r="G17" i="4"/>
  <c r="G16" i="4"/>
  <c r="G15" i="4"/>
  <c r="G14" i="4"/>
  <c r="C13" i="3" l="1"/>
  <c r="C12" i="3"/>
  <c r="C22" i="3"/>
</calcChain>
</file>

<file path=xl/sharedStrings.xml><?xml version="1.0" encoding="utf-8"?>
<sst xmlns="http://schemas.openxmlformats.org/spreadsheetml/2006/main" count="311" uniqueCount="228">
  <si>
    <t xml:space="preserve">   No. </t>
  </si>
  <si>
    <t xml:space="preserve">   Au    </t>
  </si>
  <si>
    <t xml:space="preserve">   Fe    </t>
  </si>
  <si>
    <t xml:space="preserve">  Total  </t>
  </si>
  <si>
    <t xml:space="preserve">Comment  </t>
  </si>
  <si>
    <t xml:space="preserve">LMD670-AU-L1 Line 001 </t>
  </si>
  <si>
    <t xml:space="preserve">LMD670-AU-L1 Line 002 </t>
  </si>
  <si>
    <t xml:space="preserve">LMD670-AU-L1 Line 003 </t>
  </si>
  <si>
    <t xml:space="preserve">LMD670-AU-L1 Line 004 </t>
  </si>
  <si>
    <t xml:space="preserve">LMD670-AU-L1 Line 005 </t>
  </si>
  <si>
    <t xml:space="preserve">LMD670-AU-L1 Line 006 </t>
  </si>
  <si>
    <t xml:space="preserve">LMD670-AU-L1 Line 007 </t>
  </si>
  <si>
    <t xml:space="preserve">LMD670-AU-L1 Line 008 </t>
  </si>
  <si>
    <t xml:space="preserve">LMD670-AU-L1 Line 009 </t>
  </si>
  <si>
    <t xml:space="preserve">LMD670-AU-L1 Line 010 </t>
  </si>
  <si>
    <t xml:space="preserve">LMD670-AU-L1 Line 011 </t>
  </si>
  <si>
    <t xml:space="preserve">LMD670-AU-L1 Line 012 </t>
  </si>
  <si>
    <t xml:space="preserve">LMD670-AU-L1 Line 013 </t>
  </si>
  <si>
    <t xml:space="preserve">LMD670-AU-L1 Line 014 </t>
  </si>
  <si>
    <t xml:space="preserve">LMD670-AU-L1 Line 015 </t>
  </si>
  <si>
    <t xml:space="preserve">LMD670-AU-L1 Line 016 </t>
  </si>
  <si>
    <t xml:space="preserve">LMD670-AU-L1 Line 017 </t>
  </si>
  <si>
    <t xml:space="preserve">LMD670-AU-L1 Line 018 </t>
  </si>
  <si>
    <t xml:space="preserve">LMD690-AU-L1 Line 001 </t>
  </si>
  <si>
    <t xml:space="preserve">LMD690-AU-L1 Line 002 </t>
  </si>
  <si>
    <t xml:space="preserve">LMD690-AU-L1 Line 003 </t>
  </si>
  <si>
    <t xml:space="preserve">LMD690-AU-L1 Line 004 </t>
  </si>
  <si>
    <t xml:space="preserve">LMD690-AU-L1 Line 005 </t>
  </si>
  <si>
    <t xml:space="preserve">LMD690-AU-L1 Line 006 </t>
  </si>
  <si>
    <t xml:space="preserve">LMD690-AU-L1 Line 007 </t>
  </si>
  <si>
    <t xml:space="preserve">LMD690-AU-L1 Line 008 </t>
  </si>
  <si>
    <t xml:space="preserve">LMD690-AU-L1 Line 009 </t>
  </si>
  <si>
    <t xml:space="preserve">LMD690-AU-L1 Line 010 </t>
  </si>
  <si>
    <t xml:space="preserve">LMD690-AU-L1 Line 011 </t>
  </si>
  <si>
    <t xml:space="preserve">LMD690-AU-L1 Line 012 </t>
  </si>
  <si>
    <t xml:space="preserve">LMD690-AU-L1 Line 013 </t>
  </si>
  <si>
    <t xml:space="preserve">LMD690-AU-L1 Line 014 </t>
  </si>
  <si>
    <t xml:space="preserve">LMD690-AU-L2 Line 001 </t>
  </si>
  <si>
    <t xml:space="preserve">LMD690-AU-L2 Line 002 </t>
  </si>
  <si>
    <t xml:space="preserve">LMD690-AU-L2 Line 003 </t>
  </si>
  <si>
    <t xml:space="preserve">LMD690-AU-L2 Line 004 </t>
  </si>
  <si>
    <t xml:space="preserve">LMD690-AU-L2 Line 005 </t>
  </si>
  <si>
    <t xml:space="preserve">LMD690-AU-L2 Line 006 </t>
  </si>
  <si>
    <t xml:space="preserve">LMD690-AU-L2 Line 007 </t>
  </si>
  <si>
    <t xml:space="preserve">LMD690-AU-L2 Line 008 </t>
  </si>
  <si>
    <t xml:space="preserve">LMD690-AU-L2 Line 009 </t>
  </si>
  <si>
    <t xml:space="preserve">LMD690-AU-L2 Line 010 </t>
  </si>
  <si>
    <t xml:space="preserve">LMD690-AU-L2 Line 011 </t>
  </si>
  <si>
    <t xml:space="preserve">LMD690-AU-L2 Line 012 </t>
  </si>
  <si>
    <t xml:space="preserve">LMD690-AU-L2 Line 013 </t>
  </si>
  <si>
    <t xml:space="preserve">LMD690-AU-L2 Line 014 </t>
  </si>
  <si>
    <t xml:space="preserve">LMD690-AU-L2 Line 015 </t>
  </si>
  <si>
    <t xml:space="preserve">LMD690-AU-L2 Line 016 </t>
  </si>
  <si>
    <t xml:space="preserve">LMD690-AU-L2 Line 017 </t>
  </si>
  <si>
    <t xml:space="preserve">LMD690-AU-L2 Line 018 </t>
  </si>
  <si>
    <t xml:space="preserve">LMD690-AU-L2 Line 019 </t>
  </si>
  <si>
    <t xml:space="preserve">LMD776-AU-L1 Line 001 </t>
  </si>
  <si>
    <t xml:space="preserve">LMD776-AU-L1 Line 002 </t>
  </si>
  <si>
    <t xml:space="preserve">LMD776-AU-L1 Line 003 </t>
  </si>
  <si>
    <t xml:space="preserve">LMD776-AU-L1 Line 004 </t>
  </si>
  <si>
    <t xml:space="preserve">LMD776-AU-L1 Line 005 </t>
  </si>
  <si>
    <t xml:space="preserve">LMD776-AU-L1 Line 006 </t>
  </si>
  <si>
    <t xml:space="preserve">LMD776-AU-L1 Line 007 </t>
  </si>
  <si>
    <t xml:space="preserve">LMD776-AU-L1 Line 008 </t>
  </si>
  <si>
    <t xml:space="preserve">LMD776-AU-L1 Line 009 </t>
  </si>
  <si>
    <t xml:space="preserve">LMD776-AU-L1 Line 010 </t>
  </si>
  <si>
    <t xml:space="preserve">LMD776-AU-L1 Line 011 </t>
  </si>
  <si>
    <t xml:space="preserve">LMD776-AU-L1 Line 012 </t>
  </si>
  <si>
    <t xml:space="preserve">LMD776-AU-L1 Line 013 </t>
  </si>
  <si>
    <t xml:space="preserve">LMD776-AU-L1 Line 014 </t>
  </si>
  <si>
    <t xml:space="preserve">LMD776-AU-L1 Line 015 </t>
  </si>
  <si>
    <t xml:space="preserve">LMD776-AU-L1 Line 016 </t>
  </si>
  <si>
    <t xml:space="preserve">LMD776-AU-L1 Line 017 </t>
  </si>
  <si>
    <t xml:space="preserve">LMD776-AU-L1 Line 018 </t>
  </si>
  <si>
    <t xml:space="preserve">LMD776-AU-L1 Line 019 </t>
  </si>
  <si>
    <t xml:space="preserve">LMD776-AU-L1 Line 020 </t>
  </si>
  <si>
    <t xml:space="preserve">LMD776-AU-L1 Line 021 </t>
  </si>
  <si>
    <t xml:space="preserve">LMD776-AU-L1 Line 022 </t>
  </si>
  <si>
    <t xml:space="preserve">LMD776-AU-L1 Line 023 </t>
  </si>
  <si>
    <t xml:space="preserve">LMD776-AU-L1 Line 024 </t>
  </si>
  <si>
    <t xml:space="preserve">LMD783-AU-L1  Line 001 </t>
  </si>
  <si>
    <t xml:space="preserve">LMD783-AU-L1  Line 002 </t>
  </si>
  <si>
    <t xml:space="preserve">LMD783-AU-L1  Line 003 </t>
  </si>
  <si>
    <t xml:space="preserve">LMD783-AU-L1  Line 004 </t>
  </si>
  <si>
    <t xml:space="preserve">LMD783-AU-L1  Line 005 </t>
  </si>
  <si>
    <t xml:space="preserve">LMD783-AU-L1  Line 006 </t>
  </si>
  <si>
    <t xml:space="preserve">LMD783-AU-L1  Line 007 </t>
  </si>
  <si>
    <t xml:space="preserve">LMD783-AU-L1  Line 008 </t>
  </si>
  <si>
    <t xml:space="preserve">LMD783-AU-L1  Line 009 </t>
  </si>
  <si>
    <t xml:space="preserve">LMD783-AU-L1  Line 010 </t>
  </si>
  <si>
    <t xml:space="preserve">LMD783-AU-L1  Line 011 </t>
  </si>
  <si>
    <t xml:space="preserve">LMD783-AU-L1  Line 012 </t>
  </si>
  <si>
    <t xml:space="preserve">LMD783-AU-L1  Line 013 </t>
  </si>
  <si>
    <t xml:space="preserve">LMD783-AU-L1  Line 014 </t>
  </si>
  <si>
    <t xml:space="preserve">LMD783-AU-L1  Line 015 </t>
  </si>
  <si>
    <t xml:space="preserve">LMD783-AU-L1  Line 016 </t>
  </si>
  <si>
    <t xml:space="preserve">LMD783-AU-L1  Line 017 </t>
  </si>
  <si>
    <t xml:space="preserve">LMD783-AU-L1  Line 018 </t>
  </si>
  <si>
    <t xml:space="preserve">LMD783-AU-L1  Line 019 </t>
  </si>
  <si>
    <t xml:space="preserve">LMD783-AU-L1  Line 020 </t>
  </si>
  <si>
    <t xml:space="preserve">LMD783-AU-L1  Line 021 </t>
  </si>
  <si>
    <t xml:space="preserve">LMD783-AU-L1  Line 022 </t>
  </si>
  <si>
    <t xml:space="preserve">LMD783-AU-L1  Line 023 </t>
  </si>
  <si>
    <t xml:space="preserve">LMD776-L2 Line 001 </t>
  </si>
  <si>
    <t xml:space="preserve">LMD776-L2 Line 002 </t>
  </si>
  <si>
    <t xml:space="preserve">LMD776-L2 Line 003 </t>
  </si>
  <si>
    <t xml:space="preserve">LMD776-L2 Line 004 </t>
  </si>
  <si>
    <t xml:space="preserve">LMD776-L2 Line 005 </t>
  </si>
  <si>
    <t xml:space="preserve">LMD776-L2 Line 006 </t>
  </si>
  <si>
    <t xml:space="preserve">LMD776-L2 Line 007 </t>
  </si>
  <si>
    <t xml:space="preserve">LMD776-L2 Line 008 </t>
  </si>
  <si>
    <t xml:space="preserve">LMD776-L2 Line 009 </t>
  </si>
  <si>
    <t xml:space="preserve">LMD776-L2 Line 010 </t>
  </si>
  <si>
    <t xml:space="preserve">LMD776-L2 Line 011 </t>
  </si>
  <si>
    <t xml:space="preserve">LMD776-L2 Line 012 </t>
  </si>
  <si>
    <t xml:space="preserve">LMD776-L2 Line 013 </t>
  </si>
  <si>
    <t xml:space="preserve">LMD776-L2 Line 014 </t>
  </si>
  <si>
    <t xml:space="preserve">LMD776-L2 Line 015 </t>
  </si>
  <si>
    <t xml:space="preserve">LMD776-L2 Line 016 </t>
  </si>
  <si>
    <t xml:space="preserve">LMD776-L2 Line 017 </t>
  </si>
  <si>
    <t xml:space="preserve">LMD776-L2 Line 018 </t>
  </si>
  <si>
    <t xml:space="preserve">LMD776-L2 Line 019 </t>
  </si>
  <si>
    <t xml:space="preserve">LMD776-L2 Line 020 </t>
  </si>
  <si>
    <t xml:space="preserve">LMD783-FE-01 </t>
  </si>
  <si>
    <t xml:space="preserve">LMD783-FE-02 </t>
  </si>
  <si>
    <t xml:space="preserve">LMD783-FE-03 </t>
  </si>
  <si>
    <t xml:space="preserve">LMD783-FE-04 </t>
  </si>
  <si>
    <t xml:space="preserve">LMD783-FE-05 </t>
  </si>
  <si>
    <t xml:space="preserve">LMD783-FE-06 </t>
  </si>
  <si>
    <t xml:space="preserve">LMD783-FE-07 </t>
  </si>
  <si>
    <t xml:space="preserve">LMD776-AU-07 </t>
  </si>
  <si>
    <t xml:space="preserve">LMD776-AU-08 </t>
  </si>
  <si>
    <t xml:space="preserve">LMD776-AU-09 </t>
  </si>
  <si>
    <t xml:space="preserve">LMD776-AU-10 </t>
  </si>
  <si>
    <t>blue profile in fig. 2a</t>
  </si>
  <si>
    <t>red profile in fig. 2a</t>
  </si>
  <si>
    <t>blue profile in fig. 2b</t>
  </si>
  <si>
    <t xml:space="preserve">LMD690Au Line 001 </t>
  </si>
  <si>
    <t xml:space="preserve">LMD690Au Line 002 </t>
  </si>
  <si>
    <t xml:space="preserve">LMD690Au Line 003 </t>
  </si>
  <si>
    <t xml:space="preserve">LMD690Au Line 004 </t>
  </si>
  <si>
    <t xml:space="preserve">LMD690Au Line 005 </t>
  </si>
  <si>
    <t xml:space="preserve">LMD690Au Line 006 </t>
  </si>
  <si>
    <t xml:space="preserve">LMD690Au Line 007 </t>
  </si>
  <si>
    <t xml:space="preserve">LMD690Au Line 008 </t>
  </si>
  <si>
    <t xml:space="preserve">LMD690Au Line 009 </t>
  </si>
  <si>
    <t xml:space="preserve">LMD690Au Line 010 </t>
  </si>
  <si>
    <t xml:space="preserve">LMD690Au Line 011 </t>
  </si>
  <si>
    <t xml:space="preserve">LMD690Au L2 Line 001 </t>
  </si>
  <si>
    <t xml:space="preserve">LMD690Au L2 Line 002 </t>
  </si>
  <si>
    <t xml:space="preserve">LMD690Au L2 Line 003 </t>
  </si>
  <si>
    <t xml:space="preserve">LMD690Au L2 Line 004 </t>
  </si>
  <si>
    <t>red profile in fig. 2b</t>
  </si>
  <si>
    <t>orange profile in fig. 2c</t>
  </si>
  <si>
    <t>blue profile in fig. 2d</t>
  </si>
  <si>
    <t>red profile in fig. 2d</t>
  </si>
  <si>
    <t>orange profile in fig. 2e</t>
  </si>
  <si>
    <t>profile in fig. 4c</t>
  </si>
  <si>
    <t xml:space="preserve">LMD670-AU-08 </t>
  </si>
  <si>
    <t xml:space="preserve">LMD670-AU-09 </t>
  </si>
  <si>
    <t xml:space="preserve">LMD670-AU-10 </t>
  </si>
  <si>
    <t xml:space="preserve">LMD670-AU-11 </t>
  </si>
  <si>
    <t xml:space="preserve">LMD670-AU-12 </t>
  </si>
  <si>
    <t xml:space="preserve">LMD670-AU-13 </t>
  </si>
  <si>
    <t xml:space="preserve">LMD670-AU-14 </t>
  </si>
  <si>
    <t xml:space="preserve">LMD776-AU-01 </t>
  </si>
  <si>
    <t xml:space="preserve">LMD776-AU-02 </t>
  </si>
  <si>
    <t xml:space="preserve">LMD776-AU-05 </t>
  </si>
  <si>
    <t xml:space="preserve">LMD776-AU-06 </t>
  </si>
  <si>
    <t xml:space="preserve">LMD690Au-01 </t>
  </si>
  <si>
    <t xml:space="preserve">LMD690Au-02 </t>
  </si>
  <si>
    <t xml:space="preserve">LMD690Au-03 </t>
  </si>
  <si>
    <t xml:space="preserve">LMD690Au-04 </t>
  </si>
  <si>
    <t xml:space="preserve">LMD690Au-05 </t>
  </si>
  <si>
    <t xml:space="preserve">LMD690Au-06 </t>
  </si>
  <si>
    <t xml:space="preserve">LMD690Au-07 </t>
  </si>
  <si>
    <t xml:space="preserve">LMD690Au-08 </t>
  </si>
  <si>
    <t xml:space="preserve">LMD690Au-09 </t>
  </si>
  <si>
    <t xml:space="preserve">LMD690Au-10 </t>
  </si>
  <si>
    <t xml:space="preserve">LMD690Au-11 </t>
  </si>
  <si>
    <t xml:space="preserve">LMD670Au-01 </t>
  </si>
  <si>
    <t xml:space="preserve">LMD670Au-02 </t>
  </si>
  <si>
    <t xml:space="preserve">LMD670Au-03 </t>
  </si>
  <si>
    <t xml:space="preserve">LMD670Au-04 </t>
  </si>
  <si>
    <t xml:space="preserve">LMD670Au-05 </t>
  </si>
  <si>
    <t xml:space="preserve">LMD670Au-06 </t>
  </si>
  <si>
    <t xml:space="preserve">LMD670Au-07 </t>
  </si>
  <si>
    <t>Note: The analyses for exp. LMD670 were done in two different sessions. The low Au contents obtained in the first session were possibly a result of poor polish. Analysis of repolished sample in the second session did not have the same problem. Although this does not appear to have a discernible effect on the Fe analysis.</t>
  </si>
  <si>
    <t>melt</t>
  </si>
  <si>
    <r>
      <t>s</t>
    </r>
    <r>
      <rPr>
        <sz val="10"/>
        <color rgb="FF000000"/>
        <rFont val="Calibri"/>
        <family val="2"/>
        <scheme val="minor"/>
      </rPr>
      <t>(7)</t>
    </r>
  </si>
  <si>
    <t>Fayalite in buffer</t>
  </si>
  <si>
    <r>
      <t>s</t>
    </r>
    <r>
      <rPr>
        <sz val="10"/>
        <color rgb="FF000000"/>
        <rFont val="Calibri"/>
        <family val="2"/>
      </rPr>
      <t>(5)</t>
    </r>
  </si>
  <si>
    <t>Ferrosilite in buffer</t>
  </si>
  <si>
    <t xml:space="preserve">   SiO2  </t>
  </si>
  <si>
    <t xml:space="preserve">   TiO2  </t>
  </si>
  <si>
    <t xml:space="preserve">   Al2O3 </t>
  </si>
  <si>
    <t xml:space="preserve">   FeO   </t>
  </si>
  <si>
    <t xml:space="preserve">   MnO   </t>
  </si>
  <si>
    <t xml:space="preserve">   NiO   </t>
  </si>
  <si>
    <t xml:space="preserve">   MgO   </t>
  </si>
  <si>
    <t xml:space="preserve">   CaO   </t>
  </si>
  <si>
    <t xml:space="preserve">   Na2O  </t>
  </si>
  <si>
    <t xml:space="preserve">   K2O   </t>
  </si>
  <si>
    <t xml:space="preserve">   P2O5  </t>
  </si>
  <si>
    <r>
      <t>s</t>
    </r>
    <r>
      <rPr>
        <sz val="10"/>
        <color rgb="FF000000"/>
        <rFont val="Calibri"/>
        <family val="2"/>
        <scheme val="minor"/>
      </rPr>
      <t>(10)</t>
    </r>
  </si>
  <si>
    <t>S(ppm)</t>
  </si>
  <si>
    <t>Mg/Fe</t>
  </si>
  <si>
    <t xml:space="preserve">LMD783-MgFeO-03 </t>
  </si>
  <si>
    <t xml:space="preserve">LMD783-MgFeO-04 </t>
  </si>
  <si>
    <t xml:space="preserve">LMD783-MgFeO-05 </t>
  </si>
  <si>
    <t xml:space="preserve">LMD783-MgFeO-06 </t>
  </si>
  <si>
    <t xml:space="preserve">LMD783-MgFeO-07 </t>
  </si>
  <si>
    <t xml:space="preserve">LMD783-MgFeO-08 </t>
  </si>
  <si>
    <t xml:space="preserve">LMD783-MgFeO-09 </t>
  </si>
  <si>
    <t xml:space="preserve">LMD783-MgFeO-10 </t>
  </si>
  <si>
    <t xml:space="preserve">LMD783-MgFeO-11 </t>
  </si>
  <si>
    <t>Table S3 Phase compositions in exp. LMD776.</t>
  </si>
  <si>
    <t>Table S4 Phase compositions in exp. LMD783.</t>
  </si>
  <si>
    <t>Note: The above data points are for (Mg,Fe)O in equilibrium with Fe metal in the sample.</t>
  </si>
  <si>
    <t>Note: These data points are for the (Mg,Fe)O band in contact with the capsule.</t>
  </si>
  <si>
    <t>The variation of Fe contents for exp. LMD690 is due to slight variation of the analytical spots. Fe contents are higher for analyses closer to the sample, in agreement with the interpretation of Fe diffusion from the sample, as shown in the Fe diffusion profile. The average is calculated with the data points in red.</t>
  </si>
  <si>
    <t>std</t>
  </si>
  <si>
    <t>average Fe</t>
  </si>
  <si>
    <t>The analyses of exp. LMD776 were done in two different sessions with similar results.</t>
  </si>
  <si>
    <t>Table S1 Raw data for Fe diffusion profiles.</t>
  </si>
  <si>
    <t>Table S2 Fe content in Au capsules in contact with the sample charge.</t>
  </si>
  <si>
    <t>American Mineralogist: October 2023 Online Materials AM-23-108577 (use tabs to navigate to other tables)</t>
  </si>
  <si>
    <t>Li et al.: The redox imposing potential of BN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</si>
</sst>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3"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sz val="12"/>
      <color theme="4"/>
      <name val="Calibri"/>
      <family val="2"/>
      <scheme val="minor"/>
    </font>
    <font>
      <sz val="12"/>
      <color rgb="FFFFC000"/>
      <name val="Calibri"/>
      <family val="2"/>
      <scheme val="minor"/>
    </font>
    <font>
      <sz val="10"/>
      <color rgb="FF000000"/>
      <name val="Symbol"/>
      <charset val="2"/>
    </font>
    <font>
      <sz val="10"/>
      <color rgb="FF000000"/>
      <name val="Calibri"/>
      <family val="2"/>
      <scheme val="minor"/>
    </font>
    <font>
      <sz val="10"/>
      <color rgb="FF000000"/>
      <name val="Calibri"/>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2">
    <xf numFmtId="0" fontId="0" fillId="0" borderId="0" xfId="0"/>
    <xf numFmtId="0" fontId="18" fillId="0" borderId="0" xfId="0" applyFont="1"/>
    <xf numFmtId="0" fontId="14" fillId="0" borderId="0" xfId="0" applyFont="1"/>
    <xf numFmtId="0" fontId="19" fillId="0" borderId="0" xfId="0" applyFont="1"/>
    <xf numFmtId="164" fontId="0" fillId="0" borderId="0" xfId="0" applyNumberFormat="1"/>
    <xf numFmtId="0" fontId="20" fillId="0" borderId="0" xfId="0" applyFont="1" applyAlignment="1">
      <alignment horizontal="right"/>
    </xf>
    <xf numFmtId="2" fontId="0" fillId="0" borderId="0" xfId="0" applyNumberFormat="1"/>
    <xf numFmtId="1" fontId="0" fillId="0" borderId="0" xfId="0" applyNumberFormat="1"/>
    <xf numFmtId="0" fontId="0" fillId="0" borderId="0" xfId="0" applyAlignment="1">
      <alignment vertical="center"/>
    </xf>
    <xf numFmtId="0" fontId="16" fillId="0" borderId="0" xfId="0" applyFont="1"/>
    <xf numFmtId="164" fontId="14" fillId="0" borderId="0" xfId="0" applyNumberFormat="1" applyFont="1"/>
    <xf numFmtId="2" fontId="14" fillId="0" borderId="0" xfId="0" applyNumberFormat="1" applyFon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28"/>
  <sheetViews>
    <sheetView zoomScale="118" zoomScaleNormal="118" workbookViewId="0">
      <selection sqref="A1:A2"/>
    </sheetView>
  </sheetViews>
  <sheetFormatPr baseColWidth="10" defaultRowHeight="16" x14ac:dyDescent="0.2"/>
  <sheetData>
    <row r="1" spans="1:13" x14ac:dyDescent="0.2">
      <c r="A1" t="s">
        <v>226</v>
      </c>
    </row>
    <row r="2" spans="1:13" x14ac:dyDescent="0.2">
      <c r="A2" t="s">
        <v>227</v>
      </c>
    </row>
    <row r="3" spans="1:13" x14ac:dyDescent="0.2">
      <c r="A3" s="9" t="s">
        <v>224</v>
      </c>
    </row>
    <row r="4" spans="1:13" x14ac:dyDescent="0.2">
      <c r="A4" t="s">
        <v>0</v>
      </c>
      <c r="B4" t="s">
        <v>1</v>
      </c>
      <c r="C4" t="s">
        <v>2</v>
      </c>
      <c r="D4" t="s">
        <v>3</v>
      </c>
      <c r="E4" t="s">
        <v>4</v>
      </c>
      <c r="F4" s="1" t="s">
        <v>134</v>
      </c>
      <c r="H4" t="s">
        <v>0</v>
      </c>
      <c r="I4" t="s">
        <v>1</v>
      </c>
      <c r="J4" t="s">
        <v>2</v>
      </c>
      <c r="K4" t="s">
        <v>3</v>
      </c>
      <c r="L4" t="s">
        <v>4</v>
      </c>
      <c r="M4" s="2" t="s">
        <v>135</v>
      </c>
    </row>
    <row r="5" spans="1:13" x14ac:dyDescent="0.2">
      <c r="A5">
        <v>9</v>
      </c>
      <c r="B5">
        <v>99.524000000000001</v>
      </c>
      <c r="C5">
        <v>0.105</v>
      </c>
      <c r="D5">
        <v>99.629000000000005</v>
      </c>
      <c r="E5" s="1" t="s">
        <v>5</v>
      </c>
      <c r="F5" s="1"/>
      <c r="H5">
        <v>40</v>
      </c>
      <c r="I5">
        <v>100.402</v>
      </c>
      <c r="J5">
        <v>8.2000000000000003E-2</v>
      </c>
      <c r="K5">
        <v>100.48399999999999</v>
      </c>
      <c r="L5" s="2" t="s">
        <v>5</v>
      </c>
    </row>
    <row r="6" spans="1:13" x14ac:dyDescent="0.2">
      <c r="A6">
        <v>10</v>
      </c>
      <c r="B6">
        <v>101.494</v>
      </c>
      <c r="C6">
        <v>9.2999999999999999E-2</v>
      </c>
      <c r="D6">
        <v>101.587</v>
      </c>
      <c r="E6" s="1" t="s">
        <v>6</v>
      </c>
      <c r="F6" s="1"/>
      <c r="H6">
        <v>41</v>
      </c>
      <c r="I6">
        <v>100.441</v>
      </c>
      <c r="J6">
        <v>7.5999999999999998E-2</v>
      </c>
      <c r="K6">
        <v>100.517</v>
      </c>
      <c r="L6" s="2" t="s">
        <v>6</v>
      </c>
    </row>
    <row r="7" spans="1:13" x14ac:dyDescent="0.2">
      <c r="A7">
        <v>11</v>
      </c>
      <c r="B7">
        <v>99.433000000000007</v>
      </c>
      <c r="C7">
        <v>7.6999999999999999E-2</v>
      </c>
      <c r="D7">
        <v>99.51</v>
      </c>
      <c r="E7" s="1" t="s">
        <v>7</v>
      </c>
      <c r="F7" s="1"/>
      <c r="H7">
        <v>42</v>
      </c>
      <c r="I7">
        <v>100.651</v>
      </c>
      <c r="J7">
        <v>6.3E-2</v>
      </c>
      <c r="K7">
        <v>100.714</v>
      </c>
      <c r="L7" s="2" t="s">
        <v>7</v>
      </c>
    </row>
    <row r="8" spans="1:13" x14ac:dyDescent="0.2">
      <c r="A8">
        <v>12</v>
      </c>
      <c r="B8">
        <v>99.08</v>
      </c>
      <c r="C8">
        <v>8.4000000000000005E-2</v>
      </c>
      <c r="D8">
        <v>99.164000000000001</v>
      </c>
      <c r="E8" s="1" t="s">
        <v>8</v>
      </c>
      <c r="F8" s="1"/>
      <c r="H8">
        <v>43</v>
      </c>
      <c r="I8">
        <v>100.306</v>
      </c>
      <c r="J8">
        <v>6.7000000000000004E-2</v>
      </c>
      <c r="K8">
        <v>100.373</v>
      </c>
      <c r="L8" s="2" t="s">
        <v>8</v>
      </c>
    </row>
    <row r="9" spans="1:13" x14ac:dyDescent="0.2">
      <c r="A9">
        <v>13</v>
      </c>
      <c r="B9">
        <v>99.369</v>
      </c>
      <c r="C9">
        <v>9.1999999999999998E-2</v>
      </c>
      <c r="D9">
        <v>99.460999999999999</v>
      </c>
      <c r="E9" s="1" t="s">
        <v>9</v>
      </c>
      <c r="F9" s="1"/>
      <c r="H9">
        <v>44</v>
      </c>
      <c r="I9">
        <v>100.82599999999999</v>
      </c>
      <c r="J9">
        <v>7.0999999999999994E-2</v>
      </c>
      <c r="K9">
        <v>100.89700000000001</v>
      </c>
      <c r="L9" s="2" t="s">
        <v>9</v>
      </c>
    </row>
    <row r="10" spans="1:13" x14ac:dyDescent="0.2">
      <c r="A10">
        <v>14</v>
      </c>
      <c r="B10">
        <v>99</v>
      </c>
      <c r="C10">
        <v>0.09</v>
      </c>
      <c r="D10">
        <v>99.09</v>
      </c>
      <c r="E10" s="1" t="s">
        <v>10</v>
      </c>
      <c r="F10" s="1"/>
      <c r="H10">
        <v>45</v>
      </c>
      <c r="I10">
        <v>100.636</v>
      </c>
      <c r="J10">
        <v>7.0000000000000007E-2</v>
      </c>
      <c r="K10">
        <v>100.706</v>
      </c>
      <c r="L10" s="2" t="s">
        <v>10</v>
      </c>
    </row>
    <row r="11" spans="1:13" x14ac:dyDescent="0.2">
      <c r="A11">
        <v>15</v>
      </c>
      <c r="B11">
        <v>100.754</v>
      </c>
      <c r="C11">
        <v>7.9000000000000001E-2</v>
      </c>
      <c r="D11">
        <v>100.833</v>
      </c>
      <c r="E11" s="1" t="s">
        <v>11</v>
      </c>
      <c r="F11" s="1"/>
      <c r="H11">
        <v>46</v>
      </c>
      <c r="I11">
        <v>100.499</v>
      </c>
      <c r="J11">
        <v>7.9000000000000001E-2</v>
      </c>
      <c r="K11">
        <v>100.578</v>
      </c>
      <c r="L11" s="2" t="s">
        <v>11</v>
      </c>
    </row>
    <row r="12" spans="1:13" x14ac:dyDescent="0.2">
      <c r="A12">
        <v>16</v>
      </c>
      <c r="B12">
        <v>100.169</v>
      </c>
      <c r="C12">
        <v>8.1000000000000003E-2</v>
      </c>
      <c r="D12">
        <v>100.25</v>
      </c>
      <c r="E12" s="1" t="s">
        <v>12</v>
      </c>
      <c r="F12" s="1"/>
    </row>
    <row r="13" spans="1:13" x14ac:dyDescent="0.2">
      <c r="A13">
        <v>17</v>
      </c>
      <c r="B13">
        <v>98.576999999999998</v>
      </c>
      <c r="C13">
        <v>7.6999999999999999E-2</v>
      </c>
      <c r="D13">
        <v>98.653999999999996</v>
      </c>
      <c r="E13" s="1" t="s">
        <v>13</v>
      </c>
      <c r="F13" s="1"/>
    </row>
    <row r="14" spans="1:13" x14ac:dyDescent="0.2">
      <c r="A14">
        <v>18</v>
      </c>
      <c r="B14">
        <v>99.745999999999995</v>
      </c>
      <c r="C14">
        <v>8.5000000000000006E-2</v>
      </c>
      <c r="D14">
        <v>99.831000000000003</v>
      </c>
      <c r="E14" s="1" t="s">
        <v>14</v>
      </c>
      <c r="F14" s="1"/>
    </row>
    <row r="15" spans="1:13" x14ac:dyDescent="0.2">
      <c r="A15">
        <v>19</v>
      </c>
      <c r="B15">
        <v>98.454999999999998</v>
      </c>
      <c r="C15">
        <v>8.4000000000000005E-2</v>
      </c>
      <c r="D15">
        <v>98.539000000000001</v>
      </c>
      <c r="E15" s="1" t="s">
        <v>15</v>
      </c>
      <c r="F15" s="1"/>
    </row>
    <row r="16" spans="1:13" x14ac:dyDescent="0.2">
      <c r="A16">
        <v>20</v>
      </c>
      <c r="B16">
        <v>100.352</v>
      </c>
      <c r="C16">
        <v>7.4999999999999997E-2</v>
      </c>
      <c r="D16">
        <v>100.42700000000001</v>
      </c>
      <c r="E16" s="1" t="s">
        <v>16</v>
      </c>
      <c r="F16" s="1"/>
    </row>
    <row r="17" spans="1:13" x14ac:dyDescent="0.2">
      <c r="A17">
        <v>21</v>
      </c>
      <c r="B17">
        <v>97.471999999999994</v>
      </c>
      <c r="C17">
        <v>0.10199999999999999</v>
      </c>
      <c r="D17">
        <v>97.573999999999998</v>
      </c>
      <c r="E17" s="1" t="s">
        <v>17</v>
      </c>
      <c r="F17" s="1"/>
    </row>
    <row r="18" spans="1:13" x14ac:dyDescent="0.2">
      <c r="A18">
        <v>22</v>
      </c>
      <c r="B18">
        <v>101.544</v>
      </c>
      <c r="C18">
        <v>6.7000000000000004E-2</v>
      </c>
      <c r="D18">
        <v>101.611</v>
      </c>
      <c r="E18" s="1" t="s">
        <v>18</v>
      </c>
      <c r="F18" s="1"/>
    </row>
    <row r="19" spans="1:13" x14ac:dyDescent="0.2">
      <c r="A19">
        <v>23</v>
      </c>
      <c r="B19">
        <v>99.388999999999996</v>
      </c>
      <c r="C19">
        <v>7.5999999999999998E-2</v>
      </c>
      <c r="D19">
        <v>99.465000000000003</v>
      </c>
      <c r="E19" s="1" t="s">
        <v>19</v>
      </c>
      <c r="F19" s="1"/>
    </row>
    <row r="20" spans="1:13" x14ac:dyDescent="0.2">
      <c r="A20">
        <v>24</v>
      </c>
      <c r="B20">
        <v>99.863</v>
      </c>
      <c r="C20">
        <v>7.2999999999999995E-2</v>
      </c>
      <c r="D20">
        <v>99.936000000000007</v>
      </c>
      <c r="E20" s="1" t="s">
        <v>20</v>
      </c>
      <c r="F20" s="1"/>
    </row>
    <row r="21" spans="1:13" x14ac:dyDescent="0.2">
      <c r="A21">
        <v>25</v>
      </c>
      <c r="B21">
        <v>100.608</v>
      </c>
      <c r="C21">
        <v>6.4000000000000001E-2</v>
      </c>
      <c r="D21">
        <v>100.672</v>
      </c>
      <c r="E21" s="1" t="s">
        <v>21</v>
      </c>
      <c r="F21" s="1"/>
    </row>
    <row r="22" spans="1:13" x14ac:dyDescent="0.2">
      <c r="A22">
        <v>26</v>
      </c>
      <c r="B22">
        <v>101.553</v>
      </c>
      <c r="C22">
        <v>6.3E-2</v>
      </c>
      <c r="D22">
        <v>101.616</v>
      </c>
      <c r="E22" s="1" t="s">
        <v>22</v>
      </c>
      <c r="F22" s="1"/>
    </row>
    <row r="23" spans="1:13" x14ac:dyDescent="0.2">
      <c r="E23" s="1"/>
      <c r="F23" s="1" t="s">
        <v>136</v>
      </c>
      <c r="H23" t="s">
        <v>0</v>
      </c>
      <c r="I23" t="s">
        <v>1</v>
      </c>
      <c r="J23" t="s">
        <v>2</v>
      </c>
      <c r="K23" t="s">
        <v>3</v>
      </c>
      <c r="L23" t="s">
        <v>4</v>
      </c>
      <c r="M23" s="2" t="s">
        <v>152</v>
      </c>
    </row>
    <row r="24" spans="1:13" x14ac:dyDescent="0.2">
      <c r="A24">
        <v>27</v>
      </c>
      <c r="B24">
        <v>100.673</v>
      </c>
      <c r="C24">
        <v>7.2999999999999995E-2</v>
      </c>
      <c r="D24">
        <v>100.746</v>
      </c>
      <c r="E24" s="1" t="s">
        <v>23</v>
      </c>
      <c r="H24">
        <v>9</v>
      </c>
      <c r="I24">
        <v>100.68899999999999</v>
      </c>
      <c r="J24">
        <v>4.3999999999999997E-2</v>
      </c>
      <c r="K24">
        <v>100.733</v>
      </c>
      <c r="L24" s="2" t="s">
        <v>137</v>
      </c>
    </row>
    <row r="25" spans="1:13" x14ac:dyDescent="0.2">
      <c r="A25">
        <v>28</v>
      </c>
      <c r="B25">
        <v>101.048</v>
      </c>
      <c r="C25">
        <v>2.5999999999999999E-2</v>
      </c>
      <c r="D25">
        <v>101.074</v>
      </c>
      <c r="E25" s="1" t="s">
        <v>24</v>
      </c>
      <c r="H25">
        <v>10</v>
      </c>
      <c r="I25">
        <v>99.918999999999997</v>
      </c>
      <c r="J25">
        <v>2.5000000000000001E-2</v>
      </c>
      <c r="K25">
        <v>99.944000000000003</v>
      </c>
      <c r="L25" s="2" t="s">
        <v>138</v>
      </c>
    </row>
    <row r="26" spans="1:13" x14ac:dyDescent="0.2">
      <c r="A26">
        <v>29</v>
      </c>
      <c r="B26">
        <v>100.64700000000001</v>
      </c>
      <c r="C26">
        <v>2.5000000000000001E-2</v>
      </c>
      <c r="D26">
        <v>100.672</v>
      </c>
      <c r="E26" s="1" t="s">
        <v>25</v>
      </c>
      <c r="H26">
        <v>11</v>
      </c>
      <c r="I26">
        <v>100.11799999999999</v>
      </c>
      <c r="J26">
        <v>2.1000000000000001E-2</v>
      </c>
      <c r="K26">
        <v>100.139</v>
      </c>
      <c r="L26" s="2" t="s">
        <v>139</v>
      </c>
    </row>
    <row r="27" spans="1:13" x14ac:dyDescent="0.2">
      <c r="A27">
        <v>30</v>
      </c>
      <c r="B27">
        <v>100.947</v>
      </c>
      <c r="C27">
        <v>3.5000000000000003E-2</v>
      </c>
      <c r="D27">
        <v>100.982</v>
      </c>
      <c r="E27" s="1" t="s">
        <v>26</v>
      </c>
      <c r="H27">
        <v>12</v>
      </c>
      <c r="I27">
        <v>90.879000000000005</v>
      </c>
      <c r="J27">
        <v>5.2999999999999999E-2</v>
      </c>
      <c r="K27">
        <v>90.932000000000002</v>
      </c>
      <c r="L27" s="2" t="s">
        <v>140</v>
      </c>
    </row>
    <row r="28" spans="1:13" x14ac:dyDescent="0.2">
      <c r="A28">
        <v>31</v>
      </c>
      <c r="B28">
        <v>102.474</v>
      </c>
      <c r="C28">
        <v>4.1000000000000002E-2</v>
      </c>
      <c r="D28">
        <v>102.515</v>
      </c>
      <c r="E28" s="1" t="s">
        <v>27</v>
      </c>
      <c r="H28">
        <v>13</v>
      </c>
      <c r="I28">
        <v>100.755</v>
      </c>
      <c r="J28">
        <v>4.5999999999999999E-2</v>
      </c>
      <c r="K28">
        <v>100.801</v>
      </c>
      <c r="L28" s="2" t="s">
        <v>141</v>
      </c>
    </row>
    <row r="29" spans="1:13" x14ac:dyDescent="0.2">
      <c r="A29">
        <v>32</v>
      </c>
      <c r="B29">
        <v>100.96299999999999</v>
      </c>
      <c r="C29">
        <v>4.7E-2</v>
      </c>
      <c r="D29">
        <v>101.01</v>
      </c>
      <c r="E29" s="1" t="s">
        <v>28</v>
      </c>
      <c r="H29">
        <v>14</v>
      </c>
      <c r="I29">
        <v>100.267</v>
      </c>
      <c r="J29">
        <v>5.6000000000000001E-2</v>
      </c>
      <c r="K29">
        <v>100.32299999999999</v>
      </c>
      <c r="L29" s="2" t="s">
        <v>142</v>
      </c>
    </row>
    <row r="30" spans="1:13" x14ac:dyDescent="0.2">
      <c r="A30">
        <v>33</v>
      </c>
      <c r="B30">
        <v>101.364</v>
      </c>
      <c r="C30">
        <v>6.9000000000000006E-2</v>
      </c>
      <c r="D30">
        <v>101.43300000000001</v>
      </c>
      <c r="E30" s="1" t="s">
        <v>29</v>
      </c>
      <c r="H30">
        <v>15</v>
      </c>
      <c r="I30">
        <v>100.39400000000001</v>
      </c>
      <c r="J30">
        <v>8.4000000000000005E-2</v>
      </c>
      <c r="K30">
        <v>100.47799999999999</v>
      </c>
      <c r="L30" s="2" t="s">
        <v>143</v>
      </c>
    </row>
    <row r="31" spans="1:13" x14ac:dyDescent="0.2">
      <c r="A31">
        <v>34</v>
      </c>
      <c r="B31">
        <v>101.23399999999999</v>
      </c>
      <c r="C31">
        <v>9.1999999999999998E-2</v>
      </c>
      <c r="D31">
        <v>101.32599999999999</v>
      </c>
      <c r="E31" s="1" t="s">
        <v>30</v>
      </c>
      <c r="H31">
        <v>16</v>
      </c>
      <c r="I31">
        <v>100.261</v>
      </c>
      <c r="J31">
        <v>0.115</v>
      </c>
      <c r="K31">
        <v>100.376</v>
      </c>
      <c r="L31" s="2" t="s">
        <v>144</v>
      </c>
    </row>
    <row r="32" spans="1:13" x14ac:dyDescent="0.2">
      <c r="A32">
        <v>35</v>
      </c>
      <c r="B32">
        <v>101.32599999999999</v>
      </c>
      <c r="C32">
        <v>0.129</v>
      </c>
      <c r="D32">
        <v>101.455</v>
      </c>
      <c r="E32" s="1" t="s">
        <v>31</v>
      </c>
      <c r="H32">
        <v>17</v>
      </c>
      <c r="I32">
        <v>100.58199999999999</v>
      </c>
      <c r="J32">
        <v>0.13400000000000001</v>
      </c>
      <c r="K32">
        <v>100.71599999999999</v>
      </c>
      <c r="L32" s="2" t="s">
        <v>145</v>
      </c>
    </row>
    <row r="33" spans="1:12" x14ac:dyDescent="0.2">
      <c r="A33">
        <v>36</v>
      </c>
      <c r="B33">
        <v>101.316</v>
      </c>
      <c r="C33">
        <v>0.14599999999999999</v>
      </c>
      <c r="D33">
        <v>101.462</v>
      </c>
      <c r="E33" s="1" t="s">
        <v>32</v>
      </c>
      <c r="H33">
        <v>18</v>
      </c>
      <c r="I33">
        <v>99.488</v>
      </c>
      <c r="J33">
        <v>0.26700000000000002</v>
      </c>
      <c r="K33">
        <v>99.754999999999995</v>
      </c>
      <c r="L33" s="2" t="s">
        <v>146</v>
      </c>
    </row>
    <row r="34" spans="1:12" x14ac:dyDescent="0.2">
      <c r="A34">
        <v>37</v>
      </c>
      <c r="B34">
        <v>101.31699999999999</v>
      </c>
      <c r="C34">
        <v>0.21199999999999999</v>
      </c>
      <c r="D34">
        <v>101.529</v>
      </c>
      <c r="E34" s="1" t="s">
        <v>33</v>
      </c>
      <c r="H34">
        <v>19</v>
      </c>
      <c r="I34">
        <v>100.292</v>
      </c>
      <c r="J34">
        <v>0.19</v>
      </c>
      <c r="K34">
        <v>100.482</v>
      </c>
      <c r="L34" s="2" t="s">
        <v>147</v>
      </c>
    </row>
    <row r="35" spans="1:12" x14ac:dyDescent="0.2">
      <c r="A35">
        <v>38</v>
      </c>
      <c r="B35">
        <v>101.80500000000001</v>
      </c>
      <c r="C35">
        <v>0.249</v>
      </c>
      <c r="D35">
        <v>102.054</v>
      </c>
      <c r="E35" s="1" t="s">
        <v>34</v>
      </c>
      <c r="H35">
        <v>20</v>
      </c>
      <c r="I35">
        <v>99.769000000000005</v>
      </c>
      <c r="J35">
        <v>0.216</v>
      </c>
      <c r="K35">
        <v>99.984999999999999</v>
      </c>
      <c r="L35" s="2" t="s">
        <v>148</v>
      </c>
    </row>
    <row r="36" spans="1:12" x14ac:dyDescent="0.2">
      <c r="A36">
        <v>39</v>
      </c>
      <c r="B36">
        <v>101.524</v>
      </c>
      <c r="C36">
        <v>0.31</v>
      </c>
      <c r="D36">
        <v>101.834</v>
      </c>
      <c r="E36" s="1" t="s">
        <v>35</v>
      </c>
      <c r="H36">
        <v>21</v>
      </c>
      <c r="I36">
        <v>99.602000000000004</v>
      </c>
      <c r="J36">
        <v>0.26500000000000001</v>
      </c>
      <c r="K36">
        <v>99.867000000000004</v>
      </c>
      <c r="L36" s="2" t="s">
        <v>149</v>
      </c>
    </row>
    <row r="37" spans="1:12" x14ac:dyDescent="0.2">
      <c r="A37">
        <v>40</v>
      </c>
      <c r="B37">
        <v>101.354</v>
      </c>
      <c r="C37">
        <v>0.35399999999999998</v>
      </c>
      <c r="D37">
        <v>101.708</v>
      </c>
      <c r="E37" s="1" t="s">
        <v>36</v>
      </c>
      <c r="H37">
        <v>22</v>
      </c>
      <c r="I37">
        <v>100.044</v>
      </c>
      <c r="J37">
        <v>0.38100000000000001</v>
      </c>
      <c r="K37">
        <v>100.425</v>
      </c>
      <c r="L37" s="2" t="s">
        <v>150</v>
      </c>
    </row>
    <row r="38" spans="1:12" x14ac:dyDescent="0.2">
      <c r="H38">
        <v>23</v>
      </c>
      <c r="I38">
        <v>99.927000000000007</v>
      </c>
      <c r="J38">
        <v>0.47299999999999998</v>
      </c>
      <c r="K38">
        <v>100.4</v>
      </c>
      <c r="L38" s="2" t="s">
        <v>151</v>
      </c>
    </row>
    <row r="39" spans="1:12" x14ac:dyDescent="0.2">
      <c r="E39" s="1"/>
      <c r="F39" s="3" t="s">
        <v>153</v>
      </c>
      <c r="L39" s="2"/>
    </row>
    <row r="40" spans="1:12" x14ac:dyDescent="0.2">
      <c r="A40">
        <v>41</v>
      </c>
      <c r="B40">
        <v>100.694</v>
      </c>
      <c r="C40">
        <v>0.378</v>
      </c>
      <c r="D40">
        <v>101.072</v>
      </c>
      <c r="E40" s="3" t="s">
        <v>37</v>
      </c>
      <c r="L40" s="2"/>
    </row>
    <row r="41" spans="1:12" x14ac:dyDescent="0.2">
      <c r="A41">
        <v>42</v>
      </c>
      <c r="B41">
        <v>101.017</v>
      </c>
      <c r="C41">
        <v>0.33300000000000002</v>
      </c>
      <c r="D41">
        <v>101.35</v>
      </c>
      <c r="E41" s="3" t="s">
        <v>38</v>
      </c>
    </row>
    <row r="42" spans="1:12" x14ac:dyDescent="0.2">
      <c r="A42">
        <v>43</v>
      </c>
      <c r="B42">
        <v>101.2</v>
      </c>
      <c r="C42">
        <v>0.30099999999999999</v>
      </c>
      <c r="D42">
        <v>101.501</v>
      </c>
      <c r="E42" s="3" t="s">
        <v>39</v>
      </c>
    </row>
    <row r="43" spans="1:12" x14ac:dyDescent="0.2">
      <c r="A43">
        <v>44</v>
      </c>
      <c r="B43">
        <v>99.887</v>
      </c>
      <c r="C43">
        <v>0.26100000000000001</v>
      </c>
      <c r="D43">
        <v>100.148</v>
      </c>
      <c r="E43" s="3" t="s">
        <v>40</v>
      </c>
    </row>
    <row r="44" spans="1:12" x14ac:dyDescent="0.2">
      <c r="A44">
        <v>45</v>
      </c>
      <c r="B44">
        <v>101.629</v>
      </c>
      <c r="C44">
        <v>0.24299999999999999</v>
      </c>
      <c r="D44">
        <v>101.872</v>
      </c>
      <c r="E44" s="3" t="s">
        <v>41</v>
      </c>
    </row>
    <row r="45" spans="1:12" x14ac:dyDescent="0.2">
      <c r="A45">
        <v>46</v>
      </c>
      <c r="B45">
        <v>101.97499999999999</v>
      </c>
      <c r="C45">
        <v>0.19900000000000001</v>
      </c>
      <c r="D45">
        <v>102.17400000000001</v>
      </c>
      <c r="E45" s="3" t="s">
        <v>42</v>
      </c>
    </row>
    <row r="46" spans="1:12" x14ac:dyDescent="0.2">
      <c r="A46">
        <v>47</v>
      </c>
      <c r="B46">
        <v>101.893</v>
      </c>
      <c r="C46">
        <v>0.17100000000000001</v>
      </c>
      <c r="D46">
        <v>102.06399999999999</v>
      </c>
      <c r="E46" s="3" t="s">
        <v>43</v>
      </c>
    </row>
    <row r="47" spans="1:12" x14ac:dyDescent="0.2">
      <c r="A47">
        <v>48</v>
      </c>
      <c r="B47">
        <v>100.88800000000001</v>
      </c>
      <c r="C47">
        <v>0.126</v>
      </c>
      <c r="D47">
        <v>101.014</v>
      </c>
      <c r="E47" s="3" t="s">
        <v>44</v>
      </c>
    </row>
    <row r="48" spans="1:12" x14ac:dyDescent="0.2">
      <c r="A48">
        <v>49</v>
      </c>
      <c r="B48">
        <v>100.211</v>
      </c>
      <c r="C48">
        <v>0.114</v>
      </c>
      <c r="D48">
        <v>100.325</v>
      </c>
      <c r="E48" s="3" t="s">
        <v>45</v>
      </c>
    </row>
    <row r="49" spans="1:13" x14ac:dyDescent="0.2">
      <c r="A49">
        <v>50</v>
      </c>
      <c r="B49">
        <v>101.254</v>
      </c>
      <c r="C49">
        <v>0.10299999999999999</v>
      </c>
      <c r="D49">
        <v>101.357</v>
      </c>
      <c r="E49" s="3" t="s">
        <v>46</v>
      </c>
    </row>
    <row r="50" spans="1:13" x14ac:dyDescent="0.2">
      <c r="A50">
        <v>51</v>
      </c>
      <c r="B50">
        <v>100.94799999999999</v>
      </c>
      <c r="C50">
        <v>7.9000000000000001E-2</v>
      </c>
      <c r="D50">
        <v>101.027</v>
      </c>
      <c r="E50" s="3" t="s">
        <v>47</v>
      </c>
    </row>
    <row r="51" spans="1:13" x14ac:dyDescent="0.2">
      <c r="A51">
        <v>52</v>
      </c>
      <c r="B51">
        <v>98.137</v>
      </c>
      <c r="C51">
        <v>5.6000000000000001E-2</v>
      </c>
      <c r="D51">
        <v>98.192999999999998</v>
      </c>
      <c r="E51" s="3" t="s">
        <v>48</v>
      </c>
    </row>
    <row r="52" spans="1:13" x14ac:dyDescent="0.2">
      <c r="A52">
        <v>53</v>
      </c>
      <c r="B52">
        <v>101.572</v>
      </c>
      <c r="C52">
        <v>4.3999999999999997E-2</v>
      </c>
      <c r="D52">
        <v>101.616</v>
      </c>
      <c r="E52" s="3" t="s">
        <v>49</v>
      </c>
    </row>
    <row r="53" spans="1:13" x14ac:dyDescent="0.2">
      <c r="A53">
        <v>54</v>
      </c>
      <c r="B53">
        <v>101.565</v>
      </c>
      <c r="C53">
        <v>4.2000000000000003E-2</v>
      </c>
      <c r="D53">
        <v>101.607</v>
      </c>
      <c r="E53" s="3" t="s">
        <v>50</v>
      </c>
    </row>
    <row r="54" spans="1:13" x14ac:dyDescent="0.2">
      <c r="A54">
        <v>55</v>
      </c>
      <c r="B54">
        <v>100.506</v>
      </c>
      <c r="C54">
        <v>0.03</v>
      </c>
      <c r="D54">
        <v>100.536</v>
      </c>
      <c r="E54" s="3" t="s">
        <v>51</v>
      </c>
    </row>
    <row r="55" spans="1:13" x14ac:dyDescent="0.2">
      <c r="A55">
        <v>56</v>
      </c>
      <c r="B55">
        <v>101.379</v>
      </c>
      <c r="C55">
        <v>1.7999999999999999E-2</v>
      </c>
      <c r="D55">
        <v>101.39700000000001</v>
      </c>
      <c r="E55" s="3" t="s">
        <v>52</v>
      </c>
    </row>
    <row r="56" spans="1:13" x14ac:dyDescent="0.2">
      <c r="A56">
        <v>57</v>
      </c>
      <c r="B56">
        <v>101.88200000000001</v>
      </c>
      <c r="C56">
        <v>2.1999999999999999E-2</v>
      </c>
      <c r="D56">
        <v>101.904</v>
      </c>
      <c r="E56" s="3" t="s">
        <v>53</v>
      </c>
    </row>
    <row r="57" spans="1:13" x14ac:dyDescent="0.2">
      <c r="A57">
        <v>58</v>
      </c>
      <c r="B57">
        <v>100.779</v>
      </c>
      <c r="C57">
        <v>1.9E-2</v>
      </c>
      <c r="D57">
        <v>100.798</v>
      </c>
      <c r="E57" s="3" t="s">
        <v>54</v>
      </c>
    </row>
    <row r="58" spans="1:13" x14ac:dyDescent="0.2">
      <c r="A58">
        <v>59</v>
      </c>
      <c r="B58">
        <v>93.924000000000007</v>
      </c>
      <c r="C58">
        <v>6.0000000000000001E-3</v>
      </c>
      <c r="D58">
        <v>93.93</v>
      </c>
      <c r="E58" s="3" t="s">
        <v>55</v>
      </c>
    </row>
    <row r="59" spans="1:13" x14ac:dyDescent="0.2">
      <c r="E59" s="3"/>
      <c r="F59" s="1" t="s">
        <v>154</v>
      </c>
      <c r="H59" t="s">
        <v>0</v>
      </c>
      <c r="I59" t="s">
        <v>1</v>
      </c>
      <c r="J59" t="s">
        <v>2</v>
      </c>
      <c r="K59" t="s">
        <v>3</v>
      </c>
      <c r="L59" t="s">
        <v>4</v>
      </c>
      <c r="M59" s="2" t="s">
        <v>155</v>
      </c>
    </row>
    <row r="60" spans="1:13" x14ac:dyDescent="0.2">
      <c r="A60">
        <v>60</v>
      </c>
      <c r="B60">
        <v>98.3</v>
      </c>
      <c r="C60">
        <v>0.32100000000000001</v>
      </c>
      <c r="D60">
        <v>98.620999999999995</v>
      </c>
      <c r="E60" s="1" t="s">
        <v>56</v>
      </c>
      <c r="H60">
        <v>16</v>
      </c>
      <c r="I60">
        <v>96.448999999999998</v>
      </c>
      <c r="J60">
        <v>0.27700000000000002</v>
      </c>
      <c r="K60">
        <v>96.725999999999999</v>
      </c>
      <c r="L60" s="2" t="s">
        <v>56</v>
      </c>
    </row>
    <row r="61" spans="1:13" x14ac:dyDescent="0.2">
      <c r="A61">
        <v>61</v>
      </c>
      <c r="B61">
        <v>97.105000000000004</v>
      </c>
      <c r="C61">
        <v>0.29099999999999998</v>
      </c>
      <c r="D61">
        <v>97.396000000000001</v>
      </c>
      <c r="E61" s="1" t="s">
        <v>57</v>
      </c>
      <c r="H61">
        <v>17</v>
      </c>
      <c r="I61">
        <v>97.161000000000001</v>
      </c>
      <c r="J61">
        <v>0.28899999999999998</v>
      </c>
      <c r="K61">
        <v>97.45</v>
      </c>
      <c r="L61" s="2" t="s">
        <v>57</v>
      </c>
    </row>
    <row r="62" spans="1:13" x14ac:dyDescent="0.2">
      <c r="A62">
        <v>62</v>
      </c>
      <c r="B62">
        <v>97.37</v>
      </c>
      <c r="C62">
        <v>0.28100000000000003</v>
      </c>
      <c r="D62">
        <v>97.650999999999996</v>
      </c>
      <c r="E62" s="1" t="s">
        <v>58</v>
      </c>
      <c r="H62">
        <v>18</v>
      </c>
      <c r="I62">
        <v>96.436999999999998</v>
      </c>
      <c r="J62">
        <v>0.29499999999999998</v>
      </c>
      <c r="K62">
        <v>96.731999999999999</v>
      </c>
      <c r="L62" s="2" t="s">
        <v>58</v>
      </c>
    </row>
    <row r="63" spans="1:13" x14ac:dyDescent="0.2">
      <c r="A63">
        <v>63</v>
      </c>
      <c r="B63">
        <v>97.17</v>
      </c>
      <c r="C63">
        <v>0.34</v>
      </c>
      <c r="D63">
        <v>97.51</v>
      </c>
      <c r="E63" s="1" t="s">
        <v>59</v>
      </c>
      <c r="H63">
        <v>19</v>
      </c>
      <c r="I63">
        <v>97.762</v>
      </c>
      <c r="J63">
        <v>0.32800000000000001</v>
      </c>
      <c r="K63">
        <v>98.09</v>
      </c>
      <c r="L63" s="2" t="s">
        <v>59</v>
      </c>
    </row>
    <row r="64" spans="1:13" x14ac:dyDescent="0.2">
      <c r="A64">
        <v>64</v>
      </c>
      <c r="B64">
        <v>96.775999999999996</v>
      </c>
      <c r="C64">
        <v>0.31</v>
      </c>
      <c r="D64">
        <v>97.085999999999999</v>
      </c>
      <c r="E64" s="1" t="s">
        <v>60</v>
      </c>
      <c r="H64">
        <v>20</v>
      </c>
      <c r="I64">
        <v>97.751000000000005</v>
      </c>
      <c r="J64">
        <v>0.35199999999999998</v>
      </c>
      <c r="K64">
        <v>98.102999999999994</v>
      </c>
      <c r="L64" s="2" t="s">
        <v>60</v>
      </c>
    </row>
    <row r="65" spans="1:12" x14ac:dyDescent="0.2">
      <c r="A65">
        <v>65</v>
      </c>
      <c r="B65">
        <v>97.697000000000003</v>
      </c>
      <c r="C65">
        <v>0.316</v>
      </c>
      <c r="D65">
        <v>98.013000000000005</v>
      </c>
      <c r="E65" s="1" t="s">
        <v>61</v>
      </c>
      <c r="H65">
        <v>21</v>
      </c>
      <c r="I65">
        <v>97.498000000000005</v>
      </c>
      <c r="J65">
        <v>0.41099999999999998</v>
      </c>
      <c r="K65">
        <v>97.909000000000006</v>
      </c>
      <c r="L65" s="2" t="s">
        <v>61</v>
      </c>
    </row>
    <row r="66" spans="1:12" x14ac:dyDescent="0.2">
      <c r="A66">
        <v>66</v>
      </c>
      <c r="B66">
        <v>97.376000000000005</v>
      </c>
      <c r="C66">
        <v>0.38300000000000001</v>
      </c>
      <c r="D66">
        <v>97.759</v>
      </c>
      <c r="E66" s="1" t="s">
        <v>62</v>
      </c>
      <c r="H66">
        <v>22</v>
      </c>
      <c r="I66">
        <v>97.554000000000002</v>
      </c>
      <c r="J66">
        <v>0.40200000000000002</v>
      </c>
      <c r="K66">
        <v>97.956000000000003</v>
      </c>
      <c r="L66" s="2" t="s">
        <v>62</v>
      </c>
    </row>
    <row r="67" spans="1:12" x14ac:dyDescent="0.2">
      <c r="A67">
        <v>67</v>
      </c>
      <c r="B67">
        <v>96.37</v>
      </c>
      <c r="C67">
        <v>0.41599999999999998</v>
      </c>
      <c r="D67">
        <v>96.786000000000001</v>
      </c>
      <c r="E67" s="1" t="s">
        <v>63</v>
      </c>
      <c r="H67">
        <v>23</v>
      </c>
      <c r="I67">
        <v>98.457999999999998</v>
      </c>
      <c r="J67">
        <v>0.435</v>
      </c>
      <c r="K67">
        <v>98.893000000000001</v>
      </c>
      <c r="L67" s="2" t="s">
        <v>63</v>
      </c>
    </row>
    <row r="68" spans="1:12" x14ac:dyDescent="0.2">
      <c r="A68">
        <v>68</v>
      </c>
      <c r="B68">
        <v>97.531999999999996</v>
      </c>
      <c r="C68">
        <v>0.48499999999999999</v>
      </c>
      <c r="D68">
        <v>98.016999999999996</v>
      </c>
      <c r="E68" s="1" t="s">
        <v>64</v>
      </c>
      <c r="H68">
        <v>24</v>
      </c>
      <c r="I68">
        <v>96.95</v>
      </c>
      <c r="J68">
        <v>0.443</v>
      </c>
      <c r="K68">
        <v>97.393000000000001</v>
      </c>
      <c r="L68" s="2" t="s">
        <v>64</v>
      </c>
    </row>
    <row r="69" spans="1:12" x14ac:dyDescent="0.2">
      <c r="A69">
        <v>69</v>
      </c>
      <c r="B69">
        <v>97.772999999999996</v>
      </c>
      <c r="C69">
        <v>0.46700000000000003</v>
      </c>
      <c r="D69">
        <v>98.24</v>
      </c>
      <c r="E69" s="1" t="s">
        <v>65</v>
      </c>
      <c r="H69">
        <v>25</v>
      </c>
      <c r="I69">
        <v>96.960999999999999</v>
      </c>
      <c r="J69">
        <v>0.44900000000000001</v>
      </c>
      <c r="K69">
        <v>97.41</v>
      </c>
      <c r="L69" s="2" t="s">
        <v>65</v>
      </c>
    </row>
    <row r="70" spans="1:12" x14ac:dyDescent="0.2">
      <c r="A70">
        <v>70</v>
      </c>
      <c r="B70">
        <v>98.802000000000007</v>
      </c>
      <c r="C70">
        <v>0.53900000000000003</v>
      </c>
      <c r="D70">
        <v>99.340999999999994</v>
      </c>
      <c r="E70" s="1" t="s">
        <v>66</v>
      </c>
      <c r="H70">
        <v>26</v>
      </c>
      <c r="I70">
        <v>97.531000000000006</v>
      </c>
      <c r="J70">
        <v>0.47</v>
      </c>
      <c r="K70">
        <v>98.001000000000005</v>
      </c>
      <c r="L70" s="2" t="s">
        <v>66</v>
      </c>
    </row>
    <row r="71" spans="1:12" x14ac:dyDescent="0.2">
      <c r="A71">
        <v>71</v>
      </c>
      <c r="B71">
        <v>98.010999999999996</v>
      </c>
      <c r="C71">
        <v>0.48</v>
      </c>
      <c r="D71">
        <v>98.491</v>
      </c>
      <c r="E71" s="1" t="s">
        <v>67</v>
      </c>
      <c r="H71">
        <v>27</v>
      </c>
      <c r="I71">
        <v>98.575000000000003</v>
      </c>
      <c r="J71">
        <v>0.64800000000000002</v>
      </c>
      <c r="K71">
        <v>99.222999999999999</v>
      </c>
      <c r="L71" s="2" t="s">
        <v>67</v>
      </c>
    </row>
    <row r="72" spans="1:12" x14ac:dyDescent="0.2">
      <c r="A72">
        <v>72</v>
      </c>
      <c r="B72">
        <v>96.635999999999996</v>
      </c>
      <c r="C72">
        <v>0.50600000000000001</v>
      </c>
      <c r="D72">
        <v>97.141999999999996</v>
      </c>
      <c r="E72" s="1" t="s">
        <v>68</v>
      </c>
      <c r="H72">
        <v>28</v>
      </c>
      <c r="I72">
        <v>97.709000000000003</v>
      </c>
      <c r="J72">
        <v>0.56899999999999995</v>
      </c>
      <c r="K72">
        <v>98.278000000000006</v>
      </c>
      <c r="L72" s="2" t="s">
        <v>68</v>
      </c>
    </row>
    <row r="73" spans="1:12" x14ac:dyDescent="0.2">
      <c r="A73">
        <v>73</v>
      </c>
      <c r="B73">
        <v>96.844999999999999</v>
      </c>
      <c r="C73">
        <v>0.56499999999999995</v>
      </c>
      <c r="D73">
        <v>97.41</v>
      </c>
      <c r="E73" s="1" t="s">
        <v>69</v>
      </c>
      <c r="H73">
        <v>29</v>
      </c>
      <c r="I73">
        <v>96.653999999999996</v>
      </c>
      <c r="J73">
        <v>0.53800000000000003</v>
      </c>
      <c r="K73">
        <v>97.191999999999993</v>
      </c>
      <c r="L73" s="2" t="s">
        <v>69</v>
      </c>
    </row>
    <row r="74" spans="1:12" x14ac:dyDescent="0.2">
      <c r="A74">
        <v>74</v>
      </c>
      <c r="B74">
        <v>96.683999999999997</v>
      </c>
      <c r="C74">
        <v>0.65900000000000003</v>
      </c>
      <c r="D74">
        <v>97.343000000000004</v>
      </c>
      <c r="E74" s="1" t="s">
        <v>70</v>
      </c>
      <c r="H74">
        <v>30</v>
      </c>
      <c r="I74">
        <v>96.981999999999999</v>
      </c>
      <c r="J74">
        <v>0.61799999999999999</v>
      </c>
      <c r="K74">
        <v>97.6</v>
      </c>
      <c r="L74" s="2" t="s">
        <v>70</v>
      </c>
    </row>
    <row r="75" spans="1:12" x14ac:dyDescent="0.2">
      <c r="A75">
        <v>75</v>
      </c>
      <c r="B75">
        <v>97.450999999999993</v>
      </c>
      <c r="C75">
        <v>0.72899999999999998</v>
      </c>
      <c r="D75">
        <v>98.18</v>
      </c>
      <c r="E75" s="1" t="s">
        <v>71</v>
      </c>
      <c r="H75">
        <v>31</v>
      </c>
      <c r="I75">
        <v>97.653999999999996</v>
      </c>
      <c r="J75">
        <v>0.76300000000000001</v>
      </c>
      <c r="K75">
        <v>98.417000000000002</v>
      </c>
      <c r="L75" s="2" t="s">
        <v>71</v>
      </c>
    </row>
    <row r="76" spans="1:12" x14ac:dyDescent="0.2">
      <c r="A76">
        <v>76</v>
      </c>
      <c r="B76">
        <v>96.867000000000004</v>
      </c>
      <c r="C76">
        <v>0.58799999999999997</v>
      </c>
      <c r="D76">
        <v>97.454999999999998</v>
      </c>
      <c r="E76" s="1" t="s">
        <v>72</v>
      </c>
      <c r="H76">
        <v>32</v>
      </c>
      <c r="I76">
        <v>96.86</v>
      </c>
      <c r="J76">
        <v>0.76500000000000001</v>
      </c>
      <c r="K76">
        <v>97.625</v>
      </c>
      <c r="L76" s="2" t="s">
        <v>72</v>
      </c>
    </row>
    <row r="77" spans="1:12" x14ac:dyDescent="0.2">
      <c r="A77">
        <v>77</v>
      </c>
      <c r="B77">
        <v>96.194999999999993</v>
      </c>
      <c r="C77">
        <v>0.72199999999999998</v>
      </c>
      <c r="D77">
        <v>96.917000000000002</v>
      </c>
      <c r="E77" s="1" t="s">
        <v>73</v>
      </c>
      <c r="H77">
        <v>33</v>
      </c>
      <c r="I77">
        <v>97.903999999999996</v>
      </c>
      <c r="J77">
        <v>0.63700000000000001</v>
      </c>
      <c r="K77">
        <v>98.540999999999997</v>
      </c>
      <c r="L77" s="2" t="s">
        <v>73</v>
      </c>
    </row>
    <row r="78" spans="1:12" x14ac:dyDescent="0.2">
      <c r="A78">
        <v>78</v>
      </c>
      <c r="B78">
        <v>97.625</v>
      </c>
      <c r="C78">
        <v>0.79400000000000004</v>
      </c>
      <c r="D78">
        <v>98.418999999999997</v>
      </c>
      <c r="E78" s="1" t="s">
        <v>74</v>
      </c>
      <c r="H78">
        <v>34</v>
      </c>
      <c r="I78">
        <v>96.826999999999998</v>
      </c>
      <c r="J78">
        <v>0.88400000000000001</v>
      </c>
      <c r="K78">
        <v>97.710999999999999</v>
      </c>
      <c r="L78" s="2" t="s">
        <v>74</v>
      </c>
    </row>
    <row r="79" spans="1:12" x14ac:dyDescent="0.2">
      <c r="A79">
        <v>79</v>
      </c>
      <c r="B79">
        <v>97.313999999999993</v>
      </c>
      <c r="C79">
        <v>0.97499999999999998</v>
      </c>
      <c r="D79">
        <v>98.289000000000001</v>
      </c>
      <c r="E79" s="1" t="s">
        <v>75</v>
      </c>
      <c r="H79">
        <v>35</v>
      </c>
      <c r="I79">
        <v>96.756</v>
      </c>
      <c r="J79">
        <v>0.65</v>
      </c>
      <c r="K79">
        <v>97.406000000000006</v>
      </c>
      <c r="L79" s="2" t="s">
        <v>75</v>
      </c>
    </row>
    <row r="80" spans="1:12" x14ac:dyDescent="0.2">
      <c r="A80">
        <v>80</v>
      </c>
      <c r="B80">
        <v>97.08</v>
      </c>
      <c r="C80">
        <v>0.85899999999999999</v>
      </c>
      <c r="D80">
        <v>97.938999999999993</v>
      </c>
      <c r="E80" s="1" t="s">
        <v>76</v>
      </c>
      <c r="H80">
        <v>36</v>
      </c>
      <c r="I80">
        <v>96.724000000000004</v>
      </c>
      <c r="J80">
        <v>0.61799999999999999</v>
      </c>
      <c r="K80">
        <v>97.341999999999999</v>
      </c>
      <c r="L80" s="2" t="s">
        <v>76</v>
      </c>
    </row>
    <row r="81" spans="1:12" x14ac:dyDescent="0.2">
      <c r="A81">
        <v>81</v>
      </c>
      <c r="B81">
        <v>97.21</v>
      </c>
      <c r="C81">
        <v>1.03</v>
      </c>
      <c r="D81">
        <v>98.24</v>
      </c>
      <c r="E81" s="1" t="s">
        <v>77</v>
      </c>
      <c r="H81">
        <v>37</v>
      </c>
      <c r="I81">
        <v>97.765000000000001</v>
      </c>
      <c r="J81">
        <v>0.91200000000000003</v>
      </c>
      <c r="K81">
        <v>98.677000000000007</v>
      </c>
      <c r="L81" s="2" t="s">
        <v>77</v>
      </c>
    </row>
    <row r="82" spans="1:12" x14ac:dyDescent="0.2">
      <c r="A82">
        <v>82</v>
      </c>
      <c r="B82">
        <v>97.778999999999996</v>
      </c>
      <c r="C82">
        <v>1.054</v>
      </c>
      <c r="D82">
        <v>98.832999999999998</v>
      </c>
      <c r="E82" s="1" t="s">
        <v>78</v>
      </c>
      <c r="H82">
        <v>38</v>
      </c>
      <c r="I82">
        <v>97.722999999999999</v>
      </c>
      <c r="J82">
        <v>0.77400000000000002</v>
      </c>
      <c r="K82">
        <v>98.497</v>
      </c>
      <c r="L82" s="2" t="s">
        <v>78</v>
      </c>
    </row>
    <row r="83" spans="1:12" x14ac:dyDescent="0.2">
      <c r="A83">
        <v>83</v>
      </c>
      <c r="B83">
        <v>95.57</v>
      </c>
      <c r="C83">
        <v>0.76100000000000001</v>
      </c>
      <c r="D83">
        <v>96.331000000000003</v>
      </c>
      <c r="E83" s="1" t="s">
        <v>79</v>
      </c>
      <c r="H83">
        <v>39</v>
      </c>
      <c r="I83">
        <v>97.075999999999993</v>
      </c>
      <c r="J83">
        <v>1.32</v>
      </c>
      <c r="K83">
        <v>98.396000000000001</v>
      </c>
      <c r="L83" s="2" t="s">
        <v>79</v>
      </c>
    </row>
    <row r="84" spans="1:12" x14ac:dyDescent="0.2">
      <c r="E84" s="1"/>
      <c r="F84" s="3" t="s">
        <v>156</v>
      </c>
    </row>
    <row r="85" spans="1:12" x14ac:dyDescent="0.2">
      <c r="A85">
        <v>107</v>
      </c>
      <c r="B85">
        <v>96.113</v>
      </c>
      <c r="C85">
        <v>0.873</v>
      </c>
      <c r="D85">
        <v>96.986000000000004</v>
      </c>
      <c r="E85" s="3" t="s">
        <v>103</v>
      </c>
    </row>
    <row r="86" spans="1:12" x14ac:dyDescent="0.2">
      <c r="A86">
        <v>108</v>
      </c>
      <c r="B86">
        <v>94.927000000000007</v>
      </c>
      <c r="C86">
        <v>1.0109999999999999</v>
      </c>
      <c r="D86">
        <v>95.938000000000002</v>
      </c>
      <c r="E86" s="3" t="s">
        <v>104</v>
      </c>
    </row>
    <row r="87" spans="1:12" x14ac:dyDescent="0.2">
      <c r="A87">
        <v>109</v>
      </c>
      <c r="B87">
        <v>96.397999999999996</v>
      </c>
      <c r="C87">
        <v>0.99199999999999999</v>
      </c>
      <c r="D87">
        <v>97.39</v>
      </c>
      <c r="E87" s="3" t="s">
        <v>105</v>
      </c>
    </row>
    <row r="88" spans="1:12" x14ac:dyDescent="0.2">
      <c r="A88">
        <v>110</v>
      </c>
      <c r="B88">
        <v>95.983000000000004</v>
      </c>
      <c r="C88">
        <v>0.63300000000000001</v>
      </c>
      <c r="D88">
        <v>96.616</v>
      </c>
      <c r="E88" s="3" t="s">
        <v>106</v>
      </c>
    </row>
    <row r="89" spans="1:12" x14ac:dyDescent="0.2">
      <c r="A89">
        <v>111</v>
      </c>
      <c r="B89">
        <v>97.710999999999999</v>
      </c>
      <c r="C89">
        <v>0.88300000000000001</v>
      </c>
      <c r="D89">
        <v>98.593999999999994</v>
      </c>
      <c r="E89" s="3" t="s">
        <v>107</v>
      </c>
    </row>
    <row r="90" spans="1:12" x14ac:dyDescent="0.2">
      <c r="A90">
        <v>112</v>
      </c>
      <c r="B90">
        <v>97.043000000000006</v>
      </c>
      <c r="C90">
        <v>0.72599999999999998</v>
      </c>
      <c r="D90">
        <v>97.769000000000005</v>
      </c>
      <c r="E90" s="3" t="s">
        <v>108</v>
      </c>
    </row>
    <row r="91" spans="1:12" x14ac:dyDescent="0.2">
      <c r="A91">
        <v>113</v>
      </c>
      <c r="B91">
        <v>97.725999999999999</v>
      </c>
      <c r="C91">
        <v>0.77200000000000002</v>
      </c>
      <c r="D91">
        <v>98.498000000000005</v>
      </c>
      <c r="E91" s="3" t="s">
        <v>109</v>
      </c>
    </row>
    <row r="92" spans="1:12" x14ac:dyDescent="0.2">
      <c r="A92">
        <v>114</v>
      </c>
      <c r="B92">
        <v>97.671000000000006</v>
      </c>
      <c r="C92">
        <v>0.88700000000000001</v>
      </c>
      <c r="D92">
        <v>98.558000000000007</v>
      </c>
      <c r="E92" s="3" t="s">
        <v>110</v>
      </c>
    </row>
    <row r="93" spans="1:12" x14ac:dyDescent="0.2">
      <c r="A93">
        <v>115</v>
      </c>
      <c r="B93">
        <v>97.155000000000001</v>
      </c>
      <c r="C93">
        <v>0.83599999999999997</v>
      </c>
      <c r="D93">
        <v>97.991</v>
      </c>
      <c r="E93" s="3" t="s">
        <v>111</v>
      </c>
    </row>
    <row r="94" spans="1:12" x14ac:dyDescent="0.2">
      <c r="A94">
        <v>116</v>
      </c>
      <c r="B94">
        <v>97.039000000000001</v>
      </c>
      <c r="C94">
        <v>0.69899999999999995</v>
      </c>
      <c r="D94">
        <v>97.738</v>
      </c>
      <c r="E94" s="3" t="s">
        <v>112</v>
      </c>
    </row>
    <row r="95" spans="1:12" x14ac:dyDescent="0.2">
      <c r="A95">
        <v>117</v>
      </c>
      <c r="B95">
        <v>95.828999999999994</v>
      </c>
      <c r="C95">
        <v>0.72899999999999998</v>
      </c>
      <c r="D95">
        <v>96.558000000000007</v>
      </c>
      <c r="E95" s="3" t="s">
        <v>113</v>
      </c>
    </row>
    <row r="96" spans="1:12" x14ac:dyDescent="0.2">
      <c r="A96">
        <v>118</v>
      </c>
      <c r="B96">
        <v>96.552999999999997</v>
      </c>
      <c r="C96">
        <v>0.78500000000000003</v>
      </c>
      <c r="D96">
        <v>97.337999999999994</v>
      </c>
      <c r="E96" s="3" t="s">
        <v>114</v>
      </c>
    </row>
    <row r="97" spans="1:6" x14ac:dyDescent="0.2">
      <c r="A97">
        <v>119</v>
      </c>
      <c r="B97">
        <v>97.534999999999997</v>
      </c>
      <c r="C97">
        <v>0.90300000000000002</v>
      </c>
      <c r="D97">
        <v>98.438000000000002</v>
      </c>
      <c r="E97" s="3" t="s">
        <v>115</v>
      </c>
    </row>
    <row r="98" spans="1:6" x14ac:dyDescent="0.2">
      <c r="A98">
        <v>120</v>
      </c>
      <c r="B98">
        <v>96.537999999999997</v>
      </c>
      <c r="C98">
        <v>0.90900000000000003</v>
      </c>
      <c r="D98">
        <v>97.447000000000003</v>
      </c>
      <c r="E98" s="3" t="s">
        <v>116</v>
      </c>
    </row>
    <row r="99" spans="1:6" x14ac:dyDescent="0.2">
      <c r="A99">
        <v>121</v>
      </c>
      <c r="B99">
        <v>97.003</v>
      </c>
      <c r="C99">
        <v>0.79400000000000004</v>
      </c>
      <c r="D99">
        <v>97.796999999999997</v>
      </c>
      <c r="E99" s="3" t="s">
        <v>117</v>
      </c>
    </row>
    <row r="100" spans="1:6" x14ac:dyDescent="0.2">
      <c r="A100">
        <v>122</v>
      </c>
      <c r="B100">
        <v>97.036000000000001</v>
      </c>
      <c r="C100">
        <v>0.67900000000000005</v>
      </c>
      <c r="D100">
        <v>97.715000000000003</v>
      </c>
      <c r="E100" s="3" t="s">
        <v>118</v>
      </c>
    </row>
    <row r="101" spans="1:6" x14ac:dyDescent="0.2">
      <c r="A101">
        <v>123</v>
      </c>
      <c r="B101">
        <v>96.638999999999996</v>
      </c>
      <c r="C101">
        <v>0.66200000000000003</v>
      </c>
      <c r="D101">
        <v>97.301000000000002</v>
      </c>
      <c r="E101" s="3" t="s">
        <v>119</v>
      </c>
    </row>
    <row r="102" spans="1:6" x14ac:dyDescent="0.2">
      <c r="A102">
        <v>124</v>
      </c>
      <c r="B102">
        <v>96.116</v>
      </c>
      <c r="C102">
        <v>0.67200000000000004</v>
      </c>
      <c r="D102">
        <v>96.787999999999997</v>
      </c>
      <c r="E102" s="3" t="s">
        <v>120</v>
      </c>
    </row>
    <row r="103" spans="1:6" x14ac:dyDescent="0.2">
      <c r="A103">
        <v>125</v>
      </c>
      <c r="B103">
        <v>96.813000000000002</v>
      </c>
      <c r="C103">
        <v>0.63700000000000001</v>
      </c>
      <c r="D103">
        <v>97.45</v>
      </c>
      <c r="E103" s="3" t="s">
        <v>121</v>
      </c>
    </row>
    <row r="104" spans="1:6" x14ac:dyDescent="0.2">
      <c r="A104">
        <v>126</v>
      </c>
      <c r="B104">
        <v>96.468999999999994</v>
      </c>
      <c r="C104">
        <v>0.58099999999999996</v>
      </c>
      <c r="D104">
        <v>97.05</v>
      </c>
      <c r="E104" s="3" t="s">
        <v>122</v>
      </c>
    </row>
    <row r="105" spans="1:6" x14ac:dyDescent="0.2">
      <c r="F105" t="s">
        <v>157</v>
      </c>
    </row>
    <row r="106" spans="1:6" x14ac:dyDescent="0.2">
      <c r="A106">
        <v>84</v>
      </c>
      <c r="B106">
        <v>87.471000000000004</v>
      </c>
      <c r="C106">
        <v>13.034000000000001</v>
      </c>
      <c r="D106">
        <v>100.505</v>
      </c>
      <c r="E106" t="s">
        <v>80</v>
      </c>
    </row>
    <row r="107" spans="1:6" x14ac:dyDescent="0.2">
      <c r="A107">
        <v>85</v>
      </c>
      <c r="B107">
        <v>89.462999999999994</v>
      </c>
      <c r="C107">
        <v>11.475</v>
      </c>
      <c r="D107">
        <v>100.938</v>
      </c>
      <c r="E107" t="s">
        <v>81</v>
      </c>
    </row>
    <row r="108" spans="1:6" x14ac:dyDescent="0.2">
      <c r="A108">
        <v>86</v>
      </c>
      <c r="B108">
        <v>91.010999999999996</v>
      </c>
      <c r="C108">
        <v>10.125</v>
      </c>
      <c r="D108">
        <v>101.136</v>
      </c>
      <c r="E108" t="s">
        <v>82</v>
      </c>
    </row>
    <row r="109" spans="1:6" x14ac:dyDescent="0.2">
      <c r="A109">
        <v>87</v>
      </c>
      <c r="B109">
        <v>92.042000000000002</v>
      </c>
      <c r="C109">
        <v>9.0359999999999996</v>
      </c>
      <c r="D109">
        <v>101.078</v>
      </c>
      <c r="E109" t="s">
        <v>83</v>
      </c>
    </row>
    <row r="110" spans="1:6" x14ac:dyDescent="0.2">
      <c r="A110">
        <v>88</v>
      </c>
      <c r="B110">
        <v>92.135000000000005</v>
      </c>
      <c r="C110">
        <v>7.8840000000000003</v>
      </c>
      <c r="D110">
        <v>100.01900000000001</v>
      </c>
      <c r="E110" t="s">
        <v>84</v>
      </c>
    </row>
    <row r="111" spans="1:6" x14ac:dyDescent="0.2">
      <c r="A111">
        <v>89</v>
      </c>
      <c r="B111">
        <v>93.596999999999994</v>
      </c>
      <c r="C111">
        <v>7.0250000000000004</v>
      </c>
      <c r="D111">
        <v>100.622</v>
      </c>
      <c r="E111" t="s">
        <v>85</v>
      </c>
    </row>
    <row r="112" spans="1:6" x14ac:dyDescent="0.2">
      <c r="A112">
        <v>90</v>
      </c>
      <c r="B112">
        <v>93.668000000000006</v>
      </c>
      <c r="C112">
        <v>6.1630000000000003</v>
      </c>
      <c r="D112">
        <v>99.831000000000003</v>
      </c>
      <c r="E112" t="s">
        <v>86</v>
      </c>
    </row>
    <row r="113" spans="1:5" x14ac:dyDescent="0.2">
      <c r="A113">
        <v>91</v>
      </c>
      <c r="B113">
        <v>95.900999999999996</v>
      </c>
      <c r="C113">
        <v>5.4480000000000004</v>
      </c>
      <c r="D113">
        <v>101.349</v>
      </c>
      <c r="E113" t="s">
        <v>87</v>
      </c>
    </row>
    <row r="114" spans="1:5" x14ac:dyDescent="0.2">
      <c r="A114">
        <v>92</v>
      </c>
      <c r="B114">
        <v>96.587000000000003</v>
      </c>
      <c r="C114">
        <v>4.7300000000000004</v>
      </c>
      <c r="D114">
        <v>101.31699999999999</v>
      </c>
      <c r="E114" t="s">
        <v>88</v>
      </c>
    </row>
    <row r="115" spans="1:5" x14ac:dyDescent="0.2">
      <c r="A115">
        <v>93</v>
      </c>
      <c r="B115">
        <v>97.221000000000004</v>
      </c>
      <c r="C115">
        <v>4.0839999999999996</v>
      </c>
      <c r="D115">
        <v>101.30500000000001</v>
      </c>
      <c r="E115" t="s">
        <v>89</v>
      </c>
    </row>
    <row r="116" spans="1:5" x14ac:dyDescent="0.2">
      <c r="A116">
        <v>94</v>
      </c>
      <c r="B116">
        <v>97.387</v>
      </c>
      <c r="C116">
        <v>3.4649999999999999</v>
      </c>
      <c r="D116">
        <v>100.852</v>
      </c>
      <c r="E116" t="s">
        <v>90</v>
      </c>
    </row>
    <row r="117" spans="1:5" x14ac:dyDescent="0.2">
      <c r="A117">
        <v>95</v>
      </c>
      <c r="B117">
        <v>97.468000000000004</v>
      </c>
      <c r="C117">
        <v>2.9550000000000001</v>
      </c>
      <c r="D117">
        <v>100.423</v>
      </c>
      <c r="E117" t="s">
        <v>91</v>
      </c>
    </row>
    <row r="118" spans="1:5" x14ac:dyDescent="0.2">
      <c r="A118">
        <v>96</v>
      </c>
      <c r="B118">
        <v>97.875</v>
      </c>
      <c r="C118">
        <v>2.536</v>
      </c>
      <c r="D118">
        <v>100.411</v>
      </c>
      <c r="E118" t="s">
        <v>92</v>
      </c>
    </row>
    <row r="119" spans="1:5" x14ac:dyDescent="0.2">
      <c r="A119">
        <v>97</v>
      </c>
      <c r="B119">
        <v>97.045000000000002</v>
      </c>
      <c r="C119">
        <v>2.0830000000000002</v>
      </c>
      <c r="D119">
        <v>99.128</v>
      </c>
      <c r="E119" t="s">
        <v>93</v>
      </c>
    </row>
    <row r="120" spans="1:5" x14ac:dyDescent="0.2">
      <c r="A120">
        <v>98</v>
      </c>
      <c r="B120">
        <v>97.878</v>
      </c>
      <c r="C120">
        <v>1.796</v>
      </c>
      <c r="D120">
        <v>99.674000000000007</v>
      </c>
      <c r="E120" t="s">
        <v>94</v>
      </c>
    </row>
    <row r="121" spans="1:5" x14ac:dyDescent="0.2">
      <c r="A121">
        <v>99</v>
      </c>
      <c r="B121">
        <v>97.951999999999998</v>
      </c>
      <c r="C121">
        <v>1.3340000000000001</v>
      </c>
      <c r="D121">
        <v>99.286000000000001</v>
      </c>
      <c r="E121" t="s">
        <v>95</v>
      </c>
    </row>
    <row r="122" spans="1:5" x14ac:dyDescent="0.2">
      <c r="A122">
        <v>100</v>
      </c>
      <c r="B122">
        <v>98.507999999999996</v>
      </c>
      <c r="C122">
        <v>1.129</v>
      </c>
      <c r="D122">
        <v>99.637</v>
      </c>
      <c r="E122" t="s">
        <v>96</v>
      </c>
    </row>
    <row r="123" spans="1:5" x14ac:dyDescent="0.2">
      <c r="A123">
        <v>101</v>
      </c>
      <c r="B123">
        <v>91.522999999999996</v>
      </c>
      <c r="C123">
        <v>0.85199999999999998</v>
      </c>
      <c r="D123">
        <v>92.375</v>
      </c>
      <c r="E123" t="s">
        <v>97</v>
      </c>
    </row>
    <row r="124" spans="1:5" x14ac:dyDescent="0.2">
      <c r="A124">
        <v>102</v>
      </c>
      <c r="B124">
        <v>98.421000000000006</v>
      </c>
      <c r="C124">
        <v>0.73499999999999999</v>
      </c>
      <c r="D124">
        <v>99.156000000000006</v>
      </c>
      <c r="E124" t="s">
        <v>98</v>
      </c>
    </row>
    <row r="125" spans="1:5" x14ac:dyDescent="0.2">
      <c r="A125">
        <v>103</v>
      </c>
      <c r="B125">
        <v>99.531999999999996</v>
      </c>
      <c r="C125">
        <v>0.59599999999999997</v>
      </c>
      <c r="D125">
        <v>100.128</v>
      </c>
      <c r="E125" t="s">
        <v>99</v>
      </c>
    </row>
    <row r="126" spans="1:5" x14ac:dyDescent="0.2">
      <c r="A126">
        <v>104</v>
      </c>
      <c r="B126">
        <v>99.14</v>
      </c>
      <c r="C126">
        <v>0.47699999999999998</v>
      </c>
      <c r="D126">
        <v>99.617000000000004</v>
      </c>
      <c r="E126" t="s">
        <v>100</v>
      </c>
    </row>
    <row r="127" spans="1:5" x14ac:dyDescent="0.2">
      <c r="A127">
        <v>105</v>
      </c>
      <c r="B127">
        <v>99.15</v>
      </c>
      <c r="C127">
        <v>0.42899999999999999</v>
      </c>
      <c r="D127">
        <v>99.578999999999994</v>
      </c>
      <c r="E127" t="s">
        <v>101</v>
      </c>
    </row>
    <row r="128" spans="1:5" x14ac:dyDescent="0.2">
      <c r="A128">
        <v>106</v>
      </c>
      <c r="B128">
        <v>99.405000000000001</v>
      </c>
      <c r="C128">
        <v>0.40600000000000003</v>
      </c>
      <c r="D128">
        <v>99.811000000000007</v>
      </c>
      <c r="E128" t="s">
        <v>102</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D6F26-933D-6445-B0EB-1CC57F91B94C}">
  <dimension ref="A1:Q26"/>
  <sheetViews>
    <sheetView zoomScaleNormal="100" workbookViewId="0">
      <selection activeCell="A2" sqref="A1:A2"/>
    </sheetView>
  </sheetViews>
  <sheetFormatPr baseColWidth="10" defaultRowHeight="16" x14ac:dyDescent="0.2"/>
  <sheetData>
    <row r="1" spans="1:17" x14ac:dyDescent="0.2">
      <c r="A1" t="s">
        <v>226</v>
      </c>
    </row>
    <row r="2" spans="1:17" x14ac:dyDescent="0.2">
      <c r="A2" t="s">
        <v>227</v>
      </c>
    </row>
    <row r="3" spans="1:17" x14ac:dyDescent="0.2">
      <c r="A3" s="9" t="s">
        <v>225</v>
      </c>
    </row>
    <row r="4" spans="1:17" x14ac:dyDescent="0.2">
      <c r="A4" t="s">
        <v>0</v>
      </c>
      <c r="B4" t="s">
        <v>1</v>
      </c>
      <c r="C4" t="s">
        <v>2</v>
      </c>
      <c r="D4" t="s">
        <v>3</v>
      </c>
      <c r="E4" t="s">
        <v>4</v>
      </c>
      <c r="G4" t="s">
        <v>0</v>
      </c>
      <c r="H4" t="s">
        <v>1</v>
      </c>
      <c r="I4" t="s">
        <v>2</v>
      </c>
      <c r="J4" t="s">
        <v>3</v>
      </c>
      <c r="K4" t="s">
        <v>4</v>
      </c>
      <c r="M4" t="s">
        <v>0</v>
      </c>
      <c r="N4" t="s">
        <v>1</v>
      </c>
      <c r="O4" t="s">
        <v>2</v>
      </c>
      <c r="P4" t="s">
        <v>3</v>
      </c>
      <c r="Q4" t="s">
        <v>4</v>
      </c>
    </row>
    <row r="5" spans="1:17" x14ac:dyDescent="0.2">
      <c r="A5">
        <v>30</v>
      </c>
      <c r="B5">
        <v>85.444999999999993</v>
      </c>
      <c r="C5">
        <v>6.2E-2</v>
      </c>
      <c r="D5">
        <v>85.507000000000005</v>
      </c>
      <c r="E5" t="s">
        <v>180</v>
      </c>
      <c r="G5">
        <v>3</v>
      </c>
      <c r="H5">
        <v>96.194999999999993</v>
      </c>
      <c r="I5" s="2">
        <v>9.5000000000000001E-2</v>
      </c>
      <c r="J5">
        <v>96.29</v>
      </c>
      <c r="K5" t="s">
        <v>169</v>
      </c>
      <c r="M5">
        <v>10</v>
      </c>
      <c r="N5">
        <v>97.394000000000005</v>
      </c>
      <c r="O5">
        <v>0.26</v>
      </c>
      <c r="P5">
        <v>97.653999999999996</v>
      </c>
      <c r="Q5" t="s">
        <v>165</v>
      </c>
    </row>
    <row r="6" spans="1:17" x14ac:dyDescent="0.2">
      <c r="A6">
        <v>31</v>
      </c>
      <c r="B6">
        <v>91.069000000000003</v>
      </c>
      <c r="C6">
        <v>7.1999999999999995E-2</v>
      </c>
      <c r="D6">
        <v>91.141000000000005</v>
      </c>
      <c r="E6" t="s">
        <v>181</v>
      </c>
      <c r="G6">
        <v>4</v>
      </c>
      <c r="H6">
        <v>99.718999999999994</v>
      </c>
      <c r="I6">
        <v>2.1999999999999999E-2</v>
      </c>
      <c r="J6">
        <v>99.741</v>
      </c>
      <c r="K6" t="s">
        <v>170</v>
      </c>
      <c r="M6">
        <v>11</v>
      </c>
      <c r="N6">
        <v>98.091999999999999</v>
      </c>
      <c r="O6">
        <v>0.28000000000000003</v>
      </c>
      <c r="P6">
        <v>98.372</v>
      </c>
      <c r="Q6" t="s">
        <v>166</v>
      </c>
    </row>
    <row r="7" spans="1:17" x14ac:dyDescent="0.2">
      <c r="A7">
        <v>32</v>
      </c>
      <c r="B7">
        <v>90.721000000000004</v>
      </c>
      <c r="C7">
        <v>6.7000000000000004E-2</v>
      </c>
      <c r="D7">
        <v>90.787999999999997</v>
      </c>
      <c r="E7" t="s">
        <v>182</v>
      </c>
      <c r="G7">
        <v>5</v>
      </c>
      <c r="H7">
        <v>101.047</v>
      </c>
      <c r="I7" s="2">
        <v>8.1000000000000003E-2</v>
      </c>
      <c r="J7">
        <v>101.128</v>
      </c>
      <c r="K7" t="s">
        <v>171</v>
      </c>
      <c r="M7">
        <v>14</v>
      </c>
      <c r="N7">
        <v>97.765000000000001</v>
      </c>
      <c r="O7">
        <v>0.29099999999999998</v>
      </c>
      <c r="P7">
        <v>98.055999999999997</v>
      </c>
      <c r="Q7" t="s">
        <v>167</v>
      </c>
    </row>
    <row r="8" spans="1:17" x14ac:dyDescent="0.2">
      <c r="A8">
        <v>33</v>
      </c>
      <c r="B8">
        <v>95.489000000000004</v>
      </c>
      <c r="C8">
        <v>6.6000000000000003E-2</v>
      </c>
      <c r="D8">
        <v>95.555000000000007</v>
      </c>
      <c r="E8" t="s">
        <v>183</v>
      </c>
      <c r="G8">
        <v>6</v>
      </c>
      <c r="H8">
        <v>100.51</v>
      </c>
      <c r="I8">
        <v>4.8000000000000001E-2</v>
      </c>
      <c r="J8">
        <v>100.55800000000001</v>
      </c>
      <c r="K8" t="s">
        <v>172</v>
      </c>
      <c r="M8">
        <v>15</v>
      </c>
      <c r="N8">
        <v>96.225999999999999</v>
      </c>
      <c r="O8">
        <v>0.307</v>
      </c>
      <c r="P8">
        <v>96.533000000000001</v>
      </c>
      <c r="Q8" t="s">
        <v>168</v>
      </c>
    </row>
    <row r="9" spans="1:17" x14ac:dyDescent="0.2">
      <c r="A9">
        <v>34</v>
      </c>
      <c r="B9">
        <v>95.082999999999998</v>
      </c>
      <c r="C9">
        <v>6.0999999999999999E-2</v>
      </c>
      <c r="D9">
        <v>95.144000000000005</v>
      </c>
      <c r="E9" t="s">
        <v>184</v>
      </c>
      <c r="G9">
        <v>7</v>
      </c>
      <c r="H9">
        <v>99.167000000000002</v>
      </c>
      <c r="I9" s="2">
        <v>8.1000000000000003E-2</v>
      </c>
      <c r="J9">
        <v>99.248000000000005</v>
      </c>
      <c r="K9" t="s">
        <v>173</v>
      </c>
    </row>
    <row r="10" spans="1:17" x14ac:dyDescent="0.2">
      <c r="A10">
        <v>35</v>
      </c>
      <c r="B10">
        <v>95.581999999999994</v>
      </c>
      <c r="C10">
        <v>6.6000000000000003E-2</v>
      </c>
      <c r="D10">
        <v>95.647999999999996</v>
      </c>
      <c r="E10" t="s">
        <v>185</v>
      </c>
      <c r="G10">
        <v>8</v>
      </c>
      <c r="H10">
        <v>98.727000000000004</v>
      </c>
      <c r="I10" s="2">
        <v>8.3000000000000004E-2</v>
      </c>
      <c r="J10">
        <v>98.81</v>
      </c>
      <c r="K10" t="s">
        <v>174</v>
      </c>
      <c r="M10">
        <v>9</v>
      </c>
      <c r="N10">
        <v>96.644999999999996</v>
      </c>
      <c r="O10">
        <v>0.34599999999999997</v>
      </c>
      <c r="P10">
        <v>96.991</v>
      </c>
      <c r="Q10" t="s">
        <v>130</v>
      </c>
    </row>
    <row r="11" spans="1:17" x14ac:dyDescent="0.2">
      <c r="A11">
        <v>36</v>
      </c>
      <c r="B11">
        <v>94.745999999999995</v>
      </c>
      <c r="C11">
        <v>8.3000000000000004E-2</v>
      </c>
      <c r="D11">
        <v>94.828999999999994</v>
      </c>
      <c r="E11" t="s">
        <v>186</v>
      </c>
      <c r="G11">
        <v>25</v>
      </c>
      <c r="H11">
        <v>98.370999999999995</v>
      </c>
      <c r="I11">
        <v>2.3E-2</v>
      </c>
      <c r="J11">
        <v>98.394000000000005</v>
      </c>
      <c r="K11" t="s">
        <v>175</v>
      </c>
      <c r="M11">
        <v>10</v>
      </c>
      <c r="N11">
        <v>96.331999999999994</v>
      </c>
      <c r="O11">
        <v>0.36899999999999999</v>
      </c>
      <c r="P11">
        <v>96.700999999999993</v>
      </c>
      <c r="Q11" t="s">
        <v>131</v>
      </c>
    </row>
    <row r="12" spans="1:17" x14ac:dyDescent="0.2">
      <c r="C12" s="4">
        <f>AVERAGE(C5:C11)</f>
        <v>6.8142857142857144E-2</v>
      </c>
      <c r="G12">
        <v>26</v>
      </c>
      <c r="H12">
        <v>100.288</v>
      </c>
      <c r="I12">
        <v>4.3999999999999997E-2</v>
      </c>
      <c r="J12">
        <v>100.33199999999999</v>
      </c>
      <c r="K12" t="s">
        <v>176</v>
      </c>
      <c r="M12">
        <v>11</v>
      </c>
      <c r="N12">
        <v>96.840999999999994</v>
      </c>
      <c r="O12">
        <v>0.254</v>
      </c>
      <c r="P12">
        <v>97.094999999999999</v>
      </c>
      <c r="Q12" t="s">
        <v>132</v>
      </c>
    </row>
    <row r="13" spans="1:17" x14ac:dyDescent="0.2">
      <c r="C13" s="4">
        <f>STDEV(C5:C11)</f>
        <v>7.4705772072527175E-3</v>
      </c>
      <c r="G13">
        <v>27</v>
      </c>
      <c r="H13">
        <v>97.947999999999993</v>
      </c>
      <c r="I13" s="2">
        <v>7.4999999999999997E-2</v>
      </c>
      <c r="J13">
        <v>98.022999999999996</v>
      </c>
      <c r="K13" t="s">
        <v>177</v>
      </c>
      <c r="M13">
        <v>12</v>
      </c>
      <c r="N13">
        <v>97.727999999999994</v>
      </c>
      <c r="O13">
        <v>0.30399999999999999</v>
      </c>
      <c r="P13">
        <v>98.031999999999996</v>
      </c>
      <c r="Q13" t="s">
        <v>133</v>
      </c>
    </row>
    <row r="14" spans="1:17" x14ac:dyDescent="0.2">
      <c r="A14">
        <v>3</v>
      </c>
      <c r="B14">
        <v>100.321</v>
      </c>
      <c r="C14">
        <v>7.0999999999999994E-2</v>
      </c>
      <c r="D14">
        <v>100.392</v>
      </c>
      <c r="E14" t="s">
        <v>158</v>
      </c>
      <c r="G14">
        <v>28</v>
      </c>
      <c r="H14">
        <v>99.826999999999998</v>
      </c>
      <c r="I14">
        <v>3.4000000000000002E-2</v>
      </c>
      <c r="J14">
        <v>99.861000000000004</v>
      </c>
      <c r="K14" t="s">
        <v>178</v>
      </c>
      <c r="N14" t="s">
        <v>222</v>
      </c>
      <c r="O14" s="11">
        <f>AVERAGE(O5:O8,O10:O13)</f>
        <v>0.301375</v>
      </c>
    </row>
    <row r="15" spans="1:17" x14ac:dyDescent="0.2">
      <c r="A15">
        <v>4</v>
      </c>
      <c r="B15">
        <v>101.054</v>
      </c>
      <c r="C15">
        <v>6.7000000000000004E-2</v>
      </c>
      <c r="D15">
        <v>101.121</v>
      </c>
      <c r="E15" t="s">
        <v>159</v>
      </c>
      <c r="G15">
        <v>29</v>
      </c>
      <c r="H15">
        <v>100.514</v>
      </c>
      <c r="I15">
        <v>6.0999999999999999E-2</v>
      </c>
      <c r="J15">
        <v>100.575</v>
      </c>
      <c r="K15" t="s">
        <v>179</v>
      </c>
      <c r="N15" t="s">
        <v>221</v>
      </c>
      <c r="O15" s="11">
        <f>STDEV(O5:O8,O10:O13)</f>
        <v>3.9863830724103981E-2</v>
      </c>
    </row>
    <row r="16" spans="1:17" x14ac:dyDescent="0.2">
      <c r="A16">
        <v>5</v>
      </c>
      <c r="B16">
        <v>100.538</v>
      </c>
      <c r="C16">
        <v>7.6999999999999999E-2</v>
      </c>
      <c r="D16">
        <v>100.61499999999999</v>
      </c>
      <c r="E16" t="s">
        <v>160</v>
      </c>
      <c r="H16" t="s">
        <v>222</v>
      </c>
      <c r="I16" s="10">
        <f>AVERAGE(I5,I7,I9,I10,I13)</f>
        <v>8.3000000000000004E-2</v>
      </c>
    </row>
    <row r="17" spans="1:9" x14ac:dyDescent="0.2">
      <c r="A17">
        <v>6</v>
      </c>
      <c r="B17">
        <v>100.253</v>
      </c>
      <c r="C17">
        <v>7.6999999999999999E-2</v>
      </c>
      <c r="D17">
        <v>100.33</v>
      </c>
      <c r="E17" t="s">
        <v>161</v>
      </c>
      <c r="H17" t="s">
        <v>221</v>
      </c>
      <c r="I17" s="10">
        <f>STDEV(I5,I7,I9,I10,I13)</f>
        <v>7.3484692283495353E-3</v>
      </c>
    </row>
    <row r="18" spans="1:9" x14ac:dyDescent="0.2">
      <c r="A18">
        <v>7</v>
      </c>
      <c r="B18">
        <v>100.03100000000001</v>
      </c>
      <c r="C18">
        <v>6.6000000000000003E-2</v>
      </c>
      <c r="D18">
        <v>100.09699999999999</v>
      </c>
      <c r="E18" t="s">
        <v>162</v>
      </c>
    </row>
    <row r="19" spans="1:9" x14ac:dyDescent="0.2">
      <c r="A19">
        <v>8</v>
      </c>
      <c r="B19">
        <v>100.166</v>
      </c>
      <c r="C19">
        <v>7.2999999999999995E-2</v>
      </c>
      <c r="D19">
        <v>100.239</v>
      </c>
      <c r="E19" t="s">
        <v>163</v>
      </c>
    </row>
    <row r="20" spans="1:9" x14ac:dyDescent="0.2">
      <c r="A20">
        <v>9</v>
      </c>
      <c r="B20">
        <v>99.974000000000004</v>
      </c>
      <c r="C20">
        <v>7.1999999999999995E-2</v>
      </c>
      <c r="D20">
        <v>100.04600000000001</v>
      </c>
      <c r="E20" t="s">
        <v>164</v>
      </c>
    </row>
    <row r="21" spans="1:9" x14ac:dyDescent="0.2">
      <c r="B21" t="s">
        <v>222</v>
      </c>
      <c r="C21" s="10">
        <f>AVERAGE(C14:C20)</f>
        <v>7.1857142857142856E-2</v>
      </c>
    </row>
    <row r="22" spans="1:9" x14ac:dyDescent="0.2">
      <c r="B22" t="s">
        <v>221</v>
      </c>
      <c r="C22" s="10">
        <f>STDEV(C14:C20)</f>
        <v>4.3369947901195126E-3</v>
      </c>
    </row>
    <row r="24" spans="1:9" x14ac:dyDescent="0.2">
      <c r="A24" t="s">
        <v>187</v>
      </c>
    </row>
    <row r="25" spans="1:9" x14ac:dyDescent="0.2">
      <c r="A25" t="s">
        <v>220</v>
      </c>
    </row>
    <row r="26" spans="1:9" x14ac:dyDescent="0.2">
      <c r="A26" t="s">
        <v>223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13483-0B91-E04B-921C-0D2F7B5629F9}">
  <dimension ref="A1:G18"/>
  <sheetViews>
    <sheetView workbookViewId="0">
      <selection activeCell="A2" sqref="A1:A2"/>
    </sheetView>
  </sheetViews>
  <sheetFormatPr baseColWidth="10" defaultRowHeight="16" x14ac:dyDescent="0.2"/>
  <sheetData>
    <row r="1" spans="1:7" x14ac:dyDescent="0.2">
      <c r="A1" t="s">
        <v>226</v>
      </c>
    </row>
    <row r="2" spans="1:7" x14ac:dyDescent="0.2">
      <c r="A2" t="s">
        <v>227</v>
      </c>
    </row>
    <row r="3" spans="1:7" x14ac:dyDescent="0.2">
      <c r="A3" s="9" t="s">
        <v>216</v>
      </c>
    </row>
    <row r="4" spans="1:7" x14ac:dyDescent="0.2">
      <c r="B4" t="s">
        <v>188</v>
      </c>
      <c r="C4" s="5" t="s">
        <v>189</v>
      </c>
      <c r="D4" t="s">
        <v>190</v>
      </c>
      <c r="E4" s="5" t="s">
        <v>191</v>
      </c>
      <c r="F4" t="s">
        <v>192</v>
      </c>
      <c r="G4" s="5" t="s">
        <v>191</v>
      </c>
    </row>
    <row r="5" spans="1:7" x14ac:dyDescent="0.2">
      <c r="A5" t="s">
        <v>193</v>
      </c>
      <c r="B5" s="6">
        <v>69.754285714285714</v>
      </c>
      <c r="C5" s="6">
        <v>0.4227235953850168</v>
      </c>
      <c r="D5" s="6">
        <v>29.102000000000004</v>
      </c>
      <c r="E5" s="6">
        <v>0.23583892808440207</v>
      </c>
      <c r="F5" s="6">
        <v>45.285999999999994</v>
      </c>
      <c r="G5" s="6">
        <v>0.35324212659307824</v>
      </c>
    </row>
    <row r="6" spans="1:7" x14ac:dyDescent="0.2">
      <c r="A6" t="s">
        <v>194</v>
      </c>
      <c r="B6" s="6">
        <v>0.70475714285714286</v>
      </c>
      <c r="C6" s="6">
        <v>3.2694640597650287E-2</v>
      </c>
      <c r="D6" s="6">
        <v>1.9740000000000001E-2</v>
      </c>
      <c r="E6" s="6">
        <v>1.8600483864674052E-2</v>
      </c>
      <c r="F6" s="6">
        <v>1.6080000000000001E-2</v>
      </c>
      <c r="G6" s="6">
        <v>9.5886391109479153E-3</v>
      </c>
    </row>
    <row r="7" spans="1:7" x14ac:dyDescent="0.2">
      <c r="A7" t="s">
        <v>195</v>
      </c>
      <c r="B7" s="6">
        <v>12.518571428571429</v>
      </c>
      <c r="C7" s="6">
        <v>0.10930516478016492</v>
      </c>
      <c r="D7" s="6">
        <v>1.3999999999999998E-3</v>
      </c>
      <c r="E7" s="6">
        <v>2.1260291625469297E-3</v>
      </c>
      <c r="F7" s="6">
        <v>0.11732000000000001</v>
      </c>
      <c r="G7" s="6">
        <v>4.7345876272385082E-2</v>
      </c>
    </row>
    <row r="8" spans="1:7" x14ac:dyDescent="0.2">
      <c r="A8" t="s">
        <v>196</v>
      </c>
      <c r="B8" s="6">
        <v>1.3599999999999999</v>
      </c>
      <c r="C8" s="6">
        <v>3.5590260840104297E-2</v>
      </c>
      <c r="D8" s="6">
        <v>71.868000000000009</v>
      </c>
      <c r="E8" s="6">
        <v>0.32065557846387316</v>
      </c>
      <c r="F8" s="6">
        <v>54.896000000000001</v>
      </c>
      <c r="G8" s="6">
        <v>0.51974031977517587</v>
      </c>
    </row>
    <row r="9" spans="1:7" x14ac:dyDescent="0.2">
      <c r="A9" t="s">
        <v>197</v>
      </c>
      <c r="B9" s="6">
        <v>1.3542857142857143E-2</v>
      </c>
      <c r="C9" s="6">
        <v>1.3367355403227315E-2</v>
      </c>
      <c r="D9" s="6">
        <v>3.4820000000000004E-2</v>
      </c>
      <c r="E9" s="6">
        <v>1.304634048306267E-2</v>
      </c>
      <c r="F9" s="6">
        <v>1.4599999999999998E-2</v>
      </c>
      <c r="G9" s="6">
        <v>1.4595204691952763E-2</v>
      </c>
    </row>
    <row r="10" spans="1:7" x14ac:dyDescent="0.2">
      <c r="A10" t="s">
        <v>198</v>
      </c>
      <c r="B10" s="6">
        <v>1.4185714285714288E-2</v>
      </c>
      <c r="C10" s="6">
        <v>1.9768108033853295E-2</v>
      </c>
      <c r="D10" s="6">
        <v>7.92E-3</v>
      </c>
      <c r="E10" s="6">
        <v>9.836259451641155E-3</v>
      </c>
      <c r="F10" s="6">
        <v>5.5199999999999997E-3</v>
      </c>
      <c r="G10" s="6">
        <v>8.9205941506157547E-3</v>
      </c>
    </row>
    <row r="11" spans="1:7" x14ac:dyDescent="0.2">
      <c r="A11" t="s">
        <v>199</v>
      </c>
      <c r="B11" s="6">
        <v>0.76324285714285711</v>
      </c>
      <c r="C11" s="6">
        <v>2.0018229787109633E-2</v>
      </c>
      <c r="D11" s="6">
        <v>1.3760000000000003E-2</v>
      </c>
      <c r="E11" s="6">
        <v>1.4189538399821186E-2</v>
      </c>
      <c r="F11" s="6">
        <v>1.218E-2</v>
      </c>
      <c r="G11" s="6">
        <v>1.2533235815223458E-2</v>
      </c>
    </row>
    <row r="12" spans="1:7" x14ac:dyDescent="0.2">
      <c r="A12" t="s">
        <v>200</v>
      </c>
      <c r="B12" s="6">
        <v>2.1985714285714288</v>
      </c>
      <c r="C12" s="6">
        <v>6.6188763252929675E-2</v>
      </c>
      <c r="D12" s="6">
        <v>2.112E-2</v>
      </c>
      <c r="E12" s="6">
        <v>1.51116511341415E-2</v>
      </c>
      <c r="F12" s="6">
        <v>1.5539999999999998E-2</v>
      </c>
      <c r="G12" s="6">
        <v>1.3115753886071516E-2</v>
      </c>
    </row>
    <row r="13" spans="1:7" x14ac:dyDescent="0.2">
      <c r="A13" t="s">
        <v>201</v>
      </c>
      <c r="B13" s="6">
        <v>1.1908999999999998</v>
      </c>
      <c r="C13" s="6">
        <v>0.29005854581446183</v>
      </c>
      <c r="D13" s="6">
        <v>1.218E-2</v>
      </c>
      <c r="E13" s="6">
        <v>9.3713392852889498E-3</v>
      </c>
      <c r="F13" s="6">
        <v>1.9480000000000001E-2</v>
      </c>
      <c r="G13" s="6">
        <v>2.1508300723209171E-2</v>
      </c>
    </row>
    <row r="14" spans="1:7" x14ac:dyDescent="0.2">
      <c r="A14" t="s">
        <v>202</v>
      </c>
      <c r="B14" s="6">
        <v>3.5585714285714287</v>
      </c>
      <c r="C14" s="6">
        <v>0.19961868411453634</v>
      </c>
      <c r="D14" s="6">
        <v>1.0399999999999999E-3</v>
      </c>
      <c r="E14" s="6">
        <v>2.3255106965997811E-3</v>
      </c>
      <c r="F14" s="6">
        <v>1.8419999999999999E-2</v>
      </c>
      <c r="G14" s="6">
        <v>2.2914776891778808E-2</v>
      </c>
    </row>
    <row r="15" spans="1:7" x14ac:dyDescent="0.2">
      <c r="A15" t="s">
        <v>203</v>
      </c>
      <c r="B15" s="6">
        <v>0.68257142857142861</v>
      </c>
      <c r="C15" s="6">
        <v>9.3136811810827919E-2</v>
      </c>
      <c r="D15" s="6">
        <v>2.4200000000000003E-2</v>
      </c>
      <c r="E15" s="6">
        <v>1.963198920130102E-2</v>
      </c>
      <c r="F15" s="6">
        <v>9.6799999999999994E-3</v>
      </c>
      <c r="G15" s="6">
        <v>1.2158001480506574E-2</v>
      </c>
    </row>
    <row r="16" spans="1:7" x14ac:dyDescent="0.2">
      <c r="A16" t="s">
        <v>3</v>
      </c>
      <c r="B16" s="6">
        <v>92.75930000000001</v>
      </c>
      <c r="C16" s="6">
        <v>0.38386968709011943</v>
      </c>
      <c r="D16" s="6">
        <v>101.10614000000001</v>
      </c>
      <c r="E16" s="6">
        <v>0.39789771675645169</v>
      </c>
      <c r="F16" s="6">
        <v>100.41076</v>
      </c>
      <c r="G16" s="6">
        <v>0.73943648341152401</v>
      </c>
    </row>
    <row r="17" spans="1:3" x14ac:dyDescent="0.2">
      <c r="C17" s="5" t="s">
        <v>204</v>
      </c>
    </row>
    <row r="18" spans="1:3" x14ac:dyDescent="0.2">
      <c r="A18" t="s">
        <v>205</v>
      </c>
      <c r="B18" s="7">
        <v>311</v>
      </c>
      <c r="C18" s="7">
        <v>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34CAF-0C9E-CA4A-95AC-A1DC711E2BD8}">
  <dimension ref="A1:G25"/>
  <sheetViews>
    <sheetView tabSelected="1" workbookViewId="0">
      <selection activeCell="J48" sqref="J48"/>
    </sheetView>
  </sheetViews>
  <sheetFormatPr baseColWidth="10" defaultRowHeight="16" x14ac:dyDescent="0.2"/>
  <sheetData>
    <row r="1" spans="1:7" x14ac:dyDescent="0.2">
      <c r="A1" t="s">
        <v>226</v>
      </c>
    </row>
    <row r="2" spans="1:7" x14ac:dyDescent="0.2">
      <c r="A2" t="s">
        <v>227</v>
      </c>
    </row>
    <row r="3" spans="1:7" x14ac:dyDescent="0.2">
      <c r="A3" s="9" t="s">
        <v>217</v>
      </c>
    </row>
    <row r="4" spans="1:7" x14ac:dyDescent="0.2">
      <c r="A4" t="s">
        <v>0</v>
      </c>
      <c r="B4" t="s">
        <v>1</v>
      </c>
      <c r="C4" t="s">
        <v>2</v>
      </c>
      <c r="D4" t="s">
        <v>3</v>
      </c>
      <c r="E4" t="s">
        <v>4</v>
      </c>
    </row>
    <row r="5" spans="1:7" x14ac:dyDescent="0.2">
      <c r="A5">
        <v>1</v>
      </c>
      <c r="B5">
        <v>4.5999999999999999E-2</v>
      </c>
      <c r="C5">
        <v>100.593</v>
      </c>
      <c r="D5">
        <v>100.639</v>
      </c>
      <c r="E5" t="s">
        <v>123</v>
      </c>
    </row>
    <row r="6" spans="1:7" x14ac:dyDescent="0.2">
      <c r="A6">
        <v>2</v>
      </c>
      <c r="B6">
        <v>0.57899999999999996</v>
      </c>
      <c r="C6">
        <v>100.718</v>
      </c>
      <c r="D6">
        <v>101.297</v>
      </c>
      <c r="E6" t="s">
        <v>124</v>
      </c>
    </row>
    <row r="7" spans="1:7" x14ac:dyDescent="0.2">
      <c r="A7">
        <v>3</v>
      </c>
      <c r="B7">
        <v>9.7000000000000003E-2</v>
      </c>
      <c r="C7">
        <v>100.974</v>
      </c>
      <c r="D7">
        <v>101.071</v>
      </c>
      <c r="E7" t="s">
        <v>125</v>
      </c>
    </row>
    <row r="8" spans="1:7" x14ac:dyDescent="0.2">
      <c r="A8">
        <v>4</v>
      </c>
      <c r="B8">
        <v>5.6000000000000001E-2</v>
      </c>
      <c r="C8">
        <v>101.27200000000001</v>
      </c>
      <c r="D8">
        <v>101.328</v>
      </c>
      <c r="E8" t="s">
        <v>126</v>
      </c>
    </row>
    <row r="9" spans="1:7" x14ac:dyDescent="0.2">
      <c r="A9">
        <v>5</v>
      </c>
      <c r="B9">
        <v>0.04</v>
      </c>
      <c r="C9">
        <v>101.69</v>
      </c>
      <c r="D9">
        <v>101.73</v>
      </c>
      <c r="E9" t="s">
        <v>127</v>
      </c>
    </row>
    <row r="10" spans="1:7" x14ac:dyDescent="0.2">
      <c r="A10">
        <v>6</v>
      </c>
      <c r="B10">
        <v>3.4000000000000002E-2</v>
      </c>
      <c r="C10">
        <v>102.39700000000001</v>
      </c>
      <c r="D10">
        <v>102.431</v>
      </c>
      <c r="E10" t="s">
        <v>128</v>
      </c>
    </row>
    <row r="11" spans="1:7" x14ac:dyDescent="0.2">
      <c r="A11">
        <v>7</v>
      </c>
      <c r="B11">
        <v>4.3999999999999997E-2</v>
      </c>
      <c r="C11">
        <v>101.02800000000001</v>
      </c>
      <c r="D11">
        <v>101.072</v>
      </c>
      <c r="E11" t="s">
        <v>129</v>
      </c>
    </row>
    <row r="13" spans="1:7" x14ac:dyDescent="0.2">
      <c r="A13" s="8" t="s">
        <v>0</v>
      </c>
      <c r="B13" s="8" t="s">
        <v>199</v>
      </c>
      <c r="C13" s="8" t="s">
        <v>196</v>
      </c>
      <c r="D13" s="8" t="s">
        <v>3</v>
      </c>
      <c r="E13" s="8" t="s">
        <v>4</v>
      </c>
      <c r="F13" s="8"/>
      <c r="G13" s="8" t="s">
        <v>206</v>
      </c>
    </row>
    <row r="14" spans="1:7" x14ac:dyDescent="0.2">
      <c r="A14" s="8">
        <v>3</v>
      </c>
      <c r="B14" s="8">
        <v>36.281999999999996</v>
      </c>
      <c r="C14" s="8">
        <v>63.692</v>
      </c>
      <c r="D14" s="8">
        <v>99.974000000000004</v>
      </c>
      <c r="E14" s="8" t="s">
        <v>207</v>
      </c>
      <c r="F14" s="8"/>
      <c r="G14" s="8">
        <f>B14/40/(C14/72)</f>
        <v>1.0253658230232996</v>
      </c>
    </row>
    <row r="15" spans="1:7" x14ac:dyDescent="0.2">
      <c r="A15" s="8">
        <v>4</v>
      </c>
      <c r="B15" s="8">
        <v>35.594999999999999</v>
      </c>
      <c r="C15" s="8">
        <v>66.341999999999999</v>
      </c>
      <c r="D15" s="8">
        <v>101.937</v>
      </c>
      <c r="E15" s="8" t="s">
        <v>208</v>
      </c>
      <c r="F15" s="8"/>
      <c r="G15" s="8">
        <f t="shared" ref="G15:G18" si="0">B15/40/(C15/72)</f>
        <v>0.96576829157999455</v>
      </c>
    </row>
    <row r="16" spans="1:7" x14ac:dyDescent="0.2">
      <c r="A16" s="8">
        <v>5</v>
      </c>
      <c r="B16" s="8">
        <v>36.033999999999999</v>
      </c>
      <c r="C16" s="8">
        <v>64.358999999999995</v>
      </c>
      <c r="D16" s="8">
        <v>100.393</v>
      </c>
      <c r="E16" s="8" t="s">
        <v>209</v>
      </c>
      <c r="F16" s="8"/>
      <c r="G16" s="8">
        <f t="shared" si="0"/>
        <v>1.0078031044609146</v>
      </c>
    </row>
    <row r="17" spans="1:7" x14ac:dyDescent="0.2">
      <c r="A17" s="8">
        <v>6</v>
      </c>
      <c r="B17" s="8">
        <v>35.776000000000003</v>
      </c>
      <c r="C17" s="8">
        <v>64.171999999999997</v>
      </c>
      <c r="D17" s="8">
        <v>99.947999999999993</v>
      </c>
      <c r="E17" s="8" t="s">
        <v>210</v>
      </c>
      <c r="F17" s="8"/>
      <c r="G17" s="8">
        <f t="shared" si="0"/>
        <v>1.0035030854578322</v>
      </c>
    </row>
    <row r="18" spans="1:7" x14ac:dyDescent="0.2">
      <c r="A18" s="8">
        <v>7</v>
      </c>
      <c r="B18" s="8">
        <v>35.606000000000002</v>
      </c>
      <c r="C18" s="8">
        <v>66.417000000000002</v>
      </c>
      <c r="D18" s="8">
        <v>102.023</v>
      </c>
      <c r="E18" s="8" t="s">
        <v>211</v>
      </c>
      <c r="F18" s="8"/>
      <c r="G18" s="8">
        <f t="shared" si="0"/>
        <v>0.96497583450020319</v>
      </c>
    </row>
    <row r="19" spans="1:7" x14ac:dyDescent="0.2">
      <c r="A19" t="s">
        <v>218</v>
      </c>
    </row>
    <row r="21" spans="1:7" x14ac:dyDescent="0.2">
      <c r="A21" s="8">
        <v>8</v>
      </c>
      <c r="B21" s="8">
        <v>33.055999999999997</v>
      </c>
      <c r="C21" s="8">
        <v>67.932000000000002</v>
      </c>
      <c r="D21" s="8">
        <v>100.988</v>
      </c>
      <c r="E21" s="8" t="s">
        <v>212</v>
      </c>
      <c r="F21" s="8"/>
      <c r="G21" s="8">
        <f>B21/40/(C21/72)</f>
        <v>0.87588765235824051</v>
      </c>
    </row>
    <row r="22" spans="1:7" x14ac:dyDescent="0.2">
      <c r="A22" s="8">
        <v>9</v>
      </c>
      <c r="B22" s="8">
        <v>32.741</v>
      </c>
      <c r="C22" s="8">
        <v>65.882999999999996</v>
      </c>
      <c r="D22" s="8">
        <v>98.623999999999995</v>
      </c>
      <c r="E22" s="8" t="s">
        <v>213</v>
      </c>
      <c r="F22" s="8"/>
      <c r="G22" s="8">
        <f>B22/40/(C22/72)</f>
        <v>0.89452210737215976</v>
      </c>
    </row>
    <row r="23" spans="1:7" x14ac:dyDescent="0.2">
      <c r="A23" s="8">
        <v>10</v>
      </c>
      <c r="B23" s="8">
        <v>30.722999999999999</v>
      </c>
      <c r="C23" s="8">
        <v>68.744</v>
      </c>
      <c r="D23" s="8">
        <v>99.466999999999999</v>
      </c>
      <c r="E23" s="8" t="s">
        <v>214</v>
      </c>
      <c r="F23" s="8"/>
      <c r="G23" s="8">
        <f>B23/40/(C23/72)</f>
        <v>0.80445420691260328</v>
      </c>
    </row>
    <row r="24" spans="1:7" x14ac:dyDescent="0.2">
      <c r="A24" s="8">
        <v>11</v>
      </c>
      <c r="B24" s="8">
        <v>32.374000000000002</v>
      </c>
      <c r="C24" s="8">
        <v>68.623000000000005</v>
      </c>
      <c r="D24" s="8">
        <v>100.997</v>
      </c>
      <c r="E24" s="8" t="s">
        <v>215</v>
      </c>
      <c r="F24" s="8"/>
      <c r="G24" s="8">
        <f>B24/40/(C24/72)</f>
        <v>0.84917884674234589</v>
      </c>
    </row>
    <row r="25" spans="1:7" x14ac:dyDescent="0.2">
      <c r="A25" t="s">
        <v>219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Fe diffusion profiles</vt:lpstr>
      <vt:lpstr>Fe in Au next to the sample</vt:lpstr>
      <vt:lpstr>LMD776</vt:lpstr>
      <vt:lpstr>LMD783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用户</dc:creator>
  <cp:lastModifiedBy>Christine Elrod</cp:lastModifiedBy>
  <dcterms:created xsi:type="dcterms:W3CDTF">2021-10-18T08:21:35Z</dcterms:created>
  <dcterms:modified xsi:type="dcterms:W3CDTF">2023-08-01T19:32:25Z</dcterms:modified>
</cp:coreProperties>
</file>