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741DC0E2-7CDF-084A-A0E4-90D5530FBD4F}" xr6:coauthVersionLast="47" xr6:coauthVersionMax="47" xr10:uidLastSave="{00000000-0000-0000-0000-000000000000}"/>
  <bookViews>
    <workbookView xWindow="0" yWindow="500" windowWidth="25060" windowHeight="17580" xr2:uid="{00000000-000D-0000-FFFF-FFFF00000000}"/>
  </bookViews>
  <sheets>
    <sheet name="Table S3-1 Rutile U-Pb" sheetId="1" r:id="rId1"/>
    <sheet name="Table S3-2 Rutile trace element" sheetId="3" r:id="rId2"/>
    <sheet name="Standard sampl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3" l="1"/>
  <c r="O21" i="3"/>
  <c r="O20" i="3"/>
  <c r="O19" i="3"/>
  <c r="O18" i="3"/>
  <c r="O17" i="3"/>
  <c r="O16" i="3"/>
  <c r="O15" i="3"/>
  <c r="O13" i="3"/>
  <c r="O12" i="3"/>
  <c r="O11" i="3"/>
  <c r="O10" i="3"/>
  <c r="O9" i="3"/>
  <c r="O8" i="3"/>
  <c r="O7" i="3"/>
  <c r="O6" i="3"/>
</calcChain>
</file>

<file path=xl/sharedStrings.xml><?xml version="1.0" encoding="utf-8"?>
<sst xmlns="http://schemas.openxmlformats.org/spreadsheetml/2006/main" count="160" uniqueCount="93">
  <si>
    <t>Th/U</t>
  </si>
  <si>
    <t>2σ</t>
  </si>
  <si>
    <t>rho</t>
  </si>
  <si>
    <t>TW concordia columns</t>
    <phoneticPr fontId="1" type="noConversion"/>
  </si>
  <si>
    <t>Age (Ma)</t>
    <phoneticPr fontId="1" type="noConversion"/>
  </si>
  <si>
    <t>Sample/spot no.</t>
    <phoneticPr fontId="1" type="noConversion"/>
  </si>
  <si>
    <t>U (ppm)</t>
    <phoneticPr fontId="1" type="noConversion"/>
  </si>
  <si>
    <r>
      <t>f</t>
    </r>
    <r>
      <rPr>
        <b/>
        <vertAlign val="sub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 xml:space="preserve"> (%)</t>
    </r>
    <r>
      <rPr>
        <b/>
        <vertAlign val="superscript"/>
        <sz val="11"/>
        <color theme="1"/>
        <rFont val="Times New Roman"/>
        <family val="1"/>
      </rPr>
      <t>a</t>
    </r>
    <phoneticPr fontId="1" type="noConversion"/>
  </si>
  <si>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>U/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  <r>
      <rPr>
        <b/>
        <vertAlign val="superscript"/>
        <sz val="11"/>
        <color theme="1"/>
        <rFont val="Times New Roman"/>
        <family val="1"/>
      </rPr>
      <t>b</t>
    </r>
    <phoneticPr fontId="1" type="noConversion"/>
  </si>
  <si>
    <r>
      <rPr>
        <b/>
        <vertAlign val="superscript"/>
        <sz val="11"/>
        <color theme="1"/>
        <rFont val="Times New Roman"/>
        <family val="1"/>
      </rP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  <r>
      <rPr>
        <b/>
        <vertAlign val="superscript"/>
        <sz val="11"/>
        <color theme="1"/>
        <rFont val="Times New Roman"/>
        <family val="1"/>
      </rPr>
      <t>b</t>
    </r>
    <phoneticPr fontId="1" type="noConversion"/>
  </si>
  <si>
    <r>
      <rPr>
        <vertAlign val="superscript"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 xml:space="preserve"> f</t>
    </r>
    <r>
      <rPr>
        <vertAlign val="sub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 xml:space="preserve"> is the percentage of common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 xml:space="preserve">Pb in total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 xml:space="preserve">Pb, calculated by 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Pb-based.</t>
    </r>
    <phoneticPr fontId="1" type="noConversion"/>
  </si>
  <si>
    <r>
      <rPr>
        <vertAlign val="superscript"/>
        <sz val="11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The ratios are common Pb uncorrected, used for Tera–Wasserburg plot.</t>
    </r>
    <phoneticPr fontId="1" type="noConversion"/>
  </si>
  <si>
    <r>
      <rPr>
        <vertAlign val="superscript"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 xml:space="preserve"> T</t>
    </r>
    <r>
      <rPr>
        <vertAlign val="subscript"/>
        <sz val="11"/>
        <color theme="1"/>
        <rFont val="Times New Roman"/>
        <family val="1"/>
      </rPr>
      <t>206/238</t>
    </r>
    <r>
      <rPr>
        <sz val="11"/>
        <color theme="1"/>
        <rFont val="Times New Roman"/>
        <family val="1"/>
      </rPr>
      <t xml:space="preserve"> age is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Pb–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 xml:space="preserve">U age calculated by 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Pb-based common-lead correction.</t>
    </r>
    <phoneticPr fontId="1" type="noConversion"/>
  </si>
  <si>
    <r>
      <t>T</t>
    </r>
    <r>
      <rPr>
        <b/>
        <vertAlign val="subscript"/>
        <sz val="11"/>
        <color theme="1"/>
        <rFont val="Times New Roman"/>
        <family val="1"/>
      </rPr>
      <t>206/238</t>
    </r>
    <r>
      <rPr>
        <b/>
        <vertAlign val="superscript"/>
        <sz val="11"/>
        <color theme="1"/>
        <rFont val="Times New Roman"/>
        <family val="1"/>
      </rPr>
      <t>c</t>
    </r>
    <phoneticPr fontId="1" type="noConversion"/>
  </si>
  <si>
    <t>18-23B6@1</t>
    <phoneticPr fontId="1" type="noConversion"/>
  </si>
  <si>
    <t>18-23B6@2</t>
  </si>
  <si>
    <t>18-23B6@3</t>
  </si>
  <si>
    <t>18-23B6@4</t>
  </si>
  <si>
    <t>18-23B6@5</t>
  </si>
  <si>
    <t>18-23B6@6</t>
  </si>
  <si>
    <t>1103B3@1</t>
    <phoneticPr fontId="1" type="noConversion"/>
  </si>
  <si>
    <t>1103B3@2</t>
  </si>
  <si>
    <t>1103B3@3</t>
  </si>
  <si>
    <t>1103B3@4</t>
  </si>
  <si>
    <t>17-08B10@1</t>
    <phoneticPr fontId="1" type="noConversion"/>
  </si>
  <si>
    <t>17-08B10@2</t>
  </si>
  <si>
    <t>17-08B10@3</t>
  </si>
  <si>
    <t>17-08B10@4</t>
  </si>
  <si>
    <t>17-08B10@5</t>
  </si>
  <si>
    <t>17-08B10@6</t>
  </si>
  <si>
    <t>17-08B10@7</t>
  </si>
  <si>
    <t>Sample No.</t>
    <phoneticPr fontId="1" type="noConversion"/>
  </si>
  <si>
    <t>Contents/ppm</t>
  </si>
  <si>
    <r>
      <t>f</t>
    </r>
    <r>
      <rPr>
        <b/>
        <vertAlign val="sub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 xml:space="preserve"> (%)</t>
    </r>
    <phoneticPr fontId="1" type="noConversion"/>
  </si>
  <si>
    <t>Isotope Ratio</t>
    <phoneticPr fontId="1" type="noConversion"/>
  </si>
  <si>
    <t>Analyzed by Resolution SE &amp; Agilent 7900</t>
  </si>
  <si>
    <t>Total Pb</t>
  </si>
  <si>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>U</t>
    </r>
    <phoneticPr fontId="1" type="noConversion"/>
  </si>
  <si>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>U/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  <phoneticPr fontId="1" type="noConversion"/>
  </si>
  <si>
    <r>
      <rPr>
        <b/>
        <vertAlign val="superscript"/>
        <sz val="11"/>
        <color theme="1"/>
        <rFont val="Times New Roman"/>
        <family val="1"/>
      </rP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  <phoneticPr fontId="1" type="noConversion"/>
  </si>
  <si>
    <r>
      <t>T</t>
    </r>
    <r>
      <rPr>
        <b/>
        <vertAlign val="subscript"/>
        <sz val="11"/>
        <color theme="1"/>
        <rFont val="Times New Roman"/>
        <family val="1"/>
      </rPr>
      <t>206/238</t>
    </r>
    <phoneticPr fontId="1" type="noConversion"/>
  </si>
  <si>
    <t>Mode</t>
  </si>
  <si>
    <t>Size/μm</t>
  </si>
  <si>
    <t>Rate/Hz</t>
  </si>
  <si>
    <t>Fluence/J_cm2</t>
    <phoneticPr fontId="1" type="noConversion"/>
  </si>
  <si>
    <t>610 - 1</t>
  </si>
  <si>
    <t>Spot</t>
  </si>
  <si>
    <t>610 - 2</t>
  </si>
  <si>
    <t>610 - 3</t>
  </si>
  <si>
    <t>610 - 4</t>
  </si>
  <si>
    <t>610 - 5</t>
  </si>
  <si>
    <t>BCR - 1</t>
  </si>
  <si>
    <t>BCR - 2</t>
  </si>
  <si>
    <t>BCR - 3</t>
  </si>
  <si>
    <t>BCR - 4</t>
  </si>
  <si>
    <t>BCR - 5</t>
  </si>
  <si>
    <t>RM - 1</t>
  </si>
  <si>
    <t>RM - 2</t>
  </si>
  <si>
    <t>RM - 3</t>
  </si>
  <si>
    <t>RM - 4</t>
  </si>
  <si>
    <t>RM - 5</t>
  </si>
  <si>
    <t>RMJG - 1</t>
  </si>
  <si>
    <t>RMJG - 2</t>
  </si>
  <si>
    <t>RMJG - 3</t>
  </si>
  <si>
    <t>RMJG - 4</t>
  </si>
  <si>
    <t>RMJG - 5</t>
  </si>
  <si>
    <t>RMJG - 6</t>
  </si>
  <si>
    <t>RMJG - 8</t>
  </si>
  <si>
    <t>RMJG - 10</t>
    <phoneticPr fontId="1" type="noConversion"/>
  </si>
  <si>
    <t>Types</t>
    <phoneticPr fontId="1" type="noConversion"/>
  </si>
  <si>
    <t>Type-III</t>
    <phoneticPr fontId="1" type="noConversion"/>
  </si>
  <si>
    <t>Table S3-1. LA-ICP-MS U-Pb isotopes of the hydrothermal rutile from the Yulong Cu-Mo porphyry deposit.</t>
    <phoneticPr fontId="1" type="noConversion"/>
  </si>
  <si>
    <t>Sample/ spot no.</t>
    <phoneticPr fontId="1" type="noConversion"/>
  </si>
  <si>
    <t>Al</t>
  </si>
  <si>
    <t>Si</t>
  </si>
  <si>
    <t>V</t>
  </si>
  <si>
    <t>Fe</t>
  </si>
  <si>
    <t>Cr</t>
  </si>
  <si>
    <t>Nb</t>
  </si>
  <si>
    <t>Mo</t>
  </si>
  <si>
    <t>Sn</t>
  </si>
  <si>
    <t>Sb</t>
  </si>
  <si>
    <t>Hf</t>
  </si>
  <si>
    <t>Ta</t>
  </si>
  <si>
    <t>W</t>
  </si>
  <si>
    <t>Zr</t>
  </si>
  <si>
    <t>Nb/Ta</t>
    <phoneticPr fontId="10" type="noConversion"/>
  </si>
  <si>
    <t>Trace element contents (ppm)</t>
    <phoneticPr fontId="1" type="noConversion"/>
  </si>
  <si>
    <t>BDL</t>
    <phoneticPr fontId="1" type="noConversion"/>
  </si>
  <si>
    <t>Notes: The Si were analyzed as controls of the rutile analyses to avoid analyzing zircon inclusions; BDL = below detection limit.</t>
    <phoneticPr fontId="1" type="noConversion"/>
  </si>
  <si>
    <t>Table S3-2. LA-ICP-MS trace element analyses of the hydrothermal rutile from the Yulong Cu-Mo porphyry deposit.</t>
    <phoneticPr fontId="1" type="noConversion"/>
  </si>
  <si>
    <t>American Mineralogist: June 2023 Online Materials AM-23-68453 (use tabs to navigate to other tables)</t>
  </si>
  <si>
    <t>Chen et al: The composition and U-Pb dating of W-bearing rutile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</si>
</sst>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.000000"/>
    <numFmt numFmtId="166" formatCode="0.00_ "/>
    <numFmt numFmtId="167" formatCode="0.000000_ "/>
    <numFmt numFmtId="168" formatCode="0_);[Red]\(0\)"/>
    <numFmt numFmtId="169" formatCode="0.0_);[Red]\(0.0\)"/>
    <numFmt numFmtId="170" formatCode="0.0_ "/>
    <numFmt numFmtId="171" formatCode="0_ "/>
  </numFmts>
  <fonts count="13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strike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Calibri"/>
      <family val="2"/>
      <charset val="134"/>
      <scheme val="minor"/>
    </font>
    <font>
      <i/>
      <sz val="11"/>
      <color theme="1"/>
      <name val="Times New Roman"/>
      <family val="1"/>
    </font>
    <font>
      <strike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7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67" fontId="4" fillId="0" borderId="2" xfId="0" applyNumberFormat="1" applyFont="1" applyBorder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168" fontId="4" fillId="0" borderId="3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169" fontId="4" fillId="0" borderId="9" xfId="0" applyNumberFormat="1" applyFont="1" applyBorder="1" applyAlignment="1">
      <alignment horizontal="center" vertical="center"/>
    </xf>
    <xf numFmtId="0" fontId="11" fillId="0" borderId="0" xfId="0" applyFont="1"/>
    <xf numFmtId="169" fontId="4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1" fontId="5" fillId="0" borderId="0" xfId="0" applyNumberFormat="1" applyFont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169" fontId="12" fillId="0" borderId="0" xfId="0" applyNumberFormat="1" applyFont="1" applyAlignment="1">
      <alignment horizontal="center" vertical="center"/>
    </xf>
    <xf numFmtId="17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71" fontId="12" fillId="0" borderId="0" xfId="0" applyNumberFormat="1" applyFont="1" applyAlignment="1">
      <alignment horizontal="center" vertical="center"/>
    </xf>
    <xf numFmtId="170" fontId="4" fillId="0" borderId="2" xfId="0" applyNumberFormat="1" applyFont="1" applyBorder="1" applyAlignment="1">
      <alignment horizontal="center" vertical="center"/>
    </xf>
    <xf numFmtId="171" fontId="4" fillId="0" borderId="2" xfId="0" applyNumberFormat="1" applyFont="1" applyBorder="1" applyAlignment="1">
      <alignment horizontal="center" vertical="center"/>
    </xf>
    <xf numFmtId="169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workbookViewId="0">
      <selection activeCell="B39" sqref="B39"/>
    </sheetView>
  </sheetViews>
  <sheetFormatPr baseColWidth="10" defaultColWidth="9" defaultRowHeight="14" x14ac:dyDescent="0.15"/>
  <cols>
    <col min="1" max="1" width="10.6640625" style="2" customWidth="1"/>
    <col min="2" max="2" width="15.83203125" style="2" customWidth="1"/>
    <col min="3" max="3" width="8.83203125" style="4" customWidth="1"/>
    <col min="4" max="5" width="8.83203125" style="5" customWidth="1"/>
    <col min="6" max="10" width="11.83203125" style="6" customWidth="1"/>
    <col min="11" max="11" width="0.83203125" style="6" customWidth="1"/>
    <col min="12" max="13" width="10.83203125" style="4" customWidth="1"/>
    <col min="14" max="16384" width="9" style="2"/>
  </cols>
  <sheetData>
    <row r="1" spans="1:13" x14ac:dyDescent="0.15">
      <c r="A1" s="58" t="s">
        <v>91</v>
      </c>
    </row>
    <row r="2" spans="1:13" x14ac:dyDescent="0.15">
      <c r="A2" s="58" t="s">
        <v>92</v>
      </c>
    </row>
    <row r="4" spans="1:13" s="8" customFormat="1" ht="17" thickBot="1" x14ac:dyDescent="0.25">
      <c r="A4" s="51" t="s">
        <v>71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s="1" customFormat="1" ht="16.25" customHeight="1" thickTop="1" x14ac:dyDescent="0.2">
      <c r="A5" s="49" t="s">
        <v>69</v>
      </c>
      <c r="B5" s="49" t="s">
        <v>5</v>
      </c>
      <c r="C5" s="49" t="s">
        <v>6</v>
      </c>
      <c r="D5" s="49" t="s">
        <v>0</v>
      </c>
      <c r="E5" s="49" t="s">
        <v>7</v>
      </c>
      <c r="F5" s="50" t="s">
        <v>3</v>
      </c>
      <c r="G5" s="50"/>
      <c r="H5" s="50"/>
      <c r="I5" s="50"/>
      <c r="J5" s="50"/>
      <c r="L5" s="50" t="s">
        <v>4</v>
      </c>
      <c r="M5" s="50"/>
    </row>
    <row r="6" spans="1:13" s="1" customFormat="1" ht="18" x14ac:dyDescent="0.2">
      <c r="A6" s="50"/>
      <c r="B6" s="50"/>
      <c r="C6" s="50"/>
      <c r="D6" s="50"/>
      <c r="E6" s="50"/>
      <c r="F6" s="15" t="s">
        <v>8</v>
      </c>
      <c r="G6" s="15" t="s">
        <v>1</v>
      </c>
      <c r="H6" s="15" t="s">
        <v>9</v>
      </c>
      <c r="I6" s="15" t="s">
        <v>1</v>
      </c>
      <c r="J6" s="15" t="s">
        <v>2</v>
      </c>
      <c r="K6" s="15"/>
      <c r="L6" s="15" t="s">
        <v>13</v>
      </c>
      <c r="M6" s="15" t="s">
        <v>1</v>
      </c>
    </row>
    <row r="7" spans="1:13" x14ac:dyDescent="0.15">
      <c r="A7" s="2" t="s">
        <v>70</v>
      </c>
      <c r="B7" s="8" t="s">
        <v>14</v>
      </c>
      <c r="C7" s="4">
        <v>126.9</v>
      </c>
      <c r="D7" s="5">
        <v>0.01</v>
      </c>
      <c r="E7" s="5">
        <v>5.15640860785438</v>
      </c>
      <c r="F7" s="9">
        <v>145.34880000000001</v>
      </c>
      <c r="G7" s="9">
        <v>7.1829369999999999</v>
      </c>
      <c r="H7" s="9">
        <v>8.4000000000000005E-2</v>
      </c>
      <c r="I7" s="9">
        <v>0.01</v>
      </c>
      <c r="J7" s="10">
        <v>0.36059999999999998</v>
      </c>
      <c r="K7" s="10"/>
      <c r="L7" s="4">
        <v>41.927147098719281</v>
      </c>
      <c r="M7" s="4">
        <v>2.2000000000000002</v>
      </c>
    </row>
    <row r="8" spans="1:13" x14ac:dyDescent="0.15">
      <c r="A8" s="2" t="s">
        <v>70</v>
      </c>
      <c r="B8" s="8" t="s">
        <v>15</v>
      </c>
      <c r="C8" s="4">
        <v>172.9</v>
      </c>
      <c r="D8" s="5">
        <v>0.01</v>
      </c>
      <c r="E8" s="5">
        <v>15.987741153370299</v>
      </c>
      <c r="F8" s="9">
        <v>128.53469999999999</v>
      </c>
      <c r="G8" s="9">
        <v>9.0866439999999997</v>
      </c>
      <c r="H8" s="9">
        <v>0.16200000000000001</v>
      </c>
      <c r="I8" s="9">
        <v>2.4E-2</v>
      </c>
      <c r="J8" s="10">
        <v>-0.70447000000000004</v>
      </c>
      <c r="K8" s="10"/>
      <c r="L8" s="4">
        <v>41.997129646351269</v>
      </c>
      <c r="M8" s="4">
        <v>3.5</v>
      </c>
    </row>
    <row r="9" spans="1:13" s="3" customFormat="1" x14ac:dyDescent="0.15">
      <c r="A9" s="2" t="s">
        <v>70</v>
      </c>
      <c r="B9" s="8" t="s">
        <v>16</v>
      </c>
      <c r="C9" s="11">
        <v>47.5</v>
      </c>
      <c r="D9" s="12">
        <v>0.33</v>
      </c>
      <c r="E9" s="12">
        <v>84.586180608304304</v>
      </c>
      <c r="F9" s="13">
        <v>5.3763439999999996</v>
      </c>
      <c r="G9" s="13">
        <v>2.1967859999999999</v>
      </c>
      <c r="H9" s="13">
        <v>0.65600000000000003</v>
      </c>
      <c r="I9" s="13">
        <v>4.4999999999999998E-2</v>
      </c>
      <c r="J9" s="14">
        <v>-0.62089000000000005</v>
      </c>
      <c r="K9" s="14"/>
      <c r="L9" s="11">
        <v>182.93705948381313</v>
      </c>
      <c r="M9" s="11">
        <v>280</v>
      </c>
    </row>
    <row r="10" spans="1:13" x14ac:dyDescent="0.15">
      <c r="A10" s="2" t="s">
        <v>70</v>
      </c>
      <c r="B10" s="8" t="s">
        <v>17</v>
      </c>
      <c r="C10" s="4">
        <v>103</v>
      </c>
      <c r="D10" s="5">
        <v>0</v>
      </c>
      <c r="E10" s="5">
        <v>10.5720748806123</v>
      </c>
      <c r="F10" s="9">
        <v>131.40600000000001</v>
      </c>
      <c r="G10" s="9">
        <v>8.6337740000000007</v>
      </c>
      <c r="H10" s="9">
        <v>0.123</v>
      </c>
      <c r="I10" s="9">
        <v>2.7E-2</v>
      </c>
      <c r="J10" s="10">
        <v>-0.17691000000000001</v>
      </c>
      <c r="K10" s="10"/>
      <c r="L10" s="4">
        <v>43.723744770114884</v>
      </c>
      <c r="M10" s="4">
        <v>3.2</v>
      </c>
    </row>
    <row r="11" spans="1:13" x14ac:dyDescent="0.15">
      <c r="A11" s="2" t="s">
        <v>70</v>
      </c>
      <c r="B11" s="8" t="s">
        <v>18</v>
      </c>
      <c r="C11" s="4">
        <v>99.9</v>
      </c>
      <c r="D11" s="5">
        <v>0.06</v>
      </c>
      <c r="E11" s="5">
        <v>102.221811804208</v>
      </c>
      <c r="F11" s="9">
        <v>4.1666670000000003</v>
      </c>
      <c r="G11" s="9">
        <v>0.81597200000000003</v>
      </c>
      <c r="H11" s="9">
        <v>0.78300000000000003</v>
      </c>
      <c r="I11" s="9">
        <v>2.1000000000000001E-2</v>
      </c>
      <c r="J11" s="10">
        <v>-0.54990000000000006</v>
      </c>
      <c r="K11" s="10"/>
      <c r="L11" s="4">
        <v>34.396015614334402</v>
      </c>
      <c r="M11" s="4">
        <v>240</v>
      </c>
    </row>
    <row r="12" spans="1:13" x14ac:dyDescent="0.15">
      <c r="A12" s="2" t="s">
        <v>70</v>
      </c>
      <c r="B12" s="8" t="s">
        <v>19</v>
      </c>
      <c r="C12" s="4">
        <v>82.3</v>
      </c>
      <c r="D12" s="5">
        <v>0.02</v>
      </c>
      <c r="E12" s="5">
        <v>92.779111636322696</v>
      </c>
      <c r="F12" s="9">
        <v>10.98901</v>
      </c>
      <c r="G12" s="9">
        <v>2.2944089999999999</v>
      </c>
      <c r="H12" s="9">
        <v>0.71499999999999997</v>
      </c>
      <c r="I12" s="9">
        <v>2.5999999999999999E-2</v>
      </c>
      <c r="J12" s="10">
        <v>-0.50712000000000002</v>
      </c>
      <c r="K12" s="10"/>
      <c r="L12" s="4">
        <v>42.220607526638183</v>
      </c>
      <c r="M12" s="4">
        <v>100</v>
      </c>
    </row>
    <row r="13" spans="1:13" x14ac:dyDescent="0.15">
      <c r="A13" s="2" t="s">
        <v>70</v>
      </c>
      <c r="B13" s="8" t="s">
        <v>20</v>
      </c>
      <c r="C13" s="4">
        <v>68.900000000000006</v>
      </c>
      <c r="D13" s="5">
        <v>0.02</v>
      </c>
      <c r="E13" s="5">
        <v>92.4875141039699</v>
      </c>
      <c r="F13" s="9">
        <v>21.321960000000001</v>
      </c>
      <c r="G13" s="9">
        <v>2.9096069999999998</v>
      </c>
      <c r="H13" s="9">
        <v>0.68700000000000006</v>
      </c>
      <c r="I13" s="9">
        <v>3.4000000000000002E-2</v>
      </c>
      <c r="J13" s="10">
        <v>-2.6237E-2</v>
      </c>
      <c r="K13" s="10"/>
      <c r="L13" s="4">
        <v>22.662057354137094</v>
      </c>
      <c r="M13" s="4">
        <v>39</v>
      </c>
    </row>
    <row r="14" spans="1:13" x14ac:dyDescent="0.15">
      <c r="A14" s="2" t="s">
        <v>70</v>
      </c>
      <c r="B14" s="8" t="s">
        <v>21</v>
      </c>
      <c r="C14" s="4">
        <v>45.8</v>
      </c>
      <c r="D14" s="5">
        <v>0.02</v>
      </c>
      <c r="E14" s="5">
        <v>26.464320748474801</v>
      </c>
      <c r="F14" s="9">
        <v>116.14400000000001</v>
      </c>
      <c r="G14" s="9">
        <v>5.9353509999999998</v>
      </c>
      <c r="H14" s="9">
        <v>0.23</v>
      </c>
      <c r="I14" s="9">
        <v>2.8000000000000001E-2</v>
      </c>
      <c r="J14" s="10">
        <v>9.8766000000000007E-2</v>
      </c>
      <c r="K14" s="10"/>
      <c r="L14" s="4">
        <v>40.687085747031752</v>
      </c>
      <c r="M14" s="4">
        <v>2.8</v>
      </c>
    </row>
    <row r="15" spans="1:13" s="3" customFormat="1" x14ac:dyDescent="0.15">
      <c r="A15" s="2" t="s">
        <v>70</v>
      </c>
      <c r="B15" s="8" t="s">
        <v>22</v>
      </c>
      <c r="C15" s="11">
        <v>31.2</v>
      </c>
      <c r="D15" s="12">
        <v>0.05</v>
      </c>
      <c r="E15" s="12">
        <v>88.7312711559549</v>
      </c>
      <c r="F15" s="13">
        <v>9.803922</v>
      </c>
      <c r="G15" s="13">
        <v>1.6339870000000001</v>
      </c>
      <c r="H15" s="13">
        <v>0.66100000000000003</v>
      </c>
      <c r="I15" s="13">
        <v>4.4999999999999998E-2</v>
      </c>
      <c r="J15" s="14">
        <v>-0.49719999999999998</v>
      </c>
      <c r="K15" s="14"/>
      <c r="L15" s="11">
        <v>73.743823841092251</v>
      </c>
      <c r="M15" s="11">
        <v>99</v>
      </c>
    </row>
    <row r="16" spans="1:13" x14ac:dyDescent="0.15">
      <c r="A16" s="2" t="s">
        <v>70</v>
      </c>
      <c r="B16" s="8" t="s">
        <v>23</v>
      </c>
      <c r="C16" s="4">
        <v>59.8</v>
      </c>
      <c r="D16" s="5">
        <v>0</v>
      </c>
      <c r="E16" s="5">
        <v>5.6605136517760499</v>
      </c>
      <c r="F16" s="9">
        <v>153.13939999999999</v>
      </c>
      <c r="G16" s="9">
        <v>7.9735649999999998</v>
      </c>
      <c r="H16" s="9">
        <v>8.5999999999999993E-2</v>
      </c>
      <c r="I16" s="9">
        <v>2.3E-2</v>
      </c>
      <c r="J16" s="10">
        <v>-8.5107000000000002E-2</v>
      </c>
      <c r="K16" s="10"/>
      <c r="L16" s="4">
        <v>39.590002918536825</v>
      </c>
      <c r="M16" s="4">
        <v>2.2000000000000002</v>
      </c>
    </row>
    <row r="17" spans="1:13" x14ac:dyDescent="0.15">
      <c r="A17" s="2" t="s">
        <v>70</v>
      </c>
      <c r="B17" s="8" t="s">
        <v>24</v>
      </c>
      <c r="C17" s="4">
        <v>17.899999999999999</v>
      </c>
      <c r="D17" s="5">
        <v>1.66</v>
      </c>
      <c r="E17" s="5">
        <v>93.6857108422371</v>
      </c>
      <c r="F17" s="9">
        <v>9.3808629999999997</v>
      </c>
      <c r="G17" s="9">
        <v>0.63360399999999995</v>
      </c>
      <c r="H17" s="9">
        <v>0.76200000000000001</v>
      </c>
      <c r="I17" s="9">
        <v>2.8000000000000001E-2</v>
      </c>
      <c r="J17" s="10">
        <v>0.25319999999999998</v>
      </c>
      <c r="K17" s="10"/>
      <c r="L17" s="4">
        <v>43.247364281844845</v>
      </c>
      <c r="M17" s="4">
        <v>43</v>
      </c>
    </row>
    <row r="18" spans="1:13" x14ac:dyDescent="0.15">
      <c r="A18" s="2" t="s">
        <v>70</v>
      </c>
      <c r="B18" s="8" t="s">
        <v>25</v>
      </c>
      <c r="C18" s="4">
        <v>13.1</v>
      </c>
      <c r="D18" s="5">
        <v>1.1100000000000001</v>
      </c>
      <c r="E18" s="5">
        <v>69.974376038189703</v>
      </c>
      <c r="F18" s="9">
        <v>52.63158</v>
      </c>
      <c r="G18" s="9">
        <v>6.0941830000000001</v>
      </c>
      <c r="H18" s="9">
        <v>0.58099999999999996</v>
      </c>
      <c r="I18" s="9">
        <v>8.6999999999999994E-2</v>
      </c>
      <c r="J18" s="10">
        <v>0.22425999999999999</v>
      </c>
      <c r="K18" s="10"/>
      <c r="L18" s="4">
        <v>36.666735468880887</v>
      </c>
      <c r="M18" s="4">
        <v>14</v>
      </c>
    </row>
    <row r="19" spans="1:13" s="3" customFormat="1" x14ac:dyDescent="0.15">
      <c r="A19" s="2" t="s">
        <v>70</v>
      </c>
      <c r="B19" s="8" t="s">
        <v>26</v>
      </c>
      <c r="C19" s="11">
        <v>16.8</v>
      </c>
      <c r="D19" s="12">
        <v>2.02</v>
      </c>
      <c r="E19" s="12">
        <v>89.755655349853498</v>
      </c>
      <c r="F19" s="13">
        <v>5.2356020000000001</v>
      </c>
      <c r="G19" s="13">
        <v>0.87716899999999998</v>
      </c>
      <c r="H19" s="13">
        <v>0.73199999999999998</v>
      </c>
      <c r="I19" s="13">
        <v>3.3000000000000002E-2</v>
      </c>
      <c r="J19" s="14">
        <v>-0.22967000000000001</v>
      </c>
      <c r="K19" s="14"/>
      <c r="L19" s="11">
        <v>125.18943793827059</v>
      </c>
      <c r="M19" s="11">
        <v>160</v>
      </c>
    </row>
    <row r="20" spans="1:13" x14ac:dyDescent="0.15">
      <c r="A20" s="2" t="s">
        <v>70</v>
      </c>
      <c r="B20" s="8" t="s">
        <v>27</v>
      </c>
      <c r="C20" s="4">
        <v>34.700000000000003</v>
      </c>
      <c r="D20" s="5">
        <v>0.22</v>
      </c>
      <c r="E20" s="5">
        <v>54.254154068655403</v>
      </c>
      <c r="F20" s="9">
        <v>71.428569999999993</v>
      </c>
      <c r="G20" s="9">
        <v>7.1428570000000002</v>
      </c>
      <c r="H20" s="9">
        <v>0.46100000000000002</v>
      </c>
      <c r="I20" s="9">
        <v>0.06</v>
      </c>
      <c r="J20" s="10">
        <v>9.4700999999999994E-2</v>
      </c>
      <c r="K20" s="10"/>
      <c r="L20" s="4">
        <v>41.153325860202585</v>
      </c>
      <c r="M20" s="4">
        <v>9.1</v>
      </c>
    </row>
    <row r="21" spans="1:13" x14ac:dyDescent="0.15">
      <c r="A21" s="2" t="s">
        <v>70</v>
      </c>
      <c r="B21" s="8" t="s">
        <v>28</v>
      </c>
      <c r="C21" s="4">
        <v>39.6</v>
      </c>
      <c r="D21" s="5">
        <v>1.44</v>
      </c>
      <c r="E21" s="5">
        <v>94.209718241221594</v>
      </c>
      <c r="F21" s="9">
        <v>10.98901</v>
      </c>
      <c r="G21" s="9">
        <v>1.932134</v>
      </c>
      <c r="H21" s="9">
        <v>0.76600000000000001</v>
      </c>
      <c r="I21" s="9">
        <v>2.1999999999999999E-2</v>
      </c>
      <c r="J21" s="10">
        <v>-9.2632000000000006E-2</v>
      </c>
      <c r="K21" s="10"/>
      <c r="L21" s="4">
        <v>33.871225690845108</v>
      </c>
      <c r="M21" s="4">
        <v>85</v>
      </c>
    </row>
    <row r="22" spans="1:13" x14ac:dyDescent="0.15">
      <c r="A22" s="2" t="s">
        <v>70</v>
      </c>
      <c r="B22" s="8" t="s">
        <v>29</v>
      </c>
      <c r="C22" s="4">
        <v>27.3</v>
      </c>
      <c r="D22" s="5">
        <v>0.05</v>
      </c>
      <c r="E22" s="5">
        <v>15.608608393550499</v>
      </c>
      <c r="F22" s="9">
        <v>123.4568</v>
      </c>
      <c r="G22" s="9">
        <v>15.241580000000001</v>
      </c>
      <c r="H22" s="9">
        <v>0.16600000000000001</v>
      </c>
      <c r="I22" s="9">
        <v>7.0999999999999994E-2</v>
      </c>
      <c r="J22" s="10">
        <v>0.65019000000000005</v>
      </c>
      <c r="K22" s="10"/>
      <c r="L22" s="4">
        <v>43.918348552061374</v>
      </c>
      <c r="M22" s="4">
        <v>6.5</v>
      </c>
    </row>
    <row r="23" spans="1:13" ht="15" thickBot="1" x14ac:dyDescent="0.2">
      <c r="A23" s="29" t="s">
        <v>70</v>
      </c>
      <c r="B23" s="16" t="s">
        <v>30</v>
      </c>
      <c r="C23" s="17">
        <v>10.5</v>
      </c>
      <c r="D23" s="18">
        <v>3.36</v>
      </c>
      <c r="E23" s="18">
        <v>96.174745987413303</v>
      </c>
      <c r="F23" s="19">
        <v>2.7397260000000001</v>
      </c>
      <c r="G23" s="19">
        <v>0.57796999999999998</v>
      </c>
      <c r="H23" s="19">
        <v>0.78100000000000003</v>
      </c>
      <c r="I23" s="19">
        <v>0.03</v>
      </c>
      <c r="J23" s="20">
        <v>-7.1007000000000001E-2</v>
      </c>
      <c r="K23" s="20"/>
      <c r="L23" s="17">
        <v>89.494064226726934</v>
      </c>
      <c r="M23" s="17">
        <v>330</v>
      </c>
    </row>
    <row r="24" spans="1:13" ht="19" thickTop="1" x14ac:dyDescent="0.15">
      <c r="A24" s="7" t="s">
        <v>10</v>
      </c>
    </row>
    <row r="25" spans="1:13" ht="15" x14ac:dyDescent="0.15">
      <c r="A25" s="7" t="s">
        <v>11</v>
      </c>
    </row>
    <row r="26" spans="1:13" ht="18" x14ac:dyDescent="0.15">
      <c r="A26" s="7" t="s">
        <v>12</v>
      </c>
    </row>
    <row r="28" spans="1:13" x14ac:dyDescent="0.15">
      <c r="D28" s="4"/>
      <c r="E28" s="4"/>
      <c r="F28" s="4"/>
      <c r="G28" s="4"/>
      <c r="H28" s="4"/>
      <c r="I28" s="4"/>
      <c r="J28" s="4"/>
      <c r="K28" s="4"/>
    </row>
    <row r="29" spans="1:13" x14ac:dyDescent="0.15">
      <c r="D29" s="4"/>
      <c r="E29" s="4"/>
      <c r="F29" s="4"/>
      <c r="G29" s="4"/>
      <c r="H29" s="4"/>
      <c r="I29" s="4"/>
      <c r="J29" s="4"/>
      <c r="K29" s="4"/>
    </row>
    <row r="30" spans="1:13" x14ac:dyDescent="0.15">
      <c r="D30" s="4"/>
      <c r="E30" s="4"/>
      <c r="F30" s="4"/>
      <c r="G30" s="4"/>
      <c r="H30" s="4"/>
      <c r="I30" s="4"/>
      <c r="J30" s="4"/>
      <c r="K30" s="4"/>
    </row>
    <row r="32" spans="1:13" x14ac:dyDescent="0.15">
      <c r="D32" s="4"/>
      <c r="E32" s="4"/>
      <c r="F32" s="4"/>
      <c r="G32" s="4"/>
      <c r="H32" s="4"/>
      <c r="I32" s="4"/>
      <c r="J32" s="4"/>
      <c r="K32" s="4"/>
    </row>
    <row r="33" spans="4:11" x14ac:dyDescent="0.15">
      <c r="D33" s="4"/>
      <c r="E33" s="4"/>
      <c r="F33" s="4"/>
      <c r="G33" s="4"/>
      <c r="H33" s="4"/>
      <c r="I33" s="4"/>
      <c r="J33" s="4"/>
      <c r="K33" s="4"/>
    </row>
    <row r="34" spans="4:11" x14ac:dyDescent="0.15">
      <c r="D34" s="4"/>
      <c r="E34" s="4"/>
      <c r="F34" s="4"/>
      <c r="G34" s="4"/>
      <c r="H34" s="4"/>
      <c r="I34" s="4"/>
      <c r="J34" s="4"/>
      <c r="K34" s="4"/>
    </row>
  </sheetData>
  <mergeCells count="8">
    <mergeCell ref="A5:A6"/>
    <mergeCell ref="A4:M4"/>
    <mergeCell ref="B5:B6"/>
    <mergeCell ref="F5:J5"/>
    <mergeCell ref="L5:M5"/>
    <mergeCell ref="E5:E6"/>
    <mergeCell ref="D5:D6"/>
    <mergeCell ref="C5:C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B47B-2500-4E43-8B3E-C66AE55225F9}">
  <dimension ref="A1:O23"/>
  <sheetViews>
    <sheetView workbookViewId="0">
      <selection sqref="A1:A2"/>
    </sheetView>
  </sheetViews>
  <sheetFormatPr baseColWidth="10" defaultColWidth="8.83203125" defaultRowHeight="15" x14ac:dyDescent="0.2"/>
  <cols>
    <col min="1" max="1" width="15.6640625" customWidth="1"/>
  </cols>
  <sheetData>
    <row r="1" spans="1:15" x14ac:dyDescent="0.2">
      <c r="A1" t="s">
        <v>91</v>
      </c>
    </row>
    <row r="2" spans="1:15" x14ac:dyDescent="0.2">
      <c r="A2" t="s">
        <v>92</v>
      </c>
    </row>
    <row r="3" spans="1:15" ht="17" thickBot="1" x14ac:dyDescent="0.25">
      <c r="A3" s="51" t="s">
        <v>90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6" thickTop="1" x14ac:dyDescent="0.2">
      <c r="A4" s="30" t="s">
        <v>72</v>
      </c>
      <c r="B4" s="31" t="s">
        <v>73</v>
      </c>
      <c r="C4" s="31" t="s">
        <v>74</v>
      </c>
      <c r="D4" s="31" t="s">
        <v>75</v>
      </c>
      <c r="E4" s="31" t="s">
        <v>76</v>
      </c>
      <c r="F4" s="31" t="s">
        <v>77</v>
      </c>
      <c r="G4" s="31" t="s">
        <v>78</v>
      </c>
      <c r="H4" s="31" t="s">
        <v>79</v>
      </c>
      <c r="I4" s="31" t="s">
        <v>80</v>
      </c>
      <c r="J4" s="32" t="s">
        <v>81</v>
      </c>
      <c r="K4" s="32" t="s">
        <v>82</v>
      </c>
      <c r="L4" s="32" t="s">
        <v>83</v>
      </c>
      <c r="M4" s="31" t="s">
        <v>84</v>
      </c>
      <c r="N4" s="32" t="s">
        <v>85</v>
      </c>
      <c r="O4" s="32" t="s">
        <v>86</v>
      </c>
    </row>
    <row r="5" spans="1:15" x14ac:dyDescent="0.2">
      <c r="A5" s="33" t="s">
        <v>87</v>
      </c>
      <c r="B5" s="8"/>
      <c r="C5" s="8"/>
      <c r="D5" s="8"/>
      <c r="E5" s="8"/>
      <c r="F5" s="8"/>
      <c r="G5" s="8"/>
      <c r="H5" s="8"/>
      <c r="I5" s="8"/>
      <c r="J5" s="34"/>
      <c r="K5" s="34"/>
      <c r="L5" s="34"/>
      <c r="M5" s="8"/>
      <c r="N5" s="34"/>
      <c r="O5" s="34"/>
    </row>
    <row r="6" spans="1:15" x14ac:dyDescent="0.2">
      <c r="A6" s="8" t="s">
        <v>14</v>
      </c>
      <c r="B6" s="35">
        <v>263.7</v>
      </c>
      <c r="C6" s="8">
        <v>0</v>
      </c>
      <c r="D6" s="8">
        <v>2800</v>
      </c>
      <c r="E6" s="8">
        <v>4640</v>
      </c>
      <c r="F6" s="8">
        <v>7940</v>
      </c>
      <c r="G6" s="36">
        <v>7200</v>
      </c>
      <c r="H6" s="35">
        <v>56</v>
      </c>
      <c r="I6" s="8">
        <v>712</v>
      </c>
      <c r="J6" s="34">
        <v>4.3099999999999996</v>
      </c>
      <c r="K6" s="34">
        <v>65</v>
      </c>
      <c r="L6" s="34">
        <v>85.4</v>
      </c>
      <c r="M6" s="8">
        <v>15210</v>
      </c>
      <c r="N6" s="34">
        <v>953</v>
      </c>
      <c r="O6" s="34">
        <f t="shared" ref="O6:O13" si="0">G6/L6</f>
        <v>84.30913348946136</v>
      </c>
    </row>
    <row r="7" spans="1:15" x14ac:dyDescent="0.2">
      <c r="A7" s="8" t="s">
        <v>15</v>
      </c>
      <c r="B7" s="35">
        <v>219</v>
      </c>
      <c r="C7" s="8">
        <v>0</v>
      </c>
      <c r="D7" s="8">
        <v>3078</v>
      </c>
      <c r="E7" s="8">
        <v>6490</v>
      </c>
      <c r="F7" s="8">
        <v>8740</v>
      </c>
      <c r="G7" s="36">
        <v>7830</v>
      </c>
      <c r="H7" s="35">
        <v>58.8</v>
      </c>
      <c r="I7" s="8">
        <v>740</v>
      </c>
      <c r="J7" s="34">
        <v>4.8099999999999996</v>
      </c>
      <c r="K7" s="34">
        <v>58.9</v>
      </c>
      <c r="L7" s="34">
        <v>102.8</v>
      </c>
      <c r="M7" s="8">
        <v>20500</v>
      </c>
      <c r="N7" s="34">
        <v>858.3</v>
      </c>
      <c r="O7" s="34">
        <f t="shared" si="0"/>
        <v>76.167315175097272</v>
      </c>
    </row>
    <row r="8" spans="1:15" x14ac:dyDescent="0.2">
      <c r="A8" s="8" t="s">
        <v>16</v>
      </c>
      <c r="B8" s="37">
        <v>238.5</v>
      </c>
      <c r="C8" s="38">
        <v>0</v>
      </c>
      <c r="D8" s="38">
        <v>3212</v>
      </c>
      <c r="E8" s="38">
        <v>3022</v>
      </c>
      <c r="F8" s="38">
        <v>7520</v>
      </c>
      <c r="G8" s="39">
        <v>13350</v>
      </c>
      <c r="H8" s="37">
        <v>97.4</v>
      </c>
      <c r="I8" s="38">
        <v>547</v>
      </c>
      <c r="J8" s="40">
        <v>3.87</v>
      </c>
      <c r="K8" s="40">
        <v>30.82</v>
      </c>
      <c r="L8" s="40">
        <v>329</v>
      </c>
      <c r="M8" s="38">
        <v>4100</v>
      </c>
      <c r="N8" s="41">
        <v>477.6</v>
      </c>
      <c r="O8" s="40">
        <f t="shared" si="0"/>
        <v>40.577507598784194</v>
      </c>
    </row>
    <row r="9" spans="1:15" x14ac:dyDescent="0.2">
      <c r="A9" s="8" t="s">
        <v>17</v>
      </c>
      <c r="B9" s="35">
        <v>240.4</v>
      </c>
      <c r="C9" s="8">
        <v>0</v>
      </c>
      <c r="D9" s="8">
        <v>3542</v>
      </c>
      <c r="E9" s="8">
        <v>6520</v>
      </c>
      <c r="F9" s="8">
        <v>7250</v>
      </c>
      <c r="G9" s="36">
        <v>6660</v>
      </c>
      <c r="H9" s="35">
        <v>47.2</v>
      </c>
      <c r="I9" s="8">
        <v>547</v>
      </c>
      <c r="J9" s="34">
        <v>3.8</v>
      </c>
      <c r="K9" s="34">
        <v>54.6</v>
      </c>
      <c r="L9" s="34">
        <v>44.8</v>
      </c>
      <c r="M9" s="8">
        <v>19870</v>
      </c>
      <c r="N9" s="34">
        <v>785</v>
      </c>
      <c r="O9" s="34">
        <f t="shared" si="0"/>
        <v>148.66071428571431</v>
      </c>
    </row>
    <row r="10" spans="1:15" x14ac:dyDescent="0.2">
      <c r="A10" s="8" t="s">
        <v>18</v>
      </c>
      <c r="B10" s="35">
        <v>196.4</v>
      </c>
      <c r="C10" s="8">
        <v>0</v>
      </c>
      <c r="D10" s="8">
        <v>3295</v>
      </c>
      <c r="E10" s="8">
        <v>5342</v>
      </c>
      <c r="F10" s="8">
        <v>8590</v>
      </c>
      <c r="G10" s="36">
        <v>8200</v>
      </c>
      <c r="H10" s="35">
        <v>81.8</v>
      </c>
      <c r="I10" s="8">
        <v>719</v>
      </c>
      <c r="J10" s="34">
        <v>6.94</v>
      </c>
      <c r="K10" s="34">
        <v>56.5</v>
      </c>
      <c r="L10" s="34">
        <v>63.6</v>
      </c>
      <c r="M10" s="8">
        <v>17350</v>
      </c>
      <c r="N10" s="34">
        <v>806</v>
      </c>
      <c r="O10" s="34">
        <f t="shared" si="0"/>
        <v>128.93081761006289</v>
      </c>
    </row>
    <row r="11" spans="1:15" x14ac:dyDescent="0.2">
      <c r="A11" s="8" t="s">
        <v>19</v>
      </c>
      <c r="B11" s="35">
        <v>155.4</v>
      </c>
      <c r="C11" s="8">
        <v>0</v>
      </c>
      <c r="D11" s="8">
        <v>3453</v>
      </c>
      <c r="E11" s="8">
        <v>6186</v>
      </c>
      <c r="F11" s="8">
        <v>6150</v>
      </c>
      <c r="G11" s="36">
        <v>7487</v>
      </c>
      <c r="H11" s="35">
        <v>63</v>
      </c>
      <c r="I11" s="8">
        <v>655.9</v>
      </c>
      <c r="J11" s="34">
        <v>5.38</v>
      </c>
      <c r="K11" s="34">
        <v>54.68</v>
      </c>
      <c r="L11" s="34">
        <v>73.900000000000006</v>
      </c>
      <c r="M11" s="8">
        <v>14980</v>
      </c>
      <c r="N11" s="34">
        <v>724.3</v>
      </c>
      <c r="O11" s="34">
        <f t="shared" si="0"/>
        <v>101.3125845737483</v>
      </c>
    </row>
    <row r="12" spans="1:15" x14ac:dyDescent="0.2">
      <c r="A12" s="8" t="s">
        <v>20</v>
      </c>
      <c r="B12" s="35">
        <v>62.8</v>
      </c>
      <c r="C12" s="8">
        <v>0</v>
      </c>
      <c r="D12" s="8">
        <v>4162</v>
      </c>
      <c r="E12" s="8">
        <v>886</v>
      </c>
      <c r="F12" s="8">
        <v>1461</v>
      </c>
      <c r="G12" s="36">
        <v>1589</v>
      </c>
      <c r="H12" s="35">
        <v>26.5</v>
      </c>
      <c r="I12" s="8">
        <v>764</v>
      </c>
      <c r="J12" s="34">
        <v>6.85</v>
      </c>
      <c r="K12" s="34">
        <v>7.51</v>
      </c>
      <c r="L12" s="34">
        <v>108</v>
      </c>
      <c r="M12" s="8">
        <v>17950</v>
      </c>
      <c r="N12" s="34">
        <v>126.5</v>
      </c>
      <c r="O12" s="34">
        <f t="shared" si="0"/>
        <v>14.712962962962964</v>
      </c>
    </row>
    <row r="13" spans="1:15" x14ac:dyDescent="0.2">
      <c r="A13" s="8" t="s">
        <v>21</v>
      </c>
      <c r="B13" s="35">
        <v>56.2</v>
      </c>
      <c r="C13" s="8">
        <v>0</v>
      </c>
      <c r="D13" s="8">
        <v>4257</v>
      </c>
      <c r="E13" s="8">
        <v>857</v>
      </c>
      <c r="F13" s="8">
        <v>2144</v>
      </c>
      <c r="G13" s="36">
        <v>1970</v>
      </c>
      <c r="H13" s="35">
        <v>16.420000000000002</v>
      </c>
      <c r="I13" s="8">
        <v>827</v>
      </c>
      <c r="J13" s="34">
        <v>9.14</v>
      </c>
      <c r="K13" s="34">
        <v>8.9700000000000006</v>
      </c>
      <c r="L13" s="34">
        <v>130.1</v>
      </c>
      <c r="M13" s="8">
        <v>20670</v>
      </c>
      <c r="N13" s="34">
        <v>136.4</v>
      </c>
      <c r="O13" s="34">
        <f t="shared" si="0"/>
        <v>15.142198308993082</v>
      </c>
    </row>
    <row r="14" spans="1:15" x14ac:dyDescent="0.2">
      <c r="A14" s="8" t="s">
        <v>22</v>
      </c>
      <c r="B14" s="42">
        <v>77.52</v>
      </c>
      <c r="C14" s="43">
        <v>0</v>
      </c>
      <c r="D14" s="43">
        <v>3986</v>
      </c>
      <c r="E14" s="43">
        <v>964</v>
      </c>
      <c r="F14" s="43">
        <v>1838</v>
      </c>
      <c r="G14" s="44">
        <v>1329</v>
      </c>
      <c r="H14" s="42">
        <v>17.96</v>
      </c>
      <c r="I14" s="43">
        <v>935</v>
      </c>
      <c r="J14" s="41">
        <v>10.01</v>
      </c>
      <c r="K14" s="41">
        <v>6.34</v>
      </c>
      <c r="L14" s="41">
        <v>94.8</v>
      </c>
      <c r="M14" s="43">
        <v>17160</v>
      </c>
      <c r="N14" s="41">
        <v>136.4</v>
      </c>
      <c r="O14" s="41">
        <v>87.1</v>
      </c>
    </row>
    <row r="15" spans="1:15" x14ac:dyDescent="0.2">
      <c r="A15" s="8" t="s">
        <v>23</v>
      </c>
      <c r="B15" s="35">
        <v>55.3</v>
      </c>
      <c r="C15" s="8">
        <v>0</v>
      </c>
      <c r="D15" s="8">
        <v>3611</v>
      </c>
      <c r="E15" s="8">
        <v>779</v>
      </c>
      <c r="F15" s="8">
        <v>1593</v>
      </c>
      <c r="G15" s="36">
        <v>1744</v>
      </c>
      <c r="H15" s="35">
        <v>22.8</v>
      </c>
      <c r="I15" s="8">
        <v>1154</v>
      </c>
      <c r="J15" s="34">
        <v>2.72</v>
      </c>
      <c r="K15" s="34">
        <v>5.61</v>
      </c>
      <c r="L15" s="34">
        <v>150.19999999999999</v>
      </c>
      <c r="M15" s="8">
        <v>13960</v>
      </c>
      <c r="N15" s="34">
        <v>83.6</v>
      </c>
      <c r="O15" s="34">
        <f t="shared" ref="O15:O22" si="1">G15/L15</f>
        <v>11.611185086551266</v>
      </c>
    </row>
    <row r="16" spans="1:15" x14ac:dyDescent="0.2">
      <c r="A16" s="8" t="s">
        <v>24</v>
      </c>
      <c r="B16" s="35">
        <v>105.7</v>
      </c>
      <c r="C16" s="8">
        <v>0</v>
      </c>
      <c r="D16" s="8">
        <v>5560</v>
      </c>
      <c r="E16" s="8">
        <v>4340</v>
      </c>
      <c r="F16" s="8">
        <v>3333</v>
      </c>
      <c r="G16" s="36">
        <v>1605</v>
      </c>
      <c r="H16" s="35">
        <v>20.63</v>
      </c>
      <c r="I16" s="8">
        <v>578</v>
      </c>
      <c r="J16" s="34">
        <v>16.7</v>
      </c>
      <c r="K16" s="34">
        <v>4.17</v>
      </c>
      <c r="L16" s="34">
        <v>105</v>
      </c>
      <c r="M16" s="8">
        <v>9320</v>
      </c>
      <c r="N16" s="34">
        <v>96.2</v>
      </c>
      <c r="O16" s="34">
        <f t="shared" si="1"/>
        <v>15.285714285714286</v>
      </c>
    </row>
    <row r="17" spans="1:15" x14ac:dyDescent="0.2">
      <c r="A17" s="8" t="s">
        <v>25</v>
      </c>
      <c r="B17" s="35">
        <v>84.7</v>
      </c>
      <c r="C17" s="8">
        <v>0</v>
      </c>
      <c r="D17" s="8">
        <v>4270</v>
      </c>
      <c r="E17" s="8">
        <v>1284</v>
      </c>
      <c r="F17" s="8">
        <v>3220</v>
      </c>
      <c r="G17" s="36">
        <v>822</v>
      </c>
      <c r="H17" s="35">
        <v>14.56</v>
      </c>
      <c r="I17" s="8">
        <v>509</v>
      </c>
      <c r="J17" s="34">
        <v>14.79</v>
      </c>
      <c r="K17" s="34">
        <v>3.35</v>
      </c>
      <c r="L17" s="34">
        <v>74.900000000000006</v>
      </c>
      <c r="M17" s="8">
        <v>5970</v>
      </c>
      <c r="N17" s="34">
        <v>71.3</v>
      </c>
      <c r="O17" s="34">
        <f t="shared" si="1"/>
        <v>10.974632843791721</v>
      </c>
    </row>
    <row r="18" spans="1:15" x14ac:dyDescent="0.2">
      <c r="A18" s="8" t="s">
        <v>26</v>
      </c>
      <c r="B18" s="42">
        <v>554</v>
      </c>
      <c r="C18" s="43">
        <v>0</v>
      </c>
      <c r="D18" s="43">
        <v>5600</v>
      </c>
      <c r="E18" s="43">
        <v>1227</v>
      </c>
      <c r="F18" s="43">
        <v>7680</v>
      </c>
      <c r="G18" s="44">
        <v>1157</v>
      </c>
      <c r="H18" s="42">
        <v>19.73</v>
      </c>
      <c r="I18" s="43">
        <v>663</v>
      </c>
      <c r="J18" s="41">
        <v>30</v>
      </c>
      <c r="K18" s="41">
        <v>3.36</v>
      </c>
      <c r="L18" s="41">
        <v>65.900000000000006</v>
      </c>
      <c r="M18" s="43">
        <v>14100</v>
      </c>
      <c r="N18" s="41">
        <v>74.3</v>
      </c>
      <c r="O18" s="41">
        <f t="shared" si="1"/>
        <v>17.556904400606978</v>
      </c>
    </row>
    <row r="19" spans="1:15" x14ac:dyDescent="0.2">
      <c r="A19" s="8" t="s">
        <v>27</v>
      </c>
      <c r="B19" s="35" t="s">
        <v>88</v>
      </c>
      <c r="C19" s="8">
        <v>0</v>
      </c>
      <c r="D19" s="8">
        <v>2470</v>
      </c>
      <c r="E19" s="8">
        <v>989</v>
      </c>
      <c r="F19" s="8">
        <v>5480</v>
      </c>
      <c r="G19" s="36">
        <v>1806</v>
      </c>
      <c r="H19" s="35">
        <v>100.3</v>
      </c>
      <c r="I19" s="8">
        <v>436</v>
      </c>
      <c r="J19" s="34">
        <v>8.43</v>
      </c>
      <c r="K19" s="34">
        <v>12.02</v>
      </c>
      <c r="L19" s="34">
        <v>69.400000000000006</v>
      </c>
      <c r="M19" s="8">
        <v>3960</v>
      </c>
      <c r="N19" s="34">
        <v>272.7</v>
      </c>
      <c r="O19" s="34">
        <f t="shared" si="1"/>
        <v>26.023054755043226</v>
      </c>
    </row>
    <row r="20" spans="1:15" x14ac:dyDescent="0.2">
      <c r="A20" s="8" t="s">
        <v>28</v>
      </c>
      <c r="B20" s="35">
        <v>58</v>
      </c>
      <c r="C20" s="8">
        <v>0</v>
      </c>
      <c r="D20" s="8">
        <v>2277</v>
      </c>
      <c r="E20" s="8">
        <v>970</v>
      </c>
      <c r="F20" s="8">
        <v>6045</v>
      </c>
      <c r="G20" s="36">
        <v>1197</v>
      </c>
      <c r="H20" s="35">
        <v>80.099999999999994</v>
      </c>
      <c r="I20" s="8">
        <v>455.5</v>
      </c>
      <c r="J20" s="34">
        <v>8.1</v>
      </c>
      <c r="K20" s="34">
        <v>13.87</v>
      </c>
      <c r="L20" s="34">
        <v>71</v>
      </c>
      <c r="M20" s="8">
        <v>3837</v>
      </c>
      <c r="N20" s="34">
        <v>328.1</v>
      </c>
      <c r="O20" s="34">
        <f t="shared" si="1"/>
        <v>16.859154929577464</v>
      </c>
    </row>
    <row r="21" spans="1:15" x14ac:dyDescent="0.2">
      <c r="A21" s="8" t="s">
        <v>29</v>
      </c>
      <c r="B21" s="35">
        <v>58.3</v>
      </c>
      <c r="C21" s="8">
        <v>0</v>
      </c>
      <c r="D21" s="8">
        <v>2163</v>
      </c>
      <c r="E21" s="8">
        <v>876</v>
      </c>
      <c r="F21" s="8">
        <v>4440</v>
      </c>
      <c r="G21" s="36">
        <v>1353</v>
      </c>
      <c r="H21" s="35">
        <v>77.8</v>
      </c>
      <c r="I21" s="8">
        <v>283</v>
      </c>
      <c r="J21" s="34">
        <v>3.09</v>
      </c>
      <c r="K21" s="34">
        <v>15.66</v>
      </c>
      <c r="L21" s="34">
        <v>98.8</v>
      </c>
      <c r="M21" s="8">
        <v>1610</v>
      </c>
      <c r="N21" s="34">
        <v>399.4</v>
      </c>
      <c r="O21" s="34">
        <f t="shared" si="1"/>
        <v>13.694331983805668</v>
      </c>
    </row>
    <row r="22" spans="1:15" ht="16" thickBot="1" x14ac:dyDescent="0.25">
      <c r="A22" s="16" t="s">
        <v>30</v>
      </c>
      <c r="B22" s="45">
        <v>84.8</v>
      </c>
      <c r="C22" s="16">
        <v>0</v>
      </c>
      <c r="D22" s="16">
        <v>5090</v>
      </c>
      <c r="E22" s="16">
        <v>1287</v>
      </c>
      <c r="F22" s="16">
        <v>2904</v>
      </c>
      <c r="G22" s="46">
        <v>988</v>
      </c>
      <c r="H22" s="45">
        <v>28.8</v>
      </c>
      <c r="I22" s="16">
        <v>624</v>
      </c>
      <c r="J22" s="47">
        <v>16.95</v>
      </c>
      <c r="K22" s="47">
        <v>8.58</v>
      </c>
      <c r="L22" s="47">
        <v>78</v>
      </c>
      <c r="M22" s="16">
        <v>7640</v>
      </c>
      <c r="N22" s="47">
        <v>225</v>
      </c>
      <c r="O22" s="47">
        <f t="shared" si="1"/>
        <v>12.666666666666666</v>
      </c>
    </row>
    <row r="23" spans="1:15" ht="16" thickTop="1" x14ac:dyDescent="0.2">
      <c r="A23" s="48" t="s">
        <v>89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</row>
  </sheetData>
  <mergeCells count="1">
    <mergeCell ref="A3:O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24D7-2D94-4232-8D2F-E26B17438342}">
  <dimension ref="A1:Q28"/>
  <sheetViews>
    <sheetView workbookViewId="0">
      <selection sqref="A1:A2"/>
    </sheetView>
  </sheetViews>
  <sheetFormatPr baseColWidth="10" defaultColWidth="8.83203125" defaultRowHeight="15" x14ac:dyDescent="0.2"/>
  <cols>
    <col min="1" max="1" width="11.6640625" bestFit="1" customWidth="1"/>
    <col min="6" max="6" width="9.83203125" bestFit="1" customWidth="1"/>
    <col min="8" max="8" width="10.83203125" bestFit="1" customWidth="1"/>
    <col min="17" max="17" width="14.6640625" bestFit="1" customWidth="1"/>
  </cols>
  <sheetData>
    <row r="1" spans="1:17" x14ac:dyDescent="0.2">
      <c r="A1" t="s">
        <v>91</v>
      </c>
    </row>
    <row r="2" spans="1:17" x14ac:dyDescent="0.2">
      <c r="A2" t="s">
        <v>92</v>
      </c>
    </row>
    <row r="4" spans="1:17" x14ac:dyDescent="0.2">
      <c r="A4" s="52" t="s">
        <v>31</v>
      </c>
      <c r="B4" s="52" t="s">
        <v>32</v>
      </c>
      <c r="C4" s="52"/>
      <c r="D4" s="53" t="s">
        <v>0</v>
      </c>
      <c r="E4" s="53" t="s">
        <v>33</v>
      </c>
      <c r="F4" s="55" t="s">
        <v>34</v>
      </c>
      <c r="G4" s="56"/>
      <c r="H4" s="56"/>
      <c r="I4" s="56"/>
      <c r="J4" s="57"/>
      <c r="K4" s="55" t="s">
        <v>4</v>
      </c>
      <c r="L4" s="57"/>
      <c r="M4" s="22"/>
      <c r="N4" s="52" t="s">
        <v>35</v>
      </c>
      <c r="O4" s="52"/>
      <c r="P4" s="52"/>
      <c r="Q4" s="52"/>
    </row>
    <row r="5" spans="1:17" ht="18" x14ac:dyDescent="0.2">
      <c r="A5" s="52"/>
      <c r="B5" s="21" t="s">
        <v>36</v>
      </c>
      <c r="C5" s="21" t="s">
        <v>37</v>
      </c>
      <c r="D5" s="54"/>
      <c r="E5" s="54"/>
      <c r="F5" s="21" t="s">
        <v>38</v>
      </c>
      <c r="G5" s="21" t="s">
        <v>1</v>
      </c>
      <c r="H5" s="21" t="s">
        <v>39</v>
      </c>
      <c r="I5" s="21" t="s">
        <v>1</v>
      </c>
      <c r="J5" s="21" t="s">
        <v>2</v>
      </c>
      <c r="K5" s="15" t="s">
        <v>40</v>
      </c>
      <c r="L5" s="21" t="s">
        <v>1</v>
      </c>
      <c r="M5" s="21"/>
      <c r="N5" s="21" t="s">
        <v>41</v>
      </c>
      <c r="O5" s="21" t="s">
        <v>42</v>
      </c>
      <c r="P5" s="21" t="s">
        <v>43</v>
      </c>
      <c r="Q5" s="21" t="s">
        <v>44</v>
      </c>
    </row>
    <row r="6" spans="1:17" x14ac:dyDescent="0.2">
      <c r="A6" s="23" t="s">
        <v>45</v>
      </c>
      <c r="B6" s="24">
        <v>421</v>
      </c>
      <c r="C6" s="24">
        <v>461.5</v>
      </c>
      <c r="D6" s="25">
        <v>0.99</v>
      </c>
      <c r="E6" s="26">
        <v>125</v>
      </c>
      <c r="F6" s="27">
        <v>4.9407110000000003</v>
      </c>
      <c r="G6" s="27">
        <v>0.14158200000000001</v>
      </c>
      <c r="H6" s="27">
        <v>0.91749999999999998</v>
      </c>
      <c r="I6" s="27">
        <v>9.2999999999999992E-3</v>
      </c>
      <c r="J6" s="27">
        <v>0.33362000000000003</v>
      </c>
      <c r="K6" s="24">
        <v>1188</v>
      </c>
      <c r="L6" s="24">
        <v>31</v>
      </c>
      <c r="M6" s="24"/>
      <c r="N6" s="28" t="s">
        <v>46</v>
      </c>
      <c r="O6" s="28">
        <v>30</v>
      </c>
      <c r="P6" s="28">
        <v>5</v>
      </c>
      <c r="Q6" s="28">
        <v>2</v>
      </c>
    </row>
    <row r="7" spans="1:17" x14ac:dyDescent="0.2">
      <c r="A7" s="23" t="s">
        <v>47</v>
      </c>
      <c r="B7" s="24">
        <v>420.6</v>
      </c>
      <c r="C7" s="24">
        <v>463.9</v>
      </c>
      <c r="D7" s="25">
        <v>0.99</v>
      </c>
      <c r="E7" s="26">
        <v>123</v>
      </c>
      <c r="F7" s="27">
        <v>4.9603169999999999</v>
      </c>
      <c r="G7" s="27">
        <v>0.14762800000000001</v>
      </c>
      <c r="H7" s="27">
        <v>0.90910000000000002</v>
      </c>
      <c r="I7" s="27">
        <v>8.8000000000000005E-3</v>
      </c>
      <c r="J7" s="27">
        <v>0.28072000000000003</v>
      </c>
      <c r="K7" s="24">
        <v>1183</v>
      </c>
      <c r="L7" s="24">
        <v>32</v>
      </c>
      <c r="M7" s="24"/>
      <c r="N7" s="28" t="s">
        <v>46</v>
      </c>
      <c r="O7" s="28">
        <v>30</v>
      </c>
      <c r="P7" s="28">
        <v>5</v>
      </c>
      <c r="Q7" s="28">
        <v>2</v>
      </c>
    </row>
    <row r="8" spans="1:17" x14ac:dyDescent="0.2">
      <c r="A8" s="23" t="s">
        <v>48</v>
      </c>
      <c r="B8" s="24">
        <v>417.2</v>
      </c>
      <c r="C8" s="24">
        <v>459.4</v>
      </c>
      <c r="D8" s="25">
        <v>0.99</v>
      </c>
      <c r="E8" s="26">
        <v>124</v>
      </c>
      <c r="F8" s="27">
        <v>4.9652430000000001</v>
      </c>
      <c r="G8" s="27">
        <v>0.145456</v>
      </c>
      <c r="H8" s="27">
        <v>0.91349999999999998</v>
      </c>
      <c r="I8" s="27">
        <v>8.8999999999999999E-3</v>
      </c>
      <c r="J8" s="27">
        <v>0.24223</v>
      </c>
      <c r="K8" s="24">
        <v>1182</v>
      </c>
      <c r="L8" s="24">
        <v>31</v>
      </c>
      <c r="M8" s="24"/>
      <c r="N8" s="28" t="s">
        <v>46</v>
      </c>
      <c r="O8" s="28">
        <v>30</v>
      </c>
      <c r="P8" s="28">
        <v>5</v>
      </c>
      <c r="Q8" s="28">
        <v>2</v>
      </c>
    </row>
    <row r="9" spans="1:17" x14ac:dyDescent="0.2">
      <c r="A9" s="23" t="s">
        <v>49</v>
      </c>
      <c r="B9" s="24">
        <v>420.3</v>
      </c>
      <c r="C9" s="24">
        <v>459.5</v>
      </c>
      <c r="D9" s="25">
        <v>1</v>
      </c>
      <c r="E9" s="26">
        <v>126</v>
      </c>
      <c r="F9" s="27">
        <v>4.9236829999999996</v>
      </c>
      <c r="G9" s="27">
        <v>0.152729</v>
      </c>
      <c r="H9" s="27">
        <v>0.90310000000000001</v>
      </c>
      <c r="I9" s="27">
        <v>8.8999999999999999E-3</v>
      </c>
      <c r="J9" s="27">
        <v>0.13863</v>
      </c>
      <c r="K9" s="24">
        <v>1191</v>
      </c>
      <c r="L9" s="24">
        <v>33</v>
      </c>
      <c r="M9" s="24"/>
      <c r="N9" s="28" t="s">
        <v>46</v>
      </c>
      <c r="O9" s="28">
        <v>30</v>
      </c>
      <c r="P9" s="28">
        <v>5</v>
      </c>
      <c r="Q9" s="28">
        <v>2</v>
      </c>
    </row>
    <row r="10" spans="1:17" x14ac:dyDescent="0.2">
      <c r="A10" s="23" t="s">
        <v>50</v>
      </c>
      <c r="B10" s="24">
        <v>421.1</v>
      </c>
      <c r="C10" s="24">
        <v>463.4</v>
      </c>
      <c r="D10" s="25">
        <v>0.99</v>
      </c>
      <c r="E10" s="26">
        <v>118</v>
      </c>
      <c r="F10" s="27">
        <v>4.9900200000000003</v>
      </c>
      <c r="G10" s="27">
        <v>0.14691199999999999</v>
      </c>
      <c r="H10" s="27">
        <v>0.90720000000000001</v>
      </c>
      <c r="I10" s="27">
        <v>8.8999999999999999E-3</v>
      </c>
      <c r="J10" s="27">
        <v>0.11280999999999999</v>
      </c>
      <c r="K10" s="24">
        <v>1177</v>
      </c>
      <c r="L10" s="24">
        <v>32</v>
      </c>
      <c r="M10" s="24"/>
      <c r="N10" s="28" t="s">
        <v>46</v>
      </c>
      <c r="O10" s="28">
        <v>30</v>
      </c>
      <c r="P10" s="28">
        <v>5</v>
      </c>
      <c r="Q10" s="28">
        <v>2</v>
      </c>
    </row>
    <row r="11" spans="1:17" x14ac:dyDescent="0.2">
      <c r="A11" s="23" t="s">
        <v>51</v>
      </c>
      <c r="B11" s="24">
        <v>11.7</v>
      </c>
      <c r="C11" s="24">
        <v>1.8</v>
      </c>
      <c r="D11" s="25">
        <v>3.39</v>
      </c>
      <c r="E11" s="26">
        <v>100</v>
      </c>
      <c r="F11" s="27">
        <v>0.64350099999999999</v>
      </c>
      <c r="G11" s="27">
        <v>2.8157999999999999E-2</v>
      </c>
      <c r="H11" s="27">
        <v>0.80700000000000005</v>
      </c>
      <c r="I11" s="27">
        <v>2.5000000000000001E-2</v>
      </c>
      <c r="J11" s="27">
        <v>0.36232999999999999</v>
      </c>
      <c r="K11" s="24">
        <v>6020</v>
      </c>
      <c r="L11" s="24">
        <v>170</v>
      </c>
      <c r="M11" s="24"/>
      <c r="N11" s="28" t="s">
        <v>46</v>
      </c>
      <c r="O11" s="28">
        <v>30</v>
      </c>
      <c r="P11" s="28">
        <v>5</v>
      </c>
      <c r="Q11" s="28">
        <v>2</v>
      </c>
    </row>
    <row r="12" spans="1:17" x14ac:dyDescent="0.2">
      <c r="A12" s="23" t="s">
        <v>52</v>
      </c>
      <c r="B12" s="24">
        <v>11.7</v>
      </c>
      <c r="C12" s="24">
        <v>1.8</v>
      </c>
      <c r="D12" s="25">
        <v>3.44</v>
      </c>
      <c r="E12" s="26">
        <v>107</v>
      </c>
      <c r="F12" s="27">
        <v>0.66313</v>
      </c>
      <c r="G12" s="27">
        <v>2.8583000000000001E-2</v>
      </c>
      <c r="H12" s="27">
        <v>0.86699999999999999</v>
      </c>
      <c r="I12" s="27">
        <v>2.4E-2</v>
      </c>
      <c r="J12" s="27">
        <v>0.40987000000000001</v>
      </c>
      <c r="K12" s="24">
        <v>5880</v>
      </c>
      <c r="L12" s="24">
        <v>160</v>
      </c>
      <c r="M12" s="24"/>
      <c r="N12" s="28" t="s">
        <v>46</v>
      </c>
      <c r="O12" s="28">
        <v>30</v>
      </c>
      <c r="P12" s="28">
        <v>5</v>
      </c>
      <c r="Q12" s="28">
        <v>2</v>
      </c>
    </row>
    <row r="13" spans="1:17" x14ac:dyDescent="0.2">
      <c r="A13" s="23" t="s">
        <v>53</v>
      </c>
      <c r="B13" s="24">
        <v>11.6</v>
      </c>
      <c r="C13" s="24">
        <v>1.8</v>
      </c>
      <c r="D13" s="25">
        <v>3.45</v>
      </c>
      <c r="E13" s="26">
        <v>102</v>
      </c>
      <c r="F13" s="27">
        <v>0.64766800000000002</v>
      </c>
      <c r="G13" s="27">
        <v>2.8105000000000002E-2</v>
      </c>
      <c r="H13" s="27">
        <v>0.82599999999999996</v>
      </c>
      <c r="I13" s="27">
        <v>2.3E-2</v>
      </c>
      <c r="J13" s="27">
        <v>0.2954</v>
      </c>
      <c r="K13" s="24">
        <v>5970</v>
      </c>
      <c r="L13" s="24">
        <v>170</v>
      </c>
      <c r="M13" s="24"/>
      <c r="N13" s="28" t="s">
        <v>46</v>
      </c>
      <c r="O13" s="28">
        <v>30</v>
      </c>
      <c r="P13" s="28">
        <v>5</v>
      </c>
      <c r="Q13" s="28">
        <v>2</v>
      </c>
    </row>
    <row r="14" spans="1:17" x14ac:dyDescent="0.2">
      <c r="A14" s="23" t="s">
        <v>54</v>
      </c>
      <c r="B14" s="24">
        <v>11.5</v>
      </c>
      <c r="C14" s="24">
        <v>1.8</v>
      </c>
      <c r="D14" s="25">
        <v>3.48</v>
      </c>
      <c r="E14" s="26">
        <v>104</v>
      </c>
      <c r="F14" s="27">
        <v>0.65274200000000004</v>
      </c>
      <c r="G14" s="27">
        <v>2.8121E-2</v>
      </c>
      <c r="H14" s="27">
        <v>0.84299999999999997</v>
      </c>
      <c r="I14" s="27">
        <v>2.3E-2</v>
      </c>
      <c r="J14" s="27">
        <v>0.34427999999999997</v>
      </c>
      <c r="K14" s="24">
        <v>5940</v>
      </c>
      <c r="L14" s="24">
        <v>170</v>
      </c>
      <c r="M14" s="24"/>
      <c r="N14" s="28" t="s">
        <v>46</v>
      </c>
      <c r="O14" s="28">
        <v>30</v>
      </c>
      <c r="P14" s="28">
        <v>5</v>
      </c>
      <c r="Q14" s="28">
        <v>2</v>
      </c>
    </row>
    <row r="15" spans="1:17" x14ac:dyDescent="0.2">
      <c r="A15" s="23" t="s">
        <v>55</v>
      </c>
      <c r="B15" s="24">
        <v>11.5</v>
      </c>
      <c r="C15" s="24">
        <v>1.8</v>
      </c>
      <c r="D15" s="25">
        <v>3.38</v>
      </c>
      <c r="E15" s="26">
        <v>101</v>
      </c>
      <c r="F15" s="27">
        <v>0.66093800000000003</v>
      </c>
      <c r="G15" s="27">
        <v>2.7958E-2</v>
      </c>
      <c r="H15" s="27">
        <v>0.81699999999999995</v>
      </c>
      <c r="I15" s="27">
        <v>2.3E-2</v>
      </c>
      <c r="J15" s="27">
        <v>0.36207</v>
      </c>
      <c r="K15" s="24">
        <v>5900</v>
      </c>
      <c r="L15" s="24">
        <v>160</v>
      </c>
      <c r="M15" s="24"/>
      <c r="N15" s="28" t="s">
        <v>46</v>
      </c>
      <c r="O15" s="28">
        <v>30</v>
      </c>
      <c r="P15" s="28">
        <v>5</v>
      </c>
      <c r="Q15" s="28">
        <v>2</v>
      </c>
    </row>
    <row r="16" spans="1:17" x14ac:dyDescent="0.2">
      <c r="A16" s="23" t="s">
        <v>56</v>
      </c>
      <c r="B16" s="24">
        <v>20.3</v>
      </c>
      <c r="C16" s="24">
        <v>52.8</v>
      </c>
      <c r="D16" s="25">
        <v>0</v>
      </c>
      <c r="E16" s="26">
        <v>8</v>
      </c>
      <c r="F16" s="27">
        <v>3.1877589999999998</v>
      </c>
      <c r="G16" s="27">
        <v>0.101618</v>
      </c>
      <c r="H16" s="27">
        <v>0.1053</v>
      </c>
      <c r="I16" s="27">
        <v>2.3999999999999998E-3</v>
      </c>
      <c r="J16" s="27">
        <v>0.24990999999999999</v>
      </c>
      <c r="K16" s="24">
        <v>1757</v>
      </c>
      <c r="L16" s="24">
        <v>49</v>
      </c>
      <c r="M16" s="24"/>
      <c r="N16" s="28" t="s">
        <v>46</v>
      </c>
      <c r="O16" s="28">
        <v>30</v>
      </c>
      <c r="P16" s="28">
        <v>5</v>
      </c>
      <c r="Q16" s="28">
        <v>2</v>
      </c>
    </row>
    <row r="17" spans="1:17" x14ac:dyDescent="0.2">
      <c r="A17" s="23" t="s">
        <v>57</v>
      </c>
      <c r="B17" s="24">
        <v>20.6</v>
      </c>
      <c r="C17" s="24">
        <v>53.4</v>
      </c>
      <c r="D17" s="25">
        <v>0</v>
      </c>
      <c r="E17" s="26">
        <v>8</v>
      </c>
      <c r="F17" s="27">
        <v>3.1887759999999998</v>
      </c>
      <c r="G17" s="27">
        <v>9.3548000000000006E-2</v>
      </c>
      <c r="H17" s="27">
        <v>0.1082</v>
      </c>
      <c r="I17" s="27">
        <v>2.3999999999999998E-3</v>
      </c>
      <c r="J17" s="27">
        <v>0.12661</v>
      </c>
      <c r="K17" s="24">
        <v>1757</v>
      </c>
      <c r="L17" s="24">
        <v>45</v>
      </c>
      <c r="M17" s="24"/>
      <c r="N17" s="28" t="s">
        <v>46</v>
      </c>
      <c r="O17" s="28">
        <v>30</v>
      </c>
      <c r="P17" s="28">
        <v>5</v>
      </c>
      <c r="Q17" s="28">
        <v>2</v>
      </c>
    </row>
    <row r="18" spans="1:17" x14ac:dyDescent="0.2">
      <c r="A18" s="23" t="s">
        <v>58</v>
      </c>
      <c r="B18" s="24">
        <v>19.7</v>
      </c>
      <c r="C18" s="24">
        <v>50.4</v>
      </c>
      <c r="D18" s="25">
        <v>0</v>
      </c>
      <c r="E18" s="26">
        <v>8</v>
      </c>
      <c r="F18" s="27">
        <v>3.1746029999999998</v>
      </c>
      <c r="G18" s="27">
        <v>9.7757999999999998E-2</v>
      </c>
      <c r="H18" s="27">
        <v>0.1089</v>
      </c>
      <c r="I18" s="27">
        <v>2.3999999999999998E-3</v>
      </c>
      <c r="J18" s="27">
        <v>0.15970000000000001</v>
      </c>
      <c r="K18" s="24">
        <v>1764</v>
      </c>
      <c r="L18" s="24">
        <v>48</v>
      </c>
      <c r="M18" s="24"/>
      <c r="N18" s="28" t="s">
        <v>46</v>
      </c>
      <c r="O18" s="28">
        <v>30</v>
      </c>
      <c r="P18" s="28">
        <v>5</v>
      </c>
      <c r="Q18" s="28">
        <v>2</v>
      </c>
    </row>
    <row r="19" spans="1:17" x14ac:dyDescent="0.2">
      <c r="A19" s="23" t="s">
        <v>59</v>
      </c>
      <c r="B19" s="24">
        <v>22.1</v>
      </c>
      <c r="C19" s="24">
        <v>55.2</v>
      </c>
      <c r="D19" s="25">
        <v>0</v>
      </c>
      <c r="E19" s="26">
        <v>8</v>
      </c>
      <c r="F19" s="27">
        <v>3.2</v>
      </c>
      <c r="G19" s="27">
        <v>0.1024</v>
      </c>
      <c r="H19" s="27">
        <v>0.109</v>
      </c>
      <c r="I19" s="27">
        <v>2.7000000000000001E-3</v>
      </c>
      <c r="J19" s="27">
        <v>0.29274</v>
      </c>
      <c r="K19" s="24">
        <v>1751</v>
      </c>
      <c r="L19" s="24">
        <v>52</v>
      </c>
      <c r="M19" s="24"/>
      <c r="N19" s="28" t="s">
        <v>46</v>
      </c>
      <c r="O19" s="28">
        <v>30</v>
      </c>
      <c r="P19" s="28">
        <v>5</v>
      </c>
      <c r="Q19" s="28">
        <v>2</v>
      </c>
    </row>
    <row r="20" spans="1:17" x14ac:dyDescent="0.2">
      <c r="A20" s="23" t="s">
        <v>60</v>
      </c>
      <c r="B20" s="24">
        <v>21.7</v>
      </c>
      <c r="C20" s="24">
        <v>53.7</v>
      </c>
      <c r="D20" s="25">
        <v>0</v>
      </c>
      <c r="E20" s="26">
        <v>8</v>
      </c>
      <c r="F20" s="27">
        <v>3.1847129999999999</v>
      </c>
      <c r="G20" s="27">
        <v>0.101424</v>
      </c>
      <c r="H20" s="27">
        <v>0.1085</v>
      </c>
      <c r="I20" s="27">
        <v>3.3E-3</v>
      </c>
      <c r="J20" s="27">
        <v>0.23349</v>
      </c>
      <c r="K20" s="24">
        <v>1762</v>
      </c>
      <c r="L20" s="24">
        <v>47</v>
      </c>
      <c r="M20" s="24"/>
      <c r="N20" s="28" t="s">
        <v>46</v>
      </c>
      <c r="O20" s="28">
        <v>30</v>
      </c>
      <c r="P20" s="28">
        <v>5</v>
      </c>
      <c r="Q20" s="28">
        <v>2</v>
      </c>
    </row>
    <row r="21" spans="1:17" x14ac:dyDescent="0.2">
      <c r="A21" s="23" t="s">
        <v>61</v>
      </c>
      <c r="B21" s="24">
        <v>21.5</v>
      </c>
      <c r="C21" s="24">
        <v>56.6</v>
      </c>
      <c r="D21" s="25">
        <v>0</v>
      </c>
      <c r="E21" s="26">
        <v>8</v>
      </c>
      <c r="F21" s="27">
        <v>3.2226880000000002</v>
      </c>
      <c r="G21" s="27">
        <v>9.2433000000000001E-2</v>
      </c>
      <c r="H21" s="27">
        <v>0.10680000000000001</v>
      </c>
      <c r="I21" s="27">
        <v>2.2000000000000001E-3</v>
      </c>
      <c r="J21" s="27">
        <v>4.6108999999999997E-2</v>
      </c>
      <c r="K21" s="24">
        <v>1741</v>
      </c>
      <c r="L21" s="24">
        <v>44</v>
      </c>
      <c r="M21" s="24"/>
      <c r="N21" s="28" t="s">
        <v>46</v>
      </c>
      <c r="O21" s="28">
        <v>30</v>
      </c>
      <c r="P21" s="28">
        <v>5</v>
      </c>
      <c r="Q21" s="28">
        <v>2</v>
      </c>
    </row>
    <row r="22" spans="1:17" x14ac:dyDescent="0.2">
      <c r="A22" s="23" t="s">
        <v>62</v>
      </c>
      <c r="B22" s="24">
        <v>21.4</v>
      </c>
      <c r="C22" s="24">
        <v>55.8</v>
      </c>
      <c r="D22" s="25">
        <v>0</v>
      </c>
      <c r="E22" s="26">
        <v>8</v>
      </c>
      <c r="F22" s="27">
        <v>3.1928480000000001</v>
      </c>
      <c r="G22" s="27">
        <v>9.5825999999999995E-2</v>
      </c>
      <c r="H22" s="27">
        <v>0.1077</v>
      </c>
      <c r="I22" s="27">
        <v>2.3999999999999998E-3</v>
      </c>
      <c r="J22" s="27">
        <v>0.13633999999999999</v>
      </c>
      <c r="K22" s="24">
        <v>1758</v>
      </c>
      <c r="L22" s="24">
        <v>44</v>
      </c>
      <c r="M22" s="24"/>
      <c r="N22" s="28" t="s">
        <v>46</v>
      </c>
      <c r="O22" s="28">
        <v>30</v>
      </c>
      <c r="P22" s="28">
        <v>5</v>
      </c>
      <c r="Q22" s="28">
        <v>2</v>
      </c>
    </row>
    <row r="23" spans="1:17" x14ac:dyDescent="0.2">
      <c r="A23" s="23" t="s">
        <v>63</v>
      </c>
      <c r="B23" s="24">
        <v>22.2</v>
      </c>
      <c r="C23" s="24">
        <v>59</v>
      </c>
      <c r="D23" s="25">
        <v>0</v>
      </c>
      <c r="E23" s="26">
        <v>8</v>
      </c>
      <c r="F23" s="27">
        <v>3.2414909999999999</v>
      </c>
      <c r="G23" s="27">
        <v>9.3515000000000001E-2</v>
      </c>
      <c r="H23" s="27">
        <v>0.1072</v>
      </c>
      <c r="I23" s="27">
        <v>2.2000000000000001E-3</v>
      </c>
      <c r="J23" s="27">
        <v>0.30547999999999997</v>
      </c>
      <c r="K23" s="24">
        <v>1735</v>
      </c>
      <c r="L23" s="24">
        <v>43</v>
      </c>
      <c r="M23" s="24"/>
      <c r="N23" s="28" t="s">
        <v>46</v>
      </c>
      <c r="O23" s="28">
        <v>30</v>
      </c>
      <c r="P23" s="28">
        <v>5</v>
      </c>
      <c r="Q23" s="28">
        <v>2</v>
      </c>
    </row>
    <row r="24" spans="1:17" x14ac:dyDescent="0.2">
      <c r="A24" s="23" t="s">
        <v>64</v>
      </c>
      <c r="B24" s="24">
        <v>23.4</v>
      </c>
      <c r="C24" s="24">
        <v>59.7</v>
      </c>
      <c r="D24" s="25">
        <v>0</v>
      </c>
      <c r="E24" s="26">
        <v>8</v>
      </c>
      <c r="F24" s="27">
        <v>3.1201249999999998</v>
      </c>
      <c r="G24" s="27">
        <v>9.3457999999999999E-2</v>
      </c>
      <c r="H24" s="27">
        <v>0.107</v>
      </c>
      <c r="I24" s="27">
        <v>2.3999999999999998E-3</v>
      </c>
      <c r="J24" s="27">
        <v>0.15673000000000001</v>
      </c>
      <c r="K24" s="24">
        <v>1791</v>
      </c>
      <c r="L24" s="24">
        <v>47</v>
      </c>
      <c r="M24" s="24"/>
      <c r="N24" s="28" t="s">
        <v>46</v>
      </c>
      <c r="O24" s="28">
        <v>30</v>
      </c>
      <c r="P24" s="28">
        <v>5</v>
      </c>
      <c r="Q24" s="28">
        <v>2</v>
      </c>
    </row>
    <row r="25" spans="1:17" x14ac:dyDescent="0.2">
      <c r="A25" s="23" t="s">
        <v>65</v>
      </c>
      <c r="B25" s="24">
        <v>20</v>
      </c>
      <c r="C25" s="24">
        <v>52.5</v>
      </c>
      <c r="D25" s="25">
        <v>0</v>
      </c>
      <c r="E25" s="26">
        <v>8</v>
      </c>
      <c r="F25" s="27">
        <v>3.2092429999999998</v>
      </c>
      <c r="G25" s="27">
        <v>9.5782999999999993E-2</v>
      </c>
      <c r="H25" s="27">
        <v>0.1071</v>
      </c>
      <c r="I25" s="27">
        <v>2.3999999999999998E-3</v>
      </c>
      <c r="J25" s="27">
        <v>0.13427</v>
      </c>
      <c r="K25" s="24">
        <v>1747</v>
      </c>
      <c r="L25" s="24">
        <v>46</v>
      </c>
      <c r="M25" s="24"/>
      <c r="N25" s="28" t="s">
        <v>46</v>
      </c>
      <c r="O25" s="28">
        <v>30</v>
      </c>
      <c r="P25" s="28">
        <v>5</v>
      </c>
      <c r="Q25" s="28">
        <v>2</v>
      </c>
    </row>
    <row r="26" spans="1:17" x14ac:dyDescent="0.2">
      <c r="A26" s="23" t="s">
        <v>66</v>
      </c>
      <c r="B26" s="24">
        <v>22.6</v>
      </c>
      <c r="C26" s="24">
        <v>59</v>
      </c>
      <c r="D26" s="25">
        <v>0</v>
      </c>
      <c r="E26" s="26">
        <v>8</v>
      </c>
      <c r="F26" s="27">
        <v>3.2020490000000001</v>
      </c>
      <c r="G26" s="27">
        <v>9.4328999999999996E-2</v>
      </c>
      <c r="H26" s="27">
        <v>0.1072</v>
      </c>
      <c r="I26" s="27">
        <v>2.2000000000000001E-3</v>
      </c>
      <c r="J26" s="27">
        <v>0.14929999999999999</v>
      </c>
      <c r="K26" s="24">
        <v>1751</v>
      </c>
      <c r="L26" s="24">
        <v>45</v>
      </c>
      <c r="M26" s="24"/>
      <c r="N26" s="28" t="s">
        <v>46</v>
      </c>
      <c r="O26" s="28">
        <v>30</v>
      </c>
      <c r="P26" s="28">
        <v>5</v>
      </c>
      <c r="Q26" s="28">
        <v>2</v>
      </c>
    </row>
    <row r="27" spans="1:17" x14ac:dyDescent="0.2">
      <c r="A27" s="23" t="s">
        <v>67</v>
      </c>
      <c r="B27" s="24">
        <v>20</v>
      </c>
      <c r="C27" s="24">
        <v>52.4</v>
      </c>
      <c r="D27" s="25">
        <v>0</v>
      </c>
      <c r="E27" s="26">
        <v>8</v>
      </c>
      <c r="F27" s="27">
        <v>3.1938680000000002</v>
      </c>
      <c r="G27" s="27">
        <v>9.3847E-2</v>
      </c>
      <c r="H27" s="27">
        <v>0.1071</v>
      </c>
      <c r="I27" s="27">
        <v>2.7000000000000001E-3</v>
      </c>
      <c r="J27" s="27">
        <v>0.13894000000000001</v>
      </c>
      <c r="K27" s="24">
        <v>1755</v>
      </c>
      <c r="L27" s="24">
        <v>45</v>
      </c>
      <c r="M27" s="24"/>
      <c r="N27" s="28" t="s">
        <v>46</v>
      </c>
      <c r="O27" s="28">
        <v>30</v>
      </c>
      <c r="P27" s="28">
        <v>5</v>
      </c>
      <c r="Q27" s="28">
        <v>2</v>
      </c>
    </row>
    <row r="28" spans="1:17" x14ac:dyDescent="0.2">
      <c r="A28" s="23" t="s">
        <v>68</v>
      </c>
      <c r="B28" s="24">
        <v>19.600000000000001</v>
      </c>
      <c r="C28" s="24">
        <v>51.3</v>
      </c>
      <c r="D28" s="25">
        <v>0</v>
      </c>
      <c r="E28" s="26">
        <v>8</v>
      </c>
      <c r="F28" s="27">
        <v>3.2175029999999998</v>
      </c>
      <c r="G28" s="27">
        <v>9.3171000000000004E-2</v>
      </c>
      <c r="H28" s="27">
        <v>0.1071</v>
      </c>
      <c r="I28" s="27">
        <v>2.5000000000000001E-3</v>
      </c>
      <c r="J28" s="27">
        <v>8.7527999999999995E-2</v>
      </c>
      <c r="K28" s="24">
        <v>1744</v>
      </c>
      <c r="L28" s="24">
        <v>44</v>
      </c>
      <c r="M28" s="24"/>
      <c r="N28" s="28" t="s">
        <v>46</v>
      </c>
      <c r="O28" s="28">
        <v>30</v>
      </c>
      <c r="P28" s="28">
        <v>5</v>
      </c>
      <c r="Q28" s="28">
        <v>2</v>
      </c>
    </row>
  </sheetData>
  <mergeCells count="7">
    <mergeCell ref="N4:Q4"/>
    <mergeCell ref="A4:A5"/>
    <mergeCell ref="B4:C4"/>
    <mergeCell ref="D4:D5"/>
    <mergeCell ref="E4:E5"/>
    <mergeCell ref="F4:J4"/>
    <mergeCell ref="K4:L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S3-1 Rutile U-Pb</vt:lpstr>
      <vt:lpstr>Table S3-2 Rutile trace element</vt:lpstr>
      <vt:lpstr>Standard 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Christine Elrod</cp:lastModifiedBy>
  <cp:lastPrinted>2021-01-14T13:29:40Z</cp:lastPrinted>
  <dcterms:created xsi:type="dcterms:W3CDTF">2015-06-05T18:17:20Z</dcterms:created>
  <dcterms:modified xsi:type="dcterms:W3CDTF">2023-04-04T18:40:13Z</dcterms:modified>
</cp:coreProperties>
</file>