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7910/"/>
    </mc:Choice>
  </mc:AlternateContent>
  <xr:revisionPtr revIDLastSave="0" documentId="13_ncr:1_{1F7A4C2D-A05B-754D-A37D-A846E337AAF8}" xr6:coauthVersionLast="47" xr6:coauthVersionMax="47" xr10:uidLastSave="{00000000-0000-0000-0000-000000000000}"/>
  <bookViews>
    <workbookView xWindow="0" yWindow="500" windowWidth="34420" windowHeight="21380" xr2:uid="{9885FFE4-73BD-4803-B388-765F63C5764E}"/>
  </bookViews>
  <sheets>
    <sheet name="Measured Raman modes - S1" sheetId="3" r:id="rId1"/>
    <sheet name="S2" sheetId="4" r:id="rId2"/>
    <sheet name="S3" sheetId="5" r:id="rId3"/>
    <sheet name="S4" sheetId="6" r:id="rId4"/>
    <sheet name="S5" sheetId="7" r:id="rId5"/>
    <sheet name="S6" sheetId="8" r:id="rId6"/>
    <sheet name="S7" sheetId="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8" i="9" l="1"/>
  <c r="C57" i="9"/>
  <c r="G56" i="9"/>
  <c r="G54" i="9"/>
  <c r="G53" i="9"/>
  <c r="G51" i="9"/>
  <c r="G50" i="9"/>
  <c r="G49" i="9"/>
  <c r="G45" i="9"/>
  <c r="G42" i="9"/>
  <c r="G40" i="9"/>
  <c r="G38" i="9"/>
  <c r="G37" i="9"/>
  <c r="G36" i="9"/>
  <c r="G35" i="9"/>
  <c r="G34" i="9"/>
  <c r="G33" i="9"/>
  <c r="G30" i="9"/>
  <c r="G29" i="9"/>
  <c r="G28" i="9"/>
  <c r="G27" i="9"/>
  <c r="G25" i="9"/>
  <c r="G24" i="9"/>
  <c r="G23" i="9"/>
  <c r="G22" i="9"/>
  <c r="G21" i="9"/>
  <c r="G20" i="9"/>
  <c r="G18" i="9"/>
  <c r="G17" i="9"/>
  <c r="G14" i="9"/>
  <c r="G13" i="9"/>
  <c r="G12" i="9"/>
  <c r="G11" i="9"/>
  <c r="G57" i="9" s="1"/>
  <c r="G10" i="9"/>
  <c r="G9" i="9"/>
  <c r="C82" i="8"/>
  <c r="C81" i="8"/>
  <c r="G77" i="8"/>
  <c r="G75" i="8"/>
  <c r="G74" i="8"/>
  <c r="G72" i="8"/>
  <c r="G69" i="8"/>
  <c r="G68" i="8"/>
  <c r="G67" i="8"/>
  <c r="G66" i="8"/>
  <c r="G62" i="8"/>
  <c r="G60" i="8"/>
  <c r="G59" i="8"/>
  <c r="G57" i="8"/>
  <c r="G55" i="8"/>
  <c r="G53" i="8"/>
  <c r="G51" i="8"/>
  <c r="G50" i="8"/>
  <c r="G48" i="8"/>
  <c r="G47" i="8"/>
  <c r="G46" i="8"/>
  <c r="G43" i="8"/>
  <c r="G42" i="8"/>
  <c r="G41" i="8"/>
  <c r="G40" i="8"/>
  <c r="G39" i="8"/>
  <c r="G35" i="8"/>
  <c r="G34" i="8"/>
  <c r="G33" i="8"/>
  <c r="G32" i="8"/>
  <c r="G31" i="8"/>
  <c r="G30" i="8"/>
  <c r="G29" i="8"/>
  <c r="G28" i="8"/>
  <c r="G26" i="8"/>
  <c r="G25" i="8"/>
  <c r="G23" i="8"/>
  <c r="G22" i="8"/>
  <c r="G20" i="8"/>
  <c r="G19" i="8"/>
  <c r="G16" i="8"/>
  <c r="G15" i="8"/>
  <c r="G13" i="8"/>
  <c r="G12" i="8"/>
  <c r="G11" i="8"/>
  <c r="G10" i="8"/>
  <c r="G9" i="8"/>
  <c r="G81" i="8" s="1"/>
  <c r="G105" i="6"/>
  <c r="G104" i="6"/>
  <c r="G103" i="6"/>
  <c r="G102" i="6"/>
  <c r="G92" i="6"/>
  <c r="G91" i="6"/>
  <c r="G75" i="6"/>
  <c r="G14" i="6"/>
  <c r="G13" i="6"/>
  <c r="C52" i="3" l="1"/>
  <c r="C51" i="3"/>
</calcChain>
</file>

<file path=xl/sharedStrings.xml><?xml version="1.0" encoding="utf-8"?>
<sst xmlns="http://schemas.openxmlformats.org/spreadsheetml/2006/main" count="3207" uniqueCount="545">
  <si>
    <t>Measured</t>
  </si>
  <si>
    <t>Theoretical</t>
  </si>
  <si>
    <t>FWHM</t>
  </si>
  <si>
    <t>Area</t>
  </si>
  <si>
    <r>
      <t>cm</t>
    </r>
    <r>
      <rPr>
        <vertAlign val="superscript"/>
        <sz val="11"/>
        <color theme="1"/>
        <rFont val="Calibri"/>
        <family val="2"/>
        <scheme val="minor"/>
      </rPr>
      <t>-1</t>
    </r>
  </si>
  <si>
    <t>%</t>
  </si>
  <si>
    <r>
      <t>A</t>
    </r>
    <r>
      <rPr>
        <vertAlign val="subscript"/>
        <sz val="11"/>
        <color theme="1"/>
        <rFont val="Calibri"/>
        <family val="2"/>
        <scheme val="minor"/>
      </rPr>
      <t>g</t>
    </r>
  </si>
  <si>
    <r>
      <t>B</t>
    </r>
    <r>
      <rPr>
        <vertAlign val="subscript"/>
        <sz val="11"/>
        <color theme="1"/>
        <rFont val="Calibri"/>
        <family val="2"/>
        <scheme val="minor"/>
      </rPr>
      <t>g</t>
    </r>
  </si>
  <si>
    <t>?</t>
  </si>
  <si>
    <t>Mode</t>
  </si>
  <si>
    <t>Symmetry</t>
  </si>
  <si>
    <r>
      <t>B</t>
    </r>
    <r>
      <rPr>
        <vertAlign val="subscript"/>
        <sz val="11"/>
        <color theme="1"/>
        <rFont val="Calibri"/>
        <family val="2"/>
        <scheme val="minor"/>
      </rPr>
      <t>2g</t>
    </r>
  </si>
  <si>
    <r>
      <t>B</t>
    </r>
    <r>
      <rPr>
        <vertAlign val="subscript"/>
        <sz val="11"/>
        <color theme="1"/>
        <rFont val="Calibri"/>
        <family val="2"/>
        <scheme val="minor"/>
      </rPr>
      <t>1g</t>
    </r>
  </si>
  <si>
    <r>
      <t>B</t>
    </r>
    <r>
      <rPr>
        <vertAlign val="subscript"/>
        <sz val="11"/>
        <color theme="1"/>
        <rFont val="Calibri"/>
        <family val="2"/>
        <scheme val="minor"/>
      </rPr>
      <t>3g</t>
    </r>
  </si>
  <si>
    <r>
      <t>A</t>
    </r>
    <r>
      <rPr>
        <vertAlign val="subscript"/>
        <sz val="11"/>
        <color theme="1"/>
        <rFont val="Calibri"/>
        <family val="2"/>
        <scheme val="minor"/>
      </rPr>
      <t>u</t>
    </r>
  </si>
  <si>
    <r>
      <t>B</t>
    </r>
    <r>
      <rPr>
        <vertAlign val="subscript"/>
        <sz val="11"/>
        <color theme="1"/>
        <rFont val="Calibri"/>
        <family val="2"/>
        <scheme val="minor"/>
      </rPr>
      <t>u</t>
    </r>
  </si>
  <si>
    <r>
      <t>B</t>
    </r>
    <r>
      <rPr>
        <vertAlign val="subscript"/>
        <sz val="11"/>
        <color theme="1"/>
        <rFont val="Calibri"/>
        <family val="2"/>
        <scheme val="minor"/>
      </rPr>
      <t>1u</t>
    </r>
  </si>
  <si>
    <r>
      <t>B</t>
    </r>
    <r>
      <rPr>
        <vertAlign val="subscript"/>
        <sz val="11"/>
        <color theme="1"/>
        <rFont val="Calibri"/>
        <family val="2"/>
        <scheme val="minor"/>
      </rPr>
      <t>3u</t>
    </r>
  </si>
  <si>
    <r>
      <t>B</t>
    </r>
    <r>
      <rPr>
        <vertAlign val="subscript"/>
        <sz val="11"/>
        <color theme="1"/>
        <rFont val="Calibri"/>
        <family val="2"/>
        <scheme val="minor"/>
      </rPr>
      <t>2u</t>
    </r>
  </si>
  <si>
    <t>&lt;1</t>
  </si>
  <si>
    <t>*20</t>
  </si>
  <si>
    <t>Bg</t>
  </si>
  <si>
    <t>Origin</t>
  </si>
  <si>
    <t>s</t>
  </si>
  <si>
    <t>b+s</t>
  </si>
  <si>
    <t>b</t>
  </si>
  <si>
    <t>sc</t>
  </si>
  <si>
    <t>Si2-O6-Si3</t>
  </si>
  <si>
    <t>Si1-O4-Si2</t>
  </si>
  <si>
    <t>O5-Si2-O6</t>
  </si>
  <si>
    <t>O7-Si3</t>
  </si>
  <si>
    <t>O8,10-Si4</t>
  </si>
  <si>
    <t>O3,5-Si2 &amp; O8-Si4</t>
  </si>
  <si>
    <t>O3,5,-Si2 &amp; O8-Si4</t>
  </si>
  <si>
    <t>O5-Si2</t>
  </si>
  <si>
    <t>O6,7-Si3</t>
  </si>
  <si>
    <t>O1-Si1 &amp; O7-Si3</t>
  </si>
  <si>
    <t>O1-Si1</t>
  </si>
  <si>
    <t>O2-Si1</t>
  </si>
  <si>
    <t>O6-Si2 &amp; O10-Si4</t>
  </si>
  <si>
    <t>Si2-O6-Ba2 &amp; O6,7-Si3</t>
  </si>
  <si>
    <t>O3,4-Si1-Ba1 &amp; O7-Si3</t>
  </si>
  <si>
    <t>O1-Si1-O2</t>
  </si>
  <si>
    <t>O4-Si1 &amp; O7-Si3</t>
  </si>
  <si>
    <t>O8-Si3-O6</t>
  </si>
  <si>
    <t>O8-Si3-O6, O8-Si4-O10</t>
  </si>
  <si>
    <t>Si3-O9-Si4 &amp; O9-Si4</t>
  </si>
  <si>
    <t>O1,2-Si1</t>
  </si>
  <si>
    <t>O3,4-Si2</t>
  </si>
  <si>
    <t>Si3-O8,9-Si4</t>
  </si>
  <si>
    <t>Si2-O4-Si1</t>
  </si>
  <si>
    <t>O4-Si2-O5</t>
  </si>
  <si>
    <t>Si2-O4-Ba1 &amp; O6-Si2-O3</t>
  </si>
  <si>
    <t>O3-Si1-Ba1</t>
  </si>
  <si>
    <t>s+b</t>
  </si>
  <si>
    <t>Si1-O3,6-Si2</t>
  </si>
  <si>
    <t>o+b</t>
  </si>
  <si>
    <t>O8,10-Si4-O11</t>
  </si>
  <si>
    <t>c</t>
  </si>
  <si>
    <t>O4-Si1-O3</t>
  </si>
  <si>
    <t>O4-Si1-Ba1</t>
  </si>
  <si>
    <t>O4-Si1-Ba1 &amp; O3-Si2-O4</t>
  </si>
  <si>
    <t>O3-Si2-O4</t>
  </si>
  <si>
    <t>O7-Si2-O5 &amp; O9-Si3-O8</t>
  </si>
  <si>
    <t>Si3-O9-Si4</t>
  </si>
  <si>
    <t xml:space="preserve">Si3-O9-Si4 </t>
  </si>
  <si>
    <t>b+o</t>
  </si>
  <si>
    <t>Si3,4-O8,9</t>
  </si>
  <si>
    <t>O7,9-Si3,4</t>
  </si>
  <si>
    <t>O8-Si4-O10</t>
  </si>
  <si>
    <t>Si1-O3-Si2 &amp; O8-Si3-O9</t>
  </si>
  <si>
    <t>Si1-O3-Si2 &amp; O9-Si3-O6</t>
  </si>
  <si>
    <t>o</t>
  </si>
  <si>
    <t>Si4-O8-Si3</t>
  </si>
  <si>
    <t>O2-Si1-O4 &amp; Si3-O6-Ba2</t>
  </si>
  <si>
    <t>O2-Si1-O2</t>
  </si>
  <si>
    <t>O1-Si1-O4</t>
  </si>
  <si>
    <t>Si3-O6-Ba2</t>
  </si>
  <si>
    <t>O3-Si2-O5</t>
  </si>
  <si>
    <t>Si3-O8-Si4 &amp; O11-Si4-O8</t>
  </si>
  <si>
    <t>O1-Si1-O4 &amp; O3-Si2-O5</t>
  </si>
  <si>
    <t>O11-Si4-O8</t>
  </si>
  <si>
    <t>Si4-O10-Ba2</t>
  </si>
  <si>
    <t>O4-Si1-O1</t>
  </si>
  <si>
    <t>Si1-O1-Ba1</t>
  </si>
  <si>
    <t>O1-Si1-O2 &amp; O10-Si4-O8</t>
  </si>
  <si>
    <t>O10-Si4-O11</t>
  </si>
  <si>
    <t>O5-Si2-O4</t>
  </si>
  <si>
    <t>Si4-O11</t>
  </si>
  <si>
    <t>O11-Si4-O10</t>
  </si>
  <si>
    <t>O8-Si3-O7 &amp; Si4-O11</t>
  </si>
  <si>
    <t>bc</t>
  </si>
  <si>
    <t>o+s</t>
  </si>
  <si>
    <t>Ba2,3-O10-Si4</t>
  </si>
  <si>
    <t>O1-Ba1-O5-Si1</t>
  </si>
  <si>
    <t>all Ba rattle</t>
  </si>
  <si>
    <t>Ba2,3-O2,7,10</t>
  </si>
  <si>
    <t>Ba3-Si3-O7,9,10</t>
  </si>
  <si>
    <t>Ba1,3-O1,5,7</t>
  </si>
  <si>
    <t>O9-Si3,4-O6,11</t>
  </si>
  <si>
    <t>O7-Ba3-O10</t>
  </si>
  <si>
    <t>O2,5-Ba1,2-O1,5,10</t>
  </si>
  <si>
    <t>s+o</t>
  </si>
  <si>
    <t>O1-Ba1,2-O1,5</t>
  </si>
  <si>
    <t>O10-Ba2,3-O2,7</t>
  </si>
  <si>
    <t>O10-Ba2-O2 &amp; Ba3-O7,10</t>
  </si>
  <si>
    <t>O7,10-Ba2,3-O2,7</t>
  </si>
  <si>
    <t>O5-Ba1,2-O1,10</t>
  </si>
  <si>
    <t>O5-Ba1,2-O1,2</t>
  </si>
  <si>
    <t>O2-Ba1 &amp; O2,6-Ba2-O2,5</t>
  </si>
  <si>
    <t>Ba1,3-various O-Si1</t>
  </si>
  <si>
    <t>O1-Ba1 &amp; O3-Si1-O4</t>
  </si>
  <si>
    <t>O2-Ba1 &amp; O2-Ba2-O5</t>
  </si>
  <si>
    <t>O2-Ba1,2-O1,5</t>
  </si>
  <si>
    <t>O2-Ba1-O1</t>
  </si>
  <si>
    <t>O1-Ba1-O4</t>
  </si>
  <si>
    <t>O4-B1-O2 &amp; O4-Si2-O6</t>
  </si>
  <si>
    <t>O5,6-Ba1,2-O1,2,6</t>
  </si>
  <si>
    <t>O1,5-Ba1,2</t>
  </si>
  <si>
    <t>O4-Ba1-O2</t>
  </si>
  <si>
    <t>O1-Ba1-O2 &amp; O5-Ba2</t>
  </si>
  <si>
    <t>lattice</t>
  </si>
  <si>
    <t>O6-Ba2-O10-Ba3</t>
  </si>
  <si>
    <t>O7,10-Ba3 &amp;O10-Ba3</t>
  </si>
  <si>
    <t>O10-Ba2-O6</t>
  </si>
  <si>
    <t>Ba2-O10-Si4 &amp; O7-Ba3-O10</t>
  </si>
  <si>
    <t>O7-Ba3 &amp; O10-Ba3</t>
  </si>
  <si>
    <t>O5-Ba2-O10 &amp; Si4-O11</t>
  </si>
  <si>
    <t>O10-Ba2-O2 &amp; O10-Ba3-O7</t>
  </si>
  <si>
    <t>O4-Ba1-O1</t>
  </si>
  <si>
    <t>Ba2-O10-Ba3</t>
  </si>
  <si>
    <t>Ba3-O7,10 &amp; Si4-O11</t>
  </si>
  <si>
    <t>bs</t>
  </si>
  <si>
    <t>Ba3-O7</t>
  </si>
  <si>
    <t>Ba1-Si1 lattice</t>
  </si>
  <si>
    <t>O1,4-Ba1-O2/Si1</t>
  </si>
  <si>
    <t>Si1-O2-Ba1,2-O10</t>
  </si>
  <si>
    <t>Ba2-various O</t>
  </si>
  <si>
    <t>O2,5-Ba1-O1</t>
  </si>
  <si>
    <t>O2-Ba1-O4-Ba2-O10-Ba3</t>
  </si>
  <si>
    <t>Ba3-O7-Si3</t>
  </si>
  <si>
    <t>O5-Ba1-Si1/O1</t>
  </si>
  <si>
    <t>O1-Ba1-O4,5</t>
  </si>
  <si>
    <t>Ba2-O6-Si3</t>
  </si>
  <si>
    <t>O10-Ba3-O7</t>
  </si>
  <si>
    <t>O2-Ba2-O5,6</t>
  </si>
  <si>
    <t>O7-Ba2-O5</t>
  </si>
  <si>
    <t>O5-Ba2-O7</t>
  </si>
  <si>
    <t>O6-Ba2-O10</t>
  </si>
  <si>
    <t>O10-Ba2-O2,O6</t>
  </si>
  <si>
    <t>Ba2-O1-Si1</t>
  </si>
  <si>
    <t>O2-Ba2-O10</t>
  </si>
  <si>
    <t>s+bc</t>
  </si>
  <si>
    <t>Si rattle</t>
  </si>
  <si>
    <t>Ba1,2 lattice</t>
  </si>
  <si>
    <t>Ba lattice</t>
  </si>
  <si>
    <t>O1,O2-Si1</t>
  </si>
  <si>
    <t>O3,4-Si2-O5,6</t>
  </si>
  <si>
    <t>Ba3-O10-Si4</t>
  </si>
  <si>
    <t>Ba2</t>
  </si>
  <si>
    <t>complex</t>
  </si>
  <si>
    <t>O1,4-Ba1,2-O1,2,5</t>
  </si>
  <si>
    <t>Si4-O5,8</t>
  </si>
  <si>
    <t>Ba-O2-Si</t>
  </si>
  <si>
    <t>O2-Ba</t>
  </si>
  <si>
    <t>Ba-O2</t>
  </si>
  <si>
    <t>SiO4</t>
  </si>
  <si>
    <t>Si-O2</t>
  </si>
  <si>
    <t>O1-Si-O3</t>
  </si>
  <si>
    <t>O1-Si-O2</t>
  </si>
  <si>
    <t>Si-O3</t>
  </si>
  <si>
    <t>Ba-O2,3-Si</t>
  </si>
  <si>
    <t>O3-Si-O1</t>
  </si>
  <si>
    <t>O2-Si-O3</t>
  </si>
  <si>
    <t>O2,3-Si-O3</t>
  </si>
  <si>
    <t>O3-Si-O2</t>
  </si>
  <si>
    <t>Si-O1</t>
  </si>
  <si>
    <r>
      <t>SiO</t>
    </r>
    <r>
      <rPr>
        <vertAlign val="subscript"/>
        <sz val="11"/>
        <color theme="1"/>
        <rFont val="Calibri"/>
        <family val="2"/>
        <scheme val="minor"/>
      </rPr>
      <t>4</t>
    </r>
  </si>
  <si>
    <t>Si-O1-Si</t>
  </si>
  <si>
    <t>O3-Si</t>
  </si>
  <si>
    <t>Si-O3-Si</t>
  </si>
  <si>
    <t>O2,3-Si</t>
  </si>
  <si>
    <t>O1-Si</t>
  </si>
  <si>
    <t>O2-Si</t>
  </si>
  <si>
    <t>O1,2-Si</t>
  </si>
  <si>
    <t>O3-Ba2,1</t>
  </si>
  <si>
    <t>O1-Ba2,1</t>
  </si>
  <si>
    <t>Ba1-Ba2</t>
  </si>
  <si>
    <t>Ba1-Ba2-O2</t>
  </si>
  <si>
    <t>O3-Ba2-Ba1</t>
  </si>
  <si>
    <t>Ba2-Ba1</t>
  </si>
  <si>
    <t>O2-Ba2,1</t>
  </si>
  <si>
    <t>Ba2-Ba1-O3,2</t>
  </si>
  <si>
    <t>Ba1,2</t>
  </si>
  <si>
    <t>Ba1-Si</t>
  </si>
  <si>
    <t>Ba1,2-O2</t>
  </si>
  <si>
    <t>O3-Ba1-Ba2</t>
  </si>
  <si>
    <t>Ba2-O1</t>
  </si>
  <si>
    <t>O2-Ba2-Ba1</t>
  </si>
  <si>
    <t>O2,3-Ba2</t>
  </si>
  <si>
    <t>O2-Ba2-O2</t>
  </si>
  <si>
    <t>O2-Ba2</t>
  </si>
  <si>
    <t>O3-Ba2</t>
  </si>
  <si>
    <t>O1-Ba2-Ba1</t>
  </si>
  <si>
    <t>O1-Ba2</t>
  </si>
  <si>
    <t>bc+s</t>
  </si>
  <si>
    <t>O3-Si-Ba1</t>
  </si>
  <si>
    <t>O2-Si-O1</t>
  </si>
  <si>
    <t>Ba-O2-Ba</t>
  </si>
  <si>
    <t>O2,3-Ba-O2,3</t>
  </si>
  <si>
    <t>O2-Ba-O3</t>
  </si>
  <si>
    <t>O3-Ba-O2</t>
  </si>
  <si>
    <t>O3-Ba-O3</t>
  </si>
  <si>
    <t>O1,2-Ba-O2</t>
  </si>
  <si>
    <t>O2-Ba-O2</t>
  </si>
  <si>
    <t>Si-O2-Ba</t>
  </si>
  <si>
    <t>Si-O3-Ba</t>
  </si>
  <si>
    <r>
      <t>BaO</t>
    </r>
    <r>
      <rPr>
        <vertAlign val="subscript"/>
        <sz val="11"/>
        <color theme="1"/>
        <rFont val="Calibri"/>
        <family val="2"/>
        <scheme val="minor"/>
      </rPr>
      <t>x</t>
    </r>
  </si>
  <si>
    <t>Si-O1-Si &amp; O2-Si-O1</t>
  </si>
  <si>
    <t>O1-Si-O1</t>
  </si>
  <si>
    <t>O1,2-Si-O1</t>
  </si>
  <si>
    <t>O4-Ba1-O5</t>
  </si>
  <si>
    <t>O2-Ba1-O5 &amp; O3-Ba2-O2</t>
  </si>
  <si>
    <t>O3-Ba2-O5</t>
  </si>
  <si>
    <t>O6,8-Si3-O6,8</t>
  </si>
  <si>
    <t>O6,8-Si3-O4,6,8</t>
  </si>
  <si>
    <t>O3-Ba2-O2</t>
  </si>
  <si>
    <t>O4,5-Ba1-O4,5</t>
  </si>
  <si>
    <t>O7-Ba2-O2</t>
  </si>
  <si>
    <t>O3,7-Ba2-O2,5</t>
  </si>
  <si>
    <r>
      <t>Ba1O</t>
    </r>
    <r>
      <rPr>
        <vertAlign val="subscript"/>
        <sz val="11"/>
        <color theme="1"/>
        <rFont val="Calibri"/>
        <family val="2"/>
        <scheme val="minor"/>
      </rPr>
      <t>x</t>
    </r>
  </si>
  <si>
    <t>O2-Ba2-O7</t>
  </si>
  <si>
    <t>Ba2-O7-Si3</t>
  </si>
  <si>
    <t>O5-Ba2</t>
  </si>
  <si>
    <t>Ba1-O5-Si2</t>
  </si>
  <si>
    <t>O5-Ba1-O4</t>
  </si>
  <si>
    <t>O2-Ba1-O5 &amp; O2-Ba2-O3</t>
  </si>
  <si>
    <t>O3-Ba2-O5-Ba1-O4</t>
  </si>
  <si>
    <t>O5-Ba1-O2-Ba2-O3</t>
  </si>
  <si>
    <t>O7-Ba2-O4-Ba1-O5</t>
  </si>
  <si>
    <t>O5-Ba1-O2 &amp; O5-Ba2</t>
  </si>
  <si>
    <t>O1-Si1-O5</t>
  </si>
  <si>
    <t>O6-S2-O5</t>
  </si>
  <si>
    <t>O6-Si2-O5</t>
  </si>
  <si>
    <t>O6-Si2-O4</t>
  </si>
  <si>
    <t>O4-Si1-O2</t>
  </si>
  <si>
    <t>O7-Si3-O8</t>
  </si>
  <si>
    <t>O2-Si1-O3</t>
  </si>
  <si>
    <r>
      <t>Si1,2O</t>
    </r>
    <r>
      <rPr>
        <vertAlign val="subscript"/>
        <sz val="11"/>
        <color theme="1"/>
        <rFont val="Calibri"/>
        <family val="2"/>
        <scheme val="minor"/>
      </rPr>
      <t>x</t>
    </r>
  </si>
  <si>
    <t>O3-Si1,2-O1,4</t>
  </si>
  <si>
    <t>Si1-O1-Si1</t>
  </si>
  <si>
    <r>
      <t>Si2,3O</t>
    </r>
    <r>
      <rPr>
        <vertAlign val="subscript"/>
        <sz val="11"/>
        <color theme="1"/>
        <rFont val="Calibri"/>
        <family val="2"/>
        <scheme val="minor"/>
      </rPr>
      <t>4</t>
    </r>
  </si>
  <si>
    <t>Si3-O8-Si3</t>
  </si>
  <si>
    <t>Si2-O3-Ba2</t>
  </si>
  <si>
    <t>O8-Si3</t>
  </si>
  <si>
    <t>O8-Si3-O8</t>
  </si>
  <si>
    <r>
      <t>Si2O</t>
    </r>
    <r>
      <rPr>
        <vertAlign val="subscript"/>
        <sz val="11"/>
        <color theme="1"/>
        <rFont val="Calibri"/>
        <family val="2"/>
        <scheme val="minor"/>
      </rPr>
      <t>4</t>
    </r>
  </si>
  <si>
    <t>Si1-O3-Si2</t>
  </si>
  <si>
    <t>O3-Si1-O3-Si2</t>
  </si>
  <si>
    <r>
      <t>Si3O</t>
    </r>
    <r>
      <rPr>
        <vertAlign val="subscript"/>
        <sz val="11"/>
        <color theme="1"/>
        <rFont val="Calibri"/>
        <family val="2"/>
        <scheme val="minor"/>
      </rPr>
      <t>4</t>
    </r>
  </si>
  <si>
    <t>O1-Si1-O3</t>
  </si>
  <si>
    <t>O2-Si3</t>
  </si>
  <si>
    <t>O5-Si2 &amp; O8-Si3</t>
  </si>
  <si>
    <t>O4-Si2</t>
  </si>
  <si>
    <t>O1-Si1-O3 &amp; O5-Si2</t>
  </si>
  <si>
    <t>O6-Si2</t>
  </si>
  <si>
    <t>O2-Si1 &amp; O5,7-Si2</t>
  </si>
  <si>
    <t>O6-Si3-O7</t>
  </si>
  <si>
    <t>O4-Si1 &amp; Si2-O4-Si1</t>
  </si>
  <si>
    <t>O6-Si3-O6,8</t>
  </si>
  <si>
    <t>O6,7-Si3-O6,7</t>
  </si>
  <si>
    <t>O5-Ba1-O1</t>
  </si>
  <si>
    <t>O1-Ba1 &amp; O7-Ba2</t>
  </si>
  <si>
    <t>O4-Ba1-O3</t>
  </si>
  <si>
    <t>O7-Ba2</t>
  </si>
  <si>
    <t>O2-Ba1</t>
  </si>
  <si>
    <t>Ba2-O2-Si1</t>
  </si>
  <si>
    <t>O5,7-Ba2-O2</t>
  </si>
  <si>
    <t>Ba2-O5-Ba1</t>
  </si>
  <si>
    <t>O4,5-Ba1-O1,2</t>
  </si>
  <si>
    <t>O5-Ba2-O2</t>
  </si>
  <si>
    <t>O5-Ba1-O2 &amp; O7-Ba2-O5</t>
  </si>
  <si>
    <t>O5-Ba1-Si1</t>
  </si>
  <si>
    <t>O4-Ba1-O2 &amp; O7-Ba2</t>
  </si>
  <si>
    <t>O7-Ba2-O5-Ba1-O1</t>
  </si>
  <si>
    <t>O1,4,5-Ba1-O1,2</t>
  </si>
  <si>
    <t>O1-Ba1-O2,4</t>
  </si>
  <si>
    <t>O3-Si1-O2</t>
  </si>
  <si>
    <t>O6-Si2-O3-Si1-O2</t>
  </si>
  <si>
    <t>O7-Ba2-O2,5</t>
  </si>
  <si>
    <t>O8-Si3-O6-Si2-O4</t>
  </si>
  <si>
    <t>O7-Ba2-O2-Ba1-O1</t>
  </si>
  <si>
    <t>O1-Ba1-O1,5</t>
  </si>
  <si>
    <t>O6-Si2-O4-Si1-O1</t>
  </si>
  <si>
    <t>O6-Si3-O8</t>
  </si>
  <si>
    <t>Si3-O7-Ba2</t>
  </si>
  <si>
    <t>Si3-O8-Ba2</t>
  </si>
  <si>
    <t>O3,4-Si1-O1,2</t>
  </si>
  <si>
    <t>O1,3-Si1-O2,4</t>
  </si>
  <si>
    <t>O7,8-Si3</t>
  </si>
  <si>
    <t>O2-Si1-Ba1</t>
  </si>
  <si>
    <t>O2-Si1-O4</t>
  </si>
  <si>
    <t>O8-Si3-O7</t>
  </si>
  <si>
    <t>O6-Si2-O5 &amp; Si3-O8-Si3</t>
  </si>
  <si>
    <t>O3,6-Si2-O4,5</t>
  </si>
  <si>
    <t>Si1,2-BO</t>
  </si>
  <si>
    <t>O3-Si2-O6</t>
  </si>
  <si>
    <t>O3,4-Si2-O4</t>
  </si>
  <si>
    <t>Si2-O4-Si1-O3</t>
  </si>
  <si>
    <t>O1-Si1 &amp; O5-Si2</t>
  </si>
  <si>
    <t>O6-Si3</t>
  </si>
  <si>
    <t>O3-Si2</t>
  </si>
  <si>
    <t>O3,5-Si2</t>
  </si>
  <si>
    <t>O8-Si3-O3</t>
  </si>
  <si>
    <t>O6-Si2,3</t>
  </si>
  <si>
    <t>O8-Si2,3</t>
  </si>
  <si>
    <t>O6,8-Si3-O7</t>
  </si>
  <si>
    <t>Si3-O8</t>
  </si>
  <si>
    <t>Ag</t>
  </si>
  <si>
    <t>O7-Si2</t>
  </si>
  <si>
    <t>O1-Ba1-O2,5</t>
  </si>
  <si>
    <t>O10-Si4</t>
  </si>
  <si>
    <t xml:space="preserve">O1-Si1 </t>
  </si>
  <si>
    <t>&lt;&lt;1</t>
  </si>
  <si>
    <t>Si2,3O4</t>
  </si>
  <si>
    <t>Si1,2O4</t>
  </si>
  <si>
    <t>Si3O4</t>
  </si>
  <si>
    <t>Si1,2-various O</t>
  </si>
  <si>
    <t>SiO4-Ba1</t>
  </si>
  <si>
    <t>BaOx</t>
  </si>
  <si>
    <t>Rigid translation Ba</t>
  </si>
  <si>
    <r>
      <t>Q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-BO stretch </t>
    </r>
  </si>
  <si>
    <t>Ba bending mode</t>
  </si>
  <si>
    <t>Si bending mode</t>
  </si>
  <si>
    <r>
      <t>ν</t>
    </r>
    <r>
      <rPr>
        <b/>
        <vertAlign val="subscript"/>
        <sz val="11"/>
        <color theme="1"/>
        <rFont val="Calibri"/>
        <family val="2"/>
      </rPr>
      <t>1</t>
    </r>
  </si>
  <si>
    <r>
      <t>ν</t>
    </r>
    <r>
      <rPr>
        <b/>
        <vertAlign val="subscript"/>
        <sz val="11"/>
        <color theme="1"/>
        <rFont val="Calibri"/>
        <family val="2"/>
      </rPr>
      <t>2</t>
    </r>
  </si>
  <si>
    <r>
      <t>ν</t>
    </r>
    <r>
      <rPr>
        <b/>
        <vertAlign val="subscript"/>
        <sz val="11"/>
        <color theme="1"/>
        <rFont val="Calibri"/>
        <family val="2"/>
      </rPr>
      <t>3</t>
    </r>
  </si>
  <si>
    <r>
      <t>ν</t>
    </r>
    <r>
      <rPr>
        <b/>
        <vertAlign val="subscript"/>
        <sz val="11"/>
        <color theme="1"/>
        <rFont val="Calibri"/>
        <family val="2"/>
      </rPr>
      <t>4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</si>
  <si>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5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</si>
  <si>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6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</si>
  <si>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7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</si>
  <si>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8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</si>
  <si>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9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</si>
  <si>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10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</si>
  <si>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11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</si>
  <si>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12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</si>
  <si>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13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</si>
  <si>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14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</si>
  <si>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15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</si>
  <si>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16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</si>
  <si>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17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</si>
  <si>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18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</si>
  <si>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19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</si>
  <si>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20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</si>
  <si>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21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</si>
  <si>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22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</si>
  <si>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23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</si>
  <si>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24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</si>
  <si>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25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</si>
  <si>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26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</si>
  <si>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27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</si>
  <si>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28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</si>
  <si>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29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</si>
  <si>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30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</si>
  <si>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31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</si>
  <si>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32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</si>
  <si>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33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</si>
  <si>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34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</si>
  <si>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35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</si>
  <si>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36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</si>
  <si>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37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</si>
  <si>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38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</si>
  <si>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39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</si>
  <si>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40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</si>
  <si>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41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</si>
  <si>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42</t>
    </r>
    <r>
      <rPr>
        <sz val="11"/>
        <color theme="1"/>
        <rFont val="Calibri"/>
        <family val="2"/>
        <scheme val="minor"/>
      </rPr>
      <t/>
    </r>
  </si>
  <si>
    <t>Raman Modes</t>
  </si>
  <si>
    <t>Infrared Modes</t>
  </si>
  <si>
    <t xml:space="preserve">Frequency </t>
  </si>
  <si>
    <t>Relative Intensity (%)</t>
  </si>
  <si>
    <r>
      <t>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</si>
  <si>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r>
      <t>cm</t>
    </r>
    <r>
      <rPr>
        <b/>
        <vertAlign val="superscript"/>
        <sz val="11"/>
        <color theme="1"/>
        <rFont val="Calibri"/>
        <family val="2"/>
      </rPr>
      <t>-1</t>
    </r>
  </si>
  <si>
    <r>
      <t>Type</t>
    </r>
    <r>
      <rPr>
        <b/>
        <vertAlign val="superscript"/>
        <sz val="10"/>
        <color theme="1"/>
        <rFont val="Calibri"/>
        <family val="2"/>
        <scheme val="minor"/>
      </rPr>
      <t>2</t>
    </r>
  </si>
  <si>
    <r>
      <t>cm</t>
    </r>
    <r>
      <rPr>
        <b/>
        <vertAlign val="superscript"/>
        <sz val="10"/>
        <color theme="1"/>
        <rFont val="Calibri"/>
        <family val="2"/>
        <scheme val="minor"/>
      </rPr>
      <t>-1</t>
    </r>
  </si>
  <si>
    <r>
      <t>cm</t>
    </r>
    <r>
      <rPr>
        <b/>
        <vertAlign val="superscript"/>
        <sz val="10"/>
        <color theme="1"/>
        <rFont val="Calibri"/>
        <family val="2"/>
      </rPr>
      <t>-1</t>
    </r>
  </si>
  <si>
    <r>
      <t>cm</t>
    </r>
    <r>
      <rPr>
        <vertAlign val="superscript"/>
        <sz val="10"/>
        <color theme="1"/>
        <rFont val="Calibri"/>
        <family val="2"/>
        <scheme val="minor"/>
      </rPr>
      <t>-1</t>
    </r>
  </si>
  <si>
    <t>Type</t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</si>
  <si>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 xml:space="preserve"> Note that all O are NBO and the Si site is a Q</t>
    </r>
    <r>
      <rPr>
        <vertAlign val="superscript"/>
        <sz val="9"/>
        <color theme="1"/>
        <rFont val="Calibri"/>
        <family val="2"/>
        <scheme val="minor"/>
      </rPr>
      <t>0</t>
    </r>
    <r>
      <rPr>
        <sz val="9"/>
        <color theme="1"/>
        <rFont val="Calibri"/>
        <family val="2"/>
        <scheme val="minor"/>
      </rPr>
      <t xml:space="preserve"> species.</t>
    </r>
  </si>
  <si>
    <t>Δν</t>
  </si>
  <si>
    <r>
      <t>Origin</t>
    </r>
    <r>
      <rPr>
        <b/>
        <vertAlign val="superscript"/>
        <sz val="10"/>
        <color theme="1"/>
        <rFont val="Calibri"/>
        <family val="2"/>
        <scheme val="minor"/>
      </rPr>
      <t>3</t>
    </r>
  </si>
  <si>
    <r>
      <t>Symmetry</t>
    </r>
    <r>
      <rPr>
        <b/>
        <vertAlign val="superscript"/>
        <sz val="10"/>
        <color theme="1"/>
        <rFont val="Calibri"/>
        <family val="2"/>
        <scheme val="minor"/>
      </rPr>
      <t>4</t>
    </r>
  </si>
  <si>
    <r>
      <t>Table S1: Experimental and theoretical vibrational modes and their character in barium nesosilicate, Ba</t>
    </r>
    <r>
      <rPr>
        <b/>
        <vertAlign val="subscript"/>
        <sz val="16"/>
        <color theme="1"/>
        <rFont val="Calibri"/>
        <family val="2"/>
        <scheme val="minor"/>
      </rPr>
      <t>2</t>
    </r>
    <r>
      <rPr>
        <b/>
        <sz val="16"/>
        <color theme="1"/>
        <rFont val="Calibri"/>
        <family val="2"/>
        <scheme val="minor"/>
      </rPr>
      <t>SiO</t>
    </r>
    <r>
      <rPr>
        <b/>
        <vertAlign val="subscript"/>
        <sz val="16"/>
        <color theme="1"/>
        <rFont val="Calibri"/>
        <family val="2"/>
        <scheme val="minor"/>
      </rPr>
      <t>4</t>
    </r>
    <r>
      <rPr>
        <b/>
        <vertAlign val="superscript"/>
        <sz val="16"/>
        <color theme="1"/>
        <rFont val="Calibri"/>
        <family val="2"/>
        <scheme val="minor"/>
      </rPr>
      <t>1</t>
    </r>
    <r>
      <rPr>
        <b/>
        <sz val="16"/>
        <color theme="1"/>
        <rFont val="Calibri"/>
        <family val="2"/>
        <scheme val="minor"/>
      </rPr>
      <t xml:space="preserve">. </t>
    </r>
  </si>
  <si>
    <r>
      <rPr>
        <vertAlign val="superscript"/>
        <sz val="9"/>
        <color theme="1"/>
        <rFont val="Calibri"/>
        <family val="2"/>
        <scheme val="minor"/>
      </rPr>
      <t>6</t>
    </r>
    <r>
      <rPr>
        <sz val="9"/>
        <color theme="1"/>
        <rFont val="Calibri"/>
        <family val="2"/>
        <scheme val="minor"/>
      </rPr>
      <t xml:space="preserve"> |</t>
    </r>
    <r>
      <rPr>
        <sz val="9"/>
        <color theme="1"/>
        <rFont val="Calibri"/>
        <family val="2"/>
      </rPr>
      <t>Δν| is the absolute mean difference between theoretical and experimental frequency.</t>
    </r>
  </si>
  <si>
    <r>
      <rPr>
        <vertAlign val="super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Types are: s = stretch, b = bend, c = complex (usually involving multiple Ba &amp;/or Si sites), o = other, ? = probable rigid rotational modes</t>
    </r>
  </si>
  <si>
    <r>
      <rPr>
        <vertAlign val="superscript"/>
        <sz val="9"/>
        <color theme="1"/>
        <rFont val="Calibri"/>
        <family val="2"/>
        <scheme val="minor"/>
      </rPr>
      <t>5</t>
    </r>
    <r>
      <rPr>
        <sz val="9"/>
        <color theme="1"/>
        <rFont val="Calibri"/>
        <family val="2"/>
        <scheme val="minor"/>
      </rPr>
      <t xml:space="preserve"> Only modes contributing &gt;1% to the area were considered.</t>
    </r>
  </si>
  <si>
    <r>
      <t>ν</t>
    </r>
    <r>
      <rPr>
        <b/>
        <vertAlign val="subscript"/>
        <sz val="11"/>
        <color theme="1"/>
        <rFont val="Calibri"/>
        <family val="2"/>
      </rPr>
      <t>39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</si>
  <si>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40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</si>
  <si>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42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</si>
  <si>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43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</si>
  <si>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44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</si>
  <si>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45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</si>
  <si>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46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</si>
  <si>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47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</si>
  <si>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48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</si>
  <si>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49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</si>
  <si>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50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</si>
  <si>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51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</si>
  <si>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52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</si>
  <si>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53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</si>
  <si>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54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</si>
  <si>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55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</si>
  <si>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56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</si>
  <si>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57</t>
    </r>
    <r>
      <rPr>
        <sz val="11"/>
        <color theme="1"/>
        <rFont val="Calibri"/>
        <family val="2"/>
        <scheme val="minor"/>
      </rPr>
      <t/>
    </r>
  </si>
  <si>
    <r>
      <rPr>
        <vertAlign val="super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 xml:space="preserve"> Mode origin are labelled as 'lattice' where they involve both BaO</t>
    </r>
    <r>
      <rPr>
        <vertAlign val="subscript"/>
        <sz val="9"/>
        <color theme="1"/>
        <rFont val="Calibri"/>
        <family val="2"/>
        <scheme val="minor"/>
      </rPr>
      <t>x</t>
    </r>
    <r>
      <rPr>
        <sz val="9"/>
        <color theme="1"/>
        <rFont val="Calibri"/>
        <family val="2"/>
        <scheme val="minor"/>
      </rPr>
      <t xml:space="preserve"> &amp; SiO</t>
    </r>
    <r>
      <rPr>
        <vertAlign val="subscript"/>
        <sz val="9"/>
        <color theme="1"/>
        <rFont val="Calibri"/>
        <family val="2"/>
        <scheme val="minor"/>
      </rPr>
      <t>4</t>
    </r>
    <r>
      <rPr>
        <sz val="9"/>
        <color theme="1"/>
        <rFont val="Calibri"/>
        <family val="2"/>
        <scheme val="minor"/>
      </rPr>
      <t>, and 'SiO</t>
    </r>
    <r>
      <rPr>
        <vertAlign val="subscript"/>
        <sz val="9"/>
        <color theme="1"/>
        <rFont val="Calibri"/>
        <family val="2"/>
        <scheme val="minor"/>
      </rPr>
      <t>4</t>
    </r>
    <r>
      <rPr>
        <sz val="9"/>
        <color theme="1"/>
        <rFont val="Calibri"/>
        <family val="2"/>
        <scheme val="minor"/>
      </rPr>
      <t>'</t>
    </r>
    <r>
      <rPr>
        <vertAlign val="subscript"/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 xml:space="preserve">when involving multiple tetrahedra. </t>
    </r>
  </si>
  <si>
    <r>
      <rPr>
        <vertAlign val="superscript"/>
        <sz val="9"/>
        <color theme="1"/>
        <rFont val="Calibri"/>
        <family val="2"/>
        <scheme val="minor"/>
      </rPr>
      <t>4</t>
    </r>
    <r>
      <rPr>
        <sz val="9"/>
        <color theme="1"/>
        <rFont val="Calibri"/>
        <family val="2"/>
        <scheme val="minor"/>
      </rPr>
      <t xml:space="preserve"> Note all A</t>
    </r>
    <r>
      <rPr>
        <vertAlign val="subscript"/>
        <sz val="9"/>
        <color theme="1"/>
        <rFont val="Calibri"/>
        <family val="2"/>
        <scheme val="minor"/>
      </rPr>
      <t>u</t>
    </r>
    <r>
      <rPr>
        <sz val="9"/>
        <color theme="1"/>
        <rFont val="Calibri"/>
        <family val="2"/>
        <scheme val="minor"/>
      </rPr>
      <t xml:space="preserve"> modes are Raman and IR silent.</t>
    </r>
  </si>
  <si>
    <r>
      <t>Table S2: Experimental and theoretical vibrational modes &amp; their character in barium metasilicate, high-BaSiO</t>
    </r>
    <r>
      <rPr>
        <b/>
        <vertAlign val="subscript"/>
        <sz val="16"/>
        <color theme="1"/>
        <rFont val="Calibri"/>
        <family val="2"/>
        <scheme val="minor"/>
      </rPr>
      <t>3</t>
    </r>
    <r>
      <rPr>
        <b/>
        <vertAlign val="superscript"/>
        <sz val="16"/>
        <color theme="1"/>
        <rFont val="Calibri"/>
        <family val="2"/>
        <scheme val="minor"/>
      </rPr>
      <t>1</t>
    </r>
    <r>
      <rPr>
        <b/>
        <sz val="16"/>
        <color theme="1"/>
        <rFont val="Calibri"/>
        <family val="2"/>
        <scheme val="minor"/>
      </rPr>
      <t xml:space="preserve">. </t>
    </r>
  </si>
  <si>
    <r>
      <t>ν</t>
    </r>
    <r>
      <rPr>
        <b/>
        <vertAlign val="subscript"/>
        <sz val="11"/>
        <color theme="1"/>
        <rFont val="Calibri"/>
        <family val="2"/>
      </rPr>
      <t>13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</si>
  <si>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14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</si>
  <si>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15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</si>
  <si>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25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</si>
  <si>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26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</si>
  <si>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27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</si>
  <si>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37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</si>
  <si>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38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</si>
  <si>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41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</si>
  <si>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49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</si>
  <si>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50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</si>
  <si>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51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</si>
  <si>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12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</si>
  <si>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23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</si>
  <si>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24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</si>
  <si>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34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</si>
  <si>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35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</si>
  <si>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36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</si>
  <si>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45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</si>
  <si>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46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</si>
  <si>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47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</si>
  <si>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56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</si>
  <si>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57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</si>
  <si>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58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</si>
  <si>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59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</si>
  <si>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60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</si>
  <si>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61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</si>
  <si>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62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</si>
  <si>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63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</si>
  <si>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64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</si>
  <si>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65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</si>
  <si>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66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</si>
  <si>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67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</si>
  <si>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68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</si>
  <si>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69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</si>
  <si>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70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</si>
  <si>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71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</si>
  <si>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72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</si>
  <si>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73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</si>
  <si>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74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</si>
  <si>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75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</si>
  <si>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76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</si>
  <si>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77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</si>
  <si>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78</t>
    </r>
    <r>
      <rPr>
        <sz val="11"/>
        <color theme="1"/>
        <rFont val="Calibri"/>
        <family val="2"/>
        <scheme val="minor"/>
      </rPr>
      <t/>
    </r>
  </si>
  <si>
    <r>
      <t>Mean A</t>
    </r>
    <r>
      <rPr>
        <vertAlign val="subscript"/>
        <sz val="9"/>
        <color theme="1"/>
        <rFont val="Calibri"/>
        <family val="2"/>
        <scheme val="minor"/>
      </rPr>
      <t>g</t>
    </r>
    <r>
      <rPr>
        <sz val="9"/>
        <color theme="1"/>
        <rFont val="Calibri"/>
        <family val="2"/>
        <scheme val="minor"/>
      </rPr>
      <t xml:space="preserve"> FWHM</t>
    </r>
    <r>
      <rPr>
        <vertAlign val="superscript"/>
        <sz val="9"/>
        <color theme="1"/>
        <rFont val="Calibri"/>
        <family val="2"/>
        <scheme val="minor"/>
      </rPr>
      <t>5</t>
    </r>
  </si>
  <si>
    <r>
      <t>|</t>
    </r>
    <r>
      <rPr>
        <sz val="9"/>
        <color theme="1"/>
        <rFont val="Calibri"/>
        <family val="2"/>
      </rPr>
      <t>Δν|</t>
    </r>
    <r>
      <rPr>
        <vertAlign val="superscript"/>
        <sz val="9"/>
        <color theme="1"/>
        <rFont val="Calibri"/>
        <family val="2"/>
      </rPr>
      <t>6</t>
    </r>
  </si>
  <si>
    <r>
      <t>Mean B</t>
    </r>
    <r>
      <rPr>
        <vertAlign val="subscript"/>
        <sz val="9"/>
        <color theme="1"/>
        <rFont val="Calibri"/>
        <family val="2"/>
        <scheme val="minor"/>
      </rPr>
      <t>g</t>
    </r>
    <r>
      <rPr>
        <sz val="9"/>
        <color theme="1"/>
        <rFont val="Calibri"/>
        <family val="2"/>
        <scheme val="minor"/>
      </rPr>
      <t xml:space="preserve"> FWHM</t>
    </r>
    <r>
      <rPr>
        <vertAlign val="superscript"/>
        <sz val="9"/>
        <color theme="1"/>
        <rFont val="Calibri"/>
        <family val="2"/>
        <scheme val="minor"/>
      </rPr>
      <t>5</t>
    </r>
  </si>
  <si>
    <r>
      <t xml:space="preserve">maximum </t>
    </r>
    <r>
      <rPr>
        <sz val="9"/>
        <color theme="1"/>
        <rFont val="Calibri"/>
        <family val="2"/>
      </rPr>
      <t>Δν</t>
    </r>
  </si>
  <si>
    <r>
      <t>Mean A</t>
    </r>
    <r>
      <rPr>
        <vertAlign val="subscript"/>
        <sz val="9"/>
        <color theme="1"/>
        <rFont val="Calibri"/>
        <family val="2"/>
        <scheme val="minor"/>
      </rPr>
      <t>g</t>
    </r>
    <r>
      <rPr>
        <sz val="9"/>
        <color theme="1"/>
        <rFont val="Calibri"/>
        <family val="2"/>
        <scheme val="minor"/>
      </rPr>
      <t xml:space="preserve"> FWHM</t>
    </r>
  </si>
  <si>
    <r>
      <t>|</t>
    </r>
    <r>
      <rPr>
        <sz val="9"/>
        <color theme="1"/>
        <rFont val="Calibri"/>
        <family val="2"/>
      </rPr>
      <t>Δν|</t>
    </r>
  </si>
  <si>
    <r>
      <t>Mean B</t>
    </r>
    <r>
      <rPr>
        <vertAlign val="subscript"/>
        <sz val="9"/>
        <color theme="1"/>
        <rFont val="Calibri"/>
        <family val="2"/>
        <scheme val="minor"/>
      </rPr>
      <t>g</t>
    </r>
    <r>
      <rPr>
        <sz val="9"/>
        <color theme="1"/>
        <rFont val="Calibri"/>
        <family val="2"/>
        <scheme val="minor"/>
      </rPr>
      <t xml:space="preserve"> FWHM</t>
    </r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</si>
  <si>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 xml:space="preserve"> Note O1, O2, O5, and O7 are NBO whereas O3, O4, O6, and O8 are BO. Si1 is the Q</t>
    </r>
    <r>
      <rPr>
        <vertAlign val="super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site whereas Si2 and Si3 are Q</t>
    </r>
    <r>
      <rPr>
        <vertAlign val="super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 xml:space="preserve"> sites.  The abbreviations and details are the same as in Table S1.</t>
    </r>
  </si>
  <si>
    <r>
      <t>ν</t>
    </r>
    <r>
      <rPr>
        <b/>
        <vertAlign val="subscript"/>
        <sz val="11"/>
        <color theme="1"/>
        <rFont val="Calibri"/>
        <family val="2"/>
      </rPr>
      <t>16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</si>
  <si>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17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</si>
  <si>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28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</si>
  <si>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29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</si>
  <si>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30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</si>
  <si>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31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</si>
  <si>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43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</si>
  <si>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44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</si>
  <si>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54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</si>
  <si>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55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</si>
  <si>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59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</si>
  <si>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67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</si>
  <si>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70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</si>
  <si>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71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</si>
  <si>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72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</si>
  <si>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73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</si>
  <si>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78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</si>
  <si>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79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</si>
  <si>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80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</si>
  <si>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81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</si>
  <si>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82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</si>
  <si>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83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</si>
  <si>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84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</si>
  <si>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85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</si>
  <si>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86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</si>
  <si>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87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</si>
  <si>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88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</si>
  <si>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89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</si>
  <si>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90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</si>
  <si>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91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</si>
  <si>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92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</si>
  <si>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93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</si>
  <si>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94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</si>
  <si>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95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</si>
  <si>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96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</si>
  <si>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97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</si>
  <si>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98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</si>
  <si>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99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</si>
  <si>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100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</si>
  <si>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101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</si>
  <si>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102</t>
    </r>
    <r>
      <rPr>
        <sz val="11"/>
        <color theme="1"/>
        <rFont val="Calibri"/>
        <family val="2"/>
        <scheme val="minor"/>
      </rPr>
      <t/>
    </r>
  </si>
  <si>
    <r>
      <t>Q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-NBO stretch</t>
    </r>
  </si>
  <si>
    <r>
      <t>Q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-BO stretch </t>
    </r>
  </si>
  <si>
    <r>
      <t>Q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or Q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-Q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stretch</t>
    </r>
  </si>
  <si>
    <r>
      <t>Q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-Q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stretch</t>
    </r>
  </si>
  <si>
    <r>
      <rPr>
        <vertAlign val="super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Assignements are based on analogies with Ba</t>
    </r>
    <r>
      <rPr>
        <vertAlign val="subscript"/>
        <sz val="9"/>
        <color theme="1"/>
        <rFont val="Calibri"/>
        <family val="2"/>
        <scheme val="minor"/>
      </rPr>
      <t>4</t>
    </r>
    <r>
      <rPr>
        <sz val="9"/>
        <color theme="1"/>
        <rFont val="Calibri"/>
        <family val="2"/>
        <scheme val="minor"/>
      </rPr>
      <t>Si</t>
    </r>
    <r>
      <rPr>
        <vertAlign val="subscript"/>
        <sz val="9"/>
        <color theme="1"/>
        <rFont val="Calibri"/>
        <family val="2"/>
        <scheme val="minor"/>
      </rPr>
      <t>6</t>
    </r>
    <r>
      <rPr>
        <sz val="9"/>
        <color theme="1"/>
        <rFont val="Calibri"/>
        <family val="2"/>
        <scheme val="minor"/>
      </rPr>
      <t>O</t>
    </r>
    <r>
      <rPr>
        <vertAlign val="subscript"/>
        <sz val="9"/>
        <color theme="1"/>
        <rFont val="Calibri"/>
        <family val="2"/>
        <scheme val="minor"/>
      </rPr>
      <t>16</t>
    </r>
    <r>
      <rPr>
        <sz val="9"/>
        <color theme="1"/>
        <rFont val="Calibri"/>
        <family val="2"/>
        <scheme val="minor"/>
      </rPr>
      <t xml:space="preserve"> and Ba</t>
    </r>
    <r>
      <rPr>
        <vertAlign val="subscript"/>
        <sz val="9"/>
        <color theme="1"/>
        <rFont val="Calibri"/>
        <family val="2"/>
        <scheme val="minor"/>
      </rPr>
      <t>5</t>
    </r>
    <r>
      <rPr>
        <sz val="9"/>
        <color theme="1"/>
        <rFont val="Calibri"/>
        <family val="2"/>
        <scheme val="minor"/>
      </rPr>
      <t>Si</t>
    </r>
    <r>
      <rPr>
        <vertAlign val="subscript"/>
        <sz val="9"/>
        <color theme="1"/>
        <rFont val="Calibri"/>
        <family val="2"/>
        <scheme val="minor"/>
      </rPr>
      <t>8</t>
    </r>
    <r>
      <rPr>
        <sz val="9"/>
        <color theme="1"/>
        <rFont val="Calibri"/>
        <family val="2"/>
        <scheme val="minor"/>
      </rPr>
      <t>O</t>
    </r>
    <r>
      <rPr>
        <vertAlign val="subscript"/>
        <sz val="9"/>
        <color theme="1"/>
        <rFont val="Calibri"/>
        <family val="2"/>
        <scheme val="minor"/>
      </rPr>
      <t>21</t>
    </r>
    <r>
      <rPr>
        <sz val="9"/>
        <color theme="1"/>
        <rFont val="Calibri"/>
        <family val="2"/>
        <scheme val="minor"/>
      </rPr>
      <t>.</t>
    </r>
  </si>
  <si>
    <r>
      <t>Table S4: Experimental and theoretical vibrational modes and their character in Ba</t>
    </r>
    <r>
      <rPr>
        <b/>
        <vertAlign val="subscript"/>
        <sz val="16"/>
        <color theme="1"/>
        <rFont val="Calibri"/>
        <family val="2"/>
        <scheme val="minor"/>
      </rPr>
      <t>5</t>
    </r>
    <r>
      <rPr>
        <b/>
        <sz val="16"/>
        <color theme="1"/>
        <rFont val="Calibri"/>
        <family val="2"/>
        <scheme val="minor"/>
      </rPr>
      <t>Si</t>
    </r>
    <r>
      <rPr>
        <b/>
        <vertAlign val="subscript"/>
        <sz val="16"/>
        <color theme="1"/>
        <rFont val="Calibri"/>
        <family val="2"/>
        <scheme val="minor"/>
      </rPr>
      <t>8</t>
    </r>
    <r>
      <rPr>
        <b/>
        <sz val="16"/>
        <color theme="1"/>
        <rFont val="Calibri"/>
        <family val="2"/>
        <scheme val="minor"/>
      </rPr>
      <t>O</t>
    </r>
    <r>
      <rPr>
        <b/>
        <vertAlign val="subscript"/>
        <sz val="16"/>
        <color theme="1"/>
        <rFont val="Calibri"/>
        <family val="2"/>
        <scheme val="minor"/>
      </rPr>
      <t>21</t>
    </r>
    <r>
      <rPr>
        <b/>
        <vertAlign val="superscript"/>
        <sz val="16"/>
        <color theme="1"/>
        <rFont val="Calibri"/>
        <family val="2"/>
        <scheme val="minor"/>
      </rPr>
      <t>1</t>
    </r>
    <r>
      <rPr>
        <b/>
        <sz val="16"/>
        <color theme="1"/>
        <rFont val="Calibri"/>
        <family val="2"/>
        <scheme val="minor"/>
      </rPr>
      <t>.</t>
    </r>
  </si>
  <si>
    <r>
      <t>Table S3: Experimental and theoretical vibrational modes and their character in Ba</t>
    </r>
    <r>
      <rPr>
        <b/>
        <vertAlign val="subscript"/>
        <sz val="16"/>
        <color theme="1"/>
        <rFont val="Calibri"/>
        <family val="2"/>
        <scheme val="minor"/>
      </rPr>
      <t>4</t>
    </r>
    <r>
      <rPr>
        <b/>
        <sz val="16"/>
        <color theme="1"/>
        <rFont val="Calibri"/>
        <family val="2"/>
        <scheme val="minor"/>
      </rPr>
      <t>Si</t>
    </r>
    <r>
      <rPr>
        <b/>
        <vertAlign val="subscript"/>
        <sz val="16"/>
        <color theme="1"/>
        <rFont val="Calibri"/>
        <family val="2"/>
        <scheme val="minor"/>
      </rPr>
      <t>6</t>
    </r>
    <r>
      <rPr>
        <b/>
        <sz val="16"/>
        <color theme="1"/>
        <rFont val="Calibri"/>
        <family val="2"/>
        <scheme val="minor"/>
      </rPr>
      <t>O</t>
    </r>
    <r>
      <rPr>
        <b/>
        <vertAlign val="subscript"/>
        <sz val="16"/>
        <color theme="1"/>
        <rFont val="Calibri"/>
        <family val="2"/>
        <scheme val="minor"/>
      </rPr>
      <t>16</t>
    </r>
    <r>
      <rPr>
        <b/>
        <sz val="16"/>
        <color theme="1"/>
        <rFont val="Calibri"/>
        <family val="2"/>
        <scheme val="minor"/>
      </rPr>
      <t xml:space="preserve">. </t>
    </r>
  </si>
  <si>
    <r>
      <t>Table S5: Experimentally measured Raman modes of Ba</t>
    </r>
    <r>
      <rPr>
        <b/>
        <vertAlign val="subscript"/>
        <sz val="16"/>
        <color theme="1"/>
        <rFont val="Calibri"/>
        <family val="2"/>
        <scheme val="minor"/>
      </rPr>
      <t>6</t>
    </r>
    <r>
      <rPr>
        <b/>
        <sz val="16"/>
        <color theme="1"/>
        <rFont val="Calibri"/>
        <family val="2"/>
        <scheme val="minor"/>
      </rPr>
      <t>Si</t>
    </r>
    <r>
      <rPr>
        <b/>
        <vertAlign val="subscript"/>
        <sz val="16"/>
        <color theme="1"/>
        <rFont val="Calibri"/>
        <family val="2"/>
        <scheme val="minor"/>
      </rPr>
      <t>10</t>
    </r>
    <r>
      <rPr>
        <b/>
        <sz val="16"/>
        <color theme="1"/>
        <rFont val="Calibri"/>
        <family val="2"/>
        <scheme val="minor"/>
      </rPr>
      <t>O</t>
    </r>
    <r>
      <rPr>
        <b/>
        <vertAlign val="subscript"/>
        <sz val="16"/>
        <color theme="1"/>
        <rFont val="Calibri"/>
        <family val="2"/>
        <scheme val="minor"/>
      </rPr>
      <t>26</t>
    </r>
    <r>
      <rPr>
        <b/>
        <vertAlign val="superscript"/>
        <sz val="16"/>
        <color theme="1"/>
        <rFont val="Calibri"/>
        <family val="2"/>
        <scheme val="minor"/>
      </rPr>
      <t>1</t>
    </r>
    <r>
      <rPr>
        <b/>
        <sz val="16"/>
        <color theme="1"/>
        <rFont val="Calibri"/>
        <family val="2"/>
        <scheme val="minor"/>
      </rPr>
      <t xml:space="preserve">. </t>
    </r>
  </si>
  <si>
    <r>
      <t>ν</t>
    </r>
    <r>
      <rPr>
        <b/>
        <vertAlign val="subscript"/>
        <sz val="11"/>
        <color theme="1"/>
        <rFont val="Calibri"/>
        <family val="2"/>
      </rPr>
      <t>52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</si>
  <si>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53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</si>
  <si>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58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</si>
  <si>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64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</si>
  <si>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65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</si>
  <si>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66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</si>
  <si>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69</t>
    </r>
    <r>
      <rPr>
        <sz val="11"/>
        <color theme="1"/>
        <rFont val="Calibri"/>
        <family val="2"/>
        <scheme val="minor"/>
      </rPr>
      <t/>
    </r>
  </si>
  <si>
    <t>Mean Ag FWHM</t>
  </si>
  <si>
    <t>Mean Bg FWHM</t>
  </si>
  <si>
    <r>
      <t>Table S6: Experimental and theoretical vibrational modes and their character in high-BaSi</t>
    </r>
    <r>
      <rPr>
        <b/>
        <vertAlign val="subscript"/>
        <sz val="16"/>
        <color theme="1"/>
        <rFont val="Calibri"/>
        <family val="2"/>
        <scheme val="minor"/>
      </rPr>
      <t>2</t>
    </r>
    <r>
      <rPr>
        <b/>
        <sz val="16"/>
        <color theme="1"/>
        <rFont val="Calibri"/>
        <family val="2"/>
        <scheme val="minor"/>
      </rPr>
      <t>O</t>
    </r>
    <r>
      <rPr>
        <b/>
        <vertAlign val="subscript"/>
        <sz val="16"/>
        <color theme="1"/>
        <rFont val="Calibri"/>
        <family val="2"/>
        <scheme val="minor"/>
      </rPr>
      <t>5</t>
    </r>
    <r>
      <rPr>
        <b/>
        <vertAlign val="superscript"/>
        <sz val="16"/>
        <color theme="1"/>
        <rFont val="Calibri"/>
        <family val="2"/>
        <scheme val="minor"/>
      </rPr>
      <t>1</t>
    </r>
    <r>
      <rPr>
        <b/>
        <sz val="16"/>
        <color theme="1"/>
        <rFont val="Calibri"/>
        <family val="2"/>
        <scheme val="minor"/>
      </rPr>
      <t>.</t>
    </r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</si>
  <si>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 xml:space="preserve">  Note O2, O5 and O7 are NBO whereas O1, O3, O4, O6, and O8 are BO. All three Si sites are Q</t>
    </r>
    <r>
      <rPr>
        <vertAlign val="super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>. The abbreviations and details are the same as in Table S1.</t>
    </r>
  </si>
  <si>
    <r>
      <t>ν</t>
    </r>
    <r>
      <rPr>
        <b/>
        <vertAlign val="subscript"/>
        <sz val="11"/>
        <color theme="1"/>
        <rFont val="Calibri"/>
        <family val="2"/>
      </rPr>
      <t>18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</si>
  <si>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19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</si>
  <si>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32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</si>
  <si>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33</t>
    </r>
    <r>
      <rPr>
        <sz val="11"/>
        <color theme="1"/>
        <rFont val="Calibri"/>
        <family val="2"/>
        <scheme val="minor"/>
      </rPr>
      <t/>
    </r>
  </si>
  <si>
    <r>
      <t>ν</t>
    </r>
    <r>
      <rPr>
        <b/>
        <vertAlign val="subscript"/>
        <sz val="11"/>
        <color theme="1"/>
        <rFont val="Calibri"/>
        <family val="2"/>
      </rPr>
      <t>48</t>
    </r>
    <r>
      <rPr>
        <sz val="11"/>
        <color theme="1"/>
        <rFont val="Calibri"/>
        <family val="2"/>
        <scheme val="minor"/>
      </rPr>
      <t/>
    </r>
  </si>
  <si>
    <r>
      <t>Table S7: Experimental and theoretical vibrational modes and their character in sanbornite, low-BaSi</t>
    </r>
    <r>
      <rPr>
        <b/>
        <vertAlign val="subscript"/>
        <sz val="16"/>
        <color theme="1"/>
        <rFont val="Calibri"/>
        <family val="2"/>
        <scheme val="minor"/>
      </rPr>
      <t>2</t>
    </r>
    <r>
      <rPr>
        <b/>
        <sz val="16"/>
        <color theme="1"/>
        <rFont val="Calibri"/>
        <family val="2"/>
        <scheme val="minor"/>
      </rPr>
      <t>O</t>
    </r>
    <r>
      <rPr>
        <b/>
        <vertAlign val="subscript"/>
        <sz val="16"/>
        <color theme="1"/>
        <rFont val="Calibri"/>
        <family val="2"/>
        <scheme val="minor"/>
      </rPr>
      <t>5</t>
    </r>
    <r>
      <rPr>
        <b/>
        <vertAlign val="superscript"/>
        <sz val="16"/>
        <color theme="1"/>
        <rFont val="Calibri"/>
        <family val="2"/>
        <scheme val="minor"/>
      </rPr>
      <t>1</t>
    </r>
    <r>
      <rPr>
        <b/>
        <sz val="16"/>
        <color theme="1"/>
        <rFont val="Calibri"/>
        <family val="2"/>
        <scheme val="minor"/>
      </rPr>
      <t>.</t>
    </r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</si>
  <si>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 xml:space="preserve"> Note: This phase is only stable above 1300</t>
    </r>
    <r>
      <rPr>
        <sz val="9"/>
        <color theme="1"/>
        <rFont val="Calibri"/>
        <family val="2"/>
      </rPr>
      <t xml:space="preserve">˚C. Consequently, attempted DFT simulations did not converge. </t>
    </r>
  </si>
  <si>
    <r>
      <t>A</t>
    </r>
    <r>
      <rPr>
        <b/>
        <vertAlign val="subscript"/>
        <sz val="11"/>
        <color theme="1"/>
        <rFont val="Calibri"/>
        <family val="2"/>
        <scheme val="minor"/>
      </rPr>
      <t>g</t>
    </r>
  </si>
  <si>
    <r>
      <t>B</t>
    </r>
    <r>
      <rPr>
        <b/>
        <vertAlign val="subscript"/>
        <sz val="11"/>
        <color theme="1"/>
        <rFont val="Calibri"/>
        <family val="2"/>
        <scheme val="minor"/>
      </rPr>
      <t>3g</t>
    </r>
  </si>
  <si>
    <r>
      <t>B</t>
    </r>
    <r>
      <rPr>
        <b/>
        <vertAlign val="subscript"/>
        <sz val="11"/>
        <color theme="1"/>
        <rFont val="Calibri"/>
        <family val="2"/>
        <scheme val="minor"/>
      </rPr>
      <t>1g</t>
    </r>
  </si>
  <si>
    <r>
      <t>Q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-Q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stretch</t>
    </r>
  </si>
  <si>
    <r>
      <t>Q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-NBO stretch</t>
    </r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</si>
  <si>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 xml:space="preserve"> S</t>
    </r>
    <r>
      <rPr>
        <sz val="9"/>
        <color theme="1"/>
        <rFont val="Calibri"/>
        <family val="2"/>
      </rPr>
      <t>ites that O1 is a BO whereas O2 and O3 are NBO. There are singular Ba and Si sites where the latter is a Q</t>
    </r>
    <r>
      <rPr>
        <vertAlign val="superscript"/>
        <sz val="9"/>
        <color theme="1"/>
        <rFont val="Calibri"/>
        <family val="2"/>
      </rPr>
      <t>2</t>
    </r>
    <r>
      <rPr>
        <sz val="9"/>
        <color theme="1"/>
        <rFont val="Calibri"/>
        <family val="2"/>
      </rPr>
      <t xml:space="preserve"> species. The abbreviations and details are the same as in Table S1.</t>
    </r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</si>
  <si>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 xml:space="preserve"> Note this table comes from Gomes et al., (2021). O1 and O3 are BO whereas O2 is a NBO. There is only a single Si (Q</t>
    </r>
    <r>
      <rPr>
        <vertAlign val="super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>) and a single Ba site. The abbreviations and details are the same as in Table S1.</t>
    </r>
  </si>
  <si>
    <r>
      <rPr>
        <vertAlign val="superscript"/>
        <sz val="9"/>
        <color theme="1"/>
        <rFont val="Calibri"/>
        <family val="2"/>
        <scheme val="minor"/>
      </rPr>
      <t xml:space="preserve">1 </t>
    </r>
    <r>
      <rPr>
        <sz val="9"/>
        <color theme="1"/>
        <rFont val="Calibri"/>
        <family val="2"/>
        <scheme val="minor"/>
      </rPr>
      <t>- Note this table comes from Gomes et al., (2021). O1, O2, O5, O7 &amp; O10 are NBO whereas O3, O4, O6, O8, O9 and O11 are BO. Si1 is the Q</t>
    </r>
    <r>
      <rPr>
        <vertAlign val="super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whereas Si2-Si4 are Q</t>
    </r>
    <r>
      <rPr>
        <vertAlign val="super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 xml:space="preserve"> species. The abbreviations and details are the same as in Table S1.</t>
    </r>
  </si>
  <si>
    <t>American Mineralogist: April 2022 Online Materials AM-22-47910</t>
  </si>
  <si>
    <t>Moulton et al.: Liquid-like structures in crystalline barium silicates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</si>
</sst>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8"/>
      <name val="Calibri"/>
      <family val="2"/>
      <scheme val="minor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vertAlign val="subscript"/>
      <sz val="11"/>
      <color theme="1"/>
      <name val="Calibri"/>
      <family val="2"/>
    </font>
    <font>
      <sz val="10"/>
      <color theme="1"/>
      <name val="Calibri"/>
      <family val="2"/>
      <scheme val="minor"/>
    </font>
    <font>
      <vertAlign val="superscript"/>
      <sz val="9"/>
      <color theme="1"/>
      <name val="Calibri"/>
      <family val="2"/>
    </font>
    <font>
      <b/>
      <sz val="14"/>
      <color rgb="FFC00000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bscript"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vertAlign val="superscript"/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vertAlign val="superscript"/>
      <sz val="10"/>
      <color theme="1"/>
      <name val="Calibri"/>
      <family val="2"/>
    </font>
    <font>
      <vertAlign val="superscript"/>
      <sz val="10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vertAlign val="superscript"/>
      <sz val="16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top"/>
    </xf>
    <xf numFmtId="164" fontId="0" fillId="0" borderId="0" xfId="0" applyNumberFormat="1" applyBorder="1" applyAlignment="1">
      <alignment horizontal="center"/>
    </xf>
    <xf numFmtId="0" fontId="0" fillId="0" borderId="0" xfId="0" applyAlignment="1"/>
    <xf numFmtId="164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0" xfId="0" applyFont="1" applyBorder="1" applyAlignment="1">
      <alignment vertical="top"/>
    </xf>
    <xf numFmtId="0" fontId="0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Font="1" applyFill="1" applyBorder="1" applyAlignment="1"/>
    <xf numFmtId="0" fontId="0" fillId="0" borderId="0" xfId="0" applyFill="1" applyBorder="1" applyAlignment="1">
      <alignment horizontal="left"/>
    </xf>
    <xf numFmtId="0" fontId="11" fillId="0" borderId="0" xfId="0" applyFont="1" applyFill="1" applyBorder="1" applyAlignment="1">
      <alignment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 vertical="center" wrapText="1"/>
    </xf>
    <xf numFmtId="164" fontId="0" fillId="0" borderId="0" xfId="0" applyNumberFormat="1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4" xfId="0" applyBorder="1"/>
    <xf numFmtId="16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4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64" fontId="0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" fontId="0" fillId="0" borderId="0" xfId="0" applyNumberFormat="1" applyBorder="1" applyAlignment="1">
      <alignment horizontal="center"/>
    </xf>
    <xf numFmtId="0" fontId="0" fillId="0" borderId="0" xfId="0" applyFill="1" applyBorder="1"/>
    <xf numFmtId="164" fontId="0" fillId="0" borderId="0" xfId="0" applyNumberForma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64" fontId="0" fillId="0" borderId="0" xfId="0" applyNumberFormat="1" applyFont="1" applyFill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4" xfId="0" applyFont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ont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164" fontId="0" fillId="0" borderId="0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8" fillId="0" borderId="0" xfId="0" applyFont="1" applyAlignment="1">
      <alignment vertical="top" wrapText="1"/>
    </xf>
    <xf numFmtId="164" fontId="0" fillId="0" borderId="0" xfId="0" applyNumberFormat="1" applyFill="1" applyAlignment="1">
      <alignment horizontal="center"/>
    </xf>
    <xf numFmtId="1" fontId="0" fillId="0" borderId="0" xfId="0" applyNumberFormat="1" applyFill="1" applyBorder="1" applyAlignment="1">
      <alignment horizontal="center" vertical="center"/>
    </xf>
    <xf numFmtId="0" fontId="0" fillId="0" borderId="0" xfId="0" quotePrefix="1" applyNumberFormat="1" applyFill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1" fontId="0" fillId="0" borderId="4" xfId="0" applyNumberFormat="1" applyFill="1" applyBorder="1" applyAlignment="1">
      <alignment horizontal="center" vertical="center"/>
    </xf>
    <xf numFmtId="0" fontId="17" fillId="0" borderId="4" xfId="0" applyFont="1" applyBorder="1"/>
    <xf numFmtId="0" fontId="0" fillId="0" borderId="1" xfId="0" applyFont="1" applyBorder="1" applyAlignment="1">
      <alignment horizontal="center"/>
    </xf>
    <xf numFmtId="1" fontId="0" fillId="0" borderId="0" xfId="0" applyNumberFormat="1" applyFill="1" applyAlignment="1">
      <alignment horizontal="center"/>
    </xf>
    <xf numFmtId="1" fontId="1" fillId="0" borderId="0" xfId="0" applyNumberFormat="1" applyFont="1" applyFill="1" applyBorder="1" applyAlignment="1">
      <alignment horizontal="center" vertical="center"/>
    </xf>
    <xf numFmtId="0" fontId="13" fillId="0" borderId="4" xfId="0" applyFont="1" applyFill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" fontId="23" fillId="0" borderId="0" xfId="0" applyNumberFormat="1" applyFont="1" applyAlignment="1">
      <alignment horizontal="center" vertical="center" wrapText="1"/>
    </xf>
    <xf numFmtId="1" fontId="23" fillId="0" borderId="0" xfId="0" applyNumberFormat="1" applyFont="1" applyAlignment="1">
      <alignment horizontal="center"/>
    </xf>
    <xf numFmtId="1" fontId="23" fillId="0" borderId="0" xfId="0" applyNumberFormat="1" applyFont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164" fontId="23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23" fillId="0" borderId="0" xfId="0" applyNumberFormat="1" applyFont="1" applyAlignment="1">
      <alignment horizontal="center"/>
    </xf>
    <xf numFmtId="0" fontId="8" fillId="0" borderId="0" xfId="0" applyFont="1" applyFill="1" applyBorder="1" applyAlignment="1">
      <alignment horizontal="left" vertical="top"/>
    </xf>
    <xf numFmtId="164" fontId="8" fillId="0" borderId="0" xfId="0" applyNumberFormat="1" applyFont="1" applyBorder="1" applyAlignment="1">
      <alignment horizontal="left" vertical="top"/>
    </xf>
    <xf numFmtId="0" fontId="0" fillId="0" borderId="0" xfId="0" applyFont="1" applyAlignment="1">
      <alignment horizontal="center"/>
    </xf>
    <xf numFmtId="0" fontId="19" fillId="0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4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0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wrapText="1"/>
    </xf>
    <xf numFmtId="0" fontId="27" fillId="0" borderId="6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0" fillId="0" borderId="9" xfId="0" applyFont="1" applyBorder="1" applyAlignment="1">
      <alignment horizontal="center"/>
    </xf>
    <xf numFmtId="164" fontId="0" fillId="0" borderId="6" xfId="0" applyNumberFormat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64" fontId="0" fillId="0" borderId="6" xfId="0" applyNumberFormat="1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64" fontId="0" fillId="0" borderId="5" xfId="0" applyNumberFormat="1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164" fontId="8" fillId="0" borderId="4" xfId="0" applyNumberFormat="1" applyFont="1" applyBorder="1" applyAlignment="1">
      <alignment horizontal="center"/>
    </xf>
    <xf numFmtId="0" fontId="8" fillId="0" borderId="0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/>
    <xf numFmtId="164" fontId="22" fillId="0" borderId="6" xfId="0" applyNumberFormat="1" applyFont="1" applyFill="1" applyBorder="1" applyAlignment="1">
      <alignment horizontal="center"/>
    </xf>
    <xf numFmtId="0" fontId="0" fillId="0" borderId="5" xfId="0" applyFill="1" applyBorder="1"/>
    <xf numFmtId="164" fontId="0" fillId="0" borderId="9" xfId="0" applyNumberFormat="1" applyFont="1" applyBorder="1" applyAlignment="1">
      <alignment horizontal="center"/>
    </xf>
    <xf numFmtId="0" fontId="8" fillId="0" borderId="4" xfId="0" applyFont="1" applyBorder="1" applyAlignment="1">
      <alignment horizontal="left" vertical="top"/>
    </xf>
    <xf numFmtId="0" fontId="1" fillId="0" borderId="0" xfId="0" applyFont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164" fontId="0" fillId="0" borderId="1" xfId="0" applyNumberFormat="1" applyFont="1" applyBorder="1" applyAlignment="1">
      <alignment horizontal="center" vertical="center"/>
    </xf>
    <xf numFmtId="164" fontId="0" fillId="0" borderId="8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" fontId="0" fillId="0" borderId="0" xfId="0" applyNumberFormat="1" applyFont="1" applyFill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left" vertical="top"/>
    </xf>
    <xf numFmtId="0" fontId="8" fillId="0" borderId="4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vertical="center" wrapText="1"/>
    </xf>
    <xf numFmtId="164" fontId="0" fillId="0" borderId="6" xfId="0" applyNumberFormat="1" applyFont="1" applyBorder="1" applyAlignment="1">
      <alignment horizontal="center" vertical="center"/>
    </xf>
    <xf numFmtId="0" fontId="0" fillId="0" borderId="6" xfId="0" applyFont="1" applyBorder="1"/>
    <xf numFmtId="164" fontId="0" fillId="0" borderId="6" xfId="0" applyNumberFormat="1" applyFont="1" applyFill="1" applyBorder="1" applyAlignment="1">
      <alignment horizontal="center" vertical="center"/>
    </xf>
    <xf numFmtId="164" fontId="0" fillId="0" borderId="5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27" fillId="0" borderId="0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32" fillId="0" borderId="6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8" fillId="0" borderId="2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Fill="1" applyBorder="1" applyAlignment="1">
      <alignment horizontal="left" vertical="top"/>
    </xf>
    <xf numFmtId="0" fontId="15" fillId="0" borderId="4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center" textRotation="90" wrapText="1"/>
    </xf>
    <xf numFmtId="164" fontId="8" fillId="0" borderId="0" xfId="0" applyNumberFormat="1" applyFont="1" applyBorder="1" applyAlignment="1">
      <alignment horizontal="left" vertical="top"/>
    </xf>
    <xf numFmtId="164" fontId="8" fillId="0" borderId="2" xfId="0" applyNumberFormat="1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textRotation="90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0" fontId="32" fillId="0" borderId="9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5" fillId="3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0" fillId="0" borderId="0" xfId="0" applyFill="1"/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/>
    <xf numFmtId="164" fontId="0" fillId="0" borderId="0" xfId="0" applyNumberFormat="1" applyFill="1"/>
    <xf numFmtId="164" fontId="1" fillId="0" borderId="0" xfId="0" applyNumberFormat="1" applyFont="1" applyFill="1" applyBorder="1"/>
    <xf numFmtId="164" fontId="1" fillId="0" borderId="0" xfId="0" applyNumberFormat="1" applyFont="1" applyFill="1"/>
    <xf numFmtId="0" fontId="0" fillId="0" borderId="0" xfId="0" applyFill="1" applyBorder="1" applyAlignment="1"/>
    <xf numFmtId="164" fontId="0" fillId="0" borderId="0" xfId="0" applyNumberFormat="1" applyFill="1" applyAlignment="1">
      <alignment horizontal="center" vertical="center"/>
    </xf>
    <xf numFmtId="0" fontId="0" fillId="0" borderId="0" xfId="0" applyFill="1" applyAlignment="1"/>
    <xf numFmtId="0" fontId="0" fillId="0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B4CE0-E0B8-426D-804A-5B5ECA0B5767}">
  <sheetPr codeName="Sheet2">
    <pageSetUpPr fitToPage="1"/>
  </sheetPr>
  <dimension ref="A1:CS115"/>
  <sheetViews>
    <sheetView tabSelected="1" zoomScale="90" zoomScaleNormal="90" workbookViewId="0"/>
  </sheetViews>
  <sheetFormatPr baseColWidth="10" defaultColWidth="8.83203125" defaultRowHeight="15" x14ac:dyDescent="0.2"/>
  <cols>
    <col min="1" max="1" width="4.6640625" customWidth="1"/>
    <col min="2" max="2" width="9.6640625" customWidth="1"/>
    <col min="3" max="3" width="7.6640625" customWidth="1"/>
    <col min="4" max="4" width="11.6640625" customWidth="1"/>
    <col min="5" max="5" width="7.6640625" customWidth="1"/>
    <col min="6" max="6" width="9.6640625" customWidth="1"/>
    <col min="7" max="7" width="6.6640625" customWidth="1"/>
    <col min="8" max="9" width="9.6640625" customWidth="1"/>
    <col min="10" max="10" width="13.6640625" style="1" customWidth="1"/>
    <col min="11" max="11" width="10.6640625" customWidth="1"/>
    <col min="12" max="12" width="11.6640625" customWidth="1"/>
    <col min="13" max="13" width="9.6640625" customWidth="1"/>
    <col min="14" max="14" width="13.6640625" customWidth="1"/>
    <col min="15" max="15" width="3.6640625" style="208" customWidth="1"/>
    <col min="16" max="29" width="8.83203125" style="208"/>
    <col min="30" max="30" width="3.6640625" style="54" customWidth="1"/>
    <col min="31" max="44" width="8.83203125" style="208"/>
    <col min="45" max="45" width="3.6640625" style="208" customWidth="1"/>
    <col min="46" max="59" width="8.83203125" style="208"/>
    <col min="60" max="60" width="3.6640625" style="208" customWidth="1"/>
    <col min="61" max="66" width="8.83203125" style="208"/>
    <col min="67" max="67" width="3.6640625" style="208" customWidth="1"/>
    <col min="68" max="81" width="8.83203125" style="208"/>
    <col min="82" max="82" width="3.6640625" style="54" customWidth="1"/>
  </cols>
  <sheetData>
    <row r="1" spans="1:97" x14ac:dyDescent="0.2">
      <c r="A1" t="s">
        <v>543</v>
      </c>
    </row>
    <row r="2" spans="1:97" ht="14.5" customHeight="1" thickBot="1" x14ac:dyDescent="0.25">
      <c r="A2" s="43" t="s">
        <v>544</v>
      </c>
      <c r="B2" s="43"/>
      <c r="C2" s="43"/>
      <c r="D2" s="43"/>
      <c r="E2" s="43"/>
      <c r="F2" s="43"/>
      <c r="G2" s="43"/>
      <c r="H2" s="43"/>
      <c r="I2" s="43"/>
      <c r="J2" s="74"/>
      <c r="K2" s="43"/>
      <c r="L2" s="43"/>
      <c r="M2" s="43"/>
      <c r="N2" s="43"/>
    </row>
    <row r="3" spans="1:97" ht="22" customHeight="1" x14ac:dyDescent="0.2">
      <c r="A3" s="199" t="s">
        <v>391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209"/>
      <c r="AD3" s="210"/>
      <c r="AS3" s="209"/>
      <c r="BH3" s="211"/>
      <c r="CD3" s="212"/>
      <c r="CS3" s="163"/>
    </row>
    <row r="4" spans="1:97" ht="22" customHeight="1" x14ac:dyDescent="0.2">
      <c r="A4" s="200"/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10"/>
      <c r="AD4" s="210"/>
      <c r="AS4" s="210"/>
      <c r="BH4" s="211"/>
      <c r="CD4" s="212"/>
      <c r="CS4" s="163"/>
    </row>
    <row r="5" spans="1:97" ht="22" customHeight="1" x14ac:dyDescent="0.2">
      <c r="A5" s="173" t="s">
        <v>9</v>
      </c>
      <c r="B5" s="177" t="s">
        <v>376</v>
      </c>
      <c r="C5" s="177"/>
      <c r="D5" s="177"/>
      <c r="E5" s="177"/>
      <c r="F5" s="177"/>
      <c r="G5" s="177"/>
      <c r="H5" s="177"/>
      <c r="I5" s="177"/>
      <c r="J5" s="177"/>
      <c r="K5" s="191" t="s">
        <v>377</v>
      </c>
      <c r="L5" s="192"/>
      <c r="M5" s="192"/>
      <c r="N5" s="192"/>
      <c r="O5" s="210"/>
      <c r="AD5" s="210"/>
      <c r="AS5" s="210"/>
      <c r="BH5" s="211"/>
      <c r="CD5" s="212"/>
      <c r="CS5" s="5"/>
    </row>
    <row r="6" spans="1:97" ht="14.5" customHeight="1" x14ac:dyDescent="0.2">
      <c r="A6" s="173"/>
      <c r="B6" s="201" t="s">
        <v>0</v>
      </c>
      <c r="C6" s="201"/>
      <c r="D6" s="201"/>
      <c r="E6" s="201"/>
      <c r="F6" s="178" t="s">
        <v>1</v>
      </c>
      <c r="G6" s="178"/>
      <c r="H6" s="178"/>
      <c r="I6" s="178"/>
      <c r="J6" s="178"/>
      <c r="K6" s="178"/>
      <c r="L6" s="178"/>
      <c r="M6" s="178"/>
      <c r="N6" s="178"/>
      <c r="AS6" s="54"/>
      <c r="CD6" s="213"/>
      <c r="CS6" s="31"/>
    </row>
    <row r="7" spans="1:97" ht="14.5" customHeight="1" x14ac:dyDescent="0.2">
      <c r="A7" s="173"/>
      <c r="B7" s="117" t="s">
        <v>378</v>
      </c>
      <c r="C7" s="117" t="s">
        <v>2</v>
      </c>
      <c r="D7" s="171" t="s">
        <v>379</v>
      </c>
      <c r="E7" s="118" t="s">
        <v>3</v>
      </c>
      <c r="F7" s="124" t="s">
        <v>378</v>
      </c>
      <c r="G7" s="118" t="s">
        <v>388</v>
      </c>
      <c r="H7" s="171" t="s">
        <v>382</v>
      </c>
      <c r="I7" s="171" t="s">
        <v>10</v>
      </c>
      <c r="J7" s="197" t="s">
        <v>389</v>
      </c>
      <c r="K7" s="117" t="s">
        <v>378</v>
      </c>
      <c r="L7" s="171" t="s">
        <v>390</v>
      </c>
      <c r="M7" s="171" t="s">
        <v>386</v>
      </c>
      <c r="N7" s="171" t="s">
        <v>22</v>
      </c>
      <c r="O7" s="213"/>
      <c r="AD7" s="213"/>
      <c r="AS7" s="213"/>
      <c r="BH7" s="214"/>
      <c r="CD7" s="213"/>
    </row>
    <row r="8" spans="1:97" ht="15" customHeight="1" x14ac:dyDescent="0.2">
      <c r="A8" s="174"/>
      <c r="B8" s="119" t="s">
        <v>383</v>
      </c>
      <c r="C8" s="119" t="s">
        <v>383</v>
      </c>
      <c r="D8" s="172"/>
      <c r="E8" s="119" t="s">
        <v>5</v>
      </c>
      <c r="F8" s="125" t="s">
        <v>383</v>
      </c>
      <c r="G8" s="120" t="s">
        <v>384</v>
      </c>
      <c r="H8" s="172"/>
      <c r="I8" s="172"/>
      <c r="J8" s="198"/>
      <c r="K8" s="121" t="s">
        <v>385</v>
      </c>
      <c r="L8" s="172"/>
      <c r="M8" s="172"/>
      <c r="N8" s="172"/>
      <c r="O8" s="213"/>
      <c r="AD8" s="213"/>
      <c r="AS8" s="213"/>
      <c r="BH8" s="214"/>
      <c r="CD8" s="11"/>
    </row>
    <row r="9" spans="1:97" ht="17.5" customHeight="1" x14ac:dyDescent="0.25">
      <c r="A9" s="111" t="s">
        <v>334</v>
      </c>
      <c r="B9" s="54"/>
      <c r="C9" s="54"/>
      <c r="D9" s="54"/>
      <c r="E9" s="54"/>
      <c r="F9" s="112">
        <v>56.883600000000001</v>
      </c>
      <c r="G9" s="112"/>
      <c r="H9" s="132" t="s">
        <v>8</v>
      </c>
      <c r="I9" s="9" t="s">
        <v>11</v>
      </c>
      <c r="J9" s="112" t="s">
        <v>186</v>
      </c>
      <c r="K9" s="126">
        <v>27.1</v>
      </c>
      <c r="L9" s="64" t="s">
        <v>14</v>
      </c>
      <c r="M9" s="65" t="s">
        <v>8</v>
      </c>
      <c r="N9" s="65" t="s">
        <v>185</v>
      </c>
      <c r="O9" s="11"/>
      <c r="AD9" s="11"/>
      <c r="AS9" s="11"/>
      <c r="BH9" s="215"/>
      <c r="CD9" s="216"/>
    </row>
    <row r="10" spans="1:97" ht="17" x14ac:dyDescent="0.25">
      <c r="A10" s="111" t="s">
        <v>335</v>
      </c>
      <c r="B10" s="112">
        <v>59.24</v>
      </c>
      <c r="C10" s="112">
        <v>1.57</v>
      </c>
      <c r="D10" s="112">
        <v>29.122943244765498</v>
      </c>
      <c r="E10" s="112">
        <v>4.4669218319274773</v>
      </c>
      <c r="F10" s="112">
        <v>63.177100000000003</v>
      </c>
      <c r="G10" s="112">
        <v>3.9371000000000009</v>
      </c>
      <c r="H10" s="65" t="s">
        <v>8</v>
      </c>
      <c r="I10" s="9" t="s">
        <v>6</v>
      </c>
      <c r="J10" s="112" t="s">
        <v>187</v>
      </c>
      <c r="K10" s="127">
        <v>59.0732</v>
      </c>
      <c r="L10" s="36" t="s">
        <v>16</v>
      </c>
      <c r="M10" s="65" t="s">
        <v>8</v>
      </c>
      <c r="N10" s="65" t="s">
        <v>187</v>
      </c>
      <c r="O10" s="76"/>
      <c r="AS10" s="54"/>
      <c r="BH10" s="55"/>
      <c r="CD10" s="216"/>
    </row>
    <row r="11" spans="1:97" ht="17" x14ac:dyDescent="0.25">
      <c r="A11" s="111" t="s">
        <v>336</v>
      </c>
      <c r="B11" s="112">
        <v>68.599999999999994</v>
      </c>
      <c r="C11" s="112">
        <v>4.1900000000000004</v>
      </c>
      <c r="D11" s="112">
        <v>6.7915985410640172</v>
      </c>
      <c r="E11" s="112">
        <v>2.7828515074841338</v>
      </c>
      <c r="F11" s="112">
        <v>69.090999999999994</v>
      </c>
      <c r="G11" s="112">
        <v>0.49099999999999966</v>
      </c>
      <c r="H11" s="65" t="s">
        <v>8</v>
      </c>
      <c r="I11" s="9" t="s">
        <v>12</v>
      </c>
      <c r="J11" s="112" t="s">
        <v>188</v>
      </c>
      <c r="K11" s="128"/>
      <c r="L11" s="36"/>
      <c r="M11" s="65"/>
      <c r="N11" s="65"/>
      <c r="O11" s="76"/>
      <c r="AD11" s="217"/>
      <c r="AS11" s="217"/>
      <c r="BH11" s="55"/>
      <c r="CD11" s="216"/>
    </row>
    <row r="12" spans="1:97" ht="17" customHeight="1" x14ac:dyDescent="0.25">
      <c r="A12" s="111" t="s">
        <v>337</v>
      </c>
      <c r="B12" s="112">
        <v>73.02</v>
      </c>
      <c r="C12" s="112">
        <v>2.75</v>
      </c>
      <c r="D12" s="112">
        <v>9.8270384365105841</v>
      </c>
      <c r="E12" s="112">
        <v>2.6458863015417</v>
      </c>
      <c r="F12" s="112">
        <v>75.399799999999999</v>
      </c>
      <c r="G12" s="112">
        <v>2.379800000000003</v>
      </c>
      <c r="H12" s="65" t="s">
        <v>8</v>
      </c>
      <c r="I12" s="9" t="s">
        <v>13</v>
      </c>
      <c r="J12" s="112" t="s">
        <v>190</v>
      </c>
      <c r="K12" s="127">
        <v>72.596999999999994</v>
      </c>
      <c r="L12" s="36" t="s">
        <v>17</v>
      </c>
      <c r="M12" s="65" t="s">
        <v>8</v>
      </c>
      <c r="N12" s="65" t="s">
        <v>189</v>
      </c>
      <c r="O12" s="76"/>
      <c r="AD12" s="217"/>
      <c r="AS12" s="217"/>
      <c r="BH12" s="55"/>
      <c r="CD12" s="216"/>
    </row>
    <row r="13" spans="1:97" ht="17" customHeight="1" x14ac:dyDescent="0.25">
      <c r="A13" s="111" t="s">
        <v>338</v>
      </c>
      <c r="B13" s="9"/>
      <c r="C13" s="9"/>
      <c r="D13" s="9"/>
      <c r="E13" s="9"/>
      <c r="F13" s="112">
        <v>76.695999999999998</v>
      </c>
      <c r="G13" s="112"/>
      <c r="H13" s="65" t="s">
        <v>8</v>
      </c>
      <c r="I13" s="9" t="s">
        <v>11</v>
      </c>
      <c r="J13" s="112" t="s">
        <v>191</v>
      </c>
      <c r="K13" s="127">
        <v>74.840400000000002</v>
      </c>
      <c r="L13" s="36" t="s">
        <v>18</v>
      </c>
      <c r="M13" s="65" t="s">
        <v>8</v>
      </c>
      <c r="N13" s="65" t="s">
        <v>187</v>
      </c>
      <c r="O13" s="76"/>
      <c r="AD13" s="217"/>
      <c r="AS13" s="217"/>
      <c r="BH13" s="55"/>
      <c r="CD13" s="216"/>
    </row>
    <row r="14" spans="1:97" ht="17" x14ac:dyDescent="0.25">
      <c r="A14" s="111" t="s">
        <v>339</v>
      </c>
      <c r="B14" s="112">
        <v>86.37</v>
      </c>
      <c r="C14" s="112">
        <v>3.83</v>
      </c>
      <c r="D14" s="112">
        <v>9.5645611982085939</v>
      </c>
      <c r="E14" s="112">
        <v>3.5838379017297592</v>
      </c>
      <c r="F14" s="112">
        <v>89.127499999999998</v>
      </c>
      <c r="G14" s="112">
        <v>2.7574999999999932</v>
      </c>
      <c r="H14" s="65" t="s">
        <v>8</v>
      </c>
      <c r="I14" s="9" t="s">
        <v>6</v>
      </c>
      <c r="J14" s="112" t="s">
        <v>190</v>
      </c>
      <c r="K14" s="128">
        <v>79.900000000000006</v>
      </c>
      <c r="L14" s="64" t="s">
        <v>14</v>
      </c>
      <c r="M14" s="65" t="s">
        <v>8</v>
      </c>
      <c r="N14" s="65" t="s">
        <v>192</v>
      </c>
      <c r="O14" s="76"/>
      <c r="AD14" s="217"/>
      <c r="AS14" s="218"/>
      <c r="BH14" s="55"/>
      <c r="CD14" s="216"/>
    </row>
    <row r="15" spans="1:97" ht="17" x14ac:dyDescent="0.25">
      <c r="A15" s="111" t="s">
        <v>340</v>
      </c>
      <c r="B15" s="40">
        <v>89.7</v>
      </c>
      <c r="C15" s="40">
        <v>3.62</v>
      </c>
      <c r="D15" s="40">
        <v>20.074040454304352</v>
      </c>
      <c r="E15" s="40">
        <v>7.112162231530009</v>
      </c>
      <c r="F15" s="40">
        <v>92.846000000000004</v>
      </c>
      <c r="G15" s="40">
        <v>3.1460000000000008</v>
      </c>
      <c r="H15" s="65" t="s">
        <v>8</v>
      </c>
      <c r="I15" s="36" t="s">
        <v>12</v>
      </c>
      <c r="J15" s="40" t="s">
        <v>193</v>
      </c>
      <c r="K15" s="128"/>
      <c r="L15" s="36"/>
      <c r="M15" s="65"/>
      <c r="N15" s="65"/>
      <c r="O15" s="76"/>
      <c r="AD15" s="217"/>
      <c r="AS15" s="218"/>
      <c r="BH15" s="55"/>
      <c r="CD15" s="216"/>
    </row>
    <row r="16" spans="1:97" ht="17" x14ac:dyDescent="0.25">
      <c r="A16" s="111" t="s">
        <v>341</v>
      </c>
      <c r="B16" s="9"/>
      <c r="C16" s="9"/>
      <c r="D16" s="9"/>
      <c r="E16" s="9"/>
      <c r="F16" s="112">
        <v>96.208600000000004</v>
      </c>
      <c r="G16" s="112"/>
      <c r="H16" s="65" t="s">
        <v>8</v>
      </c>
      <c r="I16" s="9" t="s">
        <v>6</v>
      </c>
      <c r="J16" s="112" t="s">
        <v>194</v>
      </c>
      <c r="K16" s="128"/>
      <c r="L16" s="36"/>
      <c r="M16" s="65"/>
      <c r="N16" s="65"/>
      <c r="O16" s="71"/>
      <c r="AD16" s="217"/>
      <c r="AS16" s="218"/>
      <c r="BH16" s="55"/>
      <c r="CD16" s="216"/>
    </row>
    <row r="17" spans="1:82" ht="17" x14ac:dyDescent="0.25">
      <c r="A17" s="111" t="s">
        <v>342</v>
      </c>
      <c r="B17" s="9"/>
      <c r="C17" s="9"/>
      <c r="D17" s="9"/>
      <c r="E17" s="9"/>
      <c r="F17" s="112">
        <v>104.99079999999999</v>
      </c>
      <c r="G17" s="112"/>
      <c r="H17" s="65" t="s">
        <v>23</v>
      </c>
      <c r="I17" s="9" t="s">
        <v>11</v>
      </c>
      <c r="J17" s="112" t="s">
        <v>187</v>
      </c>
      <c r="K17" s="127">
        <v>105.11539999999999</v>
      </c>
      <c r="L17" s="36" t="s">
        <v>16</v>
      </c>
      <c r="M17" s="65" t="s">
        <v>25</v>
      </c>
      <c r="N17" s="65" t="s">
        <v>187</v>
      </c>
      <c r="O17" s="76"/>
      <c r="AD17" s="217"/>
      <c r="AS17" s="218"/>
      <c r="BH17" s="55"/>
      <c r="CD17" s="216"/>
    </row>
    <row r="18" spans="1:82" ht="17" x14ac:dyDescent="0.25">
      <c r="A18" s="111" t="s">
        <v>343</v>
      </c>
      <c r="B18" s="112">
        <v>108.87</v>
      </c>
      <c r="C18" s="112">
        <v>1.19</v>
      </c>
      <c r="D18" s="112">
        <v>9.4896458197765661</v>
      </c>
      <c r="E18" s="112">
        <v>1.1097955108455435</v>
      </c>
      <c r="F18" s="112">
        <v>105.4516</v>
      </c>
      <c r="G18" s="112">
        <v>-3.4</v>
      </c>
      <c r="H18" s="65" t="s">
        <v>25</v>
      </c>
      <c r="I18" s="9" t="s">
        <v>13</v>
      </c>
      <c r="J18" s="112" t="s">
        <v>193</v>
      </c>
      <c r="K18" s="127">
        <v>105.983</v>
      </c>
      <c r="L18" s="36" t="s">
        <v>17</v>
      </c>
      <c r="M18" s="65" t="s">
        <v>54</v>
      </c>
      <c r="N18" s="65" t="s">
        <v>195</v>
      </c>
      <c r="O18" s="76"/>
      <c r="AD18" s="217"/>
      <c r="AS18" s="218"/>
      <c r="BH18" s="55"/>
      <c r="CD18" s="216"/>
    </row>
    <row r="19" spans="1:82" ht="17" x14ac:dyDescent="0.25">
      <c r="A19" s="111" t="s">
        <v>344</v>
      </c>
      <c r="B19" s="9"/>
      <c r="C19" s="9"/>
      <c r="D19" s="9"/>
      <c r="E19" s="9"/>
      <c r="F19" s="112">
        <v>121.9114</v>
      </c>
      <c r="G19" s="112"/>
      <c r="H19" s="65" t="s">
        <v>25</v>
      </c>
      <c r="I19" s="9" t="s">
        <v>6</v>
      </c>
      <c r="J19" s="112" t="s">
        <v>197</v>
      </c>
      <c r="K19" s="128">
        <v>118.6</v>
      </c>
      <c r="L19" s="64" t="s">
        <v>14</v>
      </c>
      <c r="M19" s="65" t="s">
        <v>25</v>
      </c>
      <c r="N19" s="65" t="s">
        <v>196</v>
      </c>
      <c r="O19" s="76"/>
      <c r="AD19" s="217"/>
      <c r="AS19" s="218"/>
      <c r="BH19" s="55"/>
      <c r="CD19" s="216"/>
    </row>
    <row r="20" spans="1:82" ht="17" x14ac:dyDescent="0.25">
      <c r="A20" s="111" t="s">
        <v>345</v>
      </c>
      <c r="B20" s="112">
        <v>132.19999999999999</v>
      </c>
      <c r="C20" s="112">
        <v>3.74</v>
      </c>
      <c r="D20" s="112">
        <v>0.79388428034756364</v>
      </c>
      <c r="E20" s="112">
        <v>0.29045190359199669</v>
      </c>
      <c r="F20" s="112">
        <v>137.3005</v>
      </c>
      <c r="G20" s="112">
        <v>5.1005000000000109</v>
      </c>
      <c r="H20" s="65" t="s">
        <v>25</v>
      </c>
      <c r="I20" s="9" t="s">
        <v>12</v>
      </c>
      <c r="J20" s="112" t="s">
        <v>121</v>
      </c>
      <c r="K20" s="127">
        <v>122.3929</v>
      </c>
      <c r="L20" s="36" t="s">
        <v>18</v>
      </c>
      <c r="M20" s="65" t="s">
        <v>25</v>
      </c>
      <c r="N20" s="65" t="s">
        <v>197</v>
      </c>
      <c r="O20" s="76"/>
      <c r="AD20" s="217"/>
      <c r="AS20" s="218"/>
      <c r="BH20" s="55"/>
      <c r="CD20" s="216"/>
    </row>
    <row r="21" spans="1:82" ht="17" x14ac:dyDescent="0.25">
      <c r="A21" s="111" t="s">
        <v>346</v>
      </c>
      <c r="B21" s="9"/>
      <c r="C21" s="9"/>
      <c r="D21" s="9"/>
      <c r="E21" s="9"/>
      <c r="F21" s="112">
        <v>141.9025</v>
      </c>
      <c r="G21" s="112"/>
      <c r="H21" s="65" t="s">
        <v>23</v>
      </c>
      <c r="I21" s="9" t="s">
        <v>13</v>
      </c>
      <c r="J21" s="112" t="s">
        <v>199</v>
      </c>
      <c r="K21" s="127">
        <v>122.9725</v>
      </c>
      <c r="L21" s="36" t="s">
        <v>18</v>
      </c>
      <c r="M21" s="65" t="s">
        <v>24</v>
      </c>
      <c r="N21" s="65" t="s">
        <v>195</v>
      </c>
      <c r="O21" s="76"/>
      <c r="AD21" s="217"/>
      <c r="AS21" s="218"/>
      <c r="BH21" s="55"/>
      <c r="CD21" s="216"/>
    </row>
    <row r="22" spans="1:82" ht="17" x14ac:dyDescent="0.25">
      <c r="A22" s="111" t="s">
        <v>347</v>
      </c>
      <c r="B22" s="112">
        <v>158.80000000000001</v>
      </c>
      <c r="C22" s="112">
        <v>7.86</v>
      </c>
      <c r="D22" s="112">
        <v>1.5354918440666474</v>
      </c>
      <c r="E22" s="112">
        <v>1.1798928686646795</v>
      </c>
      <c r="F22" s="112">
        <v>158.1908</v>
      </c>
      <c r="G22" s="112">
        <v>-0.6</v>
      </c>
      <c r="H22" s="65" t="s">
        <v>25</v>
      </c>
      <c r="I22" s="9" t="s">
        <v>6</v>
      </c>
      <c r="J22" s="112" t="s">
        <v>200</v>
      </c>
      <c r="K22" s="127">
        <v>134.43049999999999</v>
      </c>
      <c r="L22" s="36" t="s">
        <v>17</v>
      </c>
      <c r="M22" s="65" t="s">
        <v>25</v>
      </c>
      <c r="N22" s="65" t="s">
        <v>198</v>
      </c>
      <c r="O22" s="76"/>
      <c r="AD22" s="217"/>
      <c r="AS22" s="218"/>
      <c r="BH22" s="55"/>
      <c r="CD22" s="216"/>
    </row>
    <row r="23" spans="1:82" ht="17" x14ac:dyDescent="0.25">
      <c r="A23" s="111" t="s">
        <v>348</v>
      </c>
      <c r="B23" s="9"/>
      <c r="C23" s="9"/>
      <c r="D23" s="9"/>
      <c r="E23" s="9"/>
      <c r="F23" s="112">
        <v>158.3569</v>
      </c>
      <c r="G23" s="112"/>
      <c r="H23" s="65" t="s">
        <v>23</v>
      </c>
      <c r="I23" s="9" t="s">
        <v>13</v>
      </c>
      <c r="J23" s="112" t="s">
        <v>159</v>
      </c>
      <c r="K23" s="128">
        <v>149.5</v>
      </c>
      <c r="L23" s="64" t="s">
        <v>14</v>
      </c>
      <c r="M23" s="65" t="s">
        <v>25</v>
      </c>
      <c r="N23" s="65" t="s">
        <v>198</v>
      </c>
      <c r="O23" s="76"/>
      <c r="AD23" s="217"/>
      <c r="AS23" s="218"/>
      <c r="BH23" s="55"/>
      <c r="CD23" s="216"/>
    </row>
    <row r="24" spans="1:82" ht="17" x14ac:dyDescent="0.25">
      <c r="A24" s="111" t="s">
        <v>349</v>
      </c>
      <c r="B24" s="9"/>
      <c r="C24" s="9"/>
      <c r="D24" s="9"/>
      <c r="E24" s="9"/>
      <c r="F24" s="112">
        <v>159.1448</v>
      </c>
      <c r="G24" s="112"/>
      <c r="H24" s="65" t="s">
        <v>23</v>
      </c>
      <c r="I24" s="9" t="s">
        <v>11</v>
      </c>
      <c r="J24" s="112" t="s">
        <v>201</v>
      </c>
      <c r="K24" s="127">
        <v>161.31829999999999</v>
      </c>
      <c r="L24" s="36" t="s">
        <v>16</v>
      </c>
      <c r="M24" s="65" t="s">
        <v>23</v>
      </c>
      <c r="N24" s="65" t="s">
        <v>198</v>
      </c>
      <c r="O24" s="76"/>
      <c r="AD24" s="217"/>
      <c r="AS24" s="218"/>
      <c r="BH24" s="55"/>
      <c r="CD24" s="216"/>
    </row>
    <row r="25" spans="1:82" ht="17" x14ac:dyDescent="0.25">
      <c r="A25" s="111" t="s">
        <v>350</v>
      </c>
      <c r="B25" s="112">
        <v>169</v>
      </c>
      <c r="C25" s="112">
        <v>6.18</v>
      </c>
      <c r="D25" s="112">
        <v>4.8271204606475537</v>
      </c>
      <c r="E25" s="112">
        <v>2.9152614050134908</v>
      </c>
      <c r="F25" s="112">
        <v>169.67959999999999</v>
      </c>
      <c r="G25" s="112">
        <v>0.67959999999999354</v>
      </c>
      <c r="H25" s="65" t="s">
        <v>24</v>
      </c>
      <c r="I25" s="9" t="s">
        <v>12</v>
      </c>
      <c r="J25" s="112" t="s">
        <v>200</v>
      </c>
      <c r="K25" s="127">
        <v>170.8091</v>
      </c>
      <c r="L25" s="36" t="s">
        <v>16</v>
      </c>
      <c r="M25" s="65" t="s">
        <v>23</v>
      </c>
      <c r="N25" s="65" t="s">
        <v>159</v>
      </c>
      <c r="O25" s="76"/>
      <c r="AD25" s="217"/>
      <c r="AS25" s="218"/>
      <c r="BH25" s="55"/>
      <c r="CD25" s="216"/>
    </row>
    <row r="26" spans="1:82" ht="17" x14ac:dyDescent="0.25">
      <c r="A26" s="111" t="s">
        <v>351</v>
      </c>
      <c r="B26" s="40">
        <v>181.9</v>
      </c>
      <c r="C26" s="40">
        <v>5.84</v>
      </c>
      <c r="D26" s="40">
        <v>16.429981462545047</v>
      </c>
      <c r="E26" s="40">
        <v>9.3703373953766338</v>
      </c>
      <c r="F26" s="40">
        <v>186.03049999999999</v>
      </c>
      <c r="G26" s="40">
        <v>4.1304999999999836</v>
      </c>
      <c r="H26" s="65" t="s">
        <v>25</v>
      </c>
      <c r="I26" s="36" t="s">
        <v>13</v>
      </c>
      <c r="J26" s="40" t="s">
        <v>121</v>
      </c>
      <c r="K26" s="127">
        <v>172.00280000000001</v>
      </c>
      <c r="L26" s="36" t="s">
        <v>16</v>
      </c>
      <c r="M26" s="65" t="s">
        <v>23</v>
      </c>
      <c r="N26" s="65" t="s">
        <v>202</v>
      </c>
      <c r="O26" s="76"/>
      <c r="AD26" s="217"/>
      <c r="AS26" s="218"/>
      <c r="BH26" s="55"/>
      <c r="CD26" s="216"/>
    </row>
    <row r="27" spans="1:82" ht="17" x14ac:dyDescent="0.25">
      <c r="A27" s="111" t="s">
        <v>352</v>
      </c>
      <c r="B27" s="112">
        <v>195.6</v>
      </c>
      <c r="C27" s="112">
        <v>13.8</v>
      </c>
      <c r="D27" s="112">
        <v>2.7685880365062094</v>
      </c>
      <c r="E27" s="112">
        <v>3.7566336678765433</v>
      </c>
      <c r="F27" s="112">
        <v>200.3801</v>
      </c>
      <c r="G27" s="112">
        <v>4.7801000000000045</v>
      </c>
      <c r="H27" s="65" t="s">
        <v>25</v>
      </c>
      <c r="I27" s="9" t="s">
        <v>11</v>
      </c>
      <c r="J27" s="112" t="s">
        <v>196</v>
      </c>
      <c r="K27" s="127">
        <v>184.2525</v>
      </c>
      <c r="L27" s="36" t="s">
        <v>17</v>
      </c>
      <c r="M27" s="65" t="s">
        <v>24</v>
      </c>
      <c r="N27" s="65" t="s">
        <v>200</v>
      </c>
      <c r="O27" s="71"/>
      <c r="AD27" s="217"/>
      <c r="AS27" s="218"/>
      <c r="BH27" s="55"/>
      <c r="CD27" s="216"/>
    </row>
    <row r="28" spans="1:82" ht="17" x14ac:dyDescent="0.25">
      <c r="A28" s="111" t="s">
        <v>353</v>
      </c>
      <c r="B28" s="40">
        <v>207.9</v>
      </c>
      <c r="C28" s="40">
        <v>5.08</v>
      </c>
      <c r="D28" s="40">
        <v>12.456732267748656</v>
      </c>
      <c r="E28" s="40">
        <v>6.1828113255845505</v>
      </c>
      <c r="F28" s="40">
        <v>210.4068</v>
      </c>
      <c r="G28" s="40">
        <v>2.5067999999999984</v>
      </c>
      <c r="H28" s="65" t="s">
        <v>58</v>
      </c>
      <c r="I28" s="36" t="s">
        <v>6</v>
      </c>
      <c r="J28" s="40" t="s">
        <v>121</v>
      </c>
      <c r="K28" s="127">
        <v>184.32310000000001</v>
      </c>
      <c r="L28" s="36" t="s">
        <v>18</v>
      </c>
      <c r="M28" s="65" t="s">
        <v>24</v>
      </c>
      <c r="N28" s="65" t="s">
        <v>201</v>
      </c>
      <c r="O28" s="76"/>
      <c r="AD28" s="217"/>
      <c r="AS28" s="218"/>
      <c r="BH28" s="55"/>
      <c r="CD28" s="216"/>
    </row>
    <row r="29" spans="1:82" ht="17" x14ac:dyDescent="0.25">
      <c r="A29" s="111" t="s">
        <v>354</v>
      </c>
      <c r="B29" s="10"/>
      <c r="C29" s="10"/>
      <c r="D29" s="10"/>
      <c r="E29" s="10"/>
      <c r="F29" s="13">
        <v>213.84010000000001</v>
      </c>
      <c r="G29" s="13"/>
      <c r="H29" s="65" t="s">
        <v>25</v>
      </c>
      <c r="I29" s="10" t="s">
        <v>13</v>
      </c>
      <c r="J29" s="13" t="s">
        <v>198</v>
      </c>
      <c r="K29" s="128">
        <v>195.5</v>
      </c>
      <c r="L29" s="64" t="s">
        <v>14</v>
      </c>
      <c r="M29" s="65" t="s">
        <v>25</v>
      </c>
      <c r="N29" s="65" t="s">
        <v>203</v>
      </c>
      <c r="O29" s="71"/>
      <c r="AD29" s="217"/>
      <c r="AS29" s="218"/>
      <c r="BH29" s="55"/>
      <c r="CD29" s="216"/>
    </row>
    <row r="30" spans="1:82" ht="17" x14ac:dyDescent="0.25">
      <c r="A30" s="111" t="s">
        <v>355</v>
      </c>
      <c r="B30" s="10"/>
      <c r="C30" s="10"/>
      <c r="D30" s="10"/>
      <c r="E30" s="10"/>
      <c r="F30" s="13">
        <v>218.56489999999999</v>
      </c>
      <c r="G30" s="13"/>
      <c r="H30" s="65" t="s">
        <v>25</v>
      </c>
      <c r="I30" s="10" t="s">
        <v>12</v>
      </c>
      <c r="J30" s="13" t="s">
        <v>196</v>
      </c>
      <c r="K30" s="127">
        <v>214.1908</v>
      </c>
      <c r="L30" s="36" t="s">
        <v>18</v>
      </c>
      <c r="M30" s="65" t="s">
        <v>205</v>
      </c>
      <c r="N30" s="65" t="s">
        <v>121</v>
      </c>
      <c r="O30" s="76"/>
      <c r="AD30" s="217"/>
      <c r="AS30" s="218"/>
      <c r="BH30" s="55"/>
      <c r="CD30" s="216"/>
    </row>
    <row r="31" spans="1:82" ht="17" x14ac:dyDescent="0.25">
      <c r="A31" s="111" t="s">
        <v>356</v>
      </c>
      <c r="B31" s="10"/>
      <c r="C31" s="10"/>
      <c r="D31" s="10"/>
      <c r="E31" s="10"/>
      <c r="F31" s="13">
        <v>223.4393</v>
      </c>
      <c r="G31" s="13"/>
      <c r="H31" s="65" t="s">
        <v>58</v>
      </c>
      <c r="I31" s="10" t="s">
        <v>6</v>
      </c>
      <c r="J31" s="13" t="s">
        <v>121</v>
      </c>
      <c r="K31" s="127">
        <v>225.1446</v>
      </c>
      <c r="L31" s="36" t="s">
        <v>16</v>
      </c>
      <c r="M31" s="65" t="s">
        <v>23</v>
      </c>
      <c r="N31" s="65" t="s">
        <v>204</v>
      </c>
      <c r="O31" s="76"/>
      <c r="AD31" s="217"/>
      <c r="AS31" s="218"/>
      <c r="BH31" s="55"/>
      <c r="CD31" s="216"/>
    </row>
    <row r="32" spans="1:82" ht="17" x14ac:dyDescent="0.25">
      <c r="A32" s="111" t="s">
        <v>357</v>
      </c>
      <c r="B32" s="10"/>
      <c r="C32" s="10"/>
      <c r="D32" s="10"/>
      <c r="E32" s="10"/>
      <c r="F32" s="13">
        <v>258.2636</v>
      </c>
      <c r="G32" s="13"/>
      <c r="H32" s="65" t="s">
        <v>54</v>
      </c>
      <c r="I32" s="10" t="s">
        <v>13</v>
      </c>
      <c r="J32" s="13" t="s">
        <v>186</v>
      </c>
      <c r="K32" s="127">
        <v>259.8723</v>
      </c>
      <c r="L32" s="36" t="s">
        <v>18</v>
      </c>
      <c r="M32" s="65" t="s">
        <v>58</v>
      </c>
      <c r="N32" s="65" t="s">
        <v>121</v>
      </c>
      <c r="O32" s="76"/>
      <c r="AD32" s="217"/>
      <c r="AS32" s="218"/>
      <c r="BH32" s="55"/>
      <c r="CD32" s="216"/>
    </row>
    <row r="33" spans="1:82" ht="17" x14ac:dyDescent="0.25">
      <c r="A33" s="111" t="s">
        <v>358</v>
      </c>
      <c r="B33" s="13">
        <v>347.5</v>
      </c>
      <c r="C33" s="13">
        <v>6.8</v>
      </c>
      <c r="D33" s="13">
        <v>0.49241823560613107</v>
      </c>
      <c r="E33" s="13">
        <v>0.3292060199420524</v>
      </c>
      <c r="F33" s="13">
        <v>363.61320000000001</v>
      </c>
      <c r="G33" s="13">
        <v>16.113200000000006</v>
      </c>
      <c r="H33" s="65" t="s">
        <v>54</v>
      </c>
      <c r="I33" s="10" t="s">
        <v>6</v>
      </c>
      <c r="J33" s="13" t="s">
        <v>204</v>
      </c>
      <c r="K33" s="128">
        <v>352.1</v>
      </c>
      <c r="L33" s="64" t="s">
        <v>14</v>
      </c>
      <c r="M33" s="65" t="s">
        <v>58</v>
      </c>
      <c r="N33" s="65" t="s">
        <v>121</v>
      </c>
      <c r="O33" s="76"/>
      <c r="AD33" s="217"/>
      <c r="AS33" s="218"/>
      <c r="BH33" s="55"/>
      <c r="CD33" s="216"/>
    </row>
    <row r="34" spans="1:82" ht="17" x14ac:dyDescent="0.25">
      <c r="A34" s="111" t="s">
        <v>359</v>
      </c>
      <c r="B34" s="13">
        <v>370.3</v>
      </c>
      <c r="C34" s="13">
        <v>10.4</v>
      </c>
      <c r="D34" s="13">
        <v>4.5643698085556652</v>
      </c>
      <c r="E34" s="13">
        <v>4.6610323620667913</v>
      </c>
      <c r="F34" s="13">
        <v>377.41379999999998</v>
      </c>
      <c r="G34" s="13">
        <v>7.1137999999999693</v>
      </c>
      <c r="H34" s="65" t="s">
        <v>58</v>
      </c>
      <c r="I34" s="10" t="s">
        <v>12</v>
      </c>
      <c r="J34" s="13" t="s">
        <v>121</v>
      </c>
      <c r="K34" s="127">
        <v>360.39479999999998</v>
      </c>
      <c r="L34" s="36" t="s">
        <v>17</v>
      </c>
      <c r="M34" s="65" t="s">
        <v>58</v>
      </c>
      <c r="N34" s="65" t="s">
        <v>121</v>
      </c>
      <c r="O34" s="76"/>
      <c r="AD34" s="217"/>
      <c r="AS34" s="218"/>
      <c r="BH34" s="55"/>
      <c r="CD34" s="216"/>
    </row>
    <row r="35" spans="1:82" ht="17" x14ac:dyDescent="0.25">
      <c r="A35" s="111" t="s">
        <v>360</v>
      </c>
      <c r="B35" s="5"/>
      <c r="C35" s="5"/>
      <c r="D35" s="5"/>
      <c r="E35" s="5"/>
      <c r="F35" s="13">
        <v>390.55759999999998</v>
      </c>
      <c r="G35" s="9"/>
      <c r="H35" s="65" t="s">
        <v>58</v>
      </c>
      <c r="I35" s="10" t="s">
        <v>11</v>
      </c>
      <c r="J35" s="9" t="s">
        <v>121</v>
      </c>
      <c r="K35" s="127">
        <v>379.31729999999999</v>
      </c>
      <c r="L35" s="36" t="s">
        <v>18</v>
      </c>
      <c r="M35" s="65" t="s">
        <v>58</v>
      </c>
      <c r="N35" s="65" t="s">
        <v>121</v>
      </c>
      <c r="O35" s="76"/>
      <c r="AD35" s="217"/>
      <c r="AS35" s="218"/>
      <c r="BH35" s="55"/>
      <c r="CD35" s="216"/>
    </row>
    <row r="36" spans="1:82" ht="17" x14ac:dyDescent="0.25">
      <c r="A36" s="111" t="s">
        <v>361</v>
      </c>
      <c r="B36" s="5"/>
      <c r="C36" s="5"/>
      <c r="D36" s="5"/>
      <c r="E36" s="5"/>
      <c r="F36" s="13">
        <v>393.61649999999997</v>
      </c>
      <c r="G36" s="9"/>
      <c r="H36" s="65" t="s">
        <v>58</v>
      </c>
      <c r="I36" s="10" t="s">
        <v>13</v>
      </c>
      <c r="J36" s="9" t="s">
        <v>121</v>
      </c>
      <c r="K36" s="127">
        <v>418.09829999999999</v>
      </c>
      <c r="L36" s="36" t="s">
        <v>16</v>
      </c>
      <c r="M36" s="65" t="s">
        <v>25</v>
      </c>
      <c r="N36" s="65" t="s">
        <v>121</v>
      </c>
      <c r="O36" s="76"/>
      <c r="AD36" s="217"/>
      <c r="AS36" s="218"/>
      <c r="BH36" s="55"/>
      <c r="CD36" s="216"/>
    </row>
    <row r="37" spans="1:82" ht="17" x14ac:dyDescent="0.25">
      <c r="A37" s="111" t="s">
        <v>362</v>
      </c>
      <c r="B37" s="13">
        <v>490.3</v>
      </c>
      <c r="C37" s="13">
        <v>3.3</v>
      </c>
      <c r="D37" s="13">
        <v>1.7596911517829315</v>
      </c>
      <c r="E37" s="13">
        <v>0.56407636192673227</v>
      </c>
      <c r="F37" s="50">
        <v>517.34739999999999</v>
      </c>
      <c r="G37" s="13">
        <v>27.047399999999982</v>
      </c>
      <c r="H37" s="65" t="s">
        <v>25</v>
      </c>
      <c r="I37" s="65" t="s">
        <v>6</v>
      </c>
      <c r="J37" s="50" t="s">
        <v>206</v>
      </c>
      <c r="K37" s="128">
        <v>503.2</v>
      </c>
      <c r="L37" s="64" t="s">
        <v>14</v>
      </c>
      <c r="M37" s="65" t="s">
        <v>72</v>
      </c>
      <c r="N37" s="65" t="s">
        <v>169</v>
      </c>
      <c r="O37" s="76"/>
      <c r="AD37" s="217"/>
      <c r="AS37" s="218"/>
      <c r="BH37" s="55"/>
      <c r="CD37" s="216"/>
    </row>
    <row r="38" spans="1:82" ht="17" x14ac:dyDescent="0.25">
      <c r="A38" s="111" t="s">
        <v>363</v>
      </c>
      <c r="B38" s="50">
        <v>497.4</v>
      </c>
      <c r="C38" s="50">
        <v>3.51</v>
      </c>
      <c r="D38" s="113">
        <v>15.459198460133535</v>
      </c>
      <c r="E38" s="113">
        <v>5.2988775244142436</v>
      </c>
      <c r="F38" s="13">
        <v>519.73289999999997</v>
      </c>
      <c r="G38" s="13">
        <v>22.332899999999995</v>
      </c>
      <c r="H38" s="65" t="s">
        <v>25</v>
      </c>
      <c r="I38" s="10" t="s">
        <v>13</v>
      </c>
      <c r="J38" s="13" t="s">
        <v>121</v>
      </c>
      <c r="K38" s="127">
        <v>505.92140000000001</v>
      </c>
      <c r="L38" s="65" t="s">
        <v>17</v>
      </c>
      <c r="M38" s="65" t="s">
        <v>72</v>
      </c>
      <c r="N38" s="65" t="s">
        <v>169</v>
      </c>
      <c r="O38" s="76"/>
      <c r="AD38" s="217"/>
      <c r="AS38" s="218"/>
      <c r="BH38" s="55"/>
      <c r="CD38" s="216"/>
    </row>
    <row r="39" spans="1:82" ht="17" x14ac:dyDescent="0.25">
      <c r="A39" s="111" t="s">
        <v>364</v>
      </c>
      <c r="B39" s="50">
        <v>520.70000000000005</v>
      </c>
      <c r="C39" s="50">
        <v>3.48</v>
      </c>
      <c r="D39" s="50">
        <v>1.4638574311133956</v>
      </c>
      <c r="E39" s="50">
        <v>0.49819436413163759</v>
      </c>
      <c r="F39" s="13">
        <v>525.88570000000004</v>
      </c>
      <c r="G39" s="13">
        <v>5.1856999999999971</v>
      </c>
      <c r="H39" s="65" t="s">
        <v>72</v>
      </c>
      <c r="I39" s="10" t="s">
        <v>12</v>
      </c>
      <c r="J39" s="13" t="s">
        <v>166</v>
      </c>
      <c r="K39" s="127">
        <v>508.48059999999998</v>
      </c>
      <c r="L39" s="65" t="s">
        <v>16</v>
      </c>
      <c r="M39" s="65" t="s">
        <v>25</v>
      </c>
      <c r="N39" s="65" t="s">
        <v>206</v>
      </c>
      <c r="O39" s="76"/>
      <c r="AD39" s="217"/>
      <c r="AS39" s="218"/>
      <c r="BH39" s="55"/>
      <c r="CD39" s="216"/>
    </row>
    <row r="40" spans="1:82" ht="17" x14ac:dyDescent="0.25">
      <c r="A40" s="111" t="s">
        <v>365</v>
      </c>
      <c r="B40" s="10"/>
      <c r="C40" s="10"/>
      <c r="D40" s="10"/>
      <c r="E40" s="10"/>
      <c r="F40" s="13">
        <v>526.94359999999995</v>
      </c>
      <c r="G40" s="13"/>
      <c r="H40" s="65" t="s">
        <v>72</v>
      </c>
      <c r="I40" s="10" t="s">
        <v>11</v>
      </c>
      <c r="J40" s="13" t="s">
        <v>166</v>
      </c>
      <c r="K40" s="127">
        <v>517.4796</v>
      </c>
      <c r="L40" s="65" t="s">
        <v>18</v>
      </c>
      <c r="M40" s="65" t="s">
        <v>25</v>
      </c>
      <c r="N40" s="65" t="s">
        <v>173</v>
      </c>
      <c r="O40" s="76"/>
      <c r="AD40" s="217"/>
      <c r="AS40" s="218"/>
      <c r="BH40" s="55"/>
      <c r="CD40" s="216"/>
    </row>
    <row r="41" spans="1:82" ht="17" x14ac:dyDescent="0.25">
      <c r="A41" s="111" t="s">
        <v>366</v>
      </c>
      <c r="B41" s="10"/>
      <c r="C41" s="10"/>
      <c r="D41" s="10"/>
      <c r="E41" s="10"/>
      <c r="F41" s="13">
        <v>552.77800000000002</v>
      </c>
      <c r="G41" s="13"/>
      <c r="H41" s="65" t="s">
        <v>25</v>
      </c>
      <c r="I41" s="10" t="s">
        <v>6</v>
      </c>
      <c r="J41" s="13" t="s">
        <v>121</v>
      </c>
      <c r="K41" s="127">
        <v>537.20479999999998</v>
      </c>
      <c r="L41" s="65" t="s">
        <v>18</v>
      </c>
      <c r="M41" s="65" t="s">
        <v>25</v>
      </c>
      <c r="N41" s="65" t="s">
        <v>121</v>
      </c>
      <c r="O41" s="76"/>
      <c r="AD41" s="217"/>
      <c r="AS41" s="218"/>
      <c r="BH41" s="55"/>
      <c r="CD41" s="216"/>
    </row>
    <row r="42" spans="1:82" ht="17" x14ac:dyDescent="0.25">
      <c r="A42" s="111" t="s">
        <v>367</v>
      </c>
      <c r="B42" s="10"/>
      <c r="C42" s="10"/>
      <c r="D42" s="10"/>
      <c r="E42" s="10"/>
      <c r="F42" s="13">
        <v>569.6223</v>
      </c>
      <c r="G42" s="13"/>
      <c r="H42" s="65" t="s">
        <v>25</v>
      </c>
      <c r="I42" s="10" t="s">
        <v>13</v>
      </c>
      <c r="J42" s="13" t="s">
        <v>173</v>
      </c>
      <c r="K42" s="127">
        <v>538.77149999999995</v>
      </c>
      <c r="L42" s="65" t="s">
        <v>16</v>
      </c>
      <c r="M42" s="65" t="s">
        <v>25</v>
      </c>
      <c r="N42" s="65" t="s">
        <v>173</v>
      </c>
      <c r="O42" s="76"/>
      <c r="AD42" s="217"/>
      <c r="AS42" s="218"/>
      <c r="BH42" s="55"/>
      <c r="CD42" s="216"/>
    </row>
    <row r="43" spans="1:82" ht="17" x14ac:dyDescent="0.25">
      <c r="A43" s="111" t="s">
        <v>368</v>
      </c>
      <c r="B43" s="13">
        <v>815.3</v>
      </c>
      <c r="C43" s="13">
        <v>6.9</v>
      </c>
      <c r="D43" s="13">
        <v>1.1253711592197866</v>
      </c>
      <c r="E43" s="13">
        <v>0.76046454627258486</v>
      </c>
      <c r="F43" s="50">
        <v>827.85209999999995</v>
      </c>
      <c r="G43" s="50">
        <v>12.552099999999996</v>
      </c>
      <c r="H43" s="65" t="s">
        <v>23</v>
      </c>
      <c r="I43" s="65" t="s">
        <v>6</v>
      </c>
      <c r="J43" s="50" t="s">
        <v>182</v>
      </c>
      <c r="K43" s="129">
        <v>827.90660000000003</v>
      </c>
      <c r="L43" s="65" t="s">
        <v>16</v>
      </c>
      <c r="M43" s="65" t="s">
        <v>23</v>
      </c>
      <c r="N43" s="65" t="s">
        <v>182</v>
      </c>
      <c r="O43" s="76"/>
      <c r="AD43" s="217"/>
      <c r="AS43" s="218"/>
      <c r="BH43" s="55"/>
      <c r="CD43" s="216"/>
    </row>
    <row r="44" spans="1:82" ht="17" x14ac:dyDescent="0.25">
      <c r="A44" s="111" t="s">
        <v>369</v>
      </c>
      <c r="B44" s="169">
        <v>823.67</v>
      </c>
      <c r="C44" s="169">
        <v>3.23</v>
      </c>
      <c r="D44" s="170">
        <v>100</v>
      </c>
      <c r="E44" s="170">
        <v>31.575596192985984</v>
      </c>
      <c r="F44" s="169">
        <v>833.36360000000002</v>
      </c>
      <c r="G44" s="169">
        <v>9.6936000000000604</v>
      </c>
      <c r="H44" s="108" t="s">
        <v>23</v>
      </c>
      <c r="I44" s="108" t="s">
        <v>536</v>
      </c>
      <c r="J44" s="169" t="s">
        <v>182</v>
      </c>
      <c r="K44" s="129">
        <v>831.12080000000003</v>
      </c>
      <c r="L44" s="65" t="s">
        <v>18</v>
      </c>
      <c r="M44" s="65" t="s">
        <v>23</v>
      </c>
      <c r="N44" s="65" t="s">
        <v>182</v>
      </c>
      <c r="O44" s="71"/>
      <c r="AD44" s="217"/>
      <c r="AS44" s="218"/>
      <c r="BH44" s="55"/>
      <c r="CD44" s="216"/>
    </row>
    <row r="45" spans="1:82" ht="17" x14ac:dyDescent="0.25">
      <c r="A45" s="111" t="s">
        <v>370</v>
      </c>
      <c r="B45" s="13">
        <v>853.98</v>
      </c>
      <c r="C45" s="10">
        <v>3.2</v>
      </c>
      <c r="D45" s="112">
        <v>2</v>
      </c>
      <c r="E45" s="10">
        <v>1</v>
      </c>
      <c r="F45" s="50">
        <v>863.26239999999996</v>
      </c>
      <c r="G45" s="50">
        <v>9.2823999999999387</v>
      </c>
      <c r="H45" s="65" t="s">
        <v>23</v>
      </c>
      <c r="I45" s="65" t="s">
        <v>6</v>
      </c>
      <c r="J45" s="50" t="s">
        <v>207</v>
      </c>
      <c r="K45" s="129">
        <v>875.74680000000001</v>
      </c>
      <c r="L45" s="65" t="s">
        <v>16</v>
      </c>
      <c r="M45" s="65" t="s">
        <v>23</v>
      </c>
      <c r="N45" s="27" t="s">
        <v>177</v>
      </c>
      <c r="O45" s="76"/>
      <c r="AD45" s="217"/>
      <c r="AS45" s="218"/>
      <c r="BH45" s="55"/>
      <c r="CD45" s="216"/>
    </row>
    <row r="46" spans="1:82" ht="17" x14ac:dyDescent="0.25">
      <c r="A46" s="111" t="s">
        <v>371</v>
      </c>
      <c r="B46" s="50">
        <v>858.4</v>
      </c>
      <c r="C46" s="50">
        <v>6.2</v>
      </c>
      <c r="D46" s="40">
        <v>8.4</v>
      </c>
      <c r="E46" s="50">
        <v>4.5</v>
      </c>
      <c r="F46" s="13">
        <v>876.4316</v>
      </c>
      <c r="G46" s="50">
        <v>18.031600000000026</v>
      </c>
      <c r="H46" s="65" t="s">
        <v>23</v>
      </c>
      <c r="I46" s="10" t="s">
        <v>13</v>
      </c>
      <c r="J46" s="50" t="s">
        <v>166</v>
      </c>
      <c r="K46" s="129">
        <v>893.58730000000003</v>
      </c>
      <c r="L46" s="65" t="s">
        <v>17</v>
      </c>
      <c r="M46" s="65" t="s">
        <v>23</v>
      </c>
      <c r="N46" s="65" t="s">
        <v>183</v>
      </c>
      <c r="O46" s="71"/>
      <c r="AD46" s="217"/>
      <c r="AS46" s="218"/>
      <c r="BH46" s="55"/>
      <c r="CD46" s="216"/>
    </row>
    <row r="47" spans="1:82" ht="17" x14ac:dyDescent="0.25">
      <c r="A47" s="111" t="s">
        <v>372</v>
      </c>
      <c r="B47" s="13">
        <v>867</v>
      </c>
      <c r="C47" s="13">
        <v>3.4</v>
      </c>
      <c r="D47" s="13">
        <v>2</v>
      </c>
      <c r="E47" s="13">
        <v>0.7</v>
      </c>
      <c r="F47" s="13">
        <v>895.46489999999994</v>
      </c>
      <c r="G47" s="50">
        <v>28.464899999999943</v>
      </c>
      <c r="H47" s="65" t="s">
        <v>23</v>
      </c>
      <c r="I47" s="10" t="s">
        <v>12</v>
      </c>
      <c r="J47" s="13" t="s">
        <v>183</v>
      </c>
      <c r="K47" s="130">
        <v>894.8</v>
      </c>
      <c r="L47" s="64" t="s">
        <v>14</v>
      </c>
      <c r="M47" s="65" t="s">
        <v>23</v>
      </c>
      <c r="N47" s="65" t="s">
        <v>183</v>
      </c>
      <c r="O47" s="76"/>
      <c r="AD47" s="217"/>
      <c r="AS47" s="218"/>
      <c r="BH47" s="55"/>
      <c r="CD47" s="216"/>
    </row>
    <row r="48" spans="1:82" ht="17" x14ac:dyDescent="0.25">
      <c r="A48" s="111" t="s">
        <v>373</v>
      </c>
      <c r="B48" s="13">
        <v>887.8</v>
      </c>
      <c r="C48" s="13">
        <v>4.9800000000000004</v>
      </c>
      <c r="D48" s="13">
        <v>3.9120045058592576</v>
      </c>
      <c r="E48" s="13">
        <v>1.9039829373104575</v>
      </c>
      <c r="F48" s="13">
        <v>895.56920000000002</v>
      </c>
      <c r="G48" s="50">
        <v>7.7692000000000689</v>
      </c>
      <c r="H48" s="65" t="s">
        <v>23</v>
      </c>
      <c r="I48" s="10" t="s">
        <v>11</v>
      </c>
      <c r="J48" s="13" t="s">
        <v>183</v>
      </c>
      <c r="K48" s="129">
        <v>930.827</v>
      </c>
      <c r="L48" s="65" t="s">
        <v>18</v>
      </c>
      <c r="M48" s="65" t="s">
        <v>23</v>
      </c>
      <c r="N48" s="65" t="s">
        <v>179</v>
      </c>
      <c r="O48" s="76"/>
      <c r="AD48" s="217"/>
      <c r="AS48" s="218"/>
      <c r="BH48" s="55"/>
      <c r="CD48" s="216"/>
    </row>
    <row r="49" spans="1:82" ht="17" x14ac:dyDescent="0.25">
      <c r="A49" s="111" t="s">
        <v>374</v>
      </c>
      <c r="B49" s="13">
        <v>910.18</v>
      </c>
      <c r="C49" s="13">
        <v>5.12</v>
      </c>
      <c r="D49" s="13">
        <v>6.0069009640570235</v>
      </c>
      <c r="E49" s="13">
        <v>3.0092571345818278</v>
      </c>
      <c r="F49" s="13">
        <v>942.15229999999997</v>
      </c>
      <c r="G49" s="50">
        <v>31.972300000000018</v>
      </c>
      <c r="H49" s="65" t="s">
        <v>23</v>
      </c>
      <c r="I49" s="10" t="s">
        <v>6</v>
      </c>
      <c r="J49" s="13" t="s">
        <v>183</v>
      </c>
      <c r="K49" s="129">
        <v>947.21879999999999</v>
      </c>
      <c r="L49" s="65" t="s">
        <v>16</v>
      </c>
      <c r="M49" s="65" t="s">
        <v>23</v>
      </c>
      <c r="N49" s="65" t="s">
        <v>179</v>
      </c>
      <c r="O49" s="76"/>
      <c r="AD49" s="217"/>
      <c r="AS49" s="218"/>
      <c r="BH49" s="55"/>
      <c r="CD49" s="216"/>
    </row>
    <row r="50" spans="1:82" ht="17" x14ac:dyDescent="0.25">
      <c r="A50" s="110" t="s">
        <v>375</v>
      </c>
      <c r="B50" s="4"/>
      <c r="C50" s="4"/>
      <c r="D50" s="4"/>
      <c r="E50" s="4"/>
      <c r="F50" s="44">
        <v>966.44920000000002</v>
      </c>
      <c r="G50" s="44"/>
      <c r="H50" s="82" t="s">
        <v>23</v>
      </c>
      <c r="I50" s="4" t="s">
        <v>13</v>
      </c>
      <c r="J50" s="44" t="s">
        <v>179</v>
      </c>
      <c r="K50" s="131">
        <v>950.97329999999999</v>
      </c>
      <c r="L50" s="82" t="s">
        <v>18</v>
      </c>
      <c r="M50" s="82" t="s">
        <v>23</v>
      </c>
      <c r="N50" s="82" t="s">
        <v>182</v>
      </c>
      <c r="O50" s="76"/>
      <c r="AD50" s="217"/>
      <c r="AS50" s="218"/>
      <c r="BH50" s="55"/>
      <c r="CD50" s="216"/>
    </row>
    <row r="51" spans="1:82" x14ac:dyDescent="0.2">
      <c r="A51" s="202" t="s">
        <v>460</v>
      </c>
      <c r="B51" s="202"/>
      <c r="C51" s="92">
        <f>AVERAGE(C14,C22,C28,C38,C44,C46)</f>
        <v>4.9516666666666671</v>
      </c>
      <c r="D51" s="137"/>
      <c r="E51" s="137"/>
      <c r="F51" s="138" t="s">
        <v>461</v>
      </c>
      <c r="G51" s="92">
        <v>7.5</v>
      </c>
      <c r="I51" s="19"/>
      <c r="J51" s="13"/>
      <c r="K51" s="13"/>
      <c r="L51" s="13"/>
      <c r="M51" s="13"/>
      <c r="N51" s="13"/>
      <c r="O51" s="112"/>
      <c r="AD51" s="219"/>
      <c r="AS51" s="220"/>
      <c r="BH51" s="55"/>
      <c r="CD51" s="216"/>
    </row>
    <row r="52" spans="1:82" ht="16" thickBot="1" x14ac:dyDescent="0.25">
      <c r="A52" s="194" t="s">
        <v>462</v>
      </c>
      <c r="B52" s="194"/>
      <c r="C52" s="139">
        <f>AVERAGE(C10,C11,C12,C15,C18,C25:C27,C34,C48)</f>
        <v>5.452</v>
      </c>
      <c r="D52" s="140"/>
      <c r="E52" s="140"/>
      <c r="F52" s="141" t="s">
        <v>463</v>
      </c>
      <c r="G52" s="139">
        <v>32</v>
      </c>
      <c r="H52" s="43"/>
      <c r="I52" s="23"/>
      <c r="J52" s="22"/>
      <c r="K52" s="22"/>
      <c r="L52" s="22"/>
      <c r="M52" s="22"/>
      <c r="N52" s="22"/>
      <c r="O52" s="55"/>
      <c r="AD52" s="217"/>
      <c r="AS52" s="218"/>
      <c r="BH52" s="55"/>
      <c r="CD52" s="216"/>
    </row>
    <row r="53" spans="1:82" x14ac:dyDescent="0.2">
      <c r="A53" s="181" t="s">
        <v>387</v>
      </c>
      <c r="B53" s="181"/>
      <c r="C53" s="181"/>
      <c r="D53" s="181"/>
      <c r="E53" s="181"/>
      <c r="F53" s="181"/>
      <c r="G53" s="181"/>
      <c r="H53" s="181"/>
      <c r="I53" s="181"/>
      <c r="J53" s="97"/>
      <c r="K53" s="97"/>
      <c r="L53" s="97"/>
      <c r="M53" s="97"/>
      <c r="N53" s="97"/>
      <c r="O53" s="55"/>
      <c r="AD53" s="217"/>
      <c r="AS53" s="218"/>
      <c r="BH53" s="55"/>
      <c r="CD53" s="216"/>
    </row>
    <row r="54" spans="1:82" x14ac:dyDescent="0.2">
      <c r="A54" s="180" t="s">
        <v>393</v>
      </c>
      <c r="B54" s="180"/>
      <c r="C54" s="180"/>
      <c r="D54" s="180"/>
      <c r="E54" s="180"/>
      <c r="F54" s="180"/>
      <c r="G54" s="180"/>
      <c r="H54" s="180"/>
      <c r="I54" s="180"/>
      <c r="J54" s="180"/>
      <c r="K54" s="180"/>
      <c r="L54" s="180"/>
      <c r="M54" s="180"/>
      <c r="N54" s="180"/>
      <c r="O54" s="221"/>
      <c r="AD54" s="217"/>
      <c r="AS54" s="218"/>
      <c r="BH54" s="55"/>
      <c r="CD54" s="216"/>
    </row>
    <row r="55" spans="1:82" x14ac:dyDescent="0.2">
      <c r="A55" s="180" t="s">
        <v>413</v>
      </c>
      <c r="B55" s="180"/>
      <c r="C55" s="180"/>
      <c r="D55" s="180"/>
      <c r="E55" s="180"/>
      <c r="F55" s="180"/>
      <c r="G55" s="180"/>
      <c r="H55" s="180"/>
      <c r="I55" s="180"/>
      <c r="J55" s="180"/>
      <c r="K55" s="180"/>
      <c r="L55" s="180"/>
      <c r="M55" s="180"/>
      <c r="N55" s="180"/>
      <c r="O55" s="221"/>
      <c r="AD55" s="217"/>
      <c r="AS55" s="218"/>
      <c r="BH55" s="55"/>
      <c r="CD55" s="216"/>
    </row>
    <row r="56" spans="1:82" x14ac:dyDescent="0.2">
      <c r="A56" s="181" t="s">
        <v>414</v>
      </c>
      <c r="B56" s="181"/>
      <c r="C56" s="181"/>
      <c r="D56" s="181"/>
      <c r="E56" s="181"/>
      <c r="F56" s="181"/>
      <c r="G56" s="181"/>
      <c r="H56" s="181"/>
      <c r="I56" s="181"/>
      <c r="J56" s="181"/>
      <c r="K56" s="181"/>
      <c r="L56" s="181"/>
      <c r="M56" s="181"/>
      <c r="N56" s="181"/>
      <c r="O56" s="11"/>
      <c r="AD56" s="217"/>
      <c r="AS56" s="218"/>
      <c r="BH56" s="55"/>
      <c r="CD56" s="216"/>
    </row>
    <row r="57" spans="1:82" x14ac:dyDescent="0.2">
      <c r="A57" s="189" t="s">
        <v>394</v>
      </c>
      <c r="B57" s="189"/>
      <c r="C57" s="189"/>
      <c r="D57" s="189"/>
      <c r="E57" s="189"/>
      <c r="F57" s="189"/>
      <c r="G57" s="189"/>
      <c r="H57" s="189"/>
      <c r="I57" s="189"/>
      <c r="J57" s="189"/>
      <c r="K57" s="189"/>
      <c r="L57" s="189"/>
      <c r="M57" s="189"/>
      <c r="N57" s="189"/>
      <c r="O57" s="76"/>
      <c r="AD57" s="217"/>
      <c r="AS57" s="218"/>
      <c r="BH57" s="55"/>
      <c r="CD57" s="216"/>
    </row>
    <row r="58" spans="1:82" x14ac:dyDescent="0.2">
      <c r="A58" s="190" t="s">
        <v>392</v>
      </c>
      <c r="B58" s="190"/>
      <c r="C58" s="190"/>
      <c r="D58" s="190"/>
      <c r="E58" s="190"/>
      <c r="F58" s="190"/>
      <c r="G58" s="190"/>
      <c r="H58" s="190"/>
      <c r="I58" s="190"/>
      <c r="J58" s="190"/>
      <c r="K58" s="190"/>
      <c r="L58" s="190"/>
      <c r="M58" s="190"/>
      <c r="N58" s="190"/>
      <c r="O58" s="76"/>
      <c r="AD58" s="217"/>
      <c r="AS58" s="218"/>
      <c r="BH58" s="55"/>
      <c r="CD58" s="216"/>
    </row>
    <row r="59" spans="1:82" ht="17" customHeight="1" x14ac:dyDescent="0.2">
      <c r="O59" s="76"/>
      <c r="AD59" s="219"/>
      <c r="AS59" s="220"/>
      <c r="BH59" s="55"/>
      <c r="CD59" s="216"/>
    </row>
    <row r="60" spans="1:82" ht="16.5" customHeight="1" x14ac:dyDescent="0.2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6"/>
      <c r="AD60" s="217"/>
      <c r="AS60" s="218"/>
      <c r="BH60" s="55"/>
      <c r="CD60" s="216"/>
    </row>
    <row r="61" spans="1:82" x14ac:dyDescent="0.2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6"/>
      <c r="AD61" s="217"/>
      <c r="AS61" s="218"/>
      <c r="BH61" s="55"/>
      <c r="CD61" s="216"/>
    </row>
    <row r="62" spans="1:82" x14ac:dyDescent="0.2">
      <c r="B62" s="1"/>
      <c r="C62" s="1"/>
      <c r="D62" s="1"/>
      <c r="E62" s="1"/>
      <c r="F62" s="15"/>
      <c r="G62" s="15"/>
      <c r="H62" s="1"/>
      <c r="I62" s="1"/>
      <c r="J62" s="15"/>
      <c r="K62" s="15"/>
      <c r="L62" s="15"/>
      <c r="M62" s="15"/>
      <c r="N62" s="15"/>
      <c r="O62" s="76"/>
      <c r="AD62" s="217"/>
      <c r="AS62" s="218"/>
      <c r="BH62" s="55"/>
      <c r="CD62" s="216"/>
    </row>
    <row r="63" spans="1:82" x14ac:dyDescent="0.2">
      <c r="B63" s="1"/>
      <c r="C63" s="1"/>
      <c r="D63" s="1"/>
      <c r="E63" s="1"/>
      <c r="F63" s="15"/>
      <c r="G63" s="15"/>
      <c r="H63" s="1"/>
      <c r="I63" s="1"/>
      <c r="J63" s="15"/>
      <c r="K63" s="15"/>
      <c r="L63" s="15"/>
      <c r="M63" s="15"/>
      <c r="N63" s="15"/>
      <c r="O63" s="71"/>
      <c r="AD63" s="217"/>
      <c r="AS63" s="218"/>
      <c r="BH63" s="55"/>
      <c r="CD63" s="216"/>
    </row>
    <row r="64" spans="1:82" x14ac:dyDescent="0.2">
      <c r="A64" s="26"/>
      <c r="B64" s="15"/>
      <c r="C64" s="15"/>
      <c r="D64" s="15"/>
      <c r="E64" s="15"/>
      <c r="F64" s="15"/>
      <c r="G64" s="15"/>
      <c r="H64" s="1"/>
      <c r="I64" s="1"/>
      <c r="J64" s="15"/>
      <c r="K64" s="15"/>
      <c r="L64" s="15"/>
      <c r="M64" s="15"/>
      <c r="N64" s="15"/>
      <c r="O64" s="76"/>
      <c r="AD64" s="217"/>
      <c r="AS64" s="218"/>
      <c r="BH64" s="55"/>
      <c r="CD64" s="216"/>
    </row>
    <row r="65" spans="1:82" x14ac:dyDescent="0.2">
      <c r="A65" s="7"/>
      <c r="B65" s="1"/>
      <c r="C65" s="1"/>
      <c r="D65" s="1"/>
      <c r="E65" s="1"/>
      <c r="F65" s="15"/>
      <c r="G65" s="15"/>
      <c r="H65" s="1"/>
      <c r="I65" s="1"/>
      <c r="J65" s="15"/>
      <c r="K65" s="15"/>
      <c r="L65" s="15"/>
      <c r="M65" s="15"/>
      <c r="N65" s="15"/>
      <c r="O65" s="76"/>
      <c r="AD65" s="217"/>
      <c r="AS65" s="218"/>
      <c r="BH65" s="55"/>
      <c r="CD65" s="216"/>
    </row>
    <row r="66" spans="1:82" x14ac:dyDescent="0.2">
      <c r="A66" s="7"/>
      <c r="B66" s="15"/>
      <c r="C66" s="15"/>
      <c r="D66" s="15"/>
      <c r="E66" s="15"/>
      <c r="F66" s="15"/>
      <c r="G66" s="15"/>
      <c r="H66" s="1"/>
      <c r="I66" s="1"/>
      <c r="J66" s="15"/>
      <c r="K66" s="15"/>
      <c r="L66" s="15"/>
      <c r="M66" s="15"/>
      <c r="N66" s="15"/>
      <c r="O66" s="76"/>
      <c r="AD66" s="217"/>
      <c r="AS66" s="218"/>
      <c r="BH66" s="55"/>
      <c r="CD66" s="216"/>
    </row>
    <row r="67" spans="1:82" x14ac:dyDescent="0.2">
      <c r="A67" s="7"/>
      <c r="B67" s="1"/>
      <c r="C67" s="1"/>
      <c r="D67" s="1"/>
      <c r="E67" s="1"/>
      <c r="F67" s="15"/>
      <c r="G67" s="15"/>
      <c r="H67" s="1"/>
      <c r="I67" s="1"/>
      <c r="J67" s="15"/>
      <c r="K67" s="15"/>
      <c r="L67" s="15"/>
      <c r="M67" s="15"/>
      <c r="N67" s="15"/>
      <c r="O67" s="76"/>
      <c r="AD67" s="217"/>
      <c r="AS67" s="218"/>
      <c r="BH67" s="55"/>
      <c r="CD67" s="216"/>
    </row>
    <row r="68" spans="1:82" x14ac:dyDescent="0.2">
      <c r="A68" s="7"/>
      <c r="B68" s="15"/>
      <c r="C68" s="15"/>
      <c r="D68" s="15"/>
      <c r="E68" s="15"/>
      <c r="F68" s="15"/>
      <c r="G68" s="15"/>
      <c r="H68" s="1"/>
      <c r="I68" s="1"/>
      <c r="J68" s="15"/>
      <c r="K68" s="15"/>
      <c r="L68" s="15"/>
      <c r="M68" s="15"/>
      <c r="N68" s="15"/>
      <c r="O68" s="76"/>
      <c r="AD68" s="55"/>
      <c r="AS68" s="222"/>
      <c r="BH68" s="55"/>
      <c r="CD68" s="216"/>
    </row>
    <row r="69" spans="1:82" x14ac:dyDescent="0.2">
      <c r="A69" s="7"/>
      <c r="B69" s="1"/>
      <c r="C69" s="1"/>
      <c r="D69" s="1"/>
      <c r="E69" s="1"/>
      <c r="F69" s="15"/>
      <c r="G69" s="15"/>
      <c r="H69" s="1"/>
      <c r="I69" s="1"/>
      <c r="J69" s="15"/>
      <c r="K69" s="15"/>
      <c r="L69" s="15"/>
      <c r="M69" s="15"/>
      <c r="N69" s="15"/>
      <c r="O69" s="76"/>
      <c r="AD69" s="55"/>
      <c r="AS69" s="55"/>
      <c r="BH69" s="55"/>
      <c r="CD69" s="216"/>
    </row>
    <row r="70" spans="1:82" x14ac:dyDescent="0.2">
      <c r="A70" s="7"/>
      <c r="B70" s="1"/>
      <c r="C70" s="1"/>
      <c r="D70" s="1"/>
      <c r="E70" s="1"/>
      <c r="F70" s="15"/>
      <c r="G70" s="15"/>
      <c r="H70" s="1"/>
      <c r="I70" s="1"/>
      <c r="J70" s="15"/>
      <c r="K70" s="15"/>
      <c r="L70" s="15"/>
      <c r="M70" s="15"/>
      <c r="N70" s="15"/>
      <c r="O70" s="76"/>
      <c r="BH70" s="55"/>
      <c r="CD70" s="216"/>
    </row>
    <row r="71" spans="1:82" ht="20" customHeight="1" x14ac:dyDescent="0.2">
      <c r="A71" s="7"/>
      <c r="B71" s="15"/>
      <c r="C71" s="15"/>
      <c r="D71" s="15"/>
      <c r="E71" s="15"/>
      <c r="F71" s="15"/>
      <c r="G71" s="15"/>
      <c r="H71" s="1"/>
      <c r="I71" s="1"/>
      <c r="J71" s="15"/>
      <c r="K71" s="15"/>
      <c r="L71" s="15"/>
      <c r="M71" s="15"/>
      <c r="N71" s="15"/>
      <c r="O71" s="76"/>
      <c r="BH71" s="55"/>
      <c r="CD71" s="216"/>
    </row>
    <row r="72" spans="1:82" x14ac:dyDescent="0.2">
      <c r="A72" s="8"/>
      <c r="B72" s="29"/>
      <c r="C72" s="29"/>
      <c r="D72" s="29"/>
      <c r="E72" s="29"/>
      <c r="F72" s="29"/>
      <c r="G72" s="29"/>
      <c r="H72" s="2"/>
      <c r="I72" s="102"/>
      <c r="J72" s="29"/>
      <c r="K72" s="29"/>
      <c r="L72" s="29"/>
      <c r="M72" s="29"/>
      <c r="N72" s="29"/>
      <c r="O72" s="76"/>
      <c r="BH72" s="55"/>
      <c r="CD72" s="216"/>
    </row>
    <row r="73" spans="1:82" x14ac:dyDescent="0.2">
      <c r="A73" s="7"/>
      <c r="B73" s="15"/>
      <c r="C73" s="15"/>
      <c r="D73" s="15"/>
      <c r="E73" s="15"/>
      <c r="F73" s="15"/>
      <c r="G73" s="15"/>
      <c r="H73" s="1"/>
      <c r="I73" s="1"/>
      <c r="J73" s="15"/>
      <c r="K73" s="15"/>
      <c r="L73" s="15"/>
      <c r="M73" s="15"/>
      <c r="N73" s="15"/>
      <c r="O73" s="76"/>
      <c r="AS73" s="218"/>
      <c r="BH73" s="55"/>
      <c r="CD73" s="216"/>
    </row>
    <row r="74" spans="1:82" ht="17.5" customHeight="1" x14ac:dyDescent="0.2">
      <c r="A74" s="8"/>
      <c r="B74" s="29"/>
      <c r="C74" s="29"/>
      <c r="D74" s="29"/>
      <c r="E74" s="29"/>
      <c r="F74" s="29"/>
      <c r="G74" s="29"/>
      <c r="H74" s="2"/>
      <c r="I74" s="102"/>
      <c r="J74" s="29"/>
      <c r="K74" s="29"/>
      <c r="L74" s="29"/>
      <c r="M74" s="29"/>
      <c r="N74" s="29"/>
      <c r="O74" s="71"/>
      <c r="BH74" s="55"/>
      <c r="CD74" s="216"/>
    </row>
    <row r="75" spans="1:82" x14ac:dyDescent="0.2">
      <c r="A75" s="7"/>
      <c r="B75" s="1"/>
      <c r="C75" s="1"/>
      <c r="D75" s="1"/>
      <c r="E75" s="1"/>
      <c r="F75" s="15"/>
      <c r="G75" s="15"/>
      <c r="H75" s="1"/>
      <c r="I75" s="1"/>
      <c r="J75" s="15"/>
      <c r="K75" s="15"/>
      <c r="L75" s="15"/>
      <c r="M75" s="15"/>
      <c r="N75" s="15"/>
      <c r="O75" s="76"/>
      <c r="BH75" s="55"/>
      <c r="CD75" s="216"/>
    </row>
    <row r="76" spans="1:82" x14ac:dyDescent="0.2">
      <c r="A76" s="7"/>
      <c r="B76" s="1"/>
      <c r="C76" s="1"/>
      <c r="D76" s="1"/>
      <c r="E76" s="1"/>
      <c r="F76" s="15"/>
      <c r="G76" s="15"/>
      <c r="H76" s="1"/>
      <c r="I76" s="1"/>
      <c r="J76" s="15"/>
      <c r="K76" s="15"/>
      <c r="L76" s="15"/>
      <c r="M76" s="15"/>
      <c r="N76" s="15"/>
      <c r="O76" s="71"/>
      <c r="BH76" s="55"/>
      <c r="CD76" s="216"/>
    </row>
    <row r="77" spans="1:82" x14ac:dyDescent="0.2">
      <c r="A77" s="7"/>
      <c r="B77" s="1"/>
      <c r="C77" s="1"/>
      <c r="D77" s="1"/>
      <c r="E77" s="1"/>
      <c r="F77" s="15"/>
      <c r="G77" s="15"/>
      <c r="H77" s="1"/>
      <c r="I77" s="1"/>
      <c r="J77" s="15"/>
      <c r="K77" s="15"/>
      <c r="L77" s="15"/>
      <c r="M77" s="15"/>
      <c r="N77" s="15"/>
      <c r="O77" s="76"/>
      <c r="BH77" s="55"/>
      <c r="CD77" s="216"/>
    </row>
    <row r="78" spans="1:82" x14ac:dyDescent="0.2">
      <c r="A78" s="7"/>
      <c r="B78" s="1"/>
      <c r="C78" s="1"/>
      <c r="D78" s="1"/>
      <c r="E78" s="1"/>
      <c r="F78" s="15"/>
      <c r="G78" s="15"/>
      <c r="H78" s="1"/>
      <c r="I78" s="1"/>
      <c r="J78" s="15"/>
      <c r="K78" s="15"/>
      <c r="L78" s="15"/>
      <c r="M78" s="15"/>
      <c r="N78" s="15"/>
      <c r="O78" s="76"/>
      <c r="BH78" s="55"/>
      <c r="CD78" s="55"/>
    </row>
    <row r="79" spans="1:82" x14ac:dyDescent="0.2">
      <c r="A79" s="7"/>
      <c r="B79" s="15"/>
      <c r="C79" s="15"/>
      <c r="D79" s="15"/>
      <c r="E79" s="15"/>
      <c r="F79" s="15"/>
      <c r="G79" s="15"/>
      <c r="H79" s="1"/>
      <c r="I79" s="1"/>
      <c r="J79" s="15"/>
      <c r="K79" s="15"/>
      <c r="L79" s="15"/>
      <c r="M79" s="15"/>
      <c r="N79" s="15"/>
      <c r="O79" s="76"/>
      <c r="BH79" s="55"/>
      <c r="CD79" s="216"/>
    </row>
    <row r="80" spans="1:82" x14ac:dyDescent="0.2">
      <c r="A80" s="7"/>
      <c r="B80" s="15"/>
      <c r="C80" s="15"/>
      <c r="D80" s="15"/>
      <c r="E80" s="15"/>
      <c r="F80" s="15"/>
      <c r="G80" s="15"/>
      <c r="H80" s="1"/>
      <c r="I80" s="1"/>
      <c r="J80" s="15"/>
      <c r="K80" s="15"/>
      <c r="L80" s="15"/>
      <c r="M80" s="15"/>
      <c r="N80" s="15"/>
      <c r="O80" s="76"/>
      <c r="BH80" s="55"/>
    </row>
    <row r="81" spans="1:82" x14ac:dyDescent="0.2">
      <c r="A81" s="7"/>
      <c r="B81" s="1"/>
      <c r="C81" s="1"/>
      <c r="D81" s="1"/>
      <c r="E81" s="1"/>
      <c r="F81" s="15"/>
      <c r="G81" s="15"/>
      <c r="H81" s="1"/>
      <c r="I81" s="1"/>
      <c r="J81" s="15"/>
      <c r="K81" s="15"/>
      <c r="L81" s="15"/>
      <c r="M81" s="15"/>
      <c r="N81" s="15"/>
      <c r="O81" s="76"/>
      <c r="BH81" s="55"/>
    </row>
    <row r="82" spans="1:82" x14ac:dyDescent="0.2">
      <c r="A82" s="7"/>
      <c r="B82" s="1"/>
      <c r="C82" s="1"/>
      <c r="D82" s="1"/>
      <c r="E82" s="1"/>
      <c r="F82" s="15"/>
      <c r="G82" s="15"/>
      <c r="H82" s="1"/>
      <c r="I82" s="1"/>
      <c r="J82" s="15"/>
      <c r="K82" s="15"/>
      <c r="L82" s="15"/>
      <c r="M82" s="15"/>
      <c r="N82" s="15"/>
      <c r="O82" s="76"/>
      <c r="BH82" s="55"/>
    </row>
    <row r="83" spans="1:82" x14ac:dyDescent="0.2">
      <c r="A83" s="7"/>
      <c r="B83" s="15"/>
      <c r="C83" s="15"/>
      <c r="D83" s="15"/>
      <c r="E83" s="15"/>
      <c r="F83" s="15"/>
      <c r="G83" s="15"/>
      <c r="H83" s="1"/>
      <c r="I83" s="1"/>
      <c r="J83" s="15"/>
      <c r="K83" s="15"/>
      <c r="L83" s="15"/>
      <c r="M83" s="15"/>
      <c r="N83" s="15"/>
      <c r="O83" s="76"/>
      <c r="BH83" s="55"/>
    </row>
    <row r="84" spans="1:82" x14ac:dyDescent="0.2">
      <c r="A84" s="8"/>
      <c r="B84" s="29"/>
      <c r="C84" s="29"/>
      <c r="D84" s="30"/>
      <c r="E84" s="30"/>
      <c r="F84" s="29"/>
      <c r="G84" s="29"/>
      <c r="H84" s="2"/>
      <c r="I84" s="102"/>
      <c r="J84" s="29"/>
      <c r="K84" s="29"/>
      <c r="L84" s="29"/>
      <c r="M84" s="29"/>
      <c r="N84" s="29"/>
      <c r="O84" s="76"/>
      <c r="BH84" s="55"/>
    </row>
    <row r="85" spans="1:82" x14ac:dyDescent="0.2">
      <c r="A85" s="7"/>
      <c r="B85" s="15"/>
      <c r="C85" s="15"/>
      <c r="D85" s="15"/>
      <c r="E85" s="15"/>
      <c r="F85" s="15"/>
      <c r="G85" s="15"/>
      <c r="H85" s="1"/>
      <c r="I85" s="1"/>
      <c r="J85" s="15"/>
      <c r="K85" s="15"/>
      <c r="L85" s="15"/>
      <c r="M85" s="15"/>
      <c r="N85" s="15"/>
      <c r="O85" s="76"/>
      <c r="BH85" s="55"/>
    </row>
    <row r="86" spans="1:82" x14ac:dyDescent="0.2">
      <c r="A86" s="7"/>
      <c r="B86" s="1"/>
      <c r="C86" s="1"/>
      <c r="D86" s="1"/>
      <c r="E86" s="1"/>
      <c r="F86" s="15"/>
      <c r="G86" s="15"/>
      <c r="H86" s="1"/>
      <c r="I86" s="1"/>
      <c r="J86" s="15"/>
      <c r="K86" s="15"/>
      <c r="L86" s="15"/>
      <c r="M86" s="15"/>
      <c r="N86" s="15"/>
      <c r="O86" s="71"/>
      <c r="BH86" s="55"/>
    </row>
    <row r="87" spans="1:82" x14ac:dyDescent="0.2">
      <c r="A87" s="7"/>
      <c r="B87" s="1"/>
      <c r="C87" s="1"/>
      <c r="D87" s="1"/>
      <c r="E87" s="1"/>
      <c r="F87" s="15"/>
      <c r="G87" s="15"/>
      <c r="H87" s="1"/>
      <c r="I87" s="1"/>
      <c r="J87" s="15"/>
      <c r="K87" s="15"/>
      <c r="L87" s="15"/>
      <c r="M87" s="15"/>
      <c r="N87" s="15"/>
      <c r="O87" s="76"/>
      <c r="BH87" s="55"/>
    </row>
    <row r="88" spans="1:82" x14ac:dyDescent="0.2">
      <c r="A88" s="7"/>
      <c r="B88" s="1"/>
      <c r="C88" s="1"/>
      <c r="D88" s="1"/>
      <c r="E88" s="1"/>
      <c r="F88" s="15"/>
      <c r="G88" s="15"/>
      <c r="H88" s="1"/>
      <c r="I88" s="1"/>
      <c r="J88" s="15"/>
      <c r="K88" s="15"/>
      <c r="L88" s="15"/>
      <c r="M88" s="15"/>
      <c r="N88" s="15"/>
      <c r="O88" s="76"/>
      <c r="AS88" s="218"/>
      <c r="BH88" s="55"/>
    </row>
    <row r="89" spans="1:82" x14ac:dyDescent="0.2">
      <c r="A89" s="7"/>
      <c r="B89" s="1"/>
      <c r="C89" s="1"/>
      <c r="D89" s="1"/>
      <c r="E89" s="1"/>
      <c r="F89" s="15"/>
      <c r="G89" s="15"/>
      <c r="H89" s="1"/>
      <c r="I89" s="1"/>
      <c r="J89" s="15"/>
      <c r="K89" s="15"/>
      <c r="L89" s="15"/>
      <c r="M89" s="15"/>
      <c r="N89" s="15"/>
      <c r="O89" s="76"/>
      <c r="BH89" s="55"/>
    </row>
    <row r="90" spans="1:82" s="14" customFormat="1" ht="20" customHeight="1" x14ac:dyDescent="0.2">
      <c r="A90" s="7"/>
      <c r="B90" s="15"/>
      <c r="C90" s="15"/>
      <c r="D90" s="15"/>
      <c r="E90" s="15"/>
      <c r="F90" s="15"/>
      <c r="G90" s="15"/>
      <c r="H90" s="1"/>
      <c r="I90" s="1"/>
      <c r="J90" s="15"/>
      <c r="K90" s="15"/>
      <c r="L90" s="15"/>
      <c r="M90" s="15"/>
      <c r="N90" s="15"/>
      <c r="O90" s="76"/>
      <c r="P90" s="223"/>
      <c r="Q90" s="223"/>
      <c r="R90" s="223"/>
      <c r="S90" s="223"/>
      <c r="T90" s="223"/>
      <c r="U90" s="223"/>
      <c r="V90" s="223"/>
      <c r="W90" s="223"/>
      <c r="X90" s="223"/>
      <c r="Y90" s="223"/>
      <c r="Z90" s="223"/>
      <c r="AA90" s="223"/>
      <c r="AB90" s="223"/>
      <c r="AC90" s="223"/>
      <c r="AD90" s="221"/>
      <c r="AE90" s="223"/>
      <c r="AF90" s="223"/>
      <c r="AG90" s="223"/>
      <c r="AH90" s="223"/>
      <c r="AI90" s="223"/>
      <c r="AJ90" s="223"/>
      <c r="AK90" s="223"/>
      <c r="AL90" s="223"/>
      <c r="AM90" s="223"/>
      <c r="AN90" s="223"/>
      <c r="AO90" s="223"/>
      <c r="AP90" s="223"/>
      <c r="AQ90" s="223"/>
      <c r="AR90" s="223"/>
      <c r="AS90" s="223"/>
      <c r="AT90" s="223"/>
      <c r="AU90" s="223"/>
      <c r="AV90" s="223"/>
      <c r="AW90" s="223"/>
      <c r="AX90" s="223"/>
      <c r="AY90" s="223"/>
      <c r="AZ90" s="223"/>
      <c r="BA90" s="223"/>
      <c r="BB90" s="223"/>
      <c r="BC90" s="223"/>
      <c r="BD90" s="223"/>
      <c r="BE90" s="223"/>
      <c r="BF90" s="223"/>
      <c r="BG90" s="223"/>
      <c r="BH90" s="112"/>
      <c r="BI90" s="223"/>
      <c r="BJ90" s="223"/>
      <c r="BK90" s="223"/>
      <c r="BL90" s="223"/>
      <c r="BM90" s="223"/>
      <c r="BN90" s="223"/>
      <c r="BO90" s="223"/>
      <c r="BP90" s="223"/>
      <c r="BQ90" s="223"/>
      <c r="BR90" s="223"/>
      <c r="BS90" s="223"/>
      <c r="BT90" s="223"/>
      <c r="BU90" s="223"/>
      <c r="BV90" s="223"/>
      <c r="BW90" s="223"/>
      <c r="BX90" s="223"/>
      <c r="BY90" s="223"/>
      <c r="BZ90" s="223"/>
      <c r="CA90" s="223"/>
      <c r="CB90" s="223"/>
      <c r="CC90" s="223"/>
      <c r="CD90" s="54"/>
    </row>
    <row r="91" spans="1:82" x14ac:dyDescent="0.2">
      <c r="A91" s="8"/>
      <c r="B91" s="29"/>
      <c r="C91" s="29"/>
      <c r="D91" s="30"/>
      <c r="E91" s="30"/>
      <c r="F91" s="29"/>
      <c r="G91" s="29"/>
      <c r="H91" s="2"/>
      <c r="I91" s="102"/>
      <c r="J91" s="29"/>
      <c r="K91" s="29"/>
      <c r="L91" s="29"/>
      <c r="M91" s="29"/>
      <c r="N91" s="29"/>
      <c r="O91" s="76"/>
      <c r="BH91" s="55"/>
      <c r="CD91" s="221"/>
    </row>
    <row r="92" spans="1:82" x14ac:dyDescent="0.2">
      <c r="A92" s="7"/>
      <c r="B92" s="1"/>
      <c r="C92" s="1"/>
      <c r="D92" s="1"/>
      <c r="E92" s="1"/>
      <c r="F92" s="15"/>
      <c r="G92" s="15"/>
      <c r="H92" s="1"/>
      <c r="I92" s="1"/>
      <c r="J92" s="15"/>
      <c r="K92" s="15"/>
      <c r="L92" s="15"/>
      <c r="M92" s="15"/>
      <c r="N92" s="15"/>
      <c r="O92" s="76"/>
      <c r="BH92" s="55"/>
    </row>
    <row r="93" spans="1:82" x14ac:dyDescent="0.2">
      <c r="A93" s="8"/>
      <c r="B93" s="29"/>
      <c r="C93" s="29"/>
      <c r="D93" s="29"/>
      <c r="E93" s="29"/>
      <c r="F93" s="29"/>
      <c r="G93" s="29"/>
      <c r="H93" s="2"/>
      <c r="I93" s="102"/>
      <c r="J93" s="29"/>
      <c r="K93" s="29"/>
      <c r="L93" s="29"/>
      <c r="M93" s="29"/>
      <c r="N93" s="29"/>
      <c r="O93" s="71"/>
      <c r="BH93" s="55"/>
    </row>
    <row r="94" spans="1:82" x14ac:dyDescent="0.2">
      <c r="A94" s="7"/>
      <c r="B94" s="15"/>
      <c r="C94" s="15"/>
      <c r="D94" s="15"/>
      <c r="E94" s="15"/>
      <c r="F94" s="15"/>
      <c r="G94" s="15"/>
      <c r="H94" s="1"/>
      <c r="I94" s="1"/>
      <c r="J94" s="15"/>
      <c r="K94" s="15"/>
      <c r="L94" s="15"/>
      <c r="M94" s="15"/>
      <c r="N94" s="15"/>
      <c r="O94" s="76"/>
      <c r="BH94" s="55"/>
    </row>
    <row r="95" spans="1:82" x14ac:dyDescent="0.2">
      <c r="A95" s="7"/>
      <c r="B95" s="15"/>
      <c r="C95" s="15"/>
      <c r="D95" s="15"/>
      <c r="E95" s="15"/>
      <c r="F95" s="15"/>
      <c r="G95" s="15"/>
      <c r="H95" s="1"/>
      <c r="I95" s="1"/>
      <c r="J95" s="15"/>
      <c r="K95" s="15"/>
      <c r="L95" s="15"/>
      <c r="M95" s="15"/>
      <c r="N95" s="15"/>
      <c r="O95" s="71"/>
      <c r="BH95" s="55"/>
    </row>
    <row r="96" spans="1:82" x14ac:dyDescent="0.2">
      <c r="A96" s="7"/>
      <c r="B96" s="15"/>
      <c r="C96" s="15"/>
      <c r="D96" s="15"/>
      <c r="E96" s="15"/>
      <c r="G96" s="15"/>
      <c r="H96" s="1"/>
      <c r="I96" s="1"/>
      <c r="J96" s="15"/>
      <c r="K96" s="15"/>
      <c r="L96" s="15"/>
      <c r="M96" s="15"/>
      <c r="N96" s="15"/>
      <c r="O96" s="76"/>
      <c r="BH96" s="55"/>
    </row>
    <row r="97" spans="1:60" x14ac:dyDescent="0.2">
      <c r="A97" s="7"/>
      <c r="B97" s="1"/>
      <c r="C97" s="1"/>
      <c r="D97" s="1"/>
      <c r="E97" s="1"/>
      <c r="F97" s="15"/>
      <c r="G97" s="15"/>
      <c r="H97" s="1"/>
      <c r="I97" s="1"/>
      <c r="J97" s="15"/>
      <c r="K97" s="15"/>
      <c r="L97" s="15"/>
      <c r="M97" s="15"/>
      <c r="N97" s="15"/>
      <c r="O97" s="76"/>
      <c r="BH97" s="55"/>
    </row>
    <row r="98" spans="1:60" x14ac:dyDescent="0.2">
      <c r="A98" s="7"/>
      <c r="B98" s="1"/>
      <c r="C98" s="1"/>
      <c r="D98" s="1"/>
      <c r="E98" s="1"/>
      <c r="F98" s="15"/>
      <c r="G98" s="15"/>
      <c r="H98" s="1"/>
      <c r="I98" s="1"/>
      <c r="J98" s="15"/>
      <c r="K98" s="15"/>
      <c r="L98" s="15"/>
      <c r="M98" s="15"/>
      <c r="N98" s="15"/>
      <c r="O98" s="76"/>
      <c r="BH98" s="55"/>
    </row>
    <row r="99" spans="1:60" x14ac:dyDescent="0.2">
      <c r="A99" s="6"/>
      <c r="B99" s="10"/>
      <c r="C99" s="10"/>
      <c r="D99" s="10"/>
      <c r="E99" s="10"/>
      <c r="F99" s="13"/>
      <c r="G99" s="13"/>
      <c r="H99" s="10"/>
      <c r="I99" s="10"/>
      <c r="J99" s="13"/>
      <c r="K99" s="13"/>
      <c r="L99" s="13"/>
      <c r="M99" s="13"/>
      <c r="N99" s="13"/>
      <c r="O99" s="76"/>
      <c r="BH99" s="55"/>
    </row>
    <row r="100" spans="1:60" ht="16" x14ac:dyDescent="0.2">
      <c r="A100" s="33"/>
      <c r="B100" s="33"/>
      <c r="C100" s="33"/>
      <c r="D100" s="33"/>
      <c r="E100" s="33"/>
      <c r="F100" s="33"/>
      <c r="G100" s="33"/>
      <c r="H100" s="33"/>
      <c r="I100" s="33"/>
      <c r="J100" s="122"/>
      <c r="K100" s="33"/>
      <c r="L100" s="33"/>
      <c r="M100" s="33"/>
      <c r="N100" s="33"/>
      <c r="O100" s="76"/>
      <c r="BH100" s="55"/>
    </row>
    <row r="101" spans="1:60" ht="16" x14ac:dyDescent="0.2">
      <c r="A101" s="33"/>
      <c r="B101" s="33"/>
      <c r="C101" s="33"/>
      <c r="D101" s="33"/>
      <c r="E101" s="33"/>
      <c r="F101" s="33"/>
      <c r="G101" s="33"/>
      <c r="H101" s="33"/>
      <c r="I101" s="33"/>
      <c r="J101" s="122"/>
      <c r="K101" s="33"/>
      <c r="L101" s="33"/>
      <c r="M101" s="33"/>
      <c r="N101" s="33"/>
      <c r="O101" s="112"/>
      <c r="BH101" s="55"/>
    </row>
    <row r="102" spans="1:60" ht="16" x14ac:dyDescent="0.2">
      <c r="A102" s="34"/>
      <c r="B102" s="35"/>
      <c r="C102" s="35"/>
      <c r="D102" s="35"/>
      <c r="E102" s="35"/>
      <c r="F102" s="35"/>
      <c r="G102" s="37"/>
      <c r="H102" s="35"/>
      <c r="I102" s="35"/>
      <c r="J102" s="123"/>
      <c r="K102" s="37"/>
      <c r="L102" s="37"/>
      <c r="M102" s="37"/>
      <c r="N102" s="37"/>
      <c r="O102" s="33"/>
      <c r="BH102" s="55"/>
    </row>
    <row r="103" spans="1:60" ht="16" x14ac:dyDescent="0.2">
      <c r="A103" s="34"/>
      <c r="B103" s="38"/>
      <c r="C103" s="36"/>
      <c r="D103" s="39"/>
      <c r="E103" s="39"/>
      <c r="F103" s="11"/>
      <c r="G103" s="37"/>
      <c r="H103" s="38"/>
      <c r="I103" s="38"/>
      <c r="J103" s="123"/>
      <c r="K103" s="37"/>
      <c r="L103" s="37"/>
      <c r="M103" s="37"/>
      <c r="N103" s="37"/>
      <c r="O103" s="33"/>
      <c r="BH103" s="55"/>
    </row>
    <row r="104" spans="1:60" x14ac:dyDescent="0.2">
      <c r="A104" s="34"/>
      <c r="B104" s="36"/>
      <c r="C104" s="36"/>
      <c r="D104" s="36"/>
      <c r="E104" s="36"/>
      <c r="F104" s="36"/>
      <c r="G104" s="11"/>
      <c r="H104" s="38"/>
      <c r="I104" s="38"/>
      <c r="J104" s="11"/>
      <c r="K104" s="11"/>
      <c r="L104" s="11"/>
      <c r="M104" s="11"/>
      <c r="N104" s="11"/>
      <c r="O104" s="37"/>
      <c r="BH104" s="55"/>
    </row>
    <row r="105" spans="1:60" x14ac:dyDescent="0.2">
      <c r="A105" s="11"/>
      <c r="B105" s="40"/>
      <c r="C105" s="40"/>
      <c r="D105" s="40"/>
      <c r="E105" s="40"/>
      <c r="F105" s="40"/>
      <c r="G105" s="40"/>
      <c r="H105" s="36"/>
      <c r="I105" s="36"/>
      <c r="J105" s="40"/>
      <c r="K105" s="40"/>
      <c r="L105" s="40"/>
      <c r="M105" s="40"/>
      <c r="N105" s="40"/>
      <c r="O105" s="37"/>
      <c r="BH105" s="55"/>
    </row>
    <row r="106" spans="1:60" x14ac:dyDescent="0.2">
      <c r="A106" s="11"/>
      <c r="B106" s="36"/>
      <c r="C106" s="36"/>
      <c r="D106" s="36"/>
      <c r="E106" s="36"/>
      <c r="F106" s="40"/>
      <c r="G106" s="40"/>
      <c r="H106" s="36"/>
      <c r="I106" s="36"/>
      <c r="J106" s="40"/>
      <c r="K106" s="40"/>
      <c r="L106" s="40"/>
      <c r="M106" s="40"/>
      <c r="N106" s="40"/>
      <c r="O106" s="11"/>
      <c r="BH106" s="55"/>
    </row>
    <row r="107" spans="1:60" x14ac:dyDescent="0.2">
      <c r="A107" s="11"/>
      <c r="B107" s="40"/>
      <c r="C107" s="40"/>
      <c r="D107" s="40"/>
      <c r="E107" s="40"/>
      <c r="F107" s="40"/>
      <c r="G107" s="40"/>
      <c r="H107" s="36"/>
      <c r="I107" s="36"/>
      <c r="J107" s="40"/>
      <c r="K107" s="40"/>
      <c r="L107" s="40"/>
      <c r="M107" s="40"/>
      <c r="N107" s="40"/>
      <c r="O107" s="40"/>
      <c r="BH107" s="55"/>
    </row>
    <row r="108" spans="1:60" x14ac:dyDescent="0.2">
      <c r="A108" s="7"/>
      <c r="B108" s="15"/>
      <c r="C108" s="15"/>
      <c r="D108" s="15"/>
      <c r="E108" s="15"/>
      <c r="F108" s="15"/>
      <c r="G108" s="15"/>
      <c r="H108" s="1"/>
      <c r="I108" s="1"/>
      <c r="J108" s="15"/>
      <c r="K108" s="15"/>
      <c r="L108" s="15"/>
      <c r="M108" s="15"/>
      <c r="N108" s="15"/>
      <c r="O108" s="40"/>
      <c r="BH108" s="55"/>
    </row>
    <row r="109" spans="1:60" x14ac:dyDescent="0.2">
      <c r="A109" s="7"/>
      <c r="B109" s="1"/>
      <c r="C109" s="1"/>
      <c r="D109" s="1"/>
      <c r="E109" s="1"/>
      <c r="F109" s="15"/>
      <c r="G109" s="15"/>
      <c r="H109" s="1"/>
      <c r="I109" s="1"/>
      <c r="J109" s="15"/>
      <c r="K109" s="15"/>
      <c r="L109" s="15"/>
      <c r="M109" s="15"/>
      <c r="N109" s="15"/>
      <c r="O109" s="40"/>
      <c r="BH109" s="55"/>
    </row>
    <row r="110" spans="1:60" x14ac:dyDescent="0.2">
      <c r="A110" s="7"/>
      <c r="B110" s="15"/>
      <c r="C110" s="15"/>
      <c r="D110" s="15"/>
      <c r="E110" s="15"/>
      <c r="F110" s="15"/>
      <c r="G110" s="15"/>
      <c r="H110" s="1"/>
      <c r="I110" s="1"/>
      <c r="J110" s="15"/>
      <c r="K110" s="15"/>
      <c r="L110" s="15"/>
      <c r="M110" s="15"/>
      <c r="N110" s="15"/>
      <c r="O110" s="76"/>
      <c r="BH110" s="55"/>
    </row>
    <row r="111" spans="1:60" x14ac:dyDescent="0.2">
      <c r="A111" s="8"/>
      <c r="B111" s="29"/>
      <c r="C111" s="29"/>
      <c r="D111" s="29"/>
      <c r="E111" s="29"/>
      <c r="F111" s="29"/>
      <c r="G111" s="29"/>
      <c r="H111" s="2"/>
      <c r="I111" s="102"/>
      <c r="J111" s="29"/>
      <c r="K111" s="29"/>
      <c r="L111" s="29"/>
      <c r="M111" s="29"/>
      <c r="N111" s="29"/>
      <c r="O111" s="76"/>
      <c r="BH111" s="55"/>
    </row>
    <row r="112" spans="1:60" x14ac:dyDescent="0.2">
      <c r="O112" s="76"/>
      <c r="BH112" s="55"/>
    </row>
    <row r="113" spans="15:60" ht="28.5" customHeight="1" x14ac:dyDescent="0.2">
      <c r="O113" s="71"/>
      <c r="BH113" s="55"/>
    </row>
    <row r="114" spans="15:60" x14ac:dyDescent="0.2">
      <c r="BH114" s="222"/>
    </row>
    <row r="115" spans="15:60" x14ac:dyDescent="0.2">
      <c r="BH115" s="224"/>
    </row>
  </sheetData>
  <mergeCells count="21">
    <mergeCell ref="A52:B52"/>
    <mergeCell ref="J7:J8"/>
    <mergeCell ref="A3:N4"/>
    <mergeCell ref="B6:E6"/>
    <mergeCell ref="H7:H8"/>
    <mergeCell ref="A51:B51"/>
    <mergeCell ref="A57:N57"/>
    <mergeCell ref="A54:N54"/>
    <mergeCell ref="A55:N55"/>
    <mergeCell ref="A56:N56"/>
    <mergeCell ref="A58:N58"/>
    <mergeCell ref="D7:D8"/>
    <mergeCell ref="I7:I8"/>
    <mergeCell ref="N7:N8"/>
    <mergeCell ref="A5:A8"/>
    <mergeCell ref="L7:L8"/>
    <mergeCell ref="M7:M8"/>
    <mergeCell ref="F6:N6"/>
    <mergeCell ref="K5:N5"/>
    <mergeCell ref="B5:J5"/>
    <mergeCell ref="A53:I53"/>
  </mergeCells>
  <phoneticPr fontId="6" type="noConversion"/>
  <pageMargins left="0.7" right="0.7" top="0.75" bottom="0.75" header="0.3" footer="0.3"/>
  <pageSetup paperSize="9" scale="10" orientation="portrait" horizontalDpi="300" verticalDpi="300" r:id="rId1"/>
  <ignoredErrors>
    <ignoredError sqref="C5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E4F50-3198-B244-8FBF-BAFBAD35DF50}">
  <dimension ref="A1:N88"/>
  <sheetViews>
    <sheetView workbookViewId="0">
      <selection activeCell="P24" sqref="P24"/>
    </sheetView>
  </sheetViews>
  <sheetFormatPr baseColWidth="10" defaultRowHeight="15" x14ac:dyDescent="0.2"/>
  <cols>
    <col min="1" max="1" width="4.6640625" customWidth="1"/>
    <col min="2" max="2" width="9.6640625" style="1" customWidth="1"/>
    <col min="3" max="3" width="7.6640625" style="1" customWidth="1"/>
    <col min="4" max="4" width="11.6640625" style="1" customWidth="1"/>
    <col min="5" max="5" width="7.6640625" style="1" customWidth="1"/>
    <col min="6" max="6" width="9.6640625" customWidth="1"/>
    <col min="7" max="7" width="6.6640625" customWidth="1"/>
    <col min="8" max="8" width="9.6640625" customWidth="1"/>
    <col min="9" max="9" width="9.6640625" style="1" customWidth="1"/>
    <col min="10" max="10" width="14.6640625" style="1" customWidth="1"/>
    <col min="11" max="11" width="10.6640625" style="1" customWidth="1"/>
    <col min="12" max="12" width="11.6640625" style="1" customWidth="1"/>
    <col min="13" max="13" width="9.6640625" style="1" customWidth="1"/>
    <col min="14" max="14" width="14.6640625" style="1" customWidth="1"/>
  </cols>
  <sheetData>
    <row r="1" spans="1:14" x14ac:dyDescent="0.2">
      <c r="A1" t="s">
        <v>543</v>
      </c>
    </row>
    <row r="2" spans="1:14" ht="16" thickBot="1" x14ac:dyDescent="0.25">
      <c r="A2" s="43" t="s">
        <v>544</v>
      </c>
      <c r="B2" s="74"/>
      <c r="C2" s="74"/>
      <c r="D2" s="74"/>
      <c r="E2" s="74"/>
      <c r="F2" s="43"/>
      <c r="G2" s="43"/>
      <c r="H2" s="43"/>
      <c r="I2" s="74"/>
      <c r="J2" s="74"/>
      <c r="K2" s="74"/>
      <c r="L2" s="74"/>
      <c r="M2" s="74"/>
      <c r="N2" s="74"/>
    </row>
    <row r="3" spans="1:14" x14ac:dyDescent="0.2">
      <c r="A3" s="203" t="s">
        <v>415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</row>
    <row r="4" spans="1:14" x14ac:dyDescent="0.2">
      <c r="A4" s="200"/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</row>
    <row r="5" spans="1:14" ht="36" x14ac:dyDescent="0.2">
      <c r="A5" s="153" t="s">
        <v>9</v>
      </c>
      <c r="B5" s="177" t="s">
        <v>376</v>
      </c>
      <c r="C5" s="177"/>
      <c r="D5" s="177"/>
      <c r="E5" s="177"/>
      <c r="F5" s="177"/>
      <c r="G5" s="177"/>
      <c r="H5" s="177"/>
      <c r="I5" s="177"/>
      <c r="J5" s="177"/>
      <c r="K5" s="175" t="s">
        <v>377</v>
      </c>
      <c r="L5" s="176"/>
      <c r="M5" s="176"/>
      <c r="N5" s="176"/>
    </row>
    <row r="6" spans="1:14" x14ac:dyDescent="0.2">
      <c r="A6" s="153"/>
      <c r="B6" s="201" t="s">
        <v>0</v>
      </c>
      <c r="C6" s="201"/>
      <c r="D6" s="201"/>
      <c r="E6" s="201"/>
      <c r="F6" s="178" t="s">
        <v>1</v>
      </c>
      <c r="G6" s="178"/>
      <c r="H6" s="178"/>
      <c r="I6" s="178"/>
      <c r="J6" s="178"/>
      <c r="K6" s="178"/>
      <c r="L6" s="178"/>
      <c r="M6" s="178"/>
      <c r="N6" s="178"/>
    </row>
    <row r="7" spans="1:14" ht="16" x14ac:dyDescent="0.2">
      <c r="A7" s="153"/>
      <c r="B7" s="104" t="s">
        <v>378</v>
      </c>
      <c r="C7" s="104" t="s">
        <v>2</v>
      </c>
      <c r="D7" s="195" t="s">
        <v>379</v>
      </c>
      <c r="E7" s="101" t="s">
        <v>3</v>
      </c>
      <c r="F7" s="135" t="s">
        <v>378</v>
      </c>
      <c r="G7" s="101" t="s">
        <v>388</v>
      </c>
      <c r="H7" s="195" t="s">
        <v>386</v>
      </c>
      <c r="I7" s="195" t="s">
        <v>10</v>
      </c>
      <c r="J7" s="195" t="s">
        <v>22</v>
      </c>
      <c r="K7" s="124" t="s">
        <v>378</v>
      </c>
      <c r="L7" s="171" t="s">
        <v>10</v>
      </c>
      <c r="M7" s="171" t="s">
        <v>386</v>
      </c>
      <c r="N7" s="171" t="s">
        <v>22</v>
      </c>
    </row>
    <row r="8" spans="1:14" ht="17" x14ac:dyDescent="0.2">
      <c r="A8" s="116"/>
      <c r="B8" s="114" t="s">
        <v>380</v>
      </c>
      <c r="C8" s="114" t="s">
        <v>380</v>
      </c>
      <c r="D8" s="196"/>
      <c r="E8" s="114" t="s">
        <v>5</v>
      </c>
      <c r="F8" s="136" t="s">
        <v>4</v>
      </c>
      <c r="G8" s="110" t="s">
        <v>381</v>
      </c>
      <c r="H8" s="196"/>
      <c r="I8" s="196"/>
      <c r="J8" s="196"/>
      <c r="K8" s="134" t="s">
        <v>385</v>
      </c>
      <c r="L8" s="172"/>
      <c r="M8" s="172"/>
      <c r="N8" s="172"/>
    </row>
    <row r="9" spans="1:14" ht="17" x14ac:dyDescent="0.25">
      <c r="A9" s="111" t="s">
        <v>334</v>
      </c>
      <c r="B9" s="69"/>
      <c r="C9" s="69"/>
      <c r="D9" s="69"/>
      <c r="E9" s="69"/>
      <c r="F9" s="76">
        <v>46.698500000000003</v>
      </c>
      <c r="G9" s="69"/>
      <c r="H9" s="107" t="s">
        <v>8</v>
      </c>
      <c r="I9" s="69" t="s">
        <v>12</v>
      </c>
      <c r="J9" s="6" t="s">
        <v>163</v>
      </c>
      <c r="K9" s="151">
        <v>46.698500000000003</v>
      </c>
      <c r="L9" s="68" t="s">
        <v>16</v>
      </c>
      <c r="M9" s="107" t="s">
        <v>8</v>
      </c>
      <c r="N9" s="107" t="s">
        <v>163</v>
      </c>
    </row>
    <row r="10" spans="1:14" ht="17" x14ac:dyDescent="0.25">
      <c r="A10" s="111" t="s">
        <v>335</v>
      </c>
      <c r="B10" s="76">
        <v>53.43</v>
      </c>
      <c r="C10" s="76">
        <v>6.9</v>
      </c>
      <c r="D10" s="76">
        <v>1.9834112572305791</v>
      </c>
      <c r="E10" s="76">
        <v>0.52175675593089821</v>
      </c>
      <c r="F10" s="76">
        <v>55.909500000000001</v>
      </c>
      <c r="G10" s="76">
        <v>2.4795000000000016</v>
      </c>
      <c r="H10" s="107" t="s">
        <v>8</v>
      </c>
      <c r="I10" s="69" t="s">
        <v>6</v>
      </c>
      <c r="J10" s="69" t="s">
        <v>208</v>
      </c>
      <c r="K10" s="127">
        <v>55.909500000000001</v>
      </c>
      <c r="L10" s="64" t="s">
        <v>14</v>
      </c>
      <c r="M10" s="107" t="s">
        <v>8</v>
      </c>
      <c r="N10" s="107" t="s">
        <v>208</v>
      </c>
    </row>
    <row r="11" spans="1:14" ht="17" x14ac:dyDescent="0.25">
      <c r="A11" s="111" t="s">
        <v>336</v>
      </c>
      <c r="B11" s="69"/>
      <c r="C11" s="69"/>
      <c r="D11" s="69"/>
      <c r="E11" s="69"/>
      <c r="F11" s="76">
        <v>61.5657</v>
      </c>
      <c r="G11" s="76"/>
      <c r="H11" s="107" t="s">
        <v>8</v>
      </c>
      <c r="I11" s="69" t="s">
        <v>13</v>
      </c>
      <c r="J11" s="76" t="s">
        <v>208</v>
      </c>
      <c r="K11" s="127">
        <v>61.5657</v>
      </c>
      <c r="L11" s="68" t="s">
        <v>17</v>
      </c>
      <c r="M11" s="107" t="s">
        <v>8</v>
      </c>
      <c r="N11" s="107" t="s">
        <v>208</v>
      </c>
    </row>
    <row r="12" spans="1:14" ht="17" x14ac:dyDescent="0.25">
      <c r="A12" s="111" t="s">
        <v>337</v>
      </c>
      <c r="B12" s="69"/>
      <c r="C12" s="69"/>
      <c r="D12" s="69"/>
      <c r="E12" s="69"/>
      <c r="F12" s="76">
        <v>70.534499999999994</v>
      </c>
      <c r="G12" s="76"/>
      <c r="H12" s="107" t="s">
        <v>8</v>
      </c>
      <c r="I12" s="69" t="s">
        <v>6</v>
      </c>
      <c r="J12" s="76" t="s">
        <v>121</v>
      </c>
      <c r="K12" s="127">
        <v>70.534499999999994</v>
      </c>
      <c r="L12" s="64" t="s">
        <v>14</v>
      </c>
      <c r="M12" s="107" t="s">
        <v>8</v>
      </c>
      <c r="N12" s="107" t="s">
        <v>121</v>
      </c>
    </row>
    <row r="13" spans="1:14" ht="17" x14ac:dyDescent="0.25">
      <c r="A13" s="111" t="s">
        <v>338</v>
      </c>
      <c r="B13" s="76">
        <v>79.2</v>
      </c>
      <c r="C13" s="76">
        <v>11.949</v>
      </c>
      <c r="D13" s="76">
        <v>3.6294441428663151</v>
      </c>
      <c r="E13" s="76">
        <v>1.6513667814469286</v>
      </c>
      <c r="F13" s="76">
        <v>81.160200000000003</v>
      </c>
      <c r="G13" s="76">
        <v>1.9602000000000004</v>
      </c>
      <c r="H13" s="107" t="s">
        <v>8</v>
      </c>
      <c r="I13" s="69" t="s">
        <v>12</v>
      </c>
      <c r="J13" s="76" t="s">
        <v>209</v>
      </c>
      <c r="K13" s="127">
        <v>81.160200000000003</v>
      </c>
      <c r="L13" s="68" t="s">
        <v>16</v>
      </c>
      <c r="M13" s="107" t="s">
        <v>8</v>
      </c>
      <c r="N13" s="107" t="s">
        <v>209</v>
      </c>
    </row>
    <row r="14" spans="1:14" ht="17" x14ac:dyDescent="0.25">
      <c r="A14" s="111" t="s">
        <v>339</v>
      </c>
      <c r="B14" s="69"/>
      <c r="C14" s="69"/>
      <c r="D14" s="69"/>
      <c r="E14" s="69"/>
      <c r="F14" s="76">
        <v>83.188599999999994</v>
      </c>
      <c r="G14" s="76"/>
      <c r="H14" s="107" t="s">
        <v>8</v>
      </c>
      <c r="I14" s="69" t="s">
        <v>11</v>
      </c>
      <c r="J14" s="76" t="s">
        <v>163</v>
      </c>
      <c r="K14" s="127">
        <v>83.188599999999994</v>
      </c>
      <c r="L14" s="68" t="s">
        <v>18</v>
      </c>
      <c r="M14" s="107" t="s">
        <v>8</v>
      </c>
      <c r="N14" s="107" t="s">
        <v>163</v>
      </c>
    </row>
    <row r="15" spans="1:14" ht="17" x14ac:dyDescent="0.25">
      <c r="A15" s="111" t="s">
        <v>340</v>
      </c>
      <c r="B15" s="69"/>
      <c r="C15" s="69"/>
      <c r="D15" s="69"/>
      <c r="E15" s="69"/>
      <c r="F15" s="76">
        <v>93.139700000000005</v>
      </c>
      <c r="G15" s="76"/>
      <c r="H15" s="107" t="s">
        <v>8</v>
      </c>
      <c r="I15" s="69" t="s">
        <v>13</v>
      </c>
      <c r="J15" s="76" t="s">
        <v>210</v>
      </c>
      <c r="K15" s="127">
        <v>93.139700000000005</v>
      </c>
      <c r="L15" s="68" t="s">
        <v>17</v>
      </c>
      <c r="M15" s="107" t="s">
        <v>8</v>
      </c>
      <c r="N15" s="107" t="s">
        <v>210</v>
      </c>
    </row>
    <row r="16" spans="1:14" ht="17" x14ac:dyDescent="0.25">
      <c r="A16" s="111" t="s">
        <v>341</v>
      </c>
      <c r="B16" s="76">
        <v>87.05</v>
      </c>
      <c r="C16" s="76">
        <v>3.01</v>
      </c>
      <c r="D16" s="76">
        <v>2.9616917949346551</v>
      </c>
      <c r="E16" s="76">
        <v>0.33977424662296823</v>
      </c>
      <c r="F16" s="76">
        <v>94.326599999999999</v>
      </c>
      <c r="G16" s="76">
        <v>7.276600000000002</v>
      </c>
      <c r="H16" s="107" t="s">
        <v>8</v>
      </c>
      <c r="I16" s="69" t="s">
        <v>6</v>
      </c>
      <c r="J16" s="76" t="s">
        <v>208</v>
      </c>
      <c r="K16" s="127">
        <v>94.326599999999999</v>
      </c>
      <c r="L16" s="64" t="s">
        <v>14</v>
      </c>
      <c r="M16" s="107" t="s">
        <v>8</v>
      </c>
      <c r="N16" s="107" t="s">
        <v>208</v>
      </c>
    </row>
    <row r="17" spans="1:14" ht="17" x14ac:dyDescent="0.25">
      <c r="A17" s="111" t="s">
        <v>342</v>
      </c>
      <c r="B17" s="69"/>
      <c r="C17" s="69"/>
      <c r="D17" s="69"/>
      <c r="E17" s="69"/>
      <c r="F17" s="76">
        <v>118.91630000000001</v>
      </c>
      <c r="G17" s="76"/>
      <c r="H17" s="107" t="s">
        <v>72</v>
      </c>
      <c r="I17" s="69" t="s">
        <v>12</v>
      </c>
      <c r="J17" s="76" t="s">
        <v>211</v>
      </c>
      <c r="K17" s="127">
        <v>118.91630000000001</v>
      </c>
      <c r="L17" s="68" t="s">
        <v>16</v>
      </c>
      <c r="M17" s="107" t="s">
        <v>72</v>
      </c>
      <c r="N17" s="107" t="s">
        <v>211</v>
      </c>
    </row>
    <row r="18" spans="1:14" ht="17" x14ac:dyDescent="0.25">
      <c r="A18" s="111" t="s">
        <v>343</v>
      </c>
      <c r="B18" s="69"/>
      <c r="C18" s="69"/>
      <c r="D18" s="69"/>
      <c r="E18" s="69"/>
      <c r="F18" s="76">
        <v>119.059</v>
      </c>
      <c r="G18" s="76"/>
      <c r="H18" s="107" t="s">
        <v>72</v>
      </c>
      <c r="I18" s="69" t="s">
        <v>11</v>
      </c>
      <c r="J18" s="76" t="s">
        <v>210</v>
      </c>
      <c r="K18" s="127">
        <v>119.059</v>
      </c>
      <c r="L18" s="68" t="s">
        <v>18</v>
      </c>
      <c r="M18" s="107" t="s">
        <v>72</v>
      </c>
      <c r="N18" s="107" t="s">
        <v>210</v>
      </c>
    </row>
    <row r="19" spans="1:14" ht="17" x14ac:dyDescent="0.25">
      <c r="A19" s="111" t="s">
        <v>344</v>
      </c>
      <c r="B19" s="76">
        <v>132.488</v>
      </c>
      <c r="C19" s="76">
        <v>11.53</v>
      </c>
      <c r="D19" s="76">
        <v>12.776016950636526</v>
      </c>
      <c r="E19" s="76">
        <v>5.6127683817612777</v>
      </c>
      <c r="F19" s="76">
        <v>132.24930000000001</v>
      </c>
      <c r="G19" s="76">
        <v>-0.23869999999999436</v>
      </c>
      <c r="H19" s="107" t="s">
        <v>23</v>
      </c>
      <c r="I19" s="69" t="s">
        <v>6</v>
      </c>
      <c r="J19" s="76" t="s">
        <v>210</v>
      </c>
      <c r="K19" s="127">
        <v>132.24930000000001</v>
      </c>
      <c r="L19" s="64" t="s">
        <v>14</v>
      </c>
      <c r="M19" s="107" t="s">
        <v>23</v>
      </c>
      <c r="N19" s="107" t="s">
        <v>210</v>
      </c>
    </row>
    <row r="20" spans="1:14" ht="17" x14ac:dyDescent="0.25">
      <c r="A20" s="111" t="s">
        <v>345</v>
      </c>
      <c r="B20" s="69"/>
      <c r="C20" s="69"/>
      <c r="D20" s="69"/>
      <c r="E20" s="69"/>
      <c r="F20" s="76">
        <v>137.01050000000001</v>
      </c>
      <c r="G20" s="76"/>
      <c r="H20" s="107" t="s">
        <v>25</v>
      </c>
      <c r="I20" s="69" t="s">
        <v>13</v>
      </c>
      <c r="J20" s="76" t="s">
        <v>212</v>
      </c>
      <c r="K20" s="127">
        <v>137.01050000000001</v>
      </c>
      <c r="L20" s="68" t="s">
        <v>17</v>
      </c>
      <c r="M20" s="107" t="s">
        <v>25</v>
      </c>
      <c r="N20" s="107" t="s">
        <v>212</v>
      </c>
    </row>
    <row r="21" spans="1:14" ht="17" x14ac:dyDescent="0.25">
      <c r="A21" s="111" t="s">
        <v>416</v>
      </c>
      <c r="B21" s="69"/>
      <c r="C21" s="69"/>
      <c r="D21" s="69"/>
      <c r="E21" s="69"/>
      <c r="F21" s="76">
        <v>137.04239999999999</v>
      </c>
      <c r="G21" s="76"/>
      <c r="H21" s="107" t="s">
        <v>58</v>
      </c>
      <c r="I21" s="69" t="s">
        <v>11</v>
      </c>
      <c r="J21" s="76" t="s">
        <v>209</v>
      </c>
      <c r="K21" s="127">
        <v>137.04239999999999</v>
      </c>
      <c r="L21" s="68" t="s">
        <v>18</v>
      </c>
      <c r="M21" s="107" t="s">
        <v>58</v>
      </c>
      <c r="N21" s="107" t="s">
        <v>209</v>
      </c>
    </row>
    <row r="22" spans="1:14" ht="17" x14ac:dyDescent="0.25">
      <c r="A22" s="111" t="s">
        <v>417</v>
      </c>
      <c r="B22" s="76">
        <v>148.27000000000001</v>
      </c>
      <c r="C22" s="76">
        <v>8.0500000000000007</v>
      </c>
      <c r="D22" s="76">
        <v>8.6430735286392224</v>
      </c>
      <c r="E22" s="76">
        <v>2.6499477026632143</v>
      </c>
      <c r="F22" s="76">
        <v>153.99299999999999</v>
      </c>
      <c r="G22" s="76">
        <v>5.7229999999999848</v>
      </c>
      <c r="H22" s="107" t="s">
        <v>58</v>
      </c>
      <c r="I22" s="69" t="s">
        <v>12</v>
      </c>
      <c r="J22" s="76" t="s">
        <v>209</v>
      </c>
      <c r="K22" s="127">
        <v>153.99299999999999</v>
      </c>
      <c r="L22" s="68" t="s">
        <v>16</v>
      </c>
      <c r="M22" s="107" t="s">
        <v>58</v>
      </c>
      <c r="N22" s="107" t="s">
        <v>209</v>
      </c>
    </row>
    <row r="23" spans="1:14" ht="17" x14ac:dyDescent="0.25">
      <c r="A23" s="111" t="s">
        <v>418</v>
      </c>
      <c r="B23" s="76">
        <v>163.5</v>
      </c>
      <c r="C23" s="76">
        <v>9.75</v>
      </c>
      <c r="D23" s="76">
        <v>3.0877709095790946</v>
      </c>
      <c r="E23" s="76">
        <v>1.1466991790642251</v>
      </c>
      <c r="F23" s="76">
        <v>159.20869999999999</v>
      </c>
      <c r="G23" s="76">
        <v>-4.2913000000000068</v>
      </c>
      <c r="H23" s="107" t="s">
        <v>25</v>
      </c>
      <c r="I23" s="69" t="s">
        <v>11</v>
      </c>
      <c r="J23" s="76" t="s">
        <v>211</v>
      </c>
      <c r="K23" s="127">
        <v>159.20869999999999</v>
      </c>
      <c r="L23" s="68" t="s">
        <v>18</v>
      </c>
      <c r="M23" s="107" t="s">
        <v>25</v>
      </c>
      <c r="N23" s="107" t="s">
        <v>211</v>
      </c>
    </row>
    <row r="24" spans="1:14" ht="17" x14ac:dyDescent="0.25">
      <c r="A24" s="111" t="s">
        <v>349</v>
      </c>
      <c r="B24" s="69"/>
      <c r="C24" s="69"/>
      <c r="D24" s="69"/>
      <c r="E24" s="69"/>
      <c r="F24" s="76">
        <v>171.67699999999999</v>
      </c>
      <c r="G24" s="76"/>
      <c r="H24" s="107" t="s">
        <v>25</v>
      </c>
      <c r="I24" s="69" t="s">
        <v>13</v>
      </c>
      <c r="J24" s="76" t="s">
        <v>213</v>
      </c>
      <c r="K24" s="127">
        <v>171.67699999999999</v>
      </c>
      <c r="L24" s="68" t="s">
        <v>17</v>
      </c>
      <c r="M24" s="107" t="s">
        <v>25</v>
      </c>
      <c r="N24" s="107" t="s">
        <v>213</v>
      </c>
    </row>
    <row r="25" spans="1:14" ht="17" x14ac:dyDescent="0.25">
      <c r="A25" s="111" t="s">
        <v>350</v>
      </c>
      <c r="B25" s="76">
        <v>177.2</v>
      </c>
      <c r="C25" s="76">
        <v>11.05</v>
      </c>
      <c r="D25" s="76">
        <v>0.9560999527203321</v>
      </c>
      <c r="E25" s="76">
        <v>0.40258254457269987</v>
      </c>
      <c r="F25" s="76">
        <v>174.0763</v>
      </c>
      <c r="G25" s="76">
        <v>-3.1236999999999853</v>
      </c>
      <c r="H25" s="107" t="s">
        <v>25</v>
      </c>
      <c r="I25" s="69" t="s">
        <v>6</v>
      </c>
      <c r="J25" s="76" t="s">
        <v>211</v>
      </c>
      <c r="K25" s="127">
        <v>174.0763</v>
      </c>
      <c r="L25" s="64" t="s">
        <v>14</v>
      </c>
      <c r="M25" s="107" t="s">
        <v>25</v>
      </c>
      <c r="N25" s="107" t="s">
        <v>211</v>
      </c>
    </row>
    <row r="26" spans="1:14" ht="17" x14ac:dyDescent="0.25">
      <c r="A26" s="111" t="s">
        <v>351</v>
      </c>
      <c r="B26" s="76">
        <v>193.84800000000001</v>
      </c>
      <c r="C26" s="76">
        <v>15.9</v>
      </c>
      <c r="D26" s="76">
        <v>1.5696849773232706</v>
      </c>
      <c r="E26" s="76">
        <v>0.95082465917324255</v>
      </c>
      <c r="F26" s="76">
        <v>193.31049999999999</v>
      </c>
      <c r="G26" s="76">
        <v>-0.53750000000002274</v>
      </c>
      <c r="H26" s="107" t="s">
        <v>23</v>
      </c>
      <c r="I26" s="69" t="s">
        <v>13</v>
      </c>
      <c r="J26" s="76" t="s">
        <v>214</v>
      </c>
      <c r="K26" s="127">
        <v>193.31049999999999</v>
      </c>
      <c r="L26" s="68" t="s">
        <v>17</v>
      </c>
      <c r="M26" s="107" t="s">
        <v>23</v>
      </c>
      <c r="N26" s="107" t="s">
        <v>214</v>
      </c>
    </row>
    <row r="27" spans="1:14" ht="17" x14ac:dyDescent="0.25">
      <c r="A27" s="111" t="s">
        <v>352</v>
      </c>
      <c r="B27" s="69">
        <v>209.8</v>
      </c>
      <c r="C27" s="69">
        <v>16</v>
      </c>
      <c r="D27" s="76">
        <v>2.3347984193414701</v>
      </c>
      <c r="E27" s="76">
        <v>1.4214554209624384</v>
      </c>
      <c r="F27" s="76">
        <v>203.19839999999999</v>
      </c>
      <c r="G27" s="76">
        <v>-6.601600000000019</v>
      </c>
      <c r="H27" s="107" t="s">
        <v>58</v>
      </c>
      <c r="I27" s="69" t="s">
        <v>6</v>
      </c>
      <c r="J27" s="76" t="s">
        <v>121</v>
      </c>
      <c r="K27" s="127">
        <v>203.19839999999999</v>
      </c>
      <c r="L27" s="64" t="s">
        <v>14</v>
      </c>
      <c r="M27" s="107" t="s">
        <v>58</v>
      </c>
      <c r="N27" s="107" t="s">
        <v>121</v>
      </c>
    </row>
    <row r="28" spans="1:14" ht="17" x14ac:dyDescent="0.25">
      <c r="A28" s="111" t="s">
        <v>353</v>
      </c>
      <c r="B28" s="69"/>
      <c r="C28" s="69"/>
      <c r="D28" s="69"/>
      <c r="E28" s="69"/>
      <c r="F28" s="76">
        <v>207.3372</v>
      </c>
      <c r="G28" s="76"/>
      <c r="H28" s="107" t="s">
        <v>25</v>
      </c>
      <c r="I28" s="69" t="s">
        <v>11</v>
      </c>
      <c r="J28" s="76" t="s">
        <v>168</v>
      </c>
      <c r="K28" s="127">
        <v>207.3372</v>
      </c>
      <c r="L28" s="107" t="s">
        <v>18</v>
      </c>
      <c r="M28" s="107" t="s">
        <v>25</v>
      </c>
      <c r="N28" s="107" t="s">
        <v>168</v>
      </c>
    </row>
    <row r="29" spans="1:14" ht="17" x14ac:dyDescent="0.25">
      <c r="A29" s="111" t="s">
        <v>354</v>
      </c>
      <c r="B29" s="15"/>
      <c r="C29" s="15"/>
      <c r="F29" s="15">
        <v>212.83349999999999</v>
      </c>
      <c r="G29" s="15"/>
      <c r="H29" s="107" t="s">
        <v>58</v>
      </c>
      <c r="I29" s="1" t="s">
        <v>12</v>
      </c>
      <c r="J29" s="76" t="s">
        <v>121</v>
      </c>
      <c r="K29" s="127">
        <v>212.83349999999999</v>
      </c>
      <c r="L29" s="107" t="s">
        <v>16</v>
      </c>
      <c r="M29" s="107" t="s">
        <v>58</v>
      </c>
      <c r="N29" s="107" t="s">
        <v>121</v>
      </c>
    </row>
    <row r="30" spans="1:14" ht="17" x14ac:dyDescent="0.25">
      <c r="A30" s="111" t="s">
        <v>355</v>
      </c>
      <c r="B30" s="15">
        <v>229.32</v>
      </c>
      <c r="C30" s="15">
        <v>11.15</v>
      </c>
      <c r="D30" s="15">
        <v>6.8701443489122758</v>
      </c>
      <c r="E30" s="15">
        <v>2.9183124879612006</v>
      </c>
      <c r="F30" s="15">
        <v>248.10499999999999</v>
      </c>
      <c r="G30" s="15">
        <v>18.784999999999997</v>
      </c>
      <c r="H30" s="107" t="s">
        <v>58</v>
      </c>
      <c r="I30" s="1" t="s">
        <v>6</v>
      </c>
      <c r="J30" s="15" t="s">
        <v>121</v>
      </c>
      <c r="K30" s="127">
        <v>248.10499999999999</v>
      </c>
      <c r="L30" s="64" t="s">
        <v>14</v>
      </c>
      <c r="M30" s="107" t="s">
        <v>58</v>
      </c>
      <c r="N30" s="107" t="s">
        <v>121</v>
      </c>
    </row>
    <row r="31" spans="1:14" ht="17" x14ac:dyDescent="0.25">
      <c r="A31" s="111" t="s">
        <v>356</v>
      </c>
      <c r="B31" s="15">
        <v>265.42</v>
      </c>
      <c r="C31" s="15">
        <v>11.36</v>
      </c>
      <c r="D31" s="15">
        <v>3.2803917791747654</v>
      </c>
      <c r="E31" s="15">
        <v>1.4196106977648517</v>
      </c>
      <c r="F31" s="15">
        <v>272.37549999999999</v>
      </c>
      <c r="G31" s="15">
        <v>6.9554999999999723</v>
      </c>
      <c r="H31" s="107" t="s">
        <v>25</v>
      </c>
      <c r="I31" s="1" t="s">
        <v>11</v>
      </c>
      <c r="J31" s="15" t="s">
        <v>178</v>
      </c>
      <c r="K31" s="127">
        <v>272.37549999999999</v>
      </c>
      <c r="L31" s="107" t="s">
        <v>18</v>
      </c>
      <c r="M31" s="107" t="s">
        <v>25</v>
      </c>
      <c r="N31" s="107" t="s">
        <v>178</v>
      </c>
    </row>
    <row r="32" spans="1:14" ht="17" x14ac:dyDescent="0.25">
      <c r="A32" s="111" t="s">
        <v>357</v>
      </c>
      <c r="F32" s="15">
        <v>272.72809999999998</v>
      </c>
      <c r="G32" s="15"/>
      <c r="H32" s="107" t="s">
        <v>102</v>
      </c>
      <c r="I32" s="1" t="s">
        <v>12</v>
      </c>
      <c r="J32" s="15" t="s">
        <v>210</v>
      </c>
      <c r="K32" s="127">
        <v>272.72809999999998</v>
      </c>
      <c r="L32" s="107" t="s">
        <v>16</v>
      </c>
      <c r="M32" s="107" t="s">
        <v>102</v>
      </c>
      <c r="N32" s="107" t="s">
        <v>210</v>
      </c>
    </row>
    <row r="33" spans="1:14" ht="17" x14ac:dyDescent="0.25">
      <c r="A33" s="111" t="s">
        <v>419</v>
      </c>
      <c r="F33" s="15">
        <v>277.74610000000001</v>
      </c>
      <c r="G33" s="15"/>
      <c r="H33" s="107" t="s">
        <v>102</v>
      </c>
      <c r="I33" s="1" t="s">
        <v>13</v>
      </c>
      <c r="J33" s="15" t="s">
        <v>210</v>
      </c>
      <c r="K33" s="127">
        <v>277.74610000000001</v>
      </c>
      <c r="L33" s="107" t="s">
        <v>17</v>
      </c>
      <c r="M33" s="107" t="s">
        <v>102</v>
      </c>
      <c r="N33" s="107" t="s">
        <v>210</v>
      </c>
    </row>
    <row r="34" spans="1:14" ht="17" x14ac:dyDescent="0.25">
      <c r="A34" s="111" t="s">
        <v>420</v>
      </c>
      <c r="B34" s="15">
        <v>310.8</v>
      </c>
      <c r="C34" s="15">
        <v>9.8800000000000008</v>
      </c>
      <c r="D34" s="15">
        <v>15.825263686296484</v>
      </c>
      <c r="E34" s="15">
        <v>5.9533914274015416</v>
      </c>
      <c r="F34" s="15">
        <v>327.82029999999997</v>
      </c>
      <c r="G34" s="15">
        <v>17.020299999999963</v>
      </c>
      <c r="H34" s="107" t="s">
        <v>23</v>
      </c>
      <c r="I34" s="1" t="s">
        <v>13</v>
      </c>
      <c r="J34" s="15" t="s">
        <v>121</v>
      </c>
      <c r="K34" s="127">
        <v>327.82029999999997</v>
      </c>
      <c r="L34" s="107" t="s">
        <v>17</v>
      </c>
      <c r="M34" s="107" t="s">
        <v>23</v>
      </c>
      <c r="N34" s="107" t="s">
        <v>121</v>
      </c>
    </row>
    <row r="35" spans="1:14" ht="17" x14ac:dyDescent="0.25">
      <c r="A35" s="111" t="s">
        <v>421</v>
      </c>
      <c r="F35" s="15">
        <v>336.2079</v>
      </c>
      <c r="G35" s="15"/>
      <c r="H35" s="107" t="s">
        <v>23</v>
      </c>
      <c r="I35" s="1" t="s">
        <v>12</v>
      </c>
      <c r="J35" s="15" t="s">
        <v>121</v>
      </c>
      <c r="K35" s="127">
        <v>336.2079</v>
      </c>
      <c r="L35" s="107" t="s">
        <v>16</v>
      </c>
      <c r="M35" s="107" t="s">
        <v>23</v>
      </c>
      <c r="N35" s="107" t="s">
        <v>121</v>
      </c>
    </row>
    <row r="36" spans="1:14" ht="17" x14ac:dyDescent="0.25">
      <c r="A36" s="111" t="s">
        <v>361</v>
      </c>
      <c r="B36" s="15">
        <v>364.67</v>
      </c>
      <c r="C36" s="15">
        <v>9.6189999999999998</v>
      </c>
      <c r="D36" s="15">
        <v>9.1340816362267319</v>
      </c>
      <c r="E36" s="15">
        <v>3.3451735137585792</v>
      </c>
      <c r="F36" s="15">
        <v>372.5949</v>
      </c>
      <c r="G36" s="15">
        <v>7.9248999999999796</v>
      </c>
      <c r="H36" s="107" t="s">
        <v>25</v>
      </c>
      <c r="I36" s="1" t="s">
        <v>6</v>
      </c>
      <c r="J36" s="15" t="s">
        <v>168</v>
      </c>
      <c r="K36" s="127">
        <v>372.5949</v>
      </c>
      <c r="L36" s="64" t="s">
        <v>14</v>
      </c>
      <c r="M36" s="107" t="s">
        <v>25</v>
      </c>
      <c r="N36" s="107" t="s">
        <v>168</v>
      </c>
    </row>
    <row r="37" spans="1:14" ht="17" x14ac:dyDescent="0.25">
      <c r="A37" s="111" t="s">
        <v>362</v>
      </c>
      <c r="F37" s="15">
        <v>374.36900000000003</v>
      </c>
      <c r="G37" s="15"/>
      <c r="H37" s="107" t="s">
        <v>25</v>
      </c>
      <c r="I37" s="1" t="s">
        <v>11</v>
      </c>
      <c r="J37" s="15" t="s">
        <v>121</v>
      </c>
      <c r="K37" s="127">
        <v>374.36900000000003</v>
      </c>
      <c r="L37" s="107" t="s">
        <v>18</v>
      </c>
      <c r="M37" s="107" t="s">
        <v>25</v>
      </c>
      <c r="N37" s="107" t="s">
        <v>121</v>
      </c>
    </row>
    <row r="38" spans="1:14" ht="17" x14ac:dyDescent="0.25">
      <c r="A38" s="111" t="s">
        <v>363</v>
      </c>
      <c r="B38" s="15">
        <v>395.2</v>
      </c>
      <c r="C38" s="15">
        <v>7.29</v>
      </c>
      <c r="D38" s="15">
        <v>8.2986907617863555</v>
      </c>
      <c r="E38" s="15">
        <v>2.3046025051567369</v>
      </c>
      <c r="F38" s="15">
        <v>414.82350000000002</v>
      </c>
      <c r="G38" s="15">
        <v>19.623500000000035</v>
      </c>
      <c r="H38" s="107" t="s">
        <v>25</v>
      </c>
      <c r="I38" s="1" t="s">
        <v>12</v>
      </c>
      <c r="J38" s="15" t="s">
        <v>215</v>
      </c>
      <c r="K38" s="127">
        <v>414.82350000000002</v>
      </c>
      <c r="L38" s="107" t="s">
        <v>16</v>
      </c>
      <c r="M38" s="107" t="s">
        <v>25</v>
      </c>
      <c r="N38" s="107" t="s">
        <v>215</v>
      </c>
    </row>
    <row r="39" spans="1:14" ht="17" x14ac:dyDescent="0.25">
      <c r="A39" s="111" t="s">
        <v>364</v>
      </c>
      <c r="B39" s="15">
        <v>406.6</v>
      </c>
      <c r="C39" s="15">
        <v>6.42</v>
      </c>
      <c r="D39" s="15">
        <v>12.182978152123791</v>
      </c>
      <c r="E39" s="15">
        <v>2.980953855437531</v>
      </c>
      <c r="F39" s="15">
        <v>418.35680000000002</v>
      </c>
      <c r="G39" s="15">
        <v>11.756799999999998</v>
      </c>
      <c r="H39" s="107" t="s">
        <v>25</v>
      </c>
      <c r="I39" s="1" t="s">
        <v>6</v>
      </c>
      <c r="J39" s="15" t="s">
        <v>216</v>
      </c>
      <c r="K39" s="127">
        <v>418.35680000000002</v>
      </c>
      <c r="L39" s="64" t="s">
        <v>14</v>
      </c>
      <c r="M39" s="107" t="s">
        <v>25</v>
      </c>
      <c r="N39" s="107" t="s">
        <v>216</v>
      </c>
    </row>
    <row r="40" spans="1:14" ht="17" x14ac:dyDescent="0.25">
      <c r="A40" s="111" t="s">
        <v>365</v>
      </c>
      <c r="B40" s="15"/>
      <c r="C40" s="15"/>
      <c r="D40" s="15"/>
      <c r="E40" s="15"/>
      <c r="F40" s="15">
        <v>423.72969999999998</v>
      </c>
      <c r="G40" s="15"/>
      <c r="H40" s="107" t="s">
        <v>58</v>
      </c>
      <c r="I40" s="1" t="s">
        <v>11</v>
      </c>
      <c r="J40" s="15" t="s">
        <v>329</v>
      </c>
      <c r="K40" s="127">
        <v>423.72969999999998</v>
      </c>
      <c r="L40" s="107" t="s">
        <v>18</v>
      </c>
      <c r="M40" s="107" t="s">
        <v>58</v>
      </c>
      <c r="N40" s="107" t="s">
        <v>217</v>
      </c>
    </row>
    <row r="41" spans="1:14" ht="17" x14ac:dyDescent="0.25">
      <c r="A41" s="111" t="s">
        <v>366</v>
      </c>
      <c r="F41" s="15">
        <v>424.51179999999999</v>
      </c>
      <c r="G41" s="15"/>
      <c r="H41" s="107" t="s">
        <v>58</v>
      </c>
      <c r="I41" s="1" t="s">
        <v>6</v>
      </c>
      <c r="J41" s="15" t="s">
        <v>121</v>
      </c>
      <c r="K41" s="127">
        <v>424.51179999999999</v>
      </c>
      <c r="L41" s="64" t="s">
        <v>14</v>
      </c>
      <c r="M41" s="107" t="s">
        <v>58</v>
      </c>
      <c r="N41" s="107" t="s">
        <v>121</v>
      </c>
    </row>
    <row r="42" spans="1:14" ht="17" x14ac:dyDescent="0.25">
      <c r="A42" s="111" t="s">
        <v>367</v>
      </c>
      <c r="F42" s="15">
        <v>432.62670000000003</v>
      </c>
      <c r="G42" s="15"/>
      <c r="H42" s="107" t="s">
        <v>58</v>
      </c>
      <c r="I42" s="1" t="s">
        <v>11</v>
      </c>
      <c r="J42" s="15" t="s">
        <v>121</v>
      </c>
      <c r="K42" s="127">
        <v>432.62670000000003</v>
      </c>
      <c r="L42" s="107" t="s">
        <v>18</v>
      </c>
      <c r="M42" s="107" t="s">
        <v>58</v>
      </c>
      <c r="N42" s="107" t="s">
        <v>121</v>
      </c>
    </row>
    <row r="43" spans="1:14" ht="17" x14ac:dyDescent="0.25">
      <c r="A43" s="111" t="s">
        <v>368</v>
      </c>
      <c r="F43" s="15">
        <v>433.44459999999998</v>
      </c>
      <c r="G43" s="15"/>
      <c r="H43" s="107" t="s">
        <v>25</v>
      </c>
      <c r="I43" s="1" t="s">
        <v>13</v>
      </c>
      <c r="J43" s="15" t="s">
        <v>215</v>
      </c>
      <c r="K43" s="127">
        <v>433.44459999999998</v>
      </c>
      <c r="L43" s="107" t="s">
        <v>17</v>
      </c>
      <c r="M43" s="107" t="s">
        <v>25</v>
      </c>
      <c r="N43" s="107" t="s">
        <v>215</v>
      </c>
    </row>
    <row r="44" spans="1:14" ht="17" x14ac:dyDescent="0.25">
      <c r="A44" s="111" t="s">
        <v>369</v>
      </c>
      <c r="B44" s="46">
        <v>492.9</v>
      </c>
      <c r="C44" s="46">
        <v>4.71</v>
      </c>
      <c r="D44" s="46">
        <v>10.380513772392177</v>
      </c>
      <c r="E44" s="46">
        <v>1.8626328568515169</v>
      </c>
      <c r="F44" s="46">
        <v>515.50469999999996</v>
      </c>
      <c r="G44" s="15">
        <v>22.60469999999998</v>
      </c>
      <c r="H44" s="107" t="s">
        <v>25</v>
      </c>
      <c r="I44" s="48" t="s">
        <v>6</v>
      </c>
      <c r="J44" s="15" t="s">
        <v>121</v>
      </c>
      <c r="K44" s="127">
        <v>515.50469999999996</v>
      </c>
      <c r="L44" s="64" t="s">
        <v>14</v>
      </c>
      <c r="M44" s="107" t="s">
        <v>25</v>
      </c>
      <c r="N44" s="107" t="s">
        <v>121</v>
      </c>
    </row>
    <row r="45" spans="1:14" ht="17" x14ac:dyDescent="0.25">
      <c r="A45" s="111" t="s">
        <v>422</v>
      </c>
      <c r="B45" s="15">
        <v>526.17999999999995</v>
      </c>
      <c r="C45" s="15">
        <v>9.6199999999999992</v>
      </c>
      <c r="D45" s="15">
        <v>0.52299484593248935</v>
      </c>
      <c r="E45" s="15">
        <v>0.19185687120912212</v>
      </c>
      <c r="F45" s="15">
        <v>526.52719999999999</v>
      </c>
      <c r="G45" s="15">
        <v>0.34720000000004347</v>
      </c>
      <c r="H45" s="107" t="s">
        <v>25</v>
      </c>
      <c r="I45" s="1" t="s">
        <v>11</v>
      </c>
      <c r="J45" s="96" t="s">
        <v>218</v>
      </c>
      <c r="K45" s="127">
        <v>526.52719999999999</v>
      </c>
      <c r="L45" s="107" t="s">
        <v>18</v>
      </c>
      <c r="M45" s="107" t="s">
        <v>25</v>
      </c>
      <c r="N45" s="133" t="s">
        <v>218</v>
      </c>
    </row>
    <row r="46" spans="1:14" ht="17" x14ac:dyDescent="0.25">
      <c r="A46" s="111" t="s">
        <v>423</v>
      </c>
      <c r="B46" s="15">
        <v>540.45000000000005</v>
      </c>
      <c r="C46" s="15">
        <v>7.3</v>
      </c>
      <c r="D46" s="15">
        <v>1.2234343717349305</v>
      </c>
      <c r="E46" s="15">
        <v>0.34424458811405234</v>
      </c>
      <c r="F46" s="15">
        <v>543.2183</v>
      </c>
      <c r="G46" s="15">
        <v>2.7682999999999538</v>
      </c>
      <c r="H46" s="107" t="s">
        <v>25</v>
      </c>
      <c r="I46" s="1" t="s">
        <v>13</v>
      </c>
      <c r="J46" s="15" t="s">
        <v>168</v>
      </c>
      <c r="K46" s="127">
        <v>543.2183</v>
      </c>
      <c r="L46" s="107" t="s">
        <v>17</v>
      </c>
      <c r="M46" s="107" t="s">
        <v>25</v>
      </c>
      <c r="N46" s="107" t="s">
        <v>168</v>
      </c>
    </row>
    <row r="47" spans="1:14" ht="17" x14ac:dyDescent="0.25">
      <c r="A47" s="111" t="s">
        <v>395</v>
      </c>
      <c r="B47" s="15">
        <v>545.5</v>
      </c>
      <c r="C47" s="15">
        <v>5.5</v>
      </c>
      <c r="D47" s="15">
        <v>1.0389852966069544</v>
      </c>
      <c r="E47" s="15">
        <v>0.21924478616715637</v>
      </c>
      <c r="F47" s="15">
        <v>551.68870000000004</v>
      </c>
      <c r="G47" s="15">
        <v>6.1887000000000398</v>
      </c>
      <c r="H47" s="107" t="s">
        <v>25</v>
      </c>
      <c r="I47" s="1" t="s">
        <v>12</v>
      </c>
      <c r="J47" s="15" t="s">
        <v>168</v>
      </c>
      <c r="K47" s="127">
        <v>551.68870000000004</v>
      </c>
      <c r="L47" s="107" t="s">
        <v>16</v>
      </c>
      <c r="M47" s="107" t="s">
        <v>25</v>
      </c>
      <c r="N47" s="107" t="s">
        <v>168</v>
      </c>
    </row>
    <row r="48" spans="1:14" ht="17" x14ac:dyDescent="0.25">
      <c r="A48" s="111" t="s">
        <v>373</v>
      </c>
      <c r="B48" s="15"/>
      <c r="C48" s="15"/>
      <c r="F48" s="15">
        <v>562.07449999999994</v>
      </c>
      <c r="G48" s="15"/>
      <c r="H48" s="107" t="s">
        <v>25</v>
      </c>
      <c r="I48" s="1" t="s">
        <v>12</v>
      </c>
      <c r="J48" s="15" t="s">
        <v>219</v>
      </c>
      <c r="K48" s="127">
        <v>562.07449999999994</v>
      </c>
      <c r="L48" s="107" t="s">
        <v>16</v>
      </c>
      <c r="M48" s="107" t="s">
        <v>25</v>
      </c>
      <c r="N48" s="107" t="s">
        <v>219</v>
      </c>
    </row>
    <row r="49" spans="1:14" ht="17" x14ac:dyDescent="0.25">
      <c r="A49" s="111" t="s">
        <v>424</v>
      </c>
      <c r="B49" s="15">
        <v>572.79999999999995</v>
      </c>
      <c r="C49" s="15">
        <v>21.9</v>
      </c>
      <c r="D49" s="15">
        <v>0.93158456931724665</v>
      </c>
      <c r="E49" s="15">
        <v>0.77863163186477524</v>
      </c>
      <c r="F49" s="15">
        <v>565.87080000000003</v>
      </c>
      <c r="G49" s="15">
        <v>-6.9291999999999234</v>
      </c>
      <c r="H49" s="107" t="s">
        <v>25</v>
      </c>
      <c r="I49" s="1" t="s">
        <v>13</v>
      </c>
      <c r="J49" s="15" t="s">
        <v>219</v>
      </c>
      <c r="K49" s="127">
        <v>565.87080000000003</v>
      </c>
      <c r="L49" s="107" t="s">
        <v>17</v>
      </c>
      <c r="M49" s="107" t="s">
        <v>25</v>
      </c>
      <c r="N49" s="107" t="s">
        <v>219</v>
      </c>
    </row>
    <row r="50" spans="1:14" ht="17" x14ac:dyDescent="0.25">
      <c r="A50" s="111" t="s">
        <v>375</v>
      </c>
      <c r="B50" s="29">
        <v>599.81500000000005</v>
      </c>
      <c r="C50" s="29">
        <v>9.73</v>
      </c>
      <c r="D50" s="29">
        <v>73.899872169786548</v>
      </c>
      <c r="E50" s="29">
        <v>27.398581532351578</v>
      </c>
      <c r="F50" s="29">
        <v>599.26880000000006</v>
      </c>
      <c r="G50" s="29">
        <v>-0.54619999999999891</v>
      </c>
      <c r="H50" s="102" t="s">
        <v>25</v>
      </c>
      <c r="I50" s="102" t="s">
        <v>535</v>
      </c>
      <c r="J50" s="29" t="s">
        <v>178</v>
      </c>
      <c r="K50" s="127">
        <v>599.26880000000006</v>
      </c>
      <c r="L50" s="64" t="s">
        <v>14</v>
      </c>
      <c r="M50" s="107" t="s">
        <v>25</v>
      </c>
      <c r="N50" s="107" t="s">
        <v>178</v>
      </c>
    </row>
    <row r="51" spans="1:14" ht="17" x14ac:dyDescent="0.25">
      <c r="A51" s="111" t="s">
        <v>398</v>
      </c>
      <c r="B51" s="107"/>
      <c r="C51" s="107"/>
      <c r="D51" s="107"/>
      <c r="E51" s="107"/>
      <c r="F51" s="46">
        <v>604.94010000000003</v>
      </c>
      <c r="G51" s="46"/>
      <c r="H51" s="107" t="s">
        <v>25</v>
      </c>
      <c r="I51" s="107" t="s">
        <v>11</v>
      </c>
      <c r="J51" s="46" t="s">
        <v>178</v>
      </c>
      <c r="K51" s="127">
        <v>604.94010000000003</v>
      </c>
      <c r="L51" s="107" t="s">
        <v>18</v>
      </c>
      <c r="M51" s="107" t="s">
        <v>25</v>
      </c>
      <c r="N51" s="107" t="s">
        <v>178</v>
      </c>
    </row>
    <row r="52" spans="1:14" ht="17" x14ac:dyDescent="0.25">
      <c r="A52" s="111" t="s">
        <v>399</v>
      </c>
      <c r="B52" s="107"/>
      <c r="C52" s="107"/>
      <c r="D52" s="107"/>
      <c r="E52" s="107"/>
      <c r="F52" s="46">
        <v>738.49170000000004</v>
      </c>
      <c r="G52" s="46"/>
      <c r="H52" s="107" t="s">
        <v>25</v>
      </c>
      <c r="I52" s="107" t="s">
        <v>12</v>
      </c>
      <c r="J52" s="46" t="s">
        <v>219</v>
      </c>
      <c r="K52" s="127">
        <v>738.49170000000004</v>
      </c>
      <c r="L52" s="107" t="s">
        <v>16</v>
      </c>
      <c r="M52" s="107" t="s">
        <v>25</v>
      </c>
      <c r="N52" s="107" t="s">
        <v>219</v>
      </c>
    </row>
    <row r="53" spans="1:14" ht="17" x14ac:dyDescent="0.25">
      <c r="A53" s="111" t="s">
        <v>400</v>
      </c>
      <c r="B53" s="107"/>
      <c r="C53" s="107"/>
      <c r="D53" s="107"/>
      <c r="E53" s="107"/>
      <c r="F53" s="46">
        <v>747.57079999999996</v>
      </c>
      <c r="G53" s="46"/>
      <c r="H53" s="107" t="s">
        <v>23</v>
      </c>
      <c r="I53" s="107" t="s">
        <v>13</v>
      </c>
      <c r="J53" s="46" t="s">
        <v>178</v>
      </c>
      <c r="K53" s="129">
        <v>747.57079999999996</v>
      </c>
      <c r="L53" s="107" t="s">
        <v>17</v>
      </c>
      <c r="M53" s="107" t="s">
        <v>23</v>
      </c>
      <c r="N53" s="107" t="s">
        <v>178</v>
      </c>
    </row>
    <row r="54" spans="1:14" ht="17" x14ac:dyDescent="0.25">
      <c r="A54" s="111" t="s">
        <v>401</v>
      </c>
      <c r="B54" s="107"/>
      <c r="C54" s="107"/>
      <c r="D54" s="107"/>
      <c r="E54" s="107"/>
      <c r="F54" s="46">
        <v>876.30640000000005</v>
      </c>
      <c r="G54" s="46"/>
      <c r="H54" s="107" t="s">
        <v>23</v>
      </c>
      <c r="I54" s="107" t="s">
        <v>6</v>
      </c>
      <c r="J54" s="46" t="s">
        <v>182</v>
      </c>
      <c r="K54" s="129">
        <v>876.30640000000005</v>
      </c>
      <c r="L54" s="64" t="s">
        <v>14</v>
      </c>
      <c r="M54" s="107" t="s">
        <v>23</v>
      </c>
      <c r="N54" s="107" t="s">
        <v>182</v>
      </c>
    </row>
    <row r="55" spans="1:14" ht="17" x14ac:dyDescent="0.25">
      <c r="A55" s="111" t="s">
        <v>402</v>
      </c>
      <c r="B55" s="107"/>
      <c r="C55" s="107"/>
      <c r="D55" s="107"/>
      <c r="E55" s="107"/>
      <c r="F55" s="46">
        <v>876.40809999999999</v>
      </c>
      <c r="G55" s="46"/>
      <c r="H55" s="107" t="s">
        <v>23</v>
      </c>
      <c r="I55" s="107" t="s">
        <v>11</v>
      </c>
      <c r="J55" s="46" t="s">
        <v>182</v>
      </c>
      <c r="K55" s="129">
        <v>876.40809999999999</v>
      </c>
      <c r="L55" s="107" t="s">
        <v>18</v>
      </c>
      <c r="M55" s="107" t="s">
        <v>23</v>
      </c>
      <c r="N55" s="107" t="s">
        <v>182</v>
      </c>
    </row>
    <row r="56" spans="1:14" ht="17" x14ac:dyDescent="0.25">
      <c r="A56" s="111" t="s">
        <v>403</v>
      </c>
      <c r="B56" s="46">
        <v>886.76</v>
      </c>
      <c r="C56" s="46">
        <v>9.11</v>
      </c>
      <c r="D56" s="46">
        <v>4.7489799849405507</v>
      </c>
      <c r="E56" s="46">
        <v>1.6473349861147801</v>
      </c>
      <c r="F56" s="46">
        <v>892.52639999999997</v>
      </c>
      <c r="G56" s="46">
        <v>5.8</v>
      </c>
      <c r="H56" s="107" t="s">
        <v>23</v>
      </c>
      <c r="I56" s="107" t="s">
        <v>12</v>
      </c>
      <c r="J56" s="46" t="s">
        <v>181</v>
      </c>
      <c r="K56" s="129">
        <v>892.52639999999997</v>
      </c>
      <c r="L56" s="107" t="s">
        <v>16</v>
      </c>
      <c r="M56" s="107" t="s">
        <v>23</v>
      </c>
      <c r="N56" s="107" t="s">
        <v>181</v>
      </c>
    </row>
    <row r="57" spans="1:14" ht="17" x14ac:dyDescent="0.25">
      <c r="A57" s="111" t="s">
        <v>425</v>
      </c>
      <c r="B57" s="46">
        <v>904.37</v>
      </c>
      <c r="C57" s="46">
        <v>11.79</v>
      </c>
      <c r="D57" s="46">
        <v>0.35372196053023275</v>
      </c>
      <c r="E57" s="46">
        <v>0.15898005593925044</v>
      </c>
      <c r="F57" s="46">
        <v>906.47839999999997</v>
      </c>
      <c r="G57" s="46">
        <v>2.1083999999999605</v>
      </c>
      <c r="H57" s="107" t="s">
        <v>23</v>
      </c>
      <c r="I57" s="107" t="s">
        <v>13</v>
      </c>
      <c r="J57" s="46" t="s">
        <v>179</v>
      </c>
      <c r="K57" s="129">
        <v>906.47839999999997</v>
      </c>
      <c r="L57" s="107" t="s">
        <v>17</v>
      </c>
      <c r="M57" s="107" t="s">
        <v>23</v>
      </c>
      <c r="N57" s="107" t="s">
        <v>179</v>
      </c>
    </row>
    <row r="58" spans="1:14" ht="17" x14ac:dyDescent="0.25">
      <c r="A58" s="111" t="s">
        <v>426</v>
      </c>
      <c r="B58" s="29">
        <v>964</v>
      </c>
      <c r="C58" s="29">
        <v>8.31</v>
      </c>
      <c r="D58" s="29">
        <v>100</v>
      </c>
      <c r="E58" s="29">
        <v>31.651432421904268</v>
      </c>
      <c r="F58" s="29">
        <v>970.9787</v>
      </c>
      <c r="G58" s="29">
        <v>6.9787000000000035</v>
      </c>
      <c r="H58" s="102" t="s">
        <v>23</v>
      </c>
      <c r="I58" s="102" t="s">
        <v>535</v>
      </c>
      <c r="J58" s="29" t="s">
        <v>175</v>
      </c>
      <c r="K58" s="129">
        <v>970.9787</v>
      </c>
      <c r="L58" s="64" t="s">
        <v>14</v>
      </c>
      <c r="M58" s="107" t="s">
        <v>23</v>
      </c>
      <c r="N58" s="107" t="s">
        <v>175</v>
      </c>
    </row>
    <row r="59" spans="1:14" ht="17" x14ac:dyDescent="0.25">
      <c r="A59" s="111" t="s">
        <v>427</v>
      </c>
      <c r="F59" s="15">
        <v>974.73339999999996</v>
      </c>
      <c r="G59" s="15"/>
      <c r="H59" s="107" t="s">
        <v>23</v>
      </c>
      <c r="I59" s="1" t="s">
        <v>11</v>
      </c>
      <c r="J59" s="46" t="s">
        <v>179</v>
      </c>
      <c r="K59" s="129">
        <v>974.73339999999996</v>
      </c>
      <c r="L59" s="107" t="s">
        <v>18</v>
      </c>
      <c r="M59" s="107" t="s">
        <v>23</v>
      </c>
      <c r="N59" s="107" t="s">
        <v>179</v>
      </c>
    </row>
    <row r="60" spans="1:14" ht="17" x14ac:dyDescent="0.25">
      <c r="A60" s="111" t="s">
        <v>407</v>
      </c>
      <c r="F60" s="15">
        <v>977.22190000000001</v>
      </c>
      <c r="G60" s="15"/>
      <c r="H60" s="107" t="s">
        <v>26</v>
      </c>
      <c r="I60" s="1" t="s">
        <v>12</v>
      </c>
      <c r="J60" s="15" t="s">
        <v>178</v>
      </c>
      <c r="K60" s="129">
        <v>977.22190000000001</v>
      </c>
      <c r="L60" s="107" t="s">
        <v>16</v>
      </c>
      <c r="M60" s="107" t="s">
        <v>26</v>
      </c>
      <c r="N60" s="107" t="s">
        <v>178</v>
      </c>
    </row>
    <row r="61" spans="1:14" ht="17" x14ac:dyDescent="0.25">
      <c r="A61" s="111" t="s">
        <v>408</v>
      </c>
      <c r="B61" s="15">
        <v>990.53300000000002</v>
      </c>
      <c r="C61" s="15">
        <v>15.29</v>
      </c>
      <c r="D61" s="15">
        <v>2.6173090280817881</v>
      </c>
      <c r="E61" s="15">
        <v>1.5244854750116963</v>
      </c>
      <c r="F61" s="15">
        <v>998.28480000000002</v>
      </c>
      <c r="G61" s="15">
        <v>7.7518000000000029</v>
      </c>
      <c r="H61" s="107" t="s">
        <v>23</v>
      </c>
      <c r="I61" s="1" t="s">
        <v>13</v>
      </c>
      <c r="J61" s="15" t="s">
        <v>179</v>
      </c>
      <c r="K61" s="129">
        <v>998.28480000000002</v>
      </c>
      <c r="L61" s="107" t="s">
        <v>17</v>
      </c>
      <c r="M61" s="107" t="s">
        <v>23</v>
      </c>
      <c r="N61" s="107" t="s">
        <v>179</v>
      </c>
    </row>
    <row r="62" spans="1:14" ht="17" x14ac:dyDescent="0.25">
      <c r="A62" s="111" t="s">
        <v>409</v>
      </c>
      <c r="B62" s="46">
        <v>1008.6</v>
      </c>
      <c r="C62" s="46">
        <v>9.4700000000000006</v>
      </c>
      <c r="D62" s="46">
        <v>0.51365565225512344</v>
      </c>
      <c r="E62" s="46">
        <v>0.18517965227307245</v>
      </c>
      <c r="F62" s="46">
        <v>1012.3108</v>
      </c>
      <c r="G62" s="15">
        <v>3.7107999999999493</v>
      </c>
      <c r="H62" s="107" t="s">
        <v>23</v>
      </c>
      <c r="I62" s="48" t="s">
        <v>6</v>
      </c>
      <c r="J62" s="15" t="s">
        <v>183</v>
      </c>
      <c r="K62" s="129">
        <v>1012.3108</v>
      </c>
      <c r="L62" s="64" t="s">
        <v>14</v>
      </c>
      <c r="M62" s="107" t="s">
        <v>23</v>
      </c>
      <c r="N62" s="107" t="s">
        <v>183</v>
      </c>
    </row>
    <row r="63" spans="1:14" ht="17" x14ac:dyDescent="0.25">
      <c r="A63" s="111" t="s">
        <v>410</v>
      </c>
      <c r="B63" s="15"/>
      <c r="C63" s="15"/>
      <c r="D63" s="15"/>
      <c r="E63" s="15"/>
      <c r="F63" s="15">
        <v>1018.2699</v>
      </c>
      <c r="G63" s="15"/>
      <c r="H63" s="107" t="s">
        <v>23</v>
      </c>
      <c r="I63" s="1" t="s">
        <v>12</v>
      </c>
      <c r="J63" s="15" t="s">
        <v>181</v>
      </c>
      <c r="K63" s="129">
        <v>1018.2699</v>
      </c>
      <c r="L63" s="107" t="s">
        <v>16</v>
      </c>
      <c r="M63" s="107" t="s">
        <v>23</v>
      </c>
      <c r="N63" s="107" t="s">
        <v>181</v>
      </c>
    </row>
    <row r="64" spans="1:14" ht="17" x14ac:dyDescent="0.25">
      <c r="A64" s="111" t="s">
        <v>411</v>
      </c>
      <c r="B64" s="15">
        <v>1036</v>
      </c>
      <c r="C64" s="15">
        <v>41.6</v>
      </c>
      <c r="D64" s="15">
        <v>0.18328167591830541</v>
      </c>
      <c r="E64" s="15">
        <v>0.29113806293199629</v>
      </c>
      <c r="F64" s="15">
        <v>1031.9943000000001</v>
      </c>
      <c r="G64" s="15">
        <v>-4.0056999999999334</v>
      </c>
      <c r="H64" s="107" t="s">
        <v>23</v>
      </c>
      <c r="I64" s="1" t="s">
        <v>11</v>
      </c>
      <c r="J64" s="15" t="s">
        <v>183</v>
      </c>
      <c r="K64" s="129">
        <v>1031.9943000000001</v>
      </c>
      <c r="L64" s="107" t="s">
        <v>18</v>
      </c>
      <c r="M64" s="107" t="s">
        <v>23</v>
      </c>
      <c r="N64" s="107" t="s">
        <v>183</v>
      </c>
    </row>
    <row r="65" spans="1:14" ht="17" x14ac:dyDescent="0.25">
      <c r="A65" s="111" t="s">
        <v>412</v>
      </c>
      <c r="B65" s="44">
        <v>1062.5999999999999</v>
      </c>
      <c r="C65" s="4">
        <v>12</v>
      </c>
      <c r="D65" s="44">
        <v>0.27784101190163496</v>
      </c>
      <c r="E65" s="44">
        <v>0.12703691958840263</v>
      </c>
      <c r="F65" s="44">
        <v>1058.5414000000001</v>
      </c>
      <c r="G65" s="44">
        <v>-4.0585999999998421</v>
      </c>
      <c r="H65" s="82" t="s">
        <v>54</v>
      </c>
      <c r="I65" s="4" t="s">
        <v>13</v>
      </c>
      <c r="J65" s="44" t="s">
        <v>220</v>
      </c>
      <c r="K65" s="131">
        <v>1058.5414000000001</v>
      </c>
      <c r="L65" s="82" t="s">
        <v>17</v>
      </c>
      <c r="M65" s="82" t="s">
        <v>54</v>
      </c>
      <c r="N65" s="82" t="s">
        <v>220</v>
      </c>
    </row>
    <row r="66" spans="1:14" x14ac:dyDescent="0.2">
      <c r="A66" s="202" t="s">
        <v>464</v>
      </c>
      <c r="B66" s="202"/>
      <c r="C66" s="142">
        <v>9.0167999999999999</v>
      </c>
      <c r="D66" s="95"/>
      <c r="E66" s="95"/>
      <c r="F66" s="138" t="s">
        <v>465</v>
      </c>
      <c r="G66" s="142">
        <v>6.2</v>
      </c>
      <c r="I66" s="19"/>
      <c r="J66" s="13"/>
      <c r="K66" s="13"/>
      <c r="L66" s="13"/>
      <c r="M66" s="13"/>
      <c r="N66" s="13"/>
    </row>
    <row r="67" spans="1:14" ht="16" thickBot="1" x14ac:dyDescent="0.25">
      <c r="A67" s="194" t="s">
        <v>466</v>
      </c>
      <c r="B67" s="194"/>
      <c r="C67" s="139">
        <v>10.912727272727272</v>
      </c>
      <c r="D67" s="143"/>
      <c r="E67" s="143"/>
      <c r="F67" s="141" t="s">
        <v>463</v>
      </c>
      <c r="G67" s="139">
        <v>22.60469999999998</v>
      </c>
      <c r="H67" s="43"/>
      <c r="I67" s="103"/>
      <c r="J67" s="22"/>
      <c r="K67" s="22"/>
      <c r="L67" s="22"/>
      <c r="M67" s="22"/>
      <c r="N67" s="22"/>
    </row>
    <row r="68" spans="1:14" x14ac:dyDescent="0.2">
      <c r="A68" s="183" t="s">
        <v>540</v>
      </c>
      <c r="B68" s="183"/>
      <c r="C68" s="183"/>
      <c r="D68" s="183"/>
      <c r="E68" s="183"/>
      <c r="F68" s="183"/>
      <c r="G68" s="183"/>
      <c r="H68" s="183"/>
      <c r="I68" s="183"/>
      <c r="J68" s="183"/>
      <c r="K68" s="183"/>
      <c r="L68" s="183"/>
      <c r="M68" s="183"/>
      <c r="N68" s="183"/>
    </row>
    <row r="69" spans="1:14" x14ac:dyDescent="0.2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</row>
    <row r="70" spans="1:14" x14ac:dyDescent="0.2">
      <c r="A70" s="12"/>
      <c r="K70" s="106"/>
      <c r="L70" s="106"/>
      <c r="M70" s="106"/>
      <c r="N70" s="106"/>
    </row>
    <row r="71" spans="1:14" x14ac:dyDescent="0.2">
      <c r="A71" s="26"/>
      <c r="B71" s="106"/>
      <c r="C71" s="106"/>
      <c r="D71" s="106"/>
      <c r="E71" s="106"/>
      <c r="F71" s="106"/>
      <c r="G71" s="106"/>
      <c r="H71" s="106"/>
      <c r="I71" s="106"/>
      <c r="J71" s="106"/>
      <c r="K71" s="10"/>
      <c r="L71" s="10"/>
      <c r="M71" s="10"/>
      <c r="N71" s="10"/>
    </row>
    <row r="72" spans="1:14" x14ac:dyDescent="0.2">
      <c r="A72" s="106"/>
      <c r="B72" s="13"/>
      <c r="C72" s="10"/>
      <c r="D72" s="10"/>
      <c r="E72" s="10"/>
      <c r="F72" s="5"/>
      <c r="G72" s="5"/>
      <c r="H72" s="9"/>
      <c r="I72" s="10"/>
      <c r="J72" s="10"/>
      <c r="K72" s="10"/>
      <c r="L72" s="10"/>
      <c r="M72" s="10"/>
      <c r="N72" s="10"/>
    </row>
    <row r="73" spans="1:14" x14ac:dyDescent="0.2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</row>
    <row r="74" spans="1:14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</row>
    <row r="75" spans="1:14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10"/>
      <c r="L75" s="10"/>
      <c r="M75" s="10"/>
      <c r="N75" s="10"/>
    </row>
    <row r="76" spans="1:14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10"/>
      <c r="L76" s="10"/>
      <c r="M76" s="10"/>
      <c r="N76" s="10"/>
    </row>
    <row r="77" spans="1:14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10"/>
      <c r="L77" s="10"/>
      <c r="M77" s="10"/>
      <c r="N77" s="10"/>
    </row>
    <row r="78" spans="1:14" x14ac:dyDescent="0.2">
      <c r="B78" s="10"/>
      <c r="C78" s="10"/>
      <c r="D78" s="10"/>
      <c r="E78" s="10"/>
      <c r="F78" s="5"/>
      <c r="G78" s="5"/>
      <c r="H78" s="5"/>
      <c r="I78" s="10"/>
      <c r="J78" s="10"/>
      <c r="K78" s="10"/>
      <c r="L78" s="10"/>
      <c r="M78" s="10"/>
      <c r="N78" s="10"/>
    </row>
    <row r="79" spans="1:14" x14ac:dyDescent="0.2">
      <c r="B79" s="10"/>
      <c r="C79" s="10"/>
      <c r="D79" s="10"/>
      <c r="E79" s="10"/>
      <c r="F79" s="5"/>
      <c r="G79" s="5"/>
      <c r="H79" s="5"/>
      <c r="I79" s="10"/>
      <c r="J79" s="10"/>
      <c r="K79" s="10"/>
      <c r="L79" s="10"/>
      <c r="M79" s="10"/>
      <c r="N79" s="10"/>
    </row>
    <row r="88" spans="1:8" x14ac:dyDescent="0.2">
      <c r="A88" s="14"/>
      <c r="F88" s="14"/>
      <c r="G88" s="14"/>
      <c r="H88" s="14"/>
    </row>
  </sheetData>
  <mergeCells count="15">
    <mergeCell ref="K5:N5"/>
    <mergeCell ref="D7:D8"/>
    <mergeCell ref="A3:N4"/>
    <mergeCell ref="B5:J5"/>
    <mergeCell ref="F6:N6"/>
    <mergeCell ref="J7:J8"/>
    <mergeCell ref="L7:L8"/>
    <mergeCell ref="M7:M8"/>
    <mergeCell ref="A66:B66"/>
    <mergeCell ref="A67:B67"/>
    <mergeCell ref="A68:N68"/>
    <mergeCell ref="H7:H8"/>
    <mergeCell ref="I7:I8"/>
    <mergeCell ref="B6:E6"/>
    <mergeCell ref="N7:N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E1A9B-96E4-2249-881B-C4A23FA26488}">
  <dimension ref="A1:N95"/>
  <sheetViews>
    <sheetView workbookViewId="0">
      <selection sqref="A1:N1048576"/>
    </sheetView>
  </sheetViews>
  <sheetFormatPr baseColWidth="10" defaultRowHeight="15" x14ac:dyDescent="0.2"/>
  <cols>
    <col min="1" max="1" width="4.6640625" customWidth="1"/>
    <col min="2" max="2" width="9.6640625" style="1" customWidth="1"/>
    <col min="3" max="3" width="7.6640625" style="1" customWidth="1"/>
    <col min="4" max="4" width="11.6640625" style="1" customWidth="1"/>
    <col min="5" max="5" width="7.6640625" style="1" customWidth="1"/>
    <col min="6" max="6" width="9.6640625" customWidth="1"/>
    <col min="7" max="8" width="6.6640625" customWidth="1"/>
    <col min="9" max="9" width="9.6640625" customWidth="1"/>
    <col min="10" max="10" width="22.6640625" customWidth="1"/>
    <col min="11" max="11" width="10.6640625" customWidth="1"/>
    <col min="12" max="12" width="11.6640625" customWidth="1"/>
    <col min="13" max="13" width="9.6640625" customWidth="1"/>
    <col min="14" max="14" width="21.6640625" customWidth="1"/>
  </cols>
  <sheetData>
    <row r="1" spans="1:14" x14ac:dyDescent="0.2">
      <c r="A1" t="s">
        <v>543</v>
      </c>
    </row>
    <row r="2" spans="1:14" ht="16" thickBot="1" x14ac:dyDescent="0.25">
      <c r="A2" s="43" t="s">
        <v>544</v>
      </c>
      <c r="B2" s="74"/>
      <c r="C2" s="193"/>
      <c r="D2" s="193"/>
      <c r="E2" s="193"/>
      <c r="F2" s="193"/>
      <c r="G2" s="193"/>
      <c r="H2" s="193"/>
      <c r="I2" s="193"/>
      <c r="J2" s="100"/>
      <c r="K2" s="100"/>
      <c r="L2" s="100"/>
      <c r="M2" s="100"/>
      <c r="N2" s="100"/>
    </row>
    <row r="3" spans="1:14" x14ac:dyDescent="0.2">
      <c r="A3" s="203" t="s">
        <v>515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</row>
    <row r="4" spans="1:14" x14ac:dyDescent="0.2">
      <c r="A4" s="200"/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</row>
    <row r="5" spans="1:14" ht="36" x14ac:dyDescent="0.2">
      <c r="A5" s="154" t="s">
        <v>9</v>
      </c>
      <c r="B5" s="177" t="s">
        <v>376</v>
      </c>
      <c r="C5" s="177"/>
      <c r="D5" s="177"/>
      <c r="E5" s="177"/>
      <c r="F5" s="177"/>
      <c r="G5" s="177"/>
      <c r="H5" s="177"/>
      <c r="I5" s="177"/>
      <c r="J5" s="177"/>
      <c r="K5" s="175" t="s">
        <v>377</v>
      </c>
      <c r="L5" s="176"/>
      <c r="M5" s="176"/>
      <c r="N5" s="176"/>
    </row>
    <row r="6" spans="1:14" x14ac:dyDescent="0.2">
      <c r="A6" s="115"/>
      <c r="B6" s="201" t="s">
        <v>0</v>
      </c>
      <c r="C6" s="201"/>
      <c r="D6" s="201"/>
      <c r="E6" s="201"/>
      <c r="F6" s="178" t="s">
        <v>1</v>
      </c>
      <c r="G6" s="178"/>
      <c r="H6" s="178"/>
      <c r="I6" s="178"/>
      <c r="J6" s="178"/>
      <c r="K6" s="178"/>
      <c r="L6" s="178"/>
      <c r="M6" s="178"/>
      <c r="N6" s="178"/>
    </row>
    <row r="7" spans="1:14" ht="16" x14ac:dyDescent="0.2">
      <c r="A7" s="115"/>
      <c r="B7" s="117" t="s">
        <v>378</v>
      </c>
      <c r="C7" s="117" t="s">
        <v>2</v>
      </c>
      <c r="D7" s="171" t="s">
        <v>379</v>
      </c>
      <c r="E7" s="118" t="s">
        <v>3</v>
      </c>
      <c r="F7" s="135" t="s">
        <v>378</v>
      </c>
      <c r="G7" s="101" t="s">
        <v>388</v>
      </c>
      <c r="H7" s="195" t="s">
        <v>386</v>
      </c>
      <c r="I7" s="195" t="s">
        <v>10</v>
      </c>
      <c r="J7" s="195" t="s">
        <v>22</v>
      </c>
      <c r="K7" s="124" t="s">
        <v>378</v>
      </c>
      <c r="L7" s="171" t="s">
        <v>10</v>
      </c>
      <c r="M7" s="171" t="s">
        <v>386</v>
      </c>
      <c r="N7" s="171" t="s">
        <v>22</v>
      </c>
    </row>
    <row r="8" spans="1:14" ht="17" x14ac:dyDescent="0.2">
      <c r="A8" s="116"/>
      <c r="B8" s="119" t="s">
        <v>383</v>
      </c>
      <c r="C8" s="119" t="s">
        <v>383</v>
      </c>
      <c r="D8" s="172"/>
      <c r="E8" s="119" t="s">
        <v>5</v>
      </c>
      <c r="F8" s="136" t="s">
        <v>4</v>
      </c>
      <c r="G8" s="110" t="s">
        <v>381</v>
      </c>
      <c r="H8" s="196"/>
      <c r="I8" s="196"/>
      <c r="J8" s="196"/>
      <c r="K8" s="134" t="s">
        <v>385</v>
      </c>
      <c r="L8" s="172"/>
      <c r="M8" s="172"/>
      <c r="N8" s="172"/>
    </row>
    <row r="9" spans="1:14" ht="17" x14ac:dyDescent="0.25">
      <c r="A9" s="111" t="s">
        <v>334</v>
      </c>
      <c r="B9" s="69"/>
      <c r="C9" s="69"/>
      <c r="D9" s="69"/>
      <c r="F9" s="46">
        <v>-32</v>
      </c>
      <c r="G9" s="15"/>
      <c r="H9" s="72" t="s">
        <v>8</v>
      </c>
      <c r="I9" s="70" t="s">
        <v>318</v>
      </c>
      <c r="J9" s="15" t="s">
        <v>270</v>
      </c>
      <c r="K9" s="146">
        <v>-41.5</v>
      </c>
      <c r="L9" s="107" t="s">
        <v>14</v>
      </c>
      <c r="M9" s="72" t="s">
        <v>8</v>
      </c>
      <c r="N9" s="72" t="s">
        <v>269</v>
      </c>
    </row>
    <row r="10" spans="1:14" ht="17" x14ac:dyDescent="0.25">
      <c r="A10" s="111" t="s">
        <v>335</v>
      </c>
      <c r="B10" s="76">
        <v>57.889000000000003</v>
      </c>
      <c r="C10" s="76">
        <v>2.5099999999999998</v>
      </c>
      <c r="D10" s="83">
        <v>27.070096715948299</v>
      </c>
      <c r="E10" s="15">
        <v>1.7375510937245524</v>
      </c>
      <c r="F10" s="46">
        <v>62.3</v>
      </c>
      <c r="G10" s="15">
        <v>4.4109999999999943</v>
      </c>
      <c r="H10" s="72" t="s">
        <v>8</v>
      </c>
      <c r="I10" s="70" t="s">
        <v>318</v>
      </c>
      <c r="J10" s="15" t="s">
        <v>272</v>
      </c>
      <c r="K10" s="147">
        <v>58.3</v>
      </c>
      <c r="L10" s="68" t="s">
        <v>15</v>
      </c>
      <c r="M10" s="72" t="s">
        <v>8</v>
      </c>
      <c r="N10" s="72" t="s">
        <v>129</v>
      </c>
    </row>
    <row r="11" spans="1:14" ht="17" x14ac:dyDescent="0.25">
      <c r="A11" s="111" t="s">
        <v>336</v>
      </c>
      <c r="B11" s="76">
        <v>67.290000000000006</v>
      </c>
      <c r="C11" s="76">
        <v>1.5</v>
      </c>
      <c r="D11" s="83">
        <v>39.444374921787009</v>
      </c>
      <c r="E11" s="15">
        <v>1.5185643745501913</v>
      </c>
      <c r="F11" s="46">
        <v>64.5</v>
      </c>
      <c r="G11" s="15">
        <v>-2.7900000000000063</v>
      </c>
      <c r="H11" s="72" t="s">
        <v>8</v>
      </c>
      <c r="I11" s="70" t="s">
        <v>21</v>
      </c>
      <c r="J11" s="15" t="s">
        <v>146</v>
      </c>
      <c r="K11" s="147">
        <v>60.4</v>
      </c>
      <c r="L11" s="68" t="s">
        <v>14</v>
      </c>
      <c r="M11" s="72" t="s">
        <v>8</v>
      </c>
      <c r="N11" s="72" t="s">
        <v>121</v>
      </c>
    </row>
    <row r="12" spans="1:14" ht="17" x14ac:dyDescent="0.25">
      <c r="A12" s="111" t="s">
        <v>337</v>
      </c>
      <c r="B12" s="76"/>
      <c r="C12" s="76"/>
      <c r="D12" s="83"/>
      <c r="E12" s="15"/>
      <c r="F12" s="46">
        <v>73.599999999999994</v>
      </c>
      <c r="G12" s="15"/>
      <c r="H12" s="72" t="s">
        <v>8</v>
      </c>
      <c r="I12" s="70" t="s">
        <v>21</v>
      </c>
      <c r="J12" s="15" t="s">
        <v>274</v>
      </c>
      <c r="K12" s="147">
        <v>66.599999999999994</v>
      </c>
      <c r="L12" s="68" t="s">
        <v>14</v>
      </c>
      <c r="M12" s="72" t="s">
        <v>8</v>
      </c>
      <c r="N12" s="72" t="s">
        <v>273</v>
      </c>
    </row>
    <row r="13" spans="1:14" ht="17" x14ac:dyDescent="0.25">
      <c r="A13" s="111" t="s">
        <v>338</v>
      </c>
      <c r="B13" s="76">
        <v>75.599999999999994</v>
      </c>
      <c r="C13" s="76">
        <v>1.92</v>
      </c>
      <c r="D13" s="83">
        <v>25.525144358832257</v>
      </c>
      <c r="E13" s="15">
        <v>1.2569017684362609</v>
      </c>
      <c r="F13" s="46">
        <v>76.5</v>
      </c>
      <c r="G13" s="15">
        <v>0.90000000000000568</v>
      </c>
      <c r="H13" s="107" t="s">
        <v>8</v>
      </c>
      <c r="I13" s="70" t="s">
        <v>318</v>
      </c>
      <c r="J13" s="15" t="s">
        <v>121</v>
      </c>
      <c r="K13" s="129">
        <v>75.3</v>
      </c>
      <c r="L13" s="68" t="s">
        <v>15</v>
      </c>
      <c r="M13" s="107" t="s">
        <v>8</v>
      </c>
      <c r="N13" s="107" t="s">
        <v>276</v>
      </c>
    </row>
    <row r="14" spans="1:14" ht="17" x14ac:dyDescent="0.25">
      <c r="A14" s="111" t="s">
        <v>339</v>
      </c>
      <c r="B14" s="76">
        <v>83.28</v>
      </c>
      <c r="C14" s="76">
        <v>1.86</v>
      </c>
      <c r="D14" s="83">
        <v>15.604340597457856</v>
      </c>
      <c r="E14" s="15" t="s">
        <v>19</v>
      </c>
      <c r="F14" s="46">
        <v>80.599999999999994</v>
      </c>
      <c r="G14" s="15">
        <v>-2.6800000000000068</v>
      </c>
      <c r="H14" s="107" t="s">
        <v>8</v>
      </c>
      <c r="I14" s="70" t="s">
        <v>21</v>
      </c>
      <c r="J14" s="15" t="s">
        <v>121</v>
      </c>
      <c r="K14" s="129">
        <v>80.7</v>
      </c>
      <c r="L14" s="68" t="s">
        <v>15</v>
      </c>
      <c r="M14" s="107" t="s">
        <v>8</v>
      </c>
      <c r="N14" s="107" t="s">
        <v>138</v>
      </c>
    </row>
    <row r="15" spans="1:14" ht="17" x14ac:dyDescent="0.25">
      <c r="A15" s="111" t="s">
        <v>340</v>
      </c>
      <c r="B15" s="76"/>
      <c r="C15" s="76"/>
      <c r="D15" s="83"/>
      <c r="E15" s="15"/>
      <c r="F15" s="46">
        <v>86.9</v>
      </c>
      <c r="G15" s="15"/>
      <c r="H15" s="107" t="s">
        <v>8</v>
      </c>
      <c r="I15" s="70" t="s">
        <v>318</v>
      </c>
      <c r="J15" s="15" t="s">
        <v>121</v>
      </c>
      <c r="K15" s="129">
        <v>87</v>
      </c>
      <c r="L15" s="68" t="s">
        <v>14</v>
      </c>
      <c r="M15" s="107" t="s">
        <v>8</v>
      </c>
      <c r="N15" s="107" t="s">
        <v>277</v>
      </c>
    </row>
    <row r="16" spans="1:14" ht="17" x14ac:dyDescent="0.25">
      <c r="A16" s="111" t="s">
        <v>341</v>
      </c>
      <c r="B16" s="76">
        <v>88.54</v>
      </c>
      <c r="C16" s="76">
        <v>1.92</v>
      </c>
      <c r="D16" s="83">
        <v>8.0621055830666641</v>
      </c>
      <c r="E16" s="15" t="s">
        <v>19</v>
      </c>
      <c r="F16" s="46">
        <v>87.4</v>
      </c>
      <c r="G16" s="15">
        <v>-1.1400000000000006</v>
      </c>
      <c r="H16" s="107" t="s">
        <v>8</v>
      </c>
      <c r="I16" s="70" t="s">
        <v>21</v>
      </c>
      <c r="J16" s="15" t="s">
        <v>278</v>
      </c>
      <c r="K16" s="129">
        <v>90.1</v>
      </c>
      <c r="L16" s="68" t="s">
        <v>15</v>
      </c>
      <c r="M16" s="107" t="s">
        <v>8</v>
      </c>
      <c r="N16" s="107" t="s">
        <v>121</v>
      </c>
    </row>
    <row r="17" spans="1:14" ht="17" x14ac:dyDescent="0.2">
      <c r="A17" s="111" t="s">
        <v>342</v>
      </c>
      <c r="B17" s="76">
        <v>93.498999999999995</v>
      </c>
      <c r="C17" s="76">
        <v>3.06</v>
      </c>
      <c r="D17" s="83">
        <v>8.588411963458892</v>
      </c>
      <c r="E17" s="15" t="s">
        <v>19</v>
      </c>
      <c r="F17" s="46">
        <v>93.4</v>
      </c>
      <c r="G17" s="15">
        <v>-9.8999999999989541E-2</v>
      </c>
      <c r="H17" s="107" t="s">
        <v>8</v>
      </c>
      <c r="I17" s="70" t="s">
        <v>318</v>
      </c>
      <c r="J17" s="15" t="s">
        <v>121</v>
      </c>
      <c r="K17" s="148"/>
      <c r="L17" s="60"/>
      <c r="M17" s="60"/>
      <c r="N17" s="60"/>
    </row>
    <row r="18" spans="1:14" ht="17" x14ac:dyDescent="0.2">
      <c r="A18" s="111" t="s">
        <v>343</v>
      </c>
      <c r="B18" s="76"/>
      <c r="C18" s="76"/>
      <c r="D18" s="83"/>
      <c r="E18" s="15"/>
      <c r="F18" s="46">
        <v>97.6</v>
      </c>
      <c r="G18" s="15"/>
      <c r="H18" s="107" t="s">
        <v>8</v>
      </c>
      <c r="I18" s="70" t="s">
        <v>21</v>
      </c>
      <c r="J18" s="15" t="s">
        <v>121</v>
      </c>
      <c r="K18" s="148"/>
      <c r="L18" s="60"/>
      <c r="M18" s="60"/>
      <c r="N18" s="60"/>
    </row>
    <row r="19" spans="1:14" ht="17" x14ac:dyDescent="0.25">
      <c r="A19" s="111" t="s">
        <v>344</v>
      </c>
      <c r="B19" s="76">
        <v>100.29</v>
      </c>
      <c r="C19" s="76">
        <v>3.9</v>
      </c>
      <c r="D19" s="83">
        <v>10.062695532474033</v>
      </c>
      <c r="E19" s="15">
        <v>1.0039512587015116</v>
      </c>
      <c r="F19" s="46">
        <v>99.9</v>
      </c>
      <c r="G19" s="15">
        <v>-0.39000000000000057</v>
      </c>
      <c r="H19" s="107" t="s">
        <v>8</v>
      </c>
      <c r="I19" s="70" t="s">
        <v>318</v>
      </c>
      <c r="J19" s="15" t="s">
        <v>121</v>
      </c>
      <c r="K19" s="129">
        <v>100</v>
      </c>
      <c r="L19" s="36" t="s">
        <v>14</v>
      </c>
      <c r="M19" s="65" t="s">
        <v>8</v>
      </c>
      <c r="N19" s="65" t="s">
        <v>279</v>
      </c>
    </row>
    <row r="20" spans="1:14" ht="17" x14ac:dyDescent="0.25">
      <c r="A20" s="111" t="s">
        <v>428</v>
      </c>
      <c r="B20" s="76">
        <v>104.64</v>
      </c>
      <c r="C20" s="76">
        <v>3.07</v>
      </c>
      <c r="D20" s="83">
        <v>11.491499365357456</v>
      </c>
      <c r="E20" s="15" t="s">
        <v>19</v>
      </c>
      <c r="F20" s="46">
        <v>106.7</v>
      </c>
      <c r="G20" s="15">
        <v>2.0600000000000023</v>
      </c>
      <c r="H20" s="107" t="s">
        <v>25</v>
      </c>
      <c r="I20" s="70" t="s">
        <v>21</v>
      </c>
      <c r="J20" s="15" t="s">
        <v>280</v>
      </c>
      <c r="K20" s="129">
        <v>104.5</v>
      </c>
      <c r="L20" s="36" t="s">
        <v>14</v>
      </c>
      <c r="M20" s="65" t="s">
        <v>25</v>
      </c>
      <c r="N20" s="65" t="s">
        <v>221</v>
      </c>
    </row>
    <row r="21" spans="1:14" ht="17" x14ac:dyDescent="0.25">
      <c r="A21" s="111" t="s">
        <v>416</v>
      </c>
      <c r="B21" s="76">
        <v>111.86</v>
      </c>
      <c r="C21" s="76">
        <v>4.0199999999999996</v>
      </c>
      <c r="D21" s="83">
        <v>8.983249012281675</v>
      </c>
      <c r="E21" s="15" t="s">
        <v>19</v>
      </c>
      <c r="F21" s="46">
        <v>114.9</v>
      </c>
      <c r="G21" s="15">
        <v>3.0400000000000063</v>
      </c>
      <c r="H21" s="107" t="s">
        <v>25</v>
      </c>
      <c r="I21" s="70" t="s">
        <v>318</v>
      </c>
      <c r="J21" s="15" t="s">
        <v>129</v>
      </c>
      <c r="K21" s="129">
        <v>110.6</v>
      </c>
      <c r="L21" s="36" t="s">
        <v>15</v>
      </c>
      <c r="M21" s="65" t="s">
        <v>25</v>
      </c>
      <c r="N21" s="65" t="s">
        <v>121</v>
      </c>
    </row>
    <row r="22" spans="1:14" ht="17" x14ac:dyDescent="0.25">
      <c r="A22" s="111" t="s">
        <v>417</v>
      </c>
      <c r="B22" s="76"/>
      <c r="C22" s="76"/>
      <c r="D22" s="83"/>
      <c r="E22" s="15"/>
      <c r="F22" s="46">
        <v>117.3</v>
      </c>
      <c r="G22" s="15"/>
      <c r="H22" s="107" t="s">
        <v>25</v>
      </c>
      <c r="I22" s="70" t="s">
        <v>21</v>
      </c>
      <c r="J22" s="95" t="s">
        <v>281</v>
      </c>
      <c r="K22" s="129">
        <v>118.2</v>
      </c>
      <c r="L22" s="36" t="s">
        <v>14</v>
      </c>
      <c r="M22" s="65" t="s">
        <v>25</v>
      </c>
      <c r="N22" s="65" t="s">
        <v>121</v>
      </c>
    </row>
    <row r="23" spans="1:14" ht="17" x14ac:dyDescent="0.25">
      <c r="A23" s="111" t="s">
        <v>348</v>
      </c>
      <c r="B23" s="76">
        <v>119.509</v>
      </c>
      <c r="C23" s="76">
        <v>4.87</v>
      </c>
      <c r="D23" s="83">
        <v>7.1667947869925097</v>
      </c>
      <c r="E23" s="15" t="s">
        <v>19</v>
      </c>
      <c r="F23" s="46">
        <v>119.3</v>
      </c>
      <c r="G23" s="15">
        <v>-0.20900000000000318</v>
      </c>
      <c r="H23" s="107" t="s">
        <v>72</v>
      </c>
      <c r="I23" s="70" t="s">
        <v>318</v>
      </c>
      <c r="J23" s="15" t="s">
        <v>221</v>
      </c>
      <c r="K23" s="129">
        <v>124.6</v>
      </c>
      <c r="L23" s="36" t="s">
        <v>15</v>
      </c>
      <c r="M23" s="65" t="s">
        <v>25</v>
      </c>
      <c r="N23" s="65" t="s">
        <v>119</v>
      </c>
    </row>
    <row r="24" spans="1:14" ht="17" x14ac:dyDescent="0.25">
      <c r="A24" s="111" t="s">
        <v>349</v>
      </c>
      <c r="B24" s="76">
        <v>126.9</v>
      </c>
      <c r="C24" s="76">
        <v>5.39</v>
      </c>
      <c r="D24" s="83">
        <v>0.81877826840910317</v>
      </c>
      <c r="E24" s="15" t="s">
        <v>19</v>
      </c>
      <c r="F24" s="46">
        <v>128</v>
      </c>
      <c r="G24" s="15">
        <v>1.0999999999999943</v>
      </c>
      <c r="H24" s="107" t="s">
        <v>25</v>
      </c>
      <c r="I24" s="70" t="s">
        <v>21</v>
      </c>
      <c r="J24" s="15" t="s">
        <v>267</v>
      </c>
      <c r="K24" s="129">
        <v>127</v>
      </c>
      <c r="L24" s="36" t="s">
        <v>14</v>
      </c>
      <c r="M24" s="65" t="s">
        <v>58</v>
      </c>
      <c r="N24" s="65" t="s">
        <v>121</v>
      </c>
    </row>
    <row r="25" spans="1:14" ht="17" x14ac:dyDescent="0.25">
      <c r="A25" s="111" t="s">
        <v>350</v>
      </c>
      <c r="B25" s="76"/>
      <c r="C25" s="76"/>
      <c r="D25" s="83"/>
      <c r="E25" s="15"/>
      <c r="F25" s="46">
        <v>136.30000000000001</v>
      </c>
      <c r="G25" s="15"/>
      <c r="H25" s="107" t="s">
        <v>25</v>
      </c>
      <c r="I25" s="70" t="s">
        <v>318</v>
      </c>
      <c r="J25" s="15" t="s">
        <v>282</v>
      </c>
      <c r="K25" s="129">
        <v>140.69999999999999</v>
      </c>
      <c r="L25" s="36" t="s">
        <v>14</v>
      </c>
      <c r="M25" s="65" t="s">
        <v>23</v>
      </c>
      <c r="N25" s="65" t="s">
        <v>221</v>
      </c>
    </row>
    <row r="26" spans="1:14" ht="17" x14ac:dyDescent="0.25">
      <c r="A26" s="111" t="s">
        <v>351</v>
      </c>
      <c r="B26" s="76">
        <v>143.21799999999999</v>
      </c>
      <c r="C26" s="76">
        <v>4.83</v>
      </c>
      <c r="D26" s="83">
        <v>26.886139764377788</v>
      </c>
      <c r="E26" s="15">
        <v>3.3265717106358368</v>
      </c>
      <c r="F26" s="46">
        <v>149</v>
      </c>
      <c r="G26" s="15">
        <v>5.7820000000000107</v>
      </c>
      <c r="H26" s="107" t="s">
        <v>25</v>
      </c>
      <c r="I26" s="70" t="s">
        <v>318</v>
      </c>
      <c r="J26" s="15" t="s">
        <v>271</v>
      </c>
      <c r="K26" s="129">
        <v>142.6</v>
      </c>
      <c r="L26" s="36" t="s">
        <v>15</v>
      </c>
      <c r="M26" s="65" t="s">
        <v>58</v>
      </c>
      <c r="N26" s="65" t="s">
        <v>121</v>
      </c>
    </row>
    <row r="27" spans="1:14" ht="17" x14ac:dyDescent="0.25">
      <c r="A27" s="111" t="s">
        <v>352</v>
      </c>
      <c r="B27" s="76"/>
      <c r="C27" s="76"/>
      <c r="D27" s="83"/>
      <c r="E27" s="15"/>
      <c r="F27" s="46">
        <v>152.80000000000001</v>
      </c>
      <c r="G27" s="15"/>
      <c r="H27" s="107" t="s">
        <v>24</v>
      </c>
      <c r="I27" s="70" t="s">
        <v>21</v>
      </c>
      <c r="J27" s="94" t="s">
        <v>283</v>
      </c>
      <c r="K27" s="129">
        <v>159.9</v>
      </c>
      <c r="L27" s="36" t="s">
        <v>15</v>
      </c>
      <c r="M27" s="65" t="s">
        <v>58</v>
      </c>
      <c r="N27" s="65" t="s">
        <v>121</v>
      </c>
    </row>
    <row r="28" spans="1:14" ht="17" x14ac:dyDescent="0.25">
      <c r="A28" s="111" t="s">
        <v>353</v>
      </c>
      <c r="B28" s="76">
        <v>161.19999999999999</v>
      </c>
      <c r="C28" s="76">
        <v>1</v>
      </c>
      <c r="D28" s="83">
        <v>0.75978332767220269</v>
      </c>
      <c r="E28" s="15" t="s">
        <v>323</v>
      </c>
      <c r="F28" s="46">
        <v>164.2</v>
      </c>
      <c r="G28" s="15">
        <v>3</v>
      </c>
      <c r="H28" s="107" t="s">
        <v>25</v>
      </c>
      <c r="I28" s="70" t="s">
        <v>21</v>
      </c>
      <c r="J28" s="15" t="s">
        <v>271</v>
      </c>
      <c r="K28" s="129">
        <v>165.6</v>
      </c>
      <c r="L28" s="36" t="s">
        <v>15</v>
      </c>
      <c r="M28" s="65" t="s">
        <v>25</v>
      </c>
      <c r="N28" s="65" t="s">
        <v>284</v>
      </c>
    </row>
    <row r="29" spans="1:14" ht="17" x14ac:dyDescent="0.25">
      <c r="A29" s="111" t="s">
        <v>354</v>
      </c>
      <c r="B29" s="15"/>
      <c r="C29" s="15"/>
      <c r="D29" s="28"/>
      <c r="E29" s="15"/>
      <c r="F29" s="46">
        <v>169.2</v>
      </c>
      <c r="G29" s="15"/>
      <c r="H29" s="107" t="s">
        <v>25</v>
      </c>
      <c r="I29" s="70" t="s">
        <v>318</v>
      </c>
      <c r="J29" s="15" t="s">
        <v>142</v>
      </c>
      <c r="K29" s="129">
        <v>184.2</v>
      </c>
      <c r="L29" s="36" t="s">
        <v>14</v>
      </c>
      <c r="M29" s="65" t="s">
        <v>24</v>
      </c>
      <c r="N29" s="65" t="s">
        <v>115</v>
      </c>
    </row>
    <row r="30" spans="1:14" ht="17" x14ac:dyDescent="0.25">
      <c r="A30" s="111" t="s">
        <v>355</v>
      </c>
      <c r="B30" s="15">
        <v>178.566</v>
      </c>
      <c r="C30" s="15">
        <v>7.47</v>
      </c>
      <c r="D30" s="28">
        <v>24.978457908003648</v>
      </c>
      <c r="E30" s="15">
        <v>4.775881611630747</v>
      </c>
      <c r="F30" s="46">
        <v>175.1</v>
      </c>
      <c r="G30" s="15">
        <v>-3.4660000000000082</v>
      </c>
      <c r="H30" s="107" t="s">
        <v>23</v>
      </c>
      <c r="I30" s="70" t="s">
        <v>21</v>
      </c>
      <c r="J30" s="15" t="s">
        <v>274</v>
      </c>
      <c r="K30" s="129">
        <v>201.3</v>
      </c>
      <c r="L30" s="36" t="s">
        <v>14</v>
      </c>
      <c r="M30" s="65" t="s">
        <v>58</v>
      </c>
      <c r="N30" s="65" t="s">
        <v>121</v>
      </c>
    </row>
    <row r="31" spans="1:14" ht="17" x14ac:dyDescent="0.25">
      <c r="A31" s="111" t="s">
        <v>429</v>
      </c>
      <c r="B31" s="15">
        <v>192.166</v>
      </c>
      <c r="C31" s="15">
        <v>11.4</v>
      </c>
      <c r="D31" s="28">
        <v>6.1971503655898594</v>
      </c>
      <c r="E31" s="15">
        <v>1.8169551304630609</v>
      </c>
      <c r="F31" s="46">
        <v>197.4</v>
      </c>
      <c r="G31" s="15">
        <v>5.2340000000000089</v>
      </c>
      <c r="H31" s="107" t="s">
        <v>54</v>
      </c>
      <c r="I31" s="70" t="s">
        <v>318</v>
      </c>
      <c r="J31" s="15" t="s">
        <v>285</v>
      </c>
      <c r="K31" s="129">
        <v>201.6</v>
      </c>
      <c r="L31" s="36" t="s">
        <v>15</v>
      </c>
      <c r="M31" s="65" t="s">
        <v>24</v>
      </c>
      <c r="N31" s="65" t="s">
        <v>286</v>
      </c>
    </row>
    <row r="32" spans="1:14" ht="17" x14ac:dyDescent="0.25">
      <c r="A32" s="111" t="s">
        <v>430</v>
      </c>
      <c r="B32" s="15">
        <v>204.536</v>
      </c>
      <c r="C32" s="15">
        <v>22.4</v>
      </c>
      <c r="D32" s="28">
        <v>1.0672721096948354</v>
      </c>
      <c r="E32" s="15" t="s">
        <v>19</v>
      </c>
      <c r="F32" s="46">
        <v>201.6</v>
      </c>
      <c r="G32" s="15">
        <v>-2.936000000000007</v>
      </c>
      <c r="H32" s="107" t="s">
        <v>25</v>
      </c>
      <c r="I32" s="70" t="s">
        <v>21</v>
      </c>
      <c r="J32" s="15" t="s">
        <v>115</v>
      </c>
      <c r="K32" s="129">
        <v>215.4</v>
      </c>
      <c r="L32" s="36" t="s">
        <v>15</v>
      </c>
      <c r="M32" s="65" t="s">
        <v>23</v>
      </c>
      <c r="N32" s="65" t="s">
        <v>147</v>
      </c>
    </row>
    <row r="33" spans="1:14" ht="17" x14ac:dyDescent="0.25">
      <c r="A33" s="111" t="s">
        <v>419</v>
      </c>
      <c r="B33" s="15"/>
      <c r="C33" s="15"/>
      <c r="D33" s="28"/>
      <c r="E33" s="15"/>
      <c r="F33" s="46">
        <v>215</v>
      </c>
      <c r="G33" s="15"/>
      <c r="H33" s="107" t="s">
        <v>25</v>
      </c>
      <c r="I33" s="70" t="s">
        <v>21</v>
      </c>
      <c r="J33" s="15" t="s">
        <v>284</v>
      </c>
      <c r="K33" s="129">
        <v>216</v>
      </c>
      <c r="L33" s="36" t="s">
        <v>14</v>
      </c>
      <c r="M33" s="65" t="s">
        <v>25</v>
      </c>
      <c r="N33" s="65" t="s">
        <v>288</v>
      </c>
    </row>
    <row r="34" spans="1:14" ht="17" x14ac:dyDescent="0.25">
      <c r="A34" s="111" t="s">
        <v>359</v>
      </c>
      <c r="B34" s="15"/>
      <c r="C34" s="15"/>
      <c r="D34" s="28"/>
      <c r="E34" s="15"/>
      <c r="F34" s="46">
        <v>217.5</v>
      </c>
      <c r="G34" s="15"/>
      <c r="H34" s="107" t="s">
        <v>25</v>
      </c>
      <c r="I34" s="70" t="s">
        <v>318</v>
      </c>
      <c r="J34" s="15" t="s">
        <v>287</v>
      </c>
      <c r="K34" s="129">
        <v>241.8</v>
      </c>
      <c r="L34" s="36" t="s">
        <v>15</v>
      </c>
      <c r="M34" s="65" t="s">
        <v>23</v>
      </c>
      <c r="N34" s="65" t="s">
        <v>275</v>
      </c>
    </row>
    <row r="35" spans="1:14" ht="17" x14ac:dyDescent="0.25">
      <c r="A35" s="111" t="s">
        <v>360</v>
      </c>
      <c r="B35" s="15">
        <v>230.25</v>
      </c>
      <c r="C35" s="15">
        <v>9.91</v>
      </c>
      <c r="D35" s="28">
        <v>3.9353200922466343</v>
      </c>
      <c r="E35" s="15">
        <v>0.9975845028973539</v>
      </c>
      <c r="F35" s="46">
        <v>230.3</v>
      </c>
      <c r="G35" s="15">
        <v>5.0000000000011369E-2</v>
      </c>
      <c r="H35" s="107" t="s">
        <v>58</v>
      </c>
      <c r="I35" s="70" t="s">
        <v>21</v>
      </c>
      <c r="J35" s="15" t="s">
        <v>121</v>
      </c>
      <c r="K35" s="129">
        <v>243.3</v>
      </c>
      <c r="L35" s="36" t="s">
        <v>14</v>
      </c>
      <c r="M35" s="65" t="s">
        <v>24</v>
      </c>
      <c r="N35" s="65" t="s">
        <v>289</v>
      </c>
    </row>
    <row r="36" spans="1:14" ht="17" x14ac:dyDescent="0.25">
      <c r="A36" s="111" t="s">
        <v>361</v>
      </c>
      <c r="B36" s="15"/>
      <c r="C36" s="15"/>
      <c r="D36" s="28"/>
      <c r="E36" s="15"/>
      <c r="F36" s="46">
        <v>238.6</v>
      </c>
      <c r="G36" s="15"/>
      <c r="H36" s="107" t="s">
        <v>23</v>
      </c>
      <c r="I36" s="70" t="s">
        <v>318</v>
      </c>
      <c r="J36" s="15" t="s">
        <v>228</v>
      </c>
      <c r="K36" s="129">
        <v>258.7</v>
      </c>
      <c r="L36" s="36" t="s">
        <v>14</v>
      </c>
      <c r="M36" s="65" t="s">
        <v>58</v>
      </c>
      <c r="N36" s="65" t="s">
        <v>121</v>
      </c>
    </row>
    <row r="37" spans="1:14" ht="17" x14ac:dyDescent="0.25">
      <c r="A37" s="111" t="s">
        <v>362</v>
      </c>
      <c r="B37" s="15">
        <v>251.6</v>
      </c>
      <c r="C37" s="15">
        <v>8.9</v>
      </c>
      <c r="D37" s="28">
        <v>17.405080715805283</v>
      </c>
      <c r="E37" s="15">
        <v>3.9635382762346199</v>
      </c>
      <c r="F37" s="46">
        <v>255.6</v>
      </c>
      <c r="G37" s="15">
        <v>4</v>
      </c>
      <c r="H37" s="107" t="s">
        <v>58</v>
      </c>
      <c r="I37" s="70" t="s">
        <v>318</v>
      </c>
      <c r="J37" s="15" t="s">
        <v>121</v>
      </c>
      <c r="K37" s="129">
        <v>259.3</v>
      </c>
      <c r="L37" s="36" t="s">
        <v>15</v>
      </c>
      <c r="M37" s="65" t="s">
        <v>66</v>
      </c>
      <c r="N37" s="65" t="s">
        <v>108</v>
      </c>
    </row>
    <row r="38" spans="1:14" ht="17" x14ac:dyDescent="0.25">
      <c r="A38" s="111" t="s">
        <v>363</v>
      </c>
      <c r="B38" s="15"/>
      <c r="C38" s="15"/>
      <c r="D38" s="28"/>
      <c r="E38" s="15"/>
      <c r="F38" s="46">
        <v>274.8</v>
      </c>
      <c r="G38" s="15"/>
      <c r="H38" s="107" t="s">
        <v>25</v>
      </c>
      <c r="I38" s="70" t="s">
        <v>21</v>
      </c>
      <c r="J38" s="15" t="s">
        <v>108</v>
      </c>
      <c r="K38" s="129">
        <v>273.10000000000002</v>
      </c>
      <c r="L38" s="36" t="s">
        <v>14</v>
      </c>
      <c r="M38" s="65" t="s">
        <v>25</v>
      </c>
      <c r="N38" s="65" t="s">
        <v>121</v>
      </c>
    </row>
    <row r="39" spans="1:14" ht="17" x14ac:dyDescent="0.25">
      <c r="A39" s="111" t="s">
        <v>364</v>
      </c>
      <c r="B39" s="15">
        <v>281.19900000000001</v>
      </c>
      <c r="C39" s="15">
        <v>5.52</v>
      </c>
      <c r="D39" s="28">
        <v>5.148649373402221</v>
      </c>
      <c r="E39" s="15" t="s">
        <v>19</v>
      </c>
      <c r="F39" s="46">
        <v>276.7</v>
      </c>
      <c r="G39" s="15">
        <v>-4.4990000000000236</v>
      </c>
      <c r="H39" s="107" t="s">
        <v>58</v>
      </c>
      <c r="I39" s="70" t="s">
        <v>318</v>
      </c>
      <c r="J39" s="15" t="s">
        <v>121</v>
      </c>
      <c r="K39" s="129">
        <v>297</v>
      </c>
      <c r="L39" s="36" t="s">
        <v>15</v>
      </c>
      <c r="M39" s="65" t="s">
        <v>25</v>
      </c>
      <c r="N39" s="65" t="s">
        <v>228</v>
      </c>
    </row>
    <row r="40" spans="1:14" ht="17" x14ac:dyDescent="0.25">
      <c r="A40" s="111" t="s">
        <v>365</v>
      </c>
      <c r="B40" s="46">
        <v>291.11399999999998</v>
      </c>
      <c r="C40" s="46">
        <v>9.32</v>
      </c>
      <c r="D40" s="47">
        <v>25.993528433773712</v>
      </c>
      <c r="E40" s="46">
        <v>6.1972569350571405</v>
      </c>
      <c r="F40" s="46">
        <v>305.8</v>
      </c>
      <c r="G40" s="15">
        <v>14.686000000000035</v>
      </c>
      <c r="H40" s="107" t="s">
        <v>66</v>
      </c>
      <c r="I40" s="70" t="s">
        <v>21</v>
      </c>
      <c r="J40" s="94" t="s">
        <v>290</v>
      </c>
      <c r="K40" s="129">
        <v>301.89999999999998</v>
      </c>
      <c r="L40" s="36" t="s">
        <v>15</v>
      </c>
      <c r="M40" s="65" t="s">
        <v>102</v>
      </c>
      <c r="N40" s="65" t="s">
        <v>228</v>
      </c>
    </row>
    <row r="41" spans="1:14" ht="17" x14ac:dyDescent="0.25">
      <c r="A41" s="111" t="s">
        <v>366</v>
      </c>
      <c r="B41" s="46"/>
      <c r="C41" s="46"/>
      <c r="D41" s="47"/>
      <c r="E41" s="46"/>
      <c r="F41" s="46">
        <v>308.89999999999998</v>
      </c>
      <c r="G41" s="15"/>
      <c r="H41" s="107" t="s">
        <v>25</v>
      </c>
      <c r="I41" s="70" t="s">
        <v>318</v>
      </c>
      <c r="J41" s="94" t="s">
        <v>291</v>
      </c>
      <c r="K41" s="129">
        <v>313.7</v>
      </c>
      <c r="L41" s="36" t="s">
        <v>14</v>
      </c>
      <c r="M41" s="65" t="s">
        <v>24</v>
      </c>
      <c r="N41" s="65" t="s">
        <v>291</v>
      </c>
    </row>
    <row r="42" spans="1:14" ht="17" x14ac:dyDescent="0.25">
      <c r="A42" s="111" t="s">
        <v>431</v>
      </c>
      <c r="B42" s="15">
        <v>312.76</v>
      </c>
      <c r="C42" s="15">
        <v>7.17</v>
      </c>
      <c r="D42" s="28">
        <v>24.630566530203623</v>
      </c>
      <c r="E42" s="15">
        <v>4.5213568720559385</v>
      </c>
      <c r="F42" s="46">
        <v>315.39999999999998</v>
      </c>
      <c r="G42" s="15">
        <v>2.6399999999999864</v>
      </c>
      <c r="H42" s="107" t="s">
        <v>25</v>
      </c>
      <c r="I42" s="70" t="s">
        <v>21</v>
      </c>
      <c r="J42" s="15" t="s">
        <v>228</v>
      </c>
      <c r="K42" s="129">
        <v>323.60000000000002</v>
      </c>
      <c r="L42" s="36" t="s">
        <v>15</v>
      </c>
      <c r="M42" s="65" t="s">
        <v>58</v>
      </c>
      <c r="N42" s="65" t="s">
        <v>121</v>
      </c>
    </row>
    <row r="43" spans="1:14" ht="17" x14ac:dyDescent="0.25">
      <c r="A43" s="111" t="s">
        <v>432</v>
      </c>
      <c r="B43" s="15"/>
      <c r="C43" s="15"/>
      <c r="D43" s="28"/>
      <c r="E43" s="15"/>
      <c r="F43" s="46">
        <v>328.6</v>
      </c>
      <c r="G43" s="15"/>
      <c r="H43" s="107" t="s">
        <v>54</v>
      </c>
      <c r="I43" s="70" t="s">
        <v>21</v>
      </c>
      <c r="J43" s="15" t="s">
        <v>292</v>
      </c>
      <c r="K43" s="129">
        <v>331.2</v>
      </c>
      <c r="L43" s="36" t="s">
        <v>14</v>
      </c>
      <c r="M43" s="65" t="s">
        <v>92</v>
      </c>
      <c r="N43" s="65" t="s">
        <v>228</v>
      </c>
    </row>
    <row r="44" spans="1:14" ht="17" x14ac:dyDescent="0.25">
      <c r="A44" s="111" t="s">
        <v>433</v>
      </c>
      <c r="B44" s="15">
        <v>330.75900000000001</v>
      </c>
      <c r="C44" s="15">
        <v>7.43</v>
      </c>
      <c r="D44" s="28">
        <v>6.1554963619786545</v>
      </c>
      <c r="E44" s="15">
        <v>1.1700223223463437</v>
      </c>
      <c r="F44" s="46">
        <v>336.4</v>
      </c>
      <c r="G44" s="15">
        <v>5.6409999999999627</v>
      </c>
      <c r="H44" s="107" t="s">
        <v>56</v>
      </c>
      <c r="I44" s="70" t="s">
        <v>318</v>
      </c>
      <c r="J44" s="15" t="s">
        <v>228</v>
      </c>
      <c r="K44" s="129">
        <v>343.9</v>
      </c>
      <c r="L44" s="36" t="s">
        <v>14</v>
      </c>
      <c r="M44" s="65" t="s">
        <v>58</v>
      </c>
      <c r="N44" s="65" t="s">
        <v>121</v>
      </c>
    </row>
    <row r="45" spans="1:14" ht="17" x14ac:dyDescent="0.25">
      <c r="A45" s="111" t="s">
        <v>370</v>
      </c>
      <c r="B45" s="15"/>
      <c r="C45" s="15"/>
      <c r="D45" s="28"/>
      <c r="E45" s="15"/>
      <c r="F45" s="46">
        <v>346.8</v>
      </c>
      <c r="G45" s="15"/>
      <c r="H45" s="107" t="s">
        <v>58</v>
      </c>
      <c r="I45" s="70" t="s">
        <v>21</v>
      </c>
      <c r="J45" s="15" t="s">
        <v>121</v>
      </c>
      <c r="K45" s="129">
        <v>354</v>
      </c>
      <c r="L45" s="36" t="s">
        <v>15</v>
      </c>
      <c r="M45" s="65" t="s">
        <v>23</v>
      </c>
      <c r="N45" s="65" t="s">
        <v>274</v>
      </c>
    </row>
    <row r="46" spans="1:14" ht="17" x14ac:dyDescent="0.25">
      <c r="A46" s="111" t="s">
        <v>371</v>
      </c>
      <c r="B46" s="15">
        <v>359.76600000000002</v>
      </c>
      <c r="C46" s="15">
        <v>8.81</v>
      </c>
      <c r="D46" s="28">
        <v>2.2916852888070509</v>
      </c>
      <c r="E46" s="15" t="s">
        <v>19</v>
      </c>
      <c r="F46" s="46">
        <v>354.8</v>
      </c>
      <c r="G46" s="15">
        <v>-4.9660000000000082</v>
      </c>
      <c r="H46" s="107" t="s">
        <v>58</v>
      </c>
      <c r="I46" s="70" t="s">
        <v>318</v>
      </c>
      <c r="J46" s="15" t="s">
        <v>121</v>
      </c>
      <c r="K46" s="129">
        <v>378.7</v>
      </c>
      <c r="L46" s="65" t="s">
        <v>15</v>
      </c>
      <c r="M46" s="65" t="s">
        <v>25</v>
      </c>
      <c r="N46" s="65" t="s">
        <v>293</v>
      </c>
    </row>
    <row r="47" spans="1:14" ht="17" x14ac:dyDescent="0.25">
      <c r="A47" s="111" t="s">
        <v>372</v>
      </c>
      <c r="B47" s="15">
        <v>383.89600000000002</v>
      </c>
      <c r="C47" s="15">
        <v>6.82</v>
      </c>
      <c r="D47" s="28">
        <v>16.813683250800008</v>
      </c>
      <c r="E47" s="15">
        <v>2.9345564720909851</v>
      </c>
      <c r="F47" s="46">
        <v>375.5</v>
      </c>
      <c r="G47" s="15">
        <v>-8.396000000000015</v>
      </c>
      <c r="H47" s="107" t="s">
        <v>58</v>
      </c>
      <c r="I47" s="70" t="s">
        <v>21</v>
      </c>
      <c r="J47" s="15" t="s">
        <v>121</v>
      </c>
      <c r="K47" s="129">
        <v>383.4</v>
      </c>
      <c r="L47" s="65" t="s">
        <v>14</v>
      </c>
      <c r="M47" s="65" t="s">
        <v>25</v>
      </c>
      <c r="N47" s="65" t="s">
        <v>294</v>
      </c>
    </row>
    <row r="48" spans="1:14" ht="17" x14ac:dyDescent="0.25">
      <c r="A48" s="111" t="s">
        <v>373</v>
      </c>
      <c r="B48" s="15">
        <v>390.47</v>
      </c>
      <c r="C48" s="15">
        <v>4.21</v>
      </c>
      <c r="D48" s="28">
        <v>8.9913652859466904</v>
      </c>
      <c r="E48" s="15">
        <v>0.96850344370779595</v>
      </c>
      <c r="F48" s="46">
        <v>388.2</v>
      </c>
      <c r="G48" s="15">
        <v>-2.2700000000000387</v>
      </c>
      <c r="H48" s="107" t="s">
        <v>25</v>
      </c>
      <c r="I48" s="70" t="s">
        <v>318</v>
      </c>
      <c r="J48" s="15" t="s">
        <v>294</v>
      </c>
      <c r="K48" s="129">
        <v>396.5</v>
      </c>
      <c r="L48" s="65" t="s">
        <v>14</v>
      </c>
      <c r="M48" s="65" t="s">
        <v>25</v>
      </c>
      <c r="N48" s="65" t="s">
        <v>295</v>
      </c>
    </row>
    <row r="49" spans="1:14" ht="17" x14ac:dyDescent="0.25">
      <c r="A49" s="111" t="s">
        <v>424</v>
      </c>
      <c r="B49" s="15"/>
      <c r="C49" s="15"/>
      <c r="D49" s="28"/>
      <c r="E49" s="15"/>
      <c r="F49" s="46">
        <v>402.5</v>
      </c>
      <c r="G49" s="15"/>
      <c r="H49" s="107" t="s">
        <v>25</v>
      </c>
      <c r="I49" s="70" t="s">
        <v>318</v>
      </c>
      <c r="J49" s="15" t="s">
        <v>296</v>
      </c>
      <c r="K49" s="129">
        <v>411</v>
      </c>
      <c r="L49" s="65" t="s">
        <v>15</v>
      </c>
      <c r="M49" s="65" t="s">
        <v>58</v>
      </c>
      <c r="N49" s="65" t="s">
        <v>121</v>
      </c>
    </row>
    <row r="50" spans="1:14" ht="17" x14ac:dyDescent="0.25">
      <c r="A50" s="111" t="s">
        <v>397</v>
      </c>
      <c r="B50" s="15">
        <v>428.82499999999999</v>
      </c>
      <c r="C50" s="15">
        <v>3.01</v>
      </c>
      <c r="D50" s="28">
        <v>2.4145020290684163</v>
      </c>
      <c r="E50" s="15" t="s">
        <v>19</v>
      </c>
      <c r="F50" s="46">
        <v>418.2</v>
      </c>
      <c r="G50" s="15">
        <v>-10.625</v>
      </c>
      <c r="H50" s="107" t="s">
        <v>25</v>
      </c>
      <c r="I50" s="70" t="s">
        <v>318</v>
      </c>
      <c r="J50" s="15" t="s">
        <v>29</v>
      </c>
      <c r="K50" s="129">
        <v>426.6</v>
      </c>
      <c r="L50" s="65" t="s">
        <v>14</v>
      </c>
      <c r="M50" s="65" t="s">
        <v>72</v>
      </c>
      <c r="N50" s="65" t="s">
        <v>87</v>
      </c>
    </row>
    <row r="51" spans="1:14" ht="17" x14ac:dyDescent="0.25">
      <c r="A51" s="111" t="s">
        <v>398</v>
      </c>
      <c r="B51" s="15"/>
      <c r="C51" s="15"/>
      <c r="D51" s="28"/>
      <c r="E51" s="15"/>
      <c r="F51" s="46">
        <v>418.2</v>
      </c>
      <c r="G51" s="15"/>
      <c r="H51" s="107" t="s">
        <v>58</v>
      </c>
      <c r="I51" s="70" t="s">
        <v>21</v>
      </c>
      <c r="J51" s="15" t="s">
        <v>121</v>
      </c>
      <c r="K51" s="129">
        <v>449.6</v>
      </c>
      <c r="L51" s="65" t="s">
        <v>14</v>
      </c>
      <c r="M51" s="65" t="s">
        <v>25</v>
      </c>
      <c r="N51" s="65" t="s">
        <v>121</v>
      </c>
    </row>
    <row r="52" spans="1:14" ht="17" x14ac:dyDescent="0.25">
      <c r="A52" s="111" t="s">
        <v>399</v>
      </c>
      <c r="B52" s="15">
        <v>438.54</v>
      </c>
      <c r="C52" s="15">
        <v>5.19</v>
      </c>
      <c r="D52" s="28">
        <v>9.7768918604859039</v>
      </c>
      <c r="E52" s="15">
        <v>1.2985213791615209</v>
      </c>
      <c r="F52" s="46">
        <v>448.9</v>
      </c>
      <c r="G52" s="15">
        <v>10.359999999999957</v>
      </c>
      <c r="H52" s="107" t="s">
        <v>25</v>
      </c>
      <c r="I52" s="70" t="s">
        <v>21</v>
      </c>
      <c r="J52" s="15" t="s">
        <v>29</v>
      </c>
      <c r="K52" s="129">
        <v>450.2</v>
      </c>
      <c r="L52" s="65" t="s">
        <v>15</v>
      </c>
      <c r="M52" s="65" t="s">
        <v>58</v>
      </c>
      <c r="N52" s="65" t="s">
        <v>121</v>
      </c>
    </row>
    <row r="53" spans="1:14" ht="17" x14ac:dyDescent="0.25">
      <c r="A53" s="111" t="s">
        <v>434</v>
      </c>
      <c r="B53" s="15"/>
      <c r="C53" s="15"/>
      <c r="D53" s="28"/>
      <c r="E53" s="15"/>
      <c r="F53" s="46">
        <v>452.2</v>
      </c>
      <c r="G53" s="15"/>
      <c r="H53" s="107" t="s">
        <v>58</v>
      </c>
      <c r="I53" s="70" t="s">
        <v>318</v>
      </c>
      <c r="J53" s="15" t="s">
        <v>121</v>
      </c>
      <c r="K53" s="129">
        <v>467.8</v>
      </c>
      <c r="L53" s="65" t="s">
        <v>15</v>
      </c>
      <c r="M53" s="65" t="s">
        <v>58</v>
      </c>
      <c r="N53" s="65" t="s">
        <v>121</v>
      </c>
    </row>
    <row r="54" spans="1:14" ht="17" x14ac:dyDescent="0.25">
      <c r="A54" s="111" t="s">
        <v>435</v>
      </c>
      <c r="B54" s="15">
        <v>462.38</v>
      </c>
      <c r="C54" s="15">
        <v>2.62</v>
      </c>
      <c r="D54" s="28">
        <v>15.045497613386488</v>
      </c>
      <c r="E54" s="15">
        <v>1.0113481020535084</v>
      </c>
      <c r="F54" s="46">
        <v>471.4</v>
      </c>
      <c r="G54" s="15">
        <v>9.0199999999999818</v>
      </c>
      <c r="H54" s="107" t="s">
        <v>25</v>
      </c>
      <c r="I54" s="70" t="s">
        <v>21</v>
      </c>
      <c r="J54" s="15" t="s">
        <v>297</v>
      </c>
      <c r="K54" s="129">
        <v>481.6</v>
      </c>
      <c r="L54" s="65" t="s">
        <v>14</v>
      </c>
      <c r="M54" s="65" t="s">
        <v>25</v>
      </c>
      <c r="N54" s="65" t="s">
        <v>121</v>
      </c>
    </row>
    <row r="55" spans="1:14" ht="17" x14ac:dyDescent="0.25">
      <c r="A55" s="111" t="s">
        <v>436</v>
      </c>
      <c r="B55" s="46">
        <v>476.72</v>
      </c>
      <c r="C55" s="46">
        <v>4.63</v>
      </c>
      <c r="D55" s="47">
        <v>14.482364088170621</v>
      </c>
      <c r="E55" s="46">
        <v>1.7154769577417639</v>
      </c>
      <c r="F55" s="46">
        <v>480</v>
      </c>
      <c r="G55" s="46">
        <v>3.2799999999999727</v>
      </c>
      <c r="H55" s="107" t="s">
        <v>25</v>
      </c>
      <c r="I55" s="107" t="s">
        <v>318</v>
      </c>
      <c r="J55" s="46" t="s">
        <v>298</v>
      </c>
      <c r="K55" s="129">
        <v>492.7</v>
      </c>
      <c r="L55" s="65" t="s">
        <v>15</v>
      </c>
      <c r="M55" s="65" t="s">
        <v>66</v>
      </c>
      <c r="N55" s="65" t="s">
        <v>44</v>
      </c>
    </row>
    <row r="56" spans="1:14" ht="17" x14ac:dyDescent="0.25">
      <c r="A56" s="111" t="s">
        <v>403</v>
      </c>
      <c r="B56" s="46"/>
      <c r="C56" s="46"/>
      <c r="D56" s="47"/>
      <c r="E56" s="46"/>
      <c r="F56" s="46">
        <v>492.9</v>
      </c>
      <c r="G56" s="46"/>
      <c r="H56" s="107" t="s">
        <v>66</v>
      </c>
      <c r="I56" s="107" t="s">
        <v>21</v>
      </c>
      <c r="J56" s="46" t="s">
        <v>44</v>
      </c>
      <c r="K56" s="129">
        <v>501.9</v>
      </c>
      <c r="L56" s="65" t="s">
        <v>14</v>
      </c>
      <c r="M56" s="65" t="s">
        <v>25</v>
      </c>
      <c r="N56" s="65" t="s">
        <v>299</v>
      </c>
    </row>
    <row r="57" spans="1:14" ht="17" x14ac:dyDescent="0.25">
      <c r="A57" s="111" t="s">
        <v>404</v>
      </c>
      <c r="B57" s="46">
        <v>497.55</v>
      </c>
      <c r="C57" s="46">
        <v>5.24</v>
      </c>
      <c r="D57" s="47">
        <v>32.683554713338218</v>
      </c>
      <c r="E57" s="46">
        <v>4.3833425997564852</v>
      </c>
      <c r="F57" s="46">
        <v>499.3</v>
      </c>
      <c r="G57" s="46">
        <v>1.75</v>
      </c>
      <c r="H57" s="107" t="s">
        <v>25</v>
      </c>
      <c r="I57" s="107" t="s">
        <v>318</v>
      </c>
      <c r="J57" s="46" t="s">
        <v>121</v>
      </c>
      <c r="K57" s="129">
        <v>520.29999999999995</v>
      </c>
      <c r="L57" s="65" t="s">
        <v>14</v>
      </c>
      <c r="M57" s="65" t="s">
        <v>25</v>
      </c>
      <c r="N57" s="65" t="s">
        <v>301</v>
      </c>
    </row>
    <row r="58" spans="1:14" ht="17" x14ac:dyDescent="0.25">
      <c r="A58" s="111" t="s">
        <v>405</v>
      </c>
      <c r="B58" s="46">
        <v>505.57</v>
      </c>
      <c r="C58" s="46">
        <v>2.35</v>
      </c>
      <c r="D58" s="47">
        <v>2.0666106512683911</v>
      </c>
      <c r="E58" s="46" t="s">
        <v>19</v>
      </c>
      <c r="F58" s="46">
        <v>519.5</v>
      </c>
      <c r="G58" s="46">
        <v>13.930000000000007</v>
      </c>
      <c r="H58" s="107" t="s">
        <v>25</v>
      </c>
      <c r="I58" s="107" t="s">
        <v>318</v>
      </c>
      <c r="J58" s="46" t="s">
        <v>300</v>
      </c>
      <c r="K58" s="129">
        <v>523.4</v>
      </c>
      <c r="L58" s="65" t="s">
        <v>15</v>
      </c>
      <c r="M58" s="65" t="s">
        <v>25</v>
      </c>
      <c r="N58" s="65" t="s">
        <v>121</v>
      </c>
    </row>
    <row r="59" spans="1:14" ht="17" x14ac:dyDescent="0.25">
      <c r="A59" s="111" t="s">
        <v>406</v>
      </c>
      <c r="B59" s="29">
        <v>532.02</v>
      </c>
      <c r="C59" s="29">
        <v>5.45</v>
      </c>
      <c r="D59" s="30">
        <v>65.924164685270924</v>
      </c>
      <c r="E59" s="29">
        <v>9.1880026459864652</v>
      </c>
      <c r="F59" s="29">
        <v>524</v>
      </c>
      <c r="G59" s="29">
        <v>-8.0199999999999818</v>
      </c>
      <c r="H59" s="102" t="s">
        <v>25</v>
      </c>
      <c r="I59" s="102" t="s">
        <v>21</v>
      </c>
      <c r="J59" s="29" t="s">
        <v>255</v>
      </c>
      <c r="K59" s="129">
        <v>538.79999999999995</v>
      </c>
      <c r="L59" s="65" t="s">
        <v>15</v>
      </c>
      <c r="M59" s="65" t="s">
        <v>25</v>
      </c>
      <c r="N59" s="65" t="s">
        <v>302</v>
      </c>
    </row>
    <row r="60" spans="1:14" ht="17" x14ac:dyDescent="0.25">
      <c r="A60" s="111" t="s">
        <v>407</v>
      </c>
      <c r="B60" s="46"/>
      <c r="C60" s="46"/>
      <c r="D60" s="47"/>
      <c r="E60" s="46"/>
      <c r="F60" s="46">
        <v>542.20000000000005</v>
      </c>
      <c r="G60" s="46"/>
      <c r="H60" s="107" t="s">
        <v>25</v>
      </c>
      <c r="I60" s="107" t="s">
        <v>21</v>
      </c>
      <c r="J60" s="46" t="s">
        <v>302</v>
      </c>
      <c r="K60" s="129">
        <v>553.1</v>
      </c>
      <c r="L60" s="65" t="s">
        <v>14</v>
      </c>
      <c r="M60" s="65" t="s">
        <v>25</v>
      </c>
      <c r="N60" s="65" t="s">
        <v>303</v>
      </c>
    </row>
    <row r="61" spans="1:14" ht="17" x14ac:dyDescent="0.25">
      <c r="A61" s="111" t="s">
        <v>408</v>
      </c>
      <c r="B61" s="46">
        <v>549.05999999999995</v>
      </c>
      <c r="C61" s="46">
        <v>5.0599999999999996</v>
      </c>
      <c r="D61" s="47">
        <v>59.218942739152979</v>
      </c>
      <c r="E61" s="46">
        <v>7.6714460691990114</v>
      </c>
      <c r="F61" s="46">
        <v>555.4</v>
      </c>
      <c r="G61" s="46">
        <v>6.3400000000000318</v>
      </c>
      <c r="H61" s="107" t="s">
        <v>56</v>
      </c>
      <c r="I61" s="107" t="s">
        <v>318</v>
      </c>
      <c r="J61" s="46" t="s">
        <v>304</v>
      </c>
      <c r="K61" s="129">
        <v>557.79999999999995</v>
      </c>
      <c r="L61" s="65" t="s">
        <v>15</v>
      </c>
      <c r="M61" s="65" t="s">
        <v>25</v>
      </c>
      <c r="N61" s="65" t="s">
        <v>62</v>
      </c>
    </row>
    <row r="62" spans="1:14" ht="17" x14ac:dyDescent="0.25">
      <c r="A62" s="111" t="s">
        <v>409</v>
      </c>
      <c r="B62" s="46"/>
      <c r="C62" s="46"/>
      <c r="D62" s="47"/>
      <c r="E62" s="46"/>
      <c r="F62" s="46">
        <v>562.6</v>
      </c>
      <c r="G62" s="46"/>
      <c r="H62" s="107" t="s">
        <v>25</v>
      </c>
      <c r="I62" s="107" t="s">
        <v>21</v>
      </c>
      <c r="J62" s="46" t="s">
        <v>62</v>
      </c>
      <c r="K62" s="129">
        <v>565</v>
      </c>
      <c r="L62" s="65" t="s">
        <v>14</v>
      </c>
      <c r="M62" s="65" t="s">
        <v>25</v>
      </c>
      <c r="N62" s="65" t="s">
        <v>60</v>
      </c>
    </row>
    <row r="63" spans="1:14" ht="17" x14ac:dyDescent="0.25">
      <c r="A63" s="111" t="s">
        <v>410</v>
      </c>
      <c r="B63" s="46"/>
      <c r="C63" s="46"/>
      <c r="D63" s="47"/>
      <c r="E63" s="46"/>
      <c r="F63" s="46">
        <v>572.9</v>
      </c>
      <c r="G63" s="46"/>
      <c r="H63" s="107" t="s">
        <v>56</v>
      </c>
      <c r="I63" s="107" t="s">
        <v>318</v>
      </c>
      <c r="J63" s="46" t="s">
        <v>121</v>
      </c>
      <c r="K63" s="129">
        <v>618</v>
      </c>
      <c r="L63" s="65" t="s">
        <v>15</v>
      </c>
      <c r="M63" s="65" t="s">
        <v>25</v>
      </c>
      <c r="N63" s="65" t="s">
        <v>59</v>
      </c>
    </row>
    <row r="64" spans="1:14" ht="17" x14ac:dyDescent="0.25">
      <c r="A64" s="111" t="s">
        <v>437</v>
      </c>
      <c r="B64" s="46">
        <v>626.55899999999997</v>
      </c>
      <c r="C64" s="46">
        <v>7.15</v>
      </c>
      <c r="D64" s="47">
        <v>14.784489693762627</v>
      </c>
      <c r="E64" s="46">
        <v>2.7051437538095415</v>
      </c>
      <c r="F64" s="46">
        <v>618.20000000000005</v>
      </c>
      <c r="G64" s="46">
        <v>-8.3589999999999236</v>
      </c>
      <c r="H64" s="107" t="s">
        <v>25</v>
      </c>
      <c r="I64" s="107" t="s">
        <v>21</v>
      </c>
      <c r="J64" s="46" t="s">
        <v>59</v>
      </c>
      <c r="K64" s="129">
        <v>663.3</v>
      </c>
      <c r="L64" s="65" t="s">
        <v>14</v>
      </c>
      <c r="M64" s="65" t="s">
        <v>25</v>
      </c>
      <c r="N64" s="65" t="s">
        <v>305</v>
      </c>
    </row>
    <row r="65" spans="1:14" ht="17" x14ac:dyDescent="0.25">
      <c r="A65" s="111" t="s">
        <v>438</v>
      </c>
      <c r="B65" s="46"/>
      <c r="C65" s="46"/>
      <c r="D65" s="47"/>
      <c r="E65" s="46"/>
      <c r="F65" s="46">
        <v>653.20000000000005</v>
      </c>
      <c r="G65" s="46"/>
      <c r="H65" s="107" t="s">
        <v>25</v>
      </c>
      <c r="I65" s="107" t="s">
        <v>318</v>
      </c>
      <c r="J65" s="46" t="s">
        <v>166</v>
      </c>
      <c r="K65" s="129">
        <v>727.1</v>
      </c>
      <c r="L65" s="65" t="s">
        <v>15</v>
      </c>
      <c r="M65" s="65" t="s">
        <v>72</v>
      </c>
      <c r="N65" s="65" t="s">
        <v>306</v>
      </c>
    </row>
    <row r="66" spans="1:14" ht="17" x14ac:dyDescent="0.25">
      <c r="A66" s="111" t="s">
        <v>439</v>
      </c>
      <c r="B66" s="46">
        <v>734.01</v>
      </c>
      <c r="C66" s="46">
        <v>6.85</v>
      </c>
      <c r="D66" s="47">
        <v>2.936517868316141</v>
      </c>
      <c r="E66" s="46" t="s">
        <v>19</v>
      </c>
      <c r="F66" s="46">
        <v>727.9</v>
      </c>
      <c r="G66" s="46">
        <v>-6.1100000000000136</v>
      </c>
      <c r="H66" s="107" t="s">
        <v>72</v>
      </c>
      <c r="I66" s="107" t="s">
        <v>21</v>
      </c>
      <c r="J66" s="46" t="s">
        <v>306</v>
      </c>
      <c r="K66" s="129">
        <v>757</v>
      </c>
      <c r="L66" s="65" t="s">
        <v>14</v>
      </c>
      <c r="M66" s="65" t="s">
        <v>56</v>
      </c>
      <c r="N66" s="65" t="s">
        <v>177</v>
      </c>
    </row>
    <row r="67" spans="1:14" ht="17" x14ac:dyDescent="0.25">
      <c r="A67" s="111" t="s">
        <v>440</v>
      </c>
      <c r="B67" s="46">
        <v>748.01</v>
      </c>
      <c r="C67" s="46">
        <v>7.07</v>
      </c>
      <c r="D67" s="47">
        <v>3.7703130307310011</v>
      </c>
      <c r="E67" s="46" t="s">
        <v>19</v>
      </c>
      <c r="F67" s="46">
        <v>759.1</v>
      </c>
      <c r="G67" s="46">
        <v>11.090000000000032</v>
      </c>
      <c r="H67" s="107" t="s">
        <v>56</v>
      </c>
      <c r="I67" s="107" t="s">
        <v>318</v>
      </c>
      <c r="J67" s="46" t="s">
        <v>324</v>
      </c>
      <c r="K67" s="129">
        <v>792.5</v>
      </c>
      <c r="L67" s="65" t="s">
        <v>14</v>
      </c>
      <c r="M67" s="65" t="s">
        <v>58</v>
      </c>
      <c r="N67" s="65" t="s">
        <v>121</v>
      </c>
    </row>
    <row r="68" spans="1:14" ht="17" x14ac:dyDescent="0.25">
      <c r="A68" s="111" t="s">
        <v>441</v>
      </c>
      <c r="B68" s="46">
        <v>769.3</v>
      </c>
      <c r="C68" s="46">
        <v>7.45</v>
      </c>
      <c r="D68" s="47">
        <v>0.2931869782076264</v>
      </c>
      <c r="E68" s="46" t="s">
        <v>323</v>
      </c>
      <c r="F68" s="46">
        <v>791.4</v>
      </c>
      <c r="G68" s="46">
        <v>22.100000000000023</v>
      </c>
      <c r="H68" s="107" t="s">
        <v>58</v>
      </c>
      <c r="I68" s="107" t="s">
        <v>318</v>
      </c>
      <c r="J68" s="46" t="s">
        <v>121</v>
      </c>
      <c r="K68" s="129">
        <v>793.1</v>
      </c>
      <c r="L68" s="65" t="s">
        <v>15</v>
      </c>
      <c r="M68" s="65" t="s">
        <v>58</v>
      </c>
      <c r="N68" s="65" t="s">
        <v>121</v>
      </c>
    </row>
    <row r="69" spans="1:14" ht="17" x14ac:dyDescent="0.25">
      <c r="A69" s="111" t="s">
        <v>442</v>
      </c>
      <c r="B69" s="46"/>
      <c r="C69" s="46"/>
      <c r="D69" s="47"/>
      <c r="E69" s="46"/>
      <c r="F69" s="46">
        <v>799.1</v>
      </c>
      <c r="G69" s="46"/>
      <c r="H69" s="107" t="s">
        <v>58</v>
      </c>
      <c r="I69" s="107" t="s">
        <v>21</v>
      </c>
      <c r="J69" s="46" t="s">
        <v>121</v>
      </c>
      <c r="K69" s="149">
        <v>809</v>
      </c>
      <c r="L69" s="65" t="s">
        <v>15</v>
      </c>
      <c r="M69" s="65" t="s">
        <v>25</v>
      </c>
      <c r="N69" s="65" t="s">
        <v>254</v>
      </c>
    </row>
    <row r="70" spans="1:14" ht="17" x14ac:dyDescent="0.25">
      <c r="A70" s="111" t="s">
        <v>443</v>
      </c>
      <c r="B70" s="46"/>
      <c r="C70" s="46"/>
      <c r="D70" s="47"/>
      <c r="E70" s="46"/>
      <c r="F70" s="46">
        <v>813.2</v>
      </c>
      <c r="G70" s="46"/>
      <c r="H70" s="107" t="s">
        <v>25</v>
      </c>
      <c r="I70" s="107" t="s">
        <v>21</v>
      </c>
      <c r="J70" s="46" t="s">
        <v>254</v>
      </c>
      <c r="K70" s="149">
        <v>893.4</v>
      </c>
      <c r="L70" s="65" t="s">
        <v>15</v>
      </c>
      <c r="M70" s="65" t="s">
        <v>23</v>
      </c>
      <c r="N70" s="65" t="s">
        <v>38</v>
      </c>
    </row>
    <row r="71" spans="1:14" ht="17" x14ac:dyDescent="0.25">
      <c r="A71" s="111" t="s">
        <v>444</v>
      </c>
      <c r="B71" s="46"/>
      <c r="C71" s="46"/>
      <c r="D71" s="47"/>
      <c r="E71" s="46"/>
      <c r="F71" s="46">
        <v>904.6</v>
      </c>
      <c r="G71" s="46"/>
      <c r="H71" s="107" t="s">
        <v>23</v>
      </c>
      <c r="I71" s="107" t="s">
        <v>318</v>
      </c>
      <c r="J71" s="46" t="s">
        <v>38</v>
      </c>
      <c r="K71" s="149">
        <v>933.2</v>
      </c>
      <c r="L71" s="65" t="s">
        <v>14</v>
      </c>
      <c r="M71" s="65" t="s">
        <v>23</v>
      </c>
      <c r="N71" s="65" t="s">
        <v>38</v>
      </c>
    </row>
    <row r="72" spans="1:14" ht="17" x14ac:dyDescent="0.25">
      <c r="A72" s="111" t="s">
        <v>445</v>
      </c>
      <c r="B72" s="29">
        <v>928.05</v>
      </c>
      <c r="C72" s="29">
        <v>6.6</v>
      </c>
      <c r="D72" s="30">
        <v>32.568782737722799</v>
      </c>
      <c r="E72" s="29">
        <v>5.5033736676625047</v>
      </c>
      <c r="F72" s="29">
        <v>912.7</v>
      </c>
      <c r="G72" s="29">
        <v>-15.349999999999909</v>
      </c>
      <c r="H72" s="102" t="s">
        <v>23</v>
      </c>
      <c r="I72" s="102" t="s">
        <v>21</v>
      </c>
      <c r="J72" s="29" t="s">
        <v>38</v>
      </c>
      <c r="K72" s="149">
        <v>973.1</v>
      </c>
      <c r="L72" s="65" t="s">
        <v>15</v>
      </c>
      <c r="M72" s="65" t="s">
        <v>23</v>
      </c>
      <c r="N72" s="65" t="s">
        <v>30</v>
      </c>
    </row>
    <row r="73" spans="1:14" ht="17" x14ac:dyDescent="0.25">
      <c r="A73" s="111" t="s">
        <v>446</v>
      </c>
      <c r="B73" s="46">
        <v>945.44</v>
      </c>
      <c r="C73" s="46">
        <v>2.59</v>
      </c>
      <c r="D73" s="47">
        <v>1.0779984625560899</v>
      </c>
      <c r="E73" s="46">
        <v>7.1582355019324181E-2</v>
      </c>
      <c r="F73" s="46">
        <v>983.7</v>
      </c>
      <c r="G73" s="46">
        <v>38.259999999999991</v>
      </c>
      <c r="H73" s="107" t="s">
        <v>23</v>
      </c>
      <c r="I73" s="107" t="s">
        <v>21</v>
      </c>
      <c r="J73" s="46" t="s">
        <v>30</v>
      </c>
      <c r="K73" s="149">
        <v>1001.9</v>
      </c>
      <c r="L73" s="65" t="s">
        <v>14</v>
      </c>
      <c r="M73" s="65" t="s">
        <v>23</v>
      </c>
      <c r="N73" s="65" t="s">
        <v>30</v>
      </c>
    </row>
    <row r="74" spans="1:14" ht="17" x14ac:dyDescent="0.25">
      <c r="A74" s="111" t="s">
        <v>447</v>
      </c>
      <c r="B74" s="46">
        <v>978.3</v>
      </c>
      <c r="C74" s="46">
        <v>6.29</v>
      </c>
      <c r="D74" s="47">
        <v>1.9235926131183294</v>
      </c>
      <c r="E74" s="46">
        <v>0.30957913619942679</v>
      </c>
      <c r="F74" s="46">
        <v>1005.4</v>
      </c>
      <c r="G74" s="46">
        <v>27.100000000000023</v>
      </c>
      <c r="H74" s="107" t="s">
        <v>23</v>
      </c>
      <c r="I74" s="107" t="s">
        <v>318</v>
      </c>
      <c r="J74" s="46" t="s">
        <v>62</v>
      </c>
      <c r="K74" s="149">
        <v>1005.4</v>
      </c>
      <c r="L74" s="65" t="s">
        <v>15</v>
      </c>
      <c r="M74" s="65" t="s">
        <v>23</v>
      </c>
      <c r="N74" s="65" t="s">
        <v>307</v>
      </c>
    </row>
    <row r="75" spans="1:14" ht="17" x14ac:dyDescent="0.25">
      <c r="A75" s="111" t="s">
        <v>448</v>
      </c>
      <c r="B75" s="46">
        <v>1003.05</v>
      </c>
      <c r="C75" s="46">
        <v>5.69</v>
      </c>
      <c r="D75" s="47">
        <v>8.5873393281727655</v>
      </c>
      <c r="E75" s="46">
        <v>1.2512944839597471</v>
      </c>
      <c r="F75" s="46">
        <v>1006.9</v>
      </c>
      <c r="G75" s="46">
        <v>3.8500000000000227</v>
      </c>
      <c r="H75" s="107" t="s">
        <v>23</v>
      </c>
      <c r="I75" s="107" t="s">
        <v>21</v>
      </c>
      <c r="J75" s="46" t="s">
        <v>307</v>
      </c>
      <c r="K75" s="149">
        <v>1010.6</v>
      </c>
      <c r="L75" s="65" t="s">
        <v>14</v>
      </c>
      <c r="M75" s="65" t="s">
        <v>23</v>
      </c>
      <c r="N75" s="65" t="s">
        <v>308</v>
      </c>
    </row>
    <row r="76" spans="1:14" ht="17" x14ac:dyDescent="0.25">
      <c r="A76" s="111" t="s">
        <v>449</v>
      </c>
      <c r="B76" s="46"/>
      <c r="C76" s="46"/>
      <c r="D76" s="47"/>
      <c r="E76" s="46"/>
      <c r="F76" s="46">
        <v>1009.3</v>
      </c>
      <c r="G76" s="46"/>
      <c r="H76" s="107" t="s">
        <v>23</v>
      </c>
      <c r="I76" s="107" t="s">
        <v>318</v>
      </c>
      <c r="J76" s="46" t="s">
        <v>328</v>
      </c>
      <c r="K76" s="149">
        <v>1019.6</v>
      </c>
      <c r="L76" s="65" t="s">
        <v>14</v>
      </c>
      <c r="M76" s="65" t="s">
        <v>23</v>
      </c>
      <c r="N76" s="65" t="s">
        <v>37</v>
      </c>
    </row>
    <row r="77" spans="1:14" ht="17" x14ac:dyDescent="0.25">
      <c r="A77" s="111" t="s">
        <v>450</v>
      </c>
      <c r="B77" s="46">
        <v>1023</v>
      </c>
      <c r="C77" s="46">
        <v>5.14</v>
      </c>
      <c r="D77" s="47">
        <v>24.574431950229723</v>
      </c>
      <c r="E77" s="46">
        <v>3.2303138120976556</v>
      </c>
      <c r="F77" s="46">
        <v>1034</v>
      </c>
      <c r="G77" s="46">
        <v>11</v>
      </c>
      <c r="H77" s="107" t="s">
        <v>23</v>
      </c>
      <c r="I77" s="107" t="s">
        <v>21</v>
      </c>
      <c r="J77" s="46" t="s">
        <v>34</v>
      </c>
      <c r="K77" s="149">
        <v>1038.4000000000001</v>
      </c>
      <c r="L77" s="65" t="s">
        <v>15</v>
      </c>
      <c r="M77" s="65" t="s">
        <v>23</v>
      </c>
      <c r="N77" s="65" t="s">
        <v>37</v>
      </c>
    </row>
    <row r="78" spans="1:14" ht="17" x14ac:dyDescent="0.25">
      <c r="A78" s="111" t="s">
        <v>451</v>
      </c>
      <c r="B78" s="46"/>
      <c r="C78" s="46"/>
      <c r="D78" s="47"/>
      <c r="E78" s="46"/>
      <c r="F78" s="46">
        <v>1039.3</v>
      </c>
      <c r="G78" s="46"/>
      <c r="H78" s="107" t="s">
        <v>23</v>
      </c>
      <c r="I78" s="107" t="s">
        <v>318</v>
      </c>
      <c r="J78" s="46" t="s">
        <v>37</v>
      </c>
      <c r="K78" s="149">
        <v>1043.8</v>
      </c>
      <c r="L78" s="65" t="s">
        <v>15</v>
      </c>
      <c r="M78" s="65" t="s">
        <v>23</v>
      </c>
      <c r="N78" s="65" t="s">
        <v>34</v>
      </c>
    </row>
    <row r="79" spans="1:14" ht="17" x14ac:dyDescent="0.25">
      <c r="A79" s="111" t="s">
        <v>452</v>
      </c>
      <c r="B79" s="46">
        <v>1049.8900000000001</v>
      </c>
      <c r="C79" s="46">
        <v>7.26</v>
      </c>
      <c r="D79" s="47">
        <v>18.748770938734648</v>
      </c>
      <c r="E79" s="46">
        <v>3.4812594339214984</v>
      </c>
      <c r="F79" s="46">
        <v>1053</v>
      </c>
      <c r="G79" s="46">
        <v>3.1099999999999</v>
      </c>
      <c r="H79" s="107" t="s">
        <v>23</v>
      </c>
      <c r="I79" s="107" t="s">
        <v>21</v>
      </c>
      <c r="J79" s="46" t="s">
        <v>37</v>
      </c>
      <c r="K79" s="129">
        <v>1063.3</v>
      </c>
      <c r="L79" s="65" t="s">
        <v>14</v>
      </c>
      <c r="M79" s="65" t="s">
        <v>23</v>
      </c>
      <c r="N79" s="65" t="s">
        <v>252</v>
      </c>
    </row>
    <row r="80" spans="1:14" ht="17" x14ac:dyDescent="0.25">
      <c r="A80" s="111" t="s">
        <v>453</v>
      </c>
      <c r="B80" s="29">
        <v>1061.02</v>
      </c>
      <c r="C80" s="29">
        <v>5.04</v>
      </c>
      <c r="D80" s="30">
        <v>100</v>
      </c>
      <c r="E80" s="29">
        <v>12.908044521082182</v>
      </c>
      <c r="F80" s="29">
        <v>1065.0999999999999</v>
      </c>
      <c r="G80" s="29">
        <v>4.0799999999999272</v>
      </c>
      <c r="H80" s="102" t="s">
        <v>23</v>
      </c>
      <c r="I80" s="102" t="s">
        <v>318</v>
      </c>
      <c r="J80" s="29" t="s">
        <v>254</v>
      </c>
      <c r="K80" s="129">
        <v>1077.7</v>
      </c>
      <c r="L80" s="65" t="s">
        <v>14</v>
      </c>
      <c r="M80" s="65" t="s">
        <v>23</v>
      </c>
      <c r="N80" s="65" t="s">
        <v>177</v>
      </c>
    </row>
    <row r="81" spans="1:14" ht="17" x14ac:dyDescent="0.25">
      <c r="A81" s="111" t="s">
        <v>454</v>
      </c>
      <c r="B81" s="15"/>
      <c r="C81" s="15"/>
      <c r="D81" s="28"/>
      <c r="E81" s="15"/>
      <c r="F81" s="46">
        <v>1078.9000000000001</v>
      </c>
      <c r="G81" s="15"/>
      <c r="H81" s="107" t="s">
        <v>23</v>
      </c>
      <c r="I81" s="70" t="s">
        <v>318</v>
      </c>
      <c r="J81" s="15" t="s">
        <v>309</v>
      </c>
      <c r="K81" s="129">
        <v>1099.9000000000001</v>
      </c>
      <c r="L81" s="65" t="s">
        <v>15</v>
      </c>
      <c r="M81" s="65" t="s">
        <v>23</v>
      </c>
      <c r="N81" s="65" t="s">
        <v>34</v>
      </c>
    </row>
    <row r="82" spans="1:14" ht="17" x14ac:dyDescent="0.25">
      <c r="A82" s="111" t="s">
        <v>455</v>
      </c>
      <c r="B82" s="15">
        <v>1099.5</v>
      </c>
      <c r="C82" s="15">
        <v>5.9</v>
      </c>
      <c r="D82" s="28">
        <v>4.2637252623487134</v>
      </c>
      <c r="E82" s="15">
        <v>0.64339733814320188</v>
      </c>
      <c r="F82" s="46">
        <v>1109.2</v>
      </c>
      <c r="G82" s="15">
        <v>9.7000000000000455</v>
      </c>
      <c r="H82" s="107" t="s">
        <v>23</v>
      </c>
      <c r="I82" s="70" t="s">
        <v>21</v>
      </c>
      <c r="J82" s="15" t="s">
        <v>310</v>
      </c>
      <c r="K82" s="129">
        <v>1124.5999999999999</v>
      </c>
      <c r="L82" s="65" t="s">
        <v>14</v>
      </c>
      <c r="M82" s="65" t="s">
        <v>23</v>
      </c>
      <c r="N82" s="65" t="s">
        <v>312</v>
      </c>
    </row>
    <row r="83" spans="1:14" ht="17" x14ac:dyDescent="0.25">
      <c r="A83" s="111" t="s">
        <v>456</v>
      </c>
      <c r="B83" s="15"/>
      <c r="C83" s="15"/>
      <c r="D83" s="28"/>
      <c r="E83" s="15"/>
      <c r="F83" s="46">
        <v>1111.2</v>
      </c>
      <c r="G83" s="15"/>
      <c r="H83" s="107" t="s">
        <v>23</v>
      </c>
      <c r="I83" s="70" t="s">
        <v>318</v>
      </c>
      <c r="J83" s="15" t="s">
        <v>311</v>
      </c>
      <c r="K83" s="129">
        <v>1138.3</v>
      </c>
      <c r="L83" s="65" t="s">
        <v>15</v>
      </c>
      <c r="M83" s="65" t="s">
        <v>23</v>
      </c>
      <c r="N83" s="65" t="s">
        <v>313</v>
      </c>
    </row>
    <row r="84" spans="1:14" ht="17" x14ac:dyDescent="0.25">
      <c r="A84" s="111" t="s">
        <v>457</v>
      </c>
      <c r="B84" s="15"/>
      <c r="C84" s="15"/>
      <c r="D84" s="28"/>
      <c r="E84" s="15"/>
      <c r="F84" s="46">
        <v>1148</v>
      </c>
      <c r="G84" s="15"/>
      <c r="H84" s="107" t="s">
        <v>23</v>
      </c>
      <c r="I84" s="70" t="s">
        <v>21</v>
      </c>
      <c r="J84" s="15" t="s">
        <v>255</v>
      </c>
      <c r="K84" s="129">
        <v>1142</v>
      </c>
      <c r="L84" s="65" t="s">
        <v>14</v>
      </c>
      <c r="M84" s="65" t="s">
        <v>23</v>
      </c>
      <c r="N84" s="65" t="s">
        <v>314</v>
      </c>
    </row>
    <row r="85" spans="1:14" ht="17" x14ac:dyDescent="0.25">
      <c r="A85" s="111" t="s">
        <v>458</v>
      </c>
      <c r="B85" s="13">
        <v>1159.5</v>
      </c>
      <c r="C85" s="13">
        <v>10.1</v>
      </c>
      <c r="D85" s="53">
        <v>1.3719005309544665</v>
      </c>
      <c r="E85" s="13">
        <v>0.35720759095374782</v>
      </c>
      <c r="F85" s="46">
        <v>1150.8</v>
      </c>
      <c r="G85" s="15">
        <v>-8.7000000000000455</v>
      </c>
      <c r="H85" s="65" t="s">
        <v>23</v>
      </c>
      <c r="I85" s="70" t="s">
        <v>318</v>
      </c>
      <c r="J85" s="15" t="s">
        <v>315</v>
      </c>
      <c r="K85" s="129">
        <v>1153.9000000000001</v>
      </c>
      <c r="L85" s="65" t="s">
        <v>15</v>
      </c>
      <c r="M85" s="65" t="s">
        <v>23</v>
      </c>
      <c r="N85" s="65" t="s">
        <v>316</v>
      </c>
    </row>
    <row r="86" spans="1:14" ht="17" x14ac:dyDescent="0.2">
      <c r="A86" s="110" t="s">
        <v>459</v>
      </c>
      <c r="B86" s="4"/>
      <c r="C86" s="4"/>
      <c r="D86" s="4"/>
      <c r="E86" s="4"/>
      <c r="F86" s="56">
        <v>1210.5999999999999</v>
      </c>
      <c r="G86" s="44"/>
      <c r="H86" s="82" t="s">
        <v>23</v>
      </c>
      <c r="I86" s="82" t="s">
        <v>21</v>
      </c>
      <c r="J86" s="44" t="s">
        <v>317</v>
      </c>
      <c r="K86" s="150"/>
      <c r="L86" s="3"/>
      <c r="M86" s="3"/>
      <c r="N86" s="3"/>
    </row>
    <row r="87" spans="1:14" x14ac:dyDescent="0.2">
      <c r="A87" s="144" t="s">
        <v>464</v>
      </c>
      <c r="B87" s="137"/>
      <c r="C87" s="142">
        <v>5.5</v>
      </c>
      <c r="D87" s="95"/>
      <c r="E87" s="95"/>
      <c r="F87" s="138" t="s">
        <v>465</v>
      </c>
      <c r="G87" s="142">
        <v>6.7</v>
      </c>
      <c r="H87" s="21"/>
      <c r="I87" s="17"/>
      <c r="J87" s="21"/>
    </row>
    <row r="88" spans="1:14" ht="16" thickBot="1" x14ac:dyDescent="0.25">
      <c r="A88" s="145" t="s">
        <v>466</v>
      </c>
      <c r="B88" s="140"/>
      <c r="C88" s="139">
        <v>6.2</v>
      </c>
      <c r="D88" s="143"/>
      <c r="E88" s="143"/>
      <c r="F88" s="141" t="s">
        <v>463</v>
      </c>
      <c r="G88" s="139">
        <v>38.299999999999997</v>
      </c>
      <c r="H88" s="22"/>
      <c r="I88" s="25"/>
      <c r="J88" s="22"/>
      <c r="K88" s="22"/>
      <c r="L88" s="22"/>
      <c r="M88" s="22"/>
      <c r="N88" s="22"/>
    </row>
    <row r="89" spans="1:14" x14ac:dyDescent="0.2">
      <c r="A89" s="183" t="s">
        <v>467</v>
      </c>
      <c r="B89" s="183"/>
      <c r="C89" s="183"/>
      <c r="D89" s="183"/>
      <c r="E89" s="183"/>
      <c r="F89" s="183"/>
      <c r="G89" s="183"/>
      <c r="H89" s="183"/>
      <c r="I89" s="183"/>
      <c r="J89" s="183"/>
      <c r="K89" s="183"/>
      <c r="L89" s="183"/>
      <c r="M89" s="183"/>
      <c r="N89" s="183"/>
    </row>
    <row r="90" spans="1:14" x14ac:dyDescent="0.2">
      <c r="A90" s="14"/>
      <c r="B90" s="106"/>
      <c r="C90" s="106"/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</row>
    <row r="91" spans="1:14" x14ac:dyDescent="0.2">
      <c r="G91" s="1"/>
      <c r="H91" s="1"/>
    </row>
    <row r="92" spans="1:14" x14ac:dyDescent="0.2">
      <c r="G92" s="9"/>
      <c r="H92" s="9"/>
    </row>
    <row r="93" spans="1:14" x14ac:dyDescent="0.2">
      <c r="G93" s="9"/>
      <c r="H93" s="9"/>
    </row>
    <row r="94" spans="1:14" x14ac:dyDescent="0.2">
      <c r="G94" s="1"/>
      <c r="H94" s="1"/>
    </row>
    <row r="95" spans="1:14" x14ac:dyDescent="0.2">
      <c r="F95" s="1"/>
      <c r="G95" s="32"/>
      <c r="H95" s="32"/>
    </row>
  </sheetData>
  <mergeCells count="14">
    <mergeCell ref="N7:N8"/>
    <mergeCell ref="K5:N5"/>
    <mergeCell ref="F6:N6"/>
    <mergeCell ref="B5:J5"/>
    <mergeCell ref="B6:E6"/>
    <mergeCell ref="A89:N89"/>
    <mergeCell ref="J7:J8"/>
    <mergeCell ref="C2:I2"/>
    <mergeCell ref="A3:N4"/>
    <mergeCell ref="D7:D8"/>
    <mergeCell ref="I7:I8"/>
    <mergeCell ref="H7:H8"/>
    <mergeCell ref="L7:L8"/>
    <mergeCell ref="M7:M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BAC64-AEA2-E841-93F6-4229C1915B19}">
  <dimension ref="A1:N120"/>
  <sheetViews>
    <sheetView workbookViewId="0">
      <selection activeCell="P33" sqref="P33"/>
    </sheetView>
  </sheetViews>
  <sheetFormatPr baseColWidth="10" defaultRowHeight="15" x14ac:dyDescent="0.2"/>
  <cols>
    <col min="1" max="1" width="4.6640625" customWidth="1"/>
    <col min="2" max="2" width="9.6640625" customWidth="1"/>
    <col min="3" max="3" width="7.6640625" customWidth="1"/>
    <col min="4" max="4" width="11.6640625" customWidth="1"/>
    <col min="5" max="5" width="7.6640625" customWidth="1"/>
    <col min="6" max="6" width="9.6640625" customWidth="1"/>
    <col min="7" max="7" width="7.5" customWidth="1"/>
    <col min="8" max="9" width="9.6640625" customWidth="1"/>
    <col min="10" max="10" width="19.6640625" bestFit="1" customWidth="1"/>
    <col min="11" max="11" width="10.6640625" customWidth="1"/>
    <col min="12" max="12" width="11.6640625" customWidth="1"/>
    <col min="13" max="13" width="9.6640625" customWidth="1"/>
    <col min="14" max="14" width="23.6640625" customWidth="1"/>
  </cols>
  <sheetData>
    <row r="1" spans="1:14" x14ac:dyDescent="0.2">
      <c r="A1" t="s">
        <v>543</v>
      </c>
    </row>
    <row r="2" spans="1:14" ht="20" thickBot="1" x14ac:dyDescent="0.3">
      <c r="A2" s="81" t="s">
        <v>544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x14ac:dyDescent="0.2">
      <c r="A3" s="204" t="s">
        <v>514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</row>
    <row r="4" spans="1:14" x14ac:dyDescent="0.2">
      <c r="A4" s="205"/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</row>
    <row r="5" spans="1:14" ht="19" x14ac:dyDescent="0.2">
      <c r="A5" s="188" t="s">
        <v>9</v>
      </c>
      <c r="B5" s="177" t="s">
        <v>376</v>
      </c>
      <c r="C5" s="177"/>
      <c r="D5" s="177"/>
      <c r="E5" s="177"/>
      <c r="F5" s="177"/>
      <c r="G5" s="177"/>
      <c r="H5" s="177"/>
      <c r="I5" s="177"/>
      <c r="J5" s="177"/>
      <c r="K5" s="175" t="s">
        <v>377</v>
      </c>
      <c r="L5" s="176"/>
      <c r="M5" s="176"/>
      <c r="N5" s="176"/>
    </row>
    <row r="6" spans="1:14" x14ac:dyDescent="0.2">
      <c r="A6" s="173"/>
      <c r="B6" s="201" t="s">
        <v>0</v>
      </c>
      <c r="C6" s="201"/>
      <c r="D6" s="201"/>
      <c r="E6" s="201"/>
      <c r="F6" s="178" t="s">
        <v>1</v>
      </c>
      <c r="G6" s="178"/>
      <c r="H6" s="178"/>
      <c r="I6" s="178"/>
      <c r="J6" s="178"/>
      <c r="K6" s="178"/>
      <c r="L6" s="178"/>
      <c r="M6" s="178"/>
      <c r="N6" s="178"/>
    </row>
    <row r="7" spans="1:14" x14ac:dyDescent="0.2">
      <c r="A7" s="173"/>
      <c r="B7" s="117" t="s">
        <v>378</v>
      </c>
      <c r="C7" s="117" t="s">
        <v>2</v>
      </c>
      <c r="D7" s="171" t="s">
        <v>379</v>
      </c>
      <c r="E7" s="118" t="s">
        <v>3</v>
      </c>
      <c r="F7" s="124" t="s">
        <v>378</v>
      </c>
      <c r="G7" s="118" t="s">
        <v>388</v>
      </c>
      <c r="H7" s="171" t="s">
        <v>386</v>
      </c>
      <c r="I7" s="171" t="s">
        <v>10</v>
      </c>
      <c r="J7" s="171" t="s">
        <v>22</v>
      </c>
      <c r="K7" s="124" t="s">
        <v>378</v>
      </c>
      <c r="L7" s="171" t="s">
        <v>10</v>
      </c>
      <c r="M7" s="171" t="s">
        <v>386</v>
      </c>
      <c r="N7" s="171" t="s">
        <v>22</v>
      </c>
    </row>
    <row r="8" spans="1:14" ht="16" x14ac:dyDescent="0.2">
      <c r="A8" s="174"/>
      <c r="B8" s="119" t="s">
        <v>383</v>
      </c>
      <c r="C8" s="119" t="s">
        <v>383</v>
      </c>
      <c r="D8" s="172"/>
      <c r="E8" s="119" t="s">
        <v>5</v>
      </c>
      <c r="F8" s="134" t="s">
        <v>385</v>
      </c>
      <c r="G8" s="120" t="s">
        <v>384</v>
      </c>
      <c r="H8" s="172"/>
      <c r="I8" s="172"/>
      <c r="J8" s="172"/>
      <c r="K8" s="134" t="s">
        <v>385</v>
      </c>
      <c r="L8" s="172"/>
      <c r="M8" s="172"/>
      <c r="N8" s="172"/>
    </row>
    <row r="9" spans="1:14" ht="17" x14ac:dyDescent="0.2">
      <c r="A9" s="111" t="s">
        <v>334</v>
      </c>
      <c r="B9" s="58"/>
      <c r="C9" s="58"/>
      <c r="D9" s="58"/>
      <c r="E9" s="58"/>
      <c r="F9" s="58">
        <v>-53.7</v>
      </c>
      <c r="G9" s="52"/>
      <c r="H9" s="64" t="s">
        <v>8</v>
      </c>
      <c r="I9" s="58" t="s">
        <v>21</v>
      </c>
      <c r="J9" s="52" t="s">
        <v>321</v>
      </c>
      <c r="K9" s="146">
        <v>-69.5</v>
      </c>
      <c r="L9" s="27" t="s">
        <v>15</v>
      </c>
      <c r="M9" s="64" t="s">
        <v>8</v>
      </c>
      <c r="N9" s="27" t="s">
        <v>321</v>
      </c>
    </row>
    <row r="10" spans="1:14" ht="17" x14ac:dyDescent="0.2">
      <c r="A10" s="111" t="s">
        <v>335</v>
      </c>
      <c r="B10" s="18">
        <v>51.78</v>
      </c>
      <c r="C10" s="18">
        <v>3.24</v>
      </c>
      <c r="D10" s="18">
        <v>5.4291911992562749</v>
      </c>
      <c r="E10" s="18" t="s">
        <v>19</v>
      </c>
      <c r="F10" s="18">
        <v>54.470999999999997</v>
      </c>
      <c r="G10" s="18">
        <v>2.6909999999999954</v>
      </c>
      <c r="H10" s="64" t="s">
        <v>8</v>
      </c>
      <c r="I10" s="24" t="s">
        <v>6</v>
      </c>
      <c r="J10" s="18" t="s">
        <v>121</v>
      </c>
      <c r="K10" s="127">
        <v>45.941699999999997</v>
      </c>
      <c r="L10" s="64" t="s">
        <v>14</v>
      </c>
      <c r="M10" s="64" t="s">
        <v>8</v>
      </c>
      <c r="N10" s="27" t="s">
        <v>151</v>
      </c>
    </row>
    <row r="11" spans="1:14" ht="17" x14ac:dyDescent="0.2">
      <c r="A11" s="111" t="s">
        <v>336</v>
      </c>
      <c r="B11" s="18">
        <v>57.11</v>
      </c>
      <c r="C11" s="18">
        <v>1.77</v>
      </c>
      <c r="D11" s="18">
        <v>5.8320421444065689</v>
      </c>
      <c r="E11" s="18" t="s">
        <v>19</v>
      </c>
      <c r="F11" s="18">
        <v>55.736400000000003</v>
      </c>
      <c r="G11" s="18">
        <v>-1.3735999999999962</v>
      </c>
      <c r="H11" s="64" t="s">
        <v>8</v>
      </c>
      <c r="I11" s="24" t="s">
        <v>7</v>
      </c>
      <c r="J11" s="18" t="s">
        <v>149</v>
      </c>
      <c r="K11" s="127">
        <v>55.5139</v>
      </c>
      <c r="L11" s="64" t="s">
        <v>15</v>
      </c>
      <c r="M11" s="64" t="s">
        <v>8</v>
      </c>
      <c r="N11" s="27" t="s">
        <v>150</v>
      </c>
    </row>
    <row r="12" spans="1:14" ht="17" x14ac:dyDescent="0.2">
      <c r="A12" s="111" t="s">
        <v>337</v>
      </c>
      <c r="B12" s="18">
        <v>59.9</v>
      </c>
      <c r="C12" s="18">
        <v>2.1</v>
      </c>
      <c r="D12" s="18">
        <v>4.053300278896808</v>
      </c>
      <c r="E12" s="18" t="s">
        <v>19</v>
      </c>
      <c r="F12" s="18">
        <v>60.115299999999998</v>
      </c>
      <c r="G12" s="18">
        <v>0.21529999999999916</v>
      </c>
      <c r="H12" s="64" t="s">
        <v>8</v>
      </c>
      <c r="I12" s="24" t="s">
        <v>6</v>
      </c>
      <c r="J12" s="18" t="s">
        <v>148</v>
      </c>
      <c r="K12" s="127">
        <v>62.53</v>
      </c>
      <c r="L12" s="64" t="s">
        <v>14</v>
      </c>
      <c r="M12" s="64" t="s">
        <v>8</v>
      </c>
      <c r="N12" s="27" t="s">
        <v>147</v>
      </c>
    </row>
    <row r="13" spans="1:14" ht="17" x14ac:dyDescent="0.2">
      <c r="A13" s="111" t="s">
        <v>338</v>
      </c>
      <c r="B13" s="18">
        <v>65.400000000000006</v>
      </c>
      <c r="C13" s="18">
        <v>2.88</v>
      </c>
      <c r="D13" s="18">
        <v>19.237682057638672</v>
      </c>
      <c r="E13" s="18">
        <v>1.2154083840128156</v>
      </c>
      <c r="F13" s="18">
        <v>73.023799999999994</v>
      </c>
      <c r="G13" s="21">
        <f>F13-B13</f>
        <v>7.6237999999999886</v>
      </c>
      <c r="H13" s="68" t="s">
        <v>8</v>
      </c>
      <c r="I13" s="24" t="s">
        <v>7</v>
      </c>
      <c r="J13" s="18" t="s">
        <v>143</v>
      </c>
      <c r="K13" s="127">
        <v>64.689800000000005</v>
      </c>
      <c r="L13" s="64" t="s">
        <v>15</v>
      </c>
      <c r="M13" s="64" t="s">
        <v>8</v>
      </c>
      <c r="N13" s="27" t="s">
        <v>145</v>
      </c>
    </row>
    <row r="14" spans="1:14" ht="17" x14ac:dyDescent="0.2">
      <c r="A14" s="111" t="s">
        <v>339</v>
      </c>
      <c r="B14" s="18">
        <v>71.59</v>
      </c>
      <c r="C14" s="18">
        <v>0.79</v>
      </c>
      <c r="D14" s="18">
        <v>1.8035326929036259</v>
      </c>
      <c r="E14" s="18" t="s">
        <v>323</v>
      </c>
      <c r="F14" s="18">
        <v>74.152799999999999</v>
      </c>
      <c r="G14" s="21">
        <f>F14-B14</f>
        <v>2.5627999999999957</v>
      </c>
      <c r="H14" s="64" t="s">
        <v>8</v>
      </c>
      <c r="I14" s="24" t="s">
        <v>6</v>
      </c>
      <c r="J14" s="18" t="s">
        <v>121</v>
      </c>
      <c r="K14" s="127">
        <v>68.321700000000007</v>
      </c>
      <c r="L14" s="64" t="s">
        <v>14</v>
      </c>
      <c r="M14" s="68" t="s">
        <v>8</v>
      </c>
      <c r="N14" s="27" t="s">
        <v>119</v>
      </c>
    </row>
    <row r="15" spans="1:14" ht="17" x14ac:dyDescent="0.2">
      <c r="A15" s="111" t="s">
        <v>340</v>
      </c>
      <c r="B15" s="18">
        <v>76.83</v>
      </c>
      <c r="C15" s="18">
        <v>4.16</v>
      </c>
      <c r="D15" s="18">
        <v>14.790827393864269</v>
      </c>
      <c r="E15" s="18">
        <v>1.3499926378972003</v>
      </c>
      <c r="F15" s="18">
        <v>80.188100000000006</v>
      </c>
      <c r="G15" s="18">
        <v>3.3581000000000074</v>
      </c>
      <c r="H15" s="64" t="s">
        <v>8</v>
      </c>
      <c r="I15" s="24" t="s">
        <v>7</v>
      </c>
      <c r="J15" s="18" t="s">
        <v>141</v>
      </c>
      <c r="K15" s="127">
        <v>70.222300000000004</v>
      </c>
      <c r="L15" s="64" t="s">
        <v>15</v>
      </c>
      <c r="M15" s="64" t="s">
        <v>8</v>
      </c>
      <c r="N15" s="27" t="s">
        <v>144</v>
      </c>
    </row>
    <row r="16" spans="1:14" ht="17" x14ac:dyDescent="0.2">
      <c r="A16" s="111" t="s">
        <v>341</v>
      </c>
      <c r="B16" s="18">
        <v>81.81</v>
      </c>
      <c r="C16" s="18">
        <v>4.03</v>
      </c>
      <c r="D16" s="18">
        <v>22.991633095754572</v>
      </c>
      <c r="E16" s="18">
        <v>2.0307169581433979</v>
      </c>
      <c r="F16" s="18">
        <v>85.909499999999994</v>
      </c>
      <c r="G16" s="18">
        <v>4.0994999999999919</v>
      </c>
      <c r="H16" s="64" t="s">
        <v>8</v>
      </c>
      <c r="I16" s="24" t="s">
        <v>6</v>
      </c>
      <c r="J16" s="18" t="s">
        <v>121</v>
      </c>
      <c r="K16" s="127">
        <v>73.191599999999994</v>
      </c>
      <c r="L16" s="64" t="s">
        <v>15</v>
      </c>
      <c r="M16" s="64" t="s">
        <v>8</v>
      </c>
      <c r="N16" s="27" t="s">
        <v>142</v>
      </c>
    </row>
    <row r="17" spans="1:14" ht="17" x14ac:dyDescent="0.2">
      <c r="A17" s="111" t="s">
        <v>342</v>
      </c>
      <c r="B17" s="18">
        <v>85.3</v>
      </c>
      <c r="C17" s="18">
        <v>4.0599999999999996</v>
      </c>
      <c r="D17" s="18">
        <v>8.9525875426092334</v>
      </c>
      <c r="E17" s="18" t="s">
        <v>19</v>
      </c>
      <c r="F17" s="18">
        <v>87.671700000000001</v>
      </c>
      <c r="G17" s="18">
        <v>2.3717000000000041</v>
      </c>
      <c r="H17" s="64" t="s">
        <v>8</v>
      </c>
      <c r="I17" s="24" t="s">
        <v>7</v>
      </c>
      <c r="J17" s="18" t="s">
        <v>121</v>
      </c>
      <c r="K17" s="127">
        <v>75.313299999999998</v>
      </c>
      <c r="L17" s="64" t="s">
        <v>14</v>
      </c>
      <c r="M17" s="64" t="s">
        <v>8</v>
      </c>
      <c r="N17" s="27" t="s">
        <v>159</v>
      </c>
    </row>
    <row r="18" spans="1:14" ht="17" x14ac:dyDescent="0.2">
      <c r="A18" s="111" t="s">
        <v>343</v>
      </c>
      <c r="B18" s="18">
        <v>88.9</v>
      </c>
      <c r="C18" s="18">
        <v>5.14</v>
      </c>
      <c r="D18" s="18">
        <v>15.038735667802912</v>
      </c>
      <c r="E18" s="18">
        <v>1.696439448455294</v>
      </c>
      <c r="F18" s="18">
        <v>93.411699999999996</v>
      </c>
      <c r="G18" s="18">
        <v>4.5116999999999905</v>
      </c>
      <c r="H18" s="64" t="s">
        <v>8</v>
      </c>
      <c r="I18" s="24" t="s">
        <v>6</v>
      </c>
      <c r="J18" s="18" t="s">
        <v>160</v>
      </c>
      <c r="K18" s="127">
        <v>81.369</v>
      </c>
      <c r="L18" s="64" t="s">
        <v>14</v>
      </c>
      <c r="M18" s="64" t="s">
        <v>8</v>
      </c>
      <c r="N18" s="27" t="s">
        <v>158</v>
      </c>
    </row>
    <row r="19" spans="1:14" ht="17" x14ac:dyDescent="0.2">
      <c r="A19" s="111" t="s">
        <v>344</v>
      </c>
      <c r="B19" s="18">
        <v>92.55</v>
      </c>
      <c r="C19" s="18">
        <v>4.76</v>
      </c>
      <c r="D19" s="18">
        <v>22.637124264022312</v>
      </c>
      <c r="E19" s="18">
        <v>2.3654700000146982</v>
      </c>
      <c r="F19" s="18">
        <v>97.9666</v>
      </c>
      <c r="G19" s="18">
        <v>5.4166000000000025</v>
      </c>
      <c r="H19" s="64" t="s">
        <v>8</v>
      </c>
      <c r="I19" s="24" t="s">
        <v>7</v>
      </c>
      <c r="J19" s="18" t="s">
        <v>320</v>
      </c>
      <c r="K19" s="127">
        <v>87.773499999999999</v>
      </c>
      <c r="L19" s="64" t="s">
        <v>15</v>
      </c>
      <c r="M19" s="64" t="s">
        <v>8</v>
      </c>
      <c r="N19" s="27" t="s">
        <v>140</v>
      </c>
    </row>
    <row r="20" spans="1:14" ht="17" x14ac:dyDescent="0.2">
      <c r="A20" s="111" t="s">
        <v>428</v>
      </c>
      <c r="H20" s="60"/>
      <c r="K20" s="127">
        <v>88.632400000000004</v>
      </c>
      <c r="L20" s="64" t="s">
        <v>14</v>
      </c>
      <c r="M20" s="64" t="s">
        <v>8</v>
      </c>
      <c r="N20" s="27" t="s">
        <v>139</v>
      </c>
    </row>
    <row r="21" spans="1:14" ht="17" x14ac:dyDescent="0.2">
      <c r="A21" s="111" t="s">
        <v>416</v>
      </c>
      <c r="B21" s="18">
        <v>98.3</v>
      </c>
      <c r="C21" s="18">
        <v>5.57</v>
      </c>
      <c r="D21" s="18">
        <v>8.5187480632166093</v>
      </c>
      <c r="E21" s="18">
        <v>1.0402050356437309</v>
      </c>
      <c r="F21" s="18">
        <v>101.7236</v>
      </c>
      <c r="G21" s="18">
        <v>3.4236000000000075</v>
      </c>
      <c r="H21" s="27" t="s">
        <v>58</v>
      </c>
      <c r="I21" s="24" t="s">
        <v>7</v>
      </c>
      <c r="J21" s="18" t="s">
        <v>137</v>
      </c>
      <c r="K21" s="127">
        <v>99.406199999999998</v>
      </c>
      <c r="L21" s="64" t="s">
        <v>15</v>
      </c>
      <c r="M21" s="64" t="s">
        <v>8</v>
      </c>
      <c r="N21" s="27" t="s">
        <v>133</v>
      </c>
    </row>
    <row r="22" spans="1:14" ht="17" x14ac:dyDescent="0.2">
      <c r="A22" s="111" t="s">
        <v>417</v>
      </c>
      <c r="B22" s="18">
        <v>102.46</v>
      </c>
      <c r="C22" s="18">
        <v>3.86</v>
      </c>
      <c r="D22" s="18">
        <v>18.614812519367835</v>
      </c>
      <c r="E22" s="18">
        <v>1.5768214892820667</v>
      </c>
      <c r="F22" s="18">
        <v>101.8206</v>
      </c>
      <c r="G22" s="18">
        <v>-0.63939999999999486</v>
      </c>
      <c r="H22" s="27" t="s">
        <v>25</v>
      </c>
      <c r="I22" s="24" t="s">
        <v>6</v>
      </c>
      <c r="J22" s="18" t="s">
        <v>136</v>
      </c>
      <c r="K22" s="127">
        <v>101.0809</v>
      </c>
      <c r="L22" s="64" t="s">
        <v>14</v>
      </c>
      <c r="M22" s="27" t="s">
        <v>25</v>
      </c>
      <c r="N22" s="27" t="s">
        <v>138</v>
      </c>
    </row>
    <row r="23" spans="1:14" ht="17" x14ac:dyDescent="0.2">
      <c r="A23" s="111" t="s">
        <v>418</v>
      </c>
      <c r="B23" s="18">
        <v>105.3</v>
      </c>
      <c r="C23" s="18">
        <v>6.5</v>
      </c>
      <c r="D23" s="18">
        <v>29.612643321970872</v>
      </c>
      <c r="E23" s="18">
        <v>4.2413580023290702</v>
      </c>
      <c r="F23" s="18">
        <v>105.8186</v>
      </c>
      <c r="G23" s="18">
        <v>0.51860000000000639</v>
      </c>
      <c r="H23" s="27" t="s">
        <v>25</v>
      </c>
      <c r="I23" s="24" t="s">
        <v>7</v>
      </c>
      <c r="J23" s="18" t="s">
        <v>135</v>
      </c>
      <c r="K23" s="127">
        <v>104.38800000000001</v>
      </c>
      <c r="L23" s="64" t="s">
        <v>14</v>
      </c>
      <c r="M23" s="27" t="s">
        <v>58</v>
      </c>
      <c r="N23" s="27" t="s">
        <v>155</v>
      </c>
    </row>
    <row r="24" spans="1:14" ht="17" x14ac:dyDescent="0.2">
      <c r="A24" s="111" t="s">
        <v>468</v>
      </c>
      <c r="B24" s="17"/>
      <c r="C24" s="17"/>
      <c r="D24" s="17"/>
      <c r="E24" s="17"/>
      <c r="F24" s="18">
        <v>106.0303</v>
      </c>
      <c r="G24" s="18"/>
      <c r="H24" s="27" t="s">
        <v>25</v>
      </c>
      <c r="I24" s="24" t="s">
        <v>6</v>
      </c>
      <c r="J24" s="18" t="s">
        <v>134</v>
      </c>
      <c r="K24" s="127">
        <v>107.9725</v>
      </c>
      <c r="L24" s="64" t="s">
        <v>15</v>
      </c>
      <c r="M24" s="107" t="s">
        <v>58</v>
      </c>
      <c r="N24" s="107" t="s">
        <v>110</v>
      </c>
    </row>
    <row r="25" spans="1:14" ht="17" x14ac:dyDescent="0.2">
      <c r="A25" s="111" t="s">
        <v>469</v>
      </c>
      <c r="B25" s="18">
        <v>114.4</v>
      </c>
      <c r="C25" s="18">
        <v>8.17</v>
      </c>
      <c r="D25" s="18">
        <v>7.5983885962193982</v>
      </c>
      <c r="E25" s="18">
        <v>1.3619241726755922</v>
      </c>
      <c r="F25" s="18">
        <v>115.5003</v>
      </c>
      <c r="G25" s="18">
        <v>1.1002999999999901</v>
      </c>
      <c r="H25" s="27" t="s">
        <v>72</v>
      </c>
      <c r="I25" s="24" t="s">
        <v>7</v>
      </c>
      <c r="J25" s="18" t="s">
        <v>130</v>
      </c>
      <c r="K25" s="127">
        <v>112.3533</v>
      </c>
      <c r="L25" s="64" t="s">
        <v>15</v>
      </c>
      <c r="M25" s="27" t="s">
        <v>58</v>
      </c>
      <c r="N25" s="27" t="s">
        <v>130</v>
      </c>
    </row>
    <row r="26" spans="1:14" ht="17" x14ac:dyDescent="0.2">
      <c r="A26" s="111" t="s">
        <v>351</v>
      </c>
      <c r="B26" s="17"/>
      <c r="C26" s="17"/>
      <c r="D26" s="17"/>
      <c r="E26" s="17"/>
      <c r="F26" s="18">
        <v>117.1906</v>
      </c>
      <c r="G26" s="18"/>
      <c r="H26" s="27" t="s">
        <v>25</v>
      </c>
      <c r="I26" s="24" t="s">
        <v>6</v>
      </c>
      <c r="J26" s="18" t="s">
        <v>129</v>
      </c>
      <c r="K26" s="127">
        <v>113.9974</v>
      </c>
      <c r="L26" s="64" t="s">
        <v>15</v>
      </c>
      <c r="M26" s="27" t="s">
        <v>132</v>
      </c>
      <c r="N26" s="27" t="s">
        <v>133</v>
      </c>
    </row>
    <row r="27" spans="1:14" ht="17" x14ac:dyDescent="0.2">
      <c r="A27" s="111" t="s">
        <v>352</v>
      </c>
      <c r="B27" s="18">
        <v>122.81</v>
      </c>
      <c r="C27" s="18">
        <v>0.96</v>
      </c>
      <c r="D27" s="18">
        <v>0.91726061357297795</v>
      </c>
      <c r="E27" s="18" t="s">
        <v>323</v>
      </c>
      <c r="F27" s="18">
        <v>122.8746</v>
      </c>
      <c r="G27" s="18">
        <v>6.4599999999998658E-2</v>
      </c>
      <c r="H27" s="27" t="s">
        <v>25</v>
      </c>
      <c r="I27" s="24" t="s">
        <v>6</v>
      </c>
      <c r="J27" s="18" t="s">
        <v>88</v>
      </c>
      <c r="K27" s="127">
        <v>115.14019999999999</v>
      </c>
      <c r="L27" s="64" t="s">
        <v>14</v>
      </c>
      <c r="M27" s="27" t="s">
        <v>58</v>
      </c>
      <c r="N27" s="27" t="s">
        <v>131</v>
      </c>
    </row>
    <row r="28" spans="1:14" ht="17" x14ac:dyDescent="0.2">
      <c r="A28" s="111" t="s">
        <v>353</v>
      </c>
      <c r="B28" s="17"/>
      <c r="C28" s="17"/>
      <c r="D28" s="17"/>
      <c r="E28" s="17"/>
      <c r="F28" s="18">
        <v>133.81960000000001</v>
      </c>
      <c r="G28" s="18"/>
      <c r="H28" s="27" t="s">
        <v>58</v>
      </c>
      <c r="I28" s="24" t="s">
        <v>7</v>
      </c>
      <c r="J28" s="93" t="s">
        <v>125</v>
      </c>
      <c r="K28" s="127">
        <v>118.5707</v>
      </c>
      <c r="L28" s="64" t="s">
        <v>14</v>
      </c>
      <c r="M28" s="27" t="s">
        <v>25</v>
      </c>
      <c r="N28" s="27" t="s">
        <v>129</v>
      </c>
    </row>
    <row r="29" spans="1:14" ht="17" x14ac:dyDescent="0.2">
      <c r="A29" s="111" t="s">
        <v>354</v>
      </c>
      <c r="B29" s="18">
        <v>132.83000000000001</v>
      </c>
      <c r="C29" s="18">
        <v>5.96</v>
      </c>
      <c r="D29" s="18">
        <v>9.1757049891540134</v>
      </c>
      <c r="E29" s="18">
        <v>1.197346807091032</v>
      </c>
      <c r="F29" s="18">
        <v>133.9836</v>
      </c>
      <c r="G29" s="18">
        <v>1.1535999999999831</v>
      </c>
      <c r="H29" s="27" t="s">
        <v>25</v>
      </c>
      <c r="I29" s="24" t="s">
        <v>6</v>
      </c>
      <c r="J29" s="18" t="s">
        <v>124</v>
      </c>
      <c r="K29" s="127">
        <v>122.2747</v>
      </c>
      <c r="L29" s="64" t="s">
        <v>15</v>
      </c>
      <c r="M29" s="27" t="s">
        <v>24</v>
      </c>
      <c r="N29" s="27" t="s">
        <v>128</v>
      </c>
    </row>
    <row r="30" spans="1:14" ht="17" x14ac:dyDescent="0.2">
      <c r="A30" s="111" t="s">
        <v>355</v>
      </c>
      <c r="B30" s="18">
        <v>140.63999999999999</v>
      </c>
      <c r="C30" s="18">
        <v>10.38</v>
      </c>
      <c r="D30" s="18">
        <v>2.1815928106600562</v>
      </c>
      <c r="E30" s="18" t="s">
        <v>19</v>
      </c>
      <c r="F30" s="18">
        <v>141.60929999999999</v>
      </c>
      <c r="G30" s="18">
        <v>0.96930000000000405</v>
      </c>
      <c r="H30" s="27" t="s">
        <v>58</v>
      </c>
      <c r="I30" s="24" t="s">
        <v>7</v>
      </c>
      <c r="J30" s="18" t="s">
        <v>122</v>
      </c>
      <c r="K30" s="127">
        <v>125.0913</v>
      </c>
      <c r="L30" s="64" t="s">
        <v>14</v>
      </c>
      <c r="M30" s="27" t="s">
        <v>25</v>
      </c>
      <c r="N30" s="27" t="s">
        <v>127</v>
      </c>
    </row>
    <row r="31" spans="1:14" ht="17" x14ac:dyDescent="0.2">
      <c r="A31" s="111" t="s">
        <v>356</v>
      </c>
      <c r="B31" s="17"/>
      <c r="C31" s="17"/>
      <c r="D31" s="17"/>
      <c r="E31" s="17"/>
      <c r="F31" s="18">
        <v>143.56450000000001</v>
      </c>
      <c r="G31" s="18"/>
      <c r="H31" s="27" t="s">
        <v>25</v>
      </c>
      <c r="I31" s="24" t="s">
        <v>6</v>
      </c>
      <c r="J31" s="18" t="s">
        <v>121</v>
      </c>
      <c r="K31" s="127">
        <v>130.08029999999999</v>
      </c>
      <c r="L31" s="64" t="s">
        <v>14</v>
      </c>
      <c r="M31" s="27" t="s">
        <v>24</v>
      </c>
      <c r="N31" s="27" t="s">
        <v>126</v>
      </c>
    </row>
    <row r="32" spans="1:14" ht="17" x14ac:dyDescent="0.2">
      <c r="A32" s="111" t="s">
        <v>357</v>
      </c>
      <c r="B32" s="18">
        <v>149.16</v>
      </c>
      <c r="C32" s="18">
        <v>4.08</v>
      </c>
      <c r="D32" s="18">
        <v>2.6371242640223116</v>
      </c>
      <c r="E32" s="18" t="s">
        <v>19</v>
      </c>
      <c r="F32" s="18">
        <v>154.3777</v>
      </c>
      <c r="G32" s="18">
        <v>5.2177000000000078</v>
      </c>
      <c r="H32" s="27" t="s">
        <v>58</v>
      </c>
      <c r="I32" s="24" t="s">
        <v>7</v>
      </c>
      <c r="J32" s="18" t="s">
        <v>121</v>
      </c>
      <c r="K32" s="127">
        <v>138.3364</v>
      </c>
      <c r="L32" s="64" t="s">
        <v>15</v>
      </c>
      <c r="M32" s="27" t="s">
        <v>24</v>
      </c>
      <c r="N32" s="27" t="s">
        <v>123</v>
      </c>
    </row>
    <row r="33" spans="1:14" ht="17" x14ac:dyDescent="0.2">
      <c r="A33" s="111" t="s">
        <v>358</v>
      </c>
      <c r="B33" s="18">
        <v>164.6</v>
      </c>
      <c r="C33" s="18">
        <v>7.33</v>
      </c>
      <c r="D33" s="18">
        <v>4.4747443445925006</v>
      </c>
      <c r="E33" s="18">
        <v>0.71965311397062548</v>
      </c>
      <c r="F33" s="18">
        <v>160.94450000000001</v>
      </c>
      <c r="G33" s="18">
        <v>-3.6554999999999893</v>
      </c>
      <c r="H33" s="27" t="s">
        <v>24</v>
      </c>
      <c r="I33" s="24" t="s">
        <v>6</v>
      </c>
      <c r="J33" s="18" t="s">
        <v>120</v>
      </c>
      <c r="K33" s="127">
        <v>139.57300000000001</v>
      </c>
      <c r="L33" s="64" t="s">
        <v>14</v>
      </c>
      <c r="M33" s="27" t="s">
        <v>58</v>
      </c>
      <c r="N33" s="27" t="s">
        <v>121</v>
      </c>
    </row>
    <row r="34" spans="1:14" ht="17" x14ac:dyDescent="0.2">
      <c r="A34" s="111" t="s">
        <v>420</v>
      </c>
      <c r="B34" s="18">
        <v>168.6</v>
      </c>
      <c r="C34" s="18">
        <v>9.1999999999999993</v>
      </c>
      <c r="D34" s="18">
        <v>8.7356678029129213</v>
      </c>
      <c r="E34" s="18">
        <v>1.7651754640264659</v>
      </c>
      <c r="F34" s="18">
        <v>167.67789999999999</v>
      </c>
      <c r="G34" s="18">
        <v>-0.92210000000000036</v>
      </c>
      <c r="H34" s="107" t="s">
        <v>23</v>
      </c>
      <c r="I34" s="24" t="s">
        <v>7</v>
      </c>
      <c r="J34" s="18" t="s">
        <v>119</v>
      </c>
      <c r="K34" s="127">
        <v>155.86840000000001</v>
      </c>
      <c r="L34" s="64" t="s">
        <v>15</v>
      </c>
      <c r="M34" s="27" t="s">
        <v>58</v>
      </c>
      <c r="N34" s="27" t="s">
        <v>121</v>
      </c>
    </row>
    <row r="35" spans="1:14" ht="17" x14ac:dyDescent="0.2">
      <c r="A35" s="111" t="s">
        <v>421</v>
      </c>
      <c r="B35" s="18">
        <v>185.99</v>
      </c>
      <c r="C35" s="18">
        <v>10.5</v>
      </c>
      <c r="D35" s="18">
        <v>6.7232723892159907</v>
      </c>
      <c r="E35" s="18">
        <v>1.5515750533741646</v>
      </c>
      <c r="F35" s="18">
        <v>176.7621</v>
      </c>
      <c r="G35" s="18">
        <v>-9.2279000000000053</v>
      </c>
      <c r="H35" s="27" t="s">
        <v>24</v>
      </c>
      <c r="I35" s="24" t="s">
        <v>6</v>
      </c>
      <c r="J35" s="18" t="s">
        <v>118</v>
      </c>
      <c r="K35" s="127">
        <v>166.3501</v>
      </c>
      <c r="L35" s="64" t="s">
        <v>14</v>
      </c>
      <c r="M35" s="27" t="s">
        <v>58</v>
      </c>
      <c r="N35" s="27" t="s">
        <v>121</v>
      </c>
    </row>
    <row r="36" spans="1:14" ht="17" x14ac:dyDescent="0.2">
      <c r="A36" s="111" t="s">
        <v>470</v>
      </c>
      <c r="B36" s="21">
        <v>196</v>
      </c>
      <c r="C36" s="17">
        <v>11.9</v>
      </c>
      <c r="D36" s="21">
        <v>2.0111558723272394</v>
      </c>
      <c r="E36" s="18" t="s">
        <v>19</v>
      </c>
      <c r="F36" s="18">
        <v>196.19309999999999</v>
      </c>
      <c r="G36" s="18">
        <v>0.19309999999998695</v>
      </c>
      <c r="H36" s="27" t="s">
        <v>58</v>
      </c>
      <c r="I36" s="24" t="s">
        <v>7</v>
      </c>
      <c r="J36" s="18" t="s">
        <v>121</v>
      </c>
      <c r="K36" s="127">
        <v>166.58600000000001</v>
      </c>
      <c r="L36" s="64" t="s">
        <v>15</v>
      </c>
      <c r="M36" s="27" t="s">
        <v>25</v>
      </c>
      <c r="N36" s="27" t="s">
        <v>119</v>
      </c>
    </row>
    <row r="37" spans="1:14" ht="17" x14ac:dyDescent="0.2">
      <c r="A37" s="111" t="s">
        <v>471</v>
      </c>
      <c r="B37" s="18">
        <v>209.06</v>
      </c>
      <c r="C37" s="18">
        <v>8.57</v>
      </c>
      <c r="D37" s="18">
        <v>5.5531453362255965</v>
      </c>
      <c r="E37" s="18">
        <v>1.0433176099337462</v>
      </c>
      <c r="F37" s="18">
        <v>208.11689999999999</v>
      </c>
      <c r="G37" s="18">
        <v>-0.94310000000001537</v>
      </c>
      <c r="H37" s="27" t="s">
        <v>24</v>
      </c>
      <c r="I37" s="24" t="s">
        <v>6</v>
      </c>
      <c r="J37" s="18" t="s">
        <v>161</v>
      </c>
      <c r="K37" s="127">
        <v>188.46109999999999</v>
      </c>
      <c r="L37" s="64" t="s">
        <v>14</v>
      </c>
      <c r="M37" s="27" t="s">
        <v>58</v>
      </c>
      <c r="N37" s="27" t="s">
        <v>154</v>
      </c>
    </row>
    <row r="38" spans="1:14" ht="17" x14ac:dyDescent="0.2">
      <c r="A38" s="111" t="s">
        <v>472</v>
      </c>
      <c r="B38" s="17"/>
      <c r="C38" s="17"/>
      <c r="D38" s="17"/>
      <c r="E38" s="17"/>
      <c r="F38" s="18">
        <v>209.23849999999999</v>
      </c>
      <c r="G38" s="18"/>
      <c r="H38" s="27" t="s">
        <v>24</v>
      </c>
      <c r="I38" s="24" t="s">
        <v>7</v>
      </c>
      <c r="J38" s="18" t="s">
        <v>115</v>
      </c>
      <c r="K38" s="127">
        <v>196.0394</v>
      </c>
      <c r="L38" s="64" t="s">
        <v>15</v>
      </c>
      <c r="M38" s="27" t="s">
        <v>25</v>
      </c>
      <c r="N38" s="27" t="s">
        <v>117</v>
      </c>
    </row>
    <row r="39" spans="1:14" ht="17" x14ac:dyDescent="0.2">
      <c r="A39" s="111" t="s">
        <v>473</v>
      </c>
      <c r="B39" s="17"/>
      <c r="C39" s="17"/>
      <c r="D39" s="17"/>
      <c r="E39" s="17"/>
      <c r="F39" s="18">
        <v>217.6652</v>
      </c>
      <c r="G39" s="18"/>
      <c r="H39" s="27" t="s">
        <v>25</v>
      </c>
      <c r="I39" s="24" t="s">
        <v>7</v>
      </c>
      <c r="J39" s="18" t="s">
        <v>113</v>
      </c>
      <c r="K39" s="127">
        <v>204.3579</v>
      </c>
      <c r="L39" s="64" t="s">
        <v>14</v>
      </c>
      <c r="M39" s="107" t="s">
        <v>58</v>
      </c>
      <c r="N39" s="27" t="s">
        <v>116</v>
      </c>
    </row>
    <row r="40" spans="1:14" ht="17" x14ac:dyDescent="0.2">
      <c r="A40" s="111" t="s">
        <v>365</v>
      </c>
      <c r="B40" s="17"/>
      <c r="C40" s="17"/>
      <c r="D40" s="17"/>
      <c r="E40" s="17"/>
      <c r="F40" s="18">
        <v>226.72839999999999</v>
      </c>
      <c r="G40" s="18"/>
      <c r="H40" s="27" t="s">
        <v>54</v>
      </c>
      <c r="I40" s="24" t="s">
        <v>6</v>
      </c>
      <c r="J40" s="18" t="s">
        <v>111</v>
      </c>
      <c r="K40" s="127">
        <v>212.75569999999999</v>
      </c>
      <c r="L40" s="64" t="s">
        <v>15</v>
      </c>
      <c r="M40" s="27" t="s">
        <v>23</v>
      </c>
      <c r="N40" s="27" t="s">
        <v>114</v>
      </c>
    </row>
    <row r="41" spans="1:14" ht="17" x14ac:dyDescent="0.2">
      <c r="A41" s="111" t="s">
        <v>366</v>
      </c>
      <c r="B41" s="17"/>
      <c r="C41" s="17"/>
      <c r="D41" s="17"/>
      <c r="E41" s="17"/>
      <c r="F41" s="18">
        <v>227.72149999999999</v>
      </c>
      <c r="G41" s="18"/>
      <c r="H41" s="27" t="s">
        <v>58</v>
      </c>
      <c r="I41" s="24" t="s">
        <v>7</v>
      </c>
      <c r="J41" s="18" t="s">
        <v>121</v>
      </c>
      <c r="K41" s="127">
        <v>217.66139999999999</v>
      </c>
      <c r="L41" s="64" t="s">
        <v>15</v>
      </c>
      <c r="M41" s="27" t="s">
        <v>24</v>
      </c>
      <c r="N41" s="27" t="s">
        <v>113</v>
      </c>
    </row>
    <row r="42" spans="1:14" ht="17" x14ac:dyDescent="0.2">
      <c r="A42" s="111" t="s">
        <v>367</v>
      </c>
      <c r="B42" s="18">
        <v>241.49</v>
      </c>
      <c r="C42" s="18">
        <v>12.8</v>
      </c>
      <c r="D42" s="18">
        <v>29.86365044933375</v>
      </c>
      <c r="E42" s="18">
        <v>8.3791796793166586</v>
      </c>
      <c r="F42" s="18">
        <v>233.08680000000001</v>
      </c>
      <c r="G42" s="18">
        <v>-8.4031999999999982</v>
      </c>
      <c r="H42" s="27" t="s">
        <v>54</v>
      </c>
      <c r="I42" s="24" t="s">
        <v>6</v>
      </c>
      <c r="J42" s="91" t="s">
        <v>109</v>
      </c>
      <c r="K42" s="127">
        <v>221.1104</v>
      </c>
      <c r="L42" s="64" t="s">
        <v>14</v>
      </c>
      <c r="M42" s="27" t="s">
        <v>54</v>
      </c>
      <c r="N42" s="27" t="s">
        <v>112</v>
      </c>
    </row>
    <row r="43" spans="1:14" ht="17" x14ac:dyDescent="0.2">
      <c r="A43" s="111" t="s">
        <v>368</v>
      </c>
      <c r="B43" s="17"/>
      <c r="C43" s="17"/>
      <c r="D43" s="17"/>
      <c r="E43" s="17"/>
      <c r="F43" s="18">
        <v>250.83099999999999</v>
      </c>
      <c r="G43" s="18"/>
      <c r="H43" s="27" t="s">
        <v>102</v>
      </c>
      <c r="I43" s="24" t="s">
        <v>6</v>
      </c>
      <c r="J43" s="18" t="s">
        <v>108</v>
      </c>
      <c r="K43" s="127">
        <v>229.42429999999999</v>
      </c>
      <c r="L43" s="64" t="s">
        <v>14</v>
      </c>
      <c r="M43" s="27" t="s">
        <v>91</v>
      </c>
      <c r="N43" s="27" t="s">
        <v>121</v>
      </c>
    </row>
    <row r="44" spans="1:14" ht="17" x14ac:dyDescent="0.2">
      <c r="A44" s="111" t="s">
        <v>369</v>
      </c>
      <c r="B44" s="18">
        <v>257.7</v>
      </c>
      <c r="C44" s="18">
        <v>10.02</v>
      </c>
      <c r="D44" s="18">
        <v>14.557483731019522</v>
      </c>
      <c r="E44" s="18">
        <v>3.1983430037846308</v>
      </c>
      <c r="F44" s="18">
        <v>255.10890000000001</v>
      </c>
      <c r="G44" s="18">
        <v>-2.5910999999999831</v>
      </c>
      <c r="H44" s="27" t="s">
        <v>102</v>
      </c>
      <c r="I44" s="24" t="s">
        <v>7</v>
      </c>
      <c r="J44" s="18" t="s">
        <v>107</v>
      </c>
      <c r="K44" s="127">
        <v>233.74100000000001</v>
      </c>
      <c r="L44" s="64" t="s">
        <v>15</v>
      </c>
      <c r="M44" s="27" t="s">
        <v>91</v>
      </c>
      <c r="N44" s="27" t="s">
        <v>121</v>
      </c>
    </row>
    <row r="45" spans="1:14" ht="17" x14ac:dyDescent="0.2">
      <c r="A45" s="111" t="s">
        <v>370</v>
      </c>
      <c r="B45" s="17"/>
      <c r="C45" s="17"/>
      <c r="D45" s="17"/>
      <c r="E45" s="17"/>
      <c r="F45" s="18">
        <v>264.68419999999998</v>
      </c>
      <c r="G45" s="18"/>
      <c r="H45" s="27" t="s">
        <v>91</v>
      </c>
      <c r="I45" s="24" t="s">
        <v>6</v>
      </c>
      <c r="J45" s="18" t="s">
        <v>121</v>
      </c>
      <c r="K45" s="127">
        <v>243.19839999999999</v>
      </c>
      <c r="L45" s="64" t="s">
        <v>15</v>
      </c>
      <c r="M45" s="27" t="s">
        <v>58</v>
      </c>
      <c r="N45" s="27" t="s">
        <v>121</v>
      </c>
    </row>
    <row r="46" spans="1:14" ht="17" x14ac:dyDescent="0.2">
      <c r="A46" s="111" t="s">
        <v>371</v>
      </c>
      <c r="B46" s="18">
        <v>273.58999999999997</v>
      </c>
      <c r="C46" s="18">
        <v>9.82</v>
      </c>
      <c r="D46" s="18">
        <v>16.293771304617291</v>
      </c>
      <c r="E46" s="18">
        <v>3.5101624253663046</v>
      </c>
      <c r="F46" s="18">
        <v>274.48140000000001</v>
      </c>
      <c r="G46" s="18">
        <v>0.89140000000003283</v>
      </c>
      <c r="H46" s="27" t="s">
        <v>58</v>
      </c>
      <c r="I46" s="24" t="s">
        <v>7</v>
      </c>
      <c r="J46" s="18" t="s">
        <v>121</v>
      </c>
      <c r="K46" s="127">
        <v>259.60039999999998</v>
      </c>
      <c r="L46" s="64" t="s">
        <v>14</v>
      </c>
      <c r="M46" s="27" t="s">
        <v>58</v>
      </c>
      <c r="N46" s="27" t="s">
        <v>121</v>
      </c>
    </row>
    <row r="47" spans="1:14" ht="17" x14ac:dyDescent="0.2">
      <c r="A47" s="111" t="s">
        <v>372</v>
      </c>
      <c r="B47" s="18">
        <v>283.7</v>
      </c>
      <c r="C47" s="18">
        <v>9.02</v>
      </c>
      <c r="D47" s="18">
        <v>36.659436008676785</v>
      </c>
      <c r="E47" s="18">
        <v>7.2478453852930347</v>
      </c>
      <c r="F47" s="18">
        <v>280.65339999999998</v>
      </c>
      <c r="G47" s="18">
        <v>-3.0466000000000122</v>
      </c>
      <c r="H47" s="27" t="s">
        <v>58</v>
      </c>
      <c r="I47" s="24" t="s">
        <v>6</v>
      </c>
      <c r="J47" s="18" t="s">
        <v>121</v>
      </c>
      <c r="K47" s="127">
        <v>266.62490000000003</v>
      </c>
      <c r="L47" s="64" t="s">
        <v>15</v>
      </c>
      <c r="M47" s="27" t="s">
        <v>58</v>
      </c>
      <c r="N47" s="27" t="s">
        <v>121</v>
      </c>
    </row>
    <row r="48" spans="1:14" ht="17" x14ac:dyDescent="0.2">
      <c r="A48" s="111" t="s">
        <v>396</v>
      </c>
      <c r="B48" s="18">
        <v>297.75</v>
      </c>
      <c r="C48" s="18">
        <v>8.32</v>
      </c>
      <c r="D48" s="18">
        <v>5.5168887511620701</v>
      </c>
      <c r="E48" s="18">
        <v>1.0054911862703657</v>
      </c>
      <c r="F48" s="18">
        <v>299.64859999999999</v>
      </c>
      <c r="G48" s="18">
        <v>1.8985999999999876</v>
      </c>
      <c r="H48" s="27" t="s">
        <v>54</v>
      </c>
      <c r="I48" s="24" t="s">
        <v>7</v>
      </c>
      <c r="J48" s="18" t="s">
        <v>104</v>
      </c>
      <c r="K48" s="127">
        <v>269.46019999999999</v>
      </c>
      <c r="L48" s="64" t="s">
        <v>14</v>
      </c>
      <c r="M48" s="27" t="s">
        <v>25</v>
      </c>
      <c r="N48" s="27" t="s">
        <v>121</v>
      </c>
    </row>
    <row r="49" spans="1:14" ht="17" x14ac:dyDescent="0.2">
      <c r="A49" s="111" t="s">
        <v>374</v>
      </c>
      <c r="B49" s="18">
        <v>306.60000000000002</v>
      </c>
      <c r="C49" s="18">
        <v>9.7200000000000006</v>
      </c>
      <c r="D49" s="18">
        <v>8.2686705918810048</v>
      </c>
      <c r="E49" s="18">
        <v>1.7621925803318679</v>
      </c>
      <c r="F49" s="18">
        <v>300.40339999999998</v>
      </c>
      <c r="G49" s="18">
        <v>-6.1966000000000463</v>
      </c>
      <c r="H49" s="27" t="s">
        <v>58</v>
      </c>
      <c r="I49" s="24" t="s">
        <v>6</v>
      </c>
      <c r="J49" s="18" t="s">
        <v>121</v>
      </c>
      <c r="K49" s="127">
        <v>279.26400000000001</v>
      </c>
      <c r="L49" s="64" t="s">
        <v>15</v>
      </c>
      <c r="M49" s="107" t="s">
        <v>24</v>
      </c>
      <c r="N49" s="27" t="s">
        <v>106</v>
      </c>
    </row>
    <row r="50" spans="1:14" ht="17" x14ac:dyDescent="0.2">
      <c r="A50" s="111" t="s">
        <v>375</v>
      </c>
      <c r="B50" s="18">
        <v>316.29000000000002</v>
      </c>
      <c r="C50" s="18">
        <v>8.8800000000000008</v>
      </c>
      <c r="D50" s="18">
        <v>8.6303067864889993</v>
      </c>
      <c r="E50" s="18">
        <v>1.680703656211328</v>
      </c>
      <c r="F50" s="18">
        <v>310.64319999999998</v>
      </c>
      <c r="G50" s="18">
        <v>-5.6468000000000416</v>
      </c>
      <c r="H50" s="27" t="s">
        <v>58</v>
      </c>
      <c r="I50" s="24" t="s">
        <v>7</v>
      </c>
      <c r="J50" s="18" t="s">
        <v>101</v>
      </c>
      <c r="K50" s="127">
        <v>290.81029999999998</v>
      </c>
      <c r="L50" s="64" t="s">
        <v>14</v>
      </c>
      <c r="M50" s="27" t="s">
        <v>58</v>
      </c>
      <c r="N50" s="27" t="s">
        <v>121</v>
      </c>
    </row>
    <row r="51" spans="1:14" ht="17" x14ac:dyDescent="0.2">
      <c r="A51" s="111" t="s">
        <v>474</v>
      </c>
      <c r="B51" s="18">
        <v>324.8</v>
      </c>
      <c r="C51" s="18">
        <v>5.79</v>
      </c>
      <c r="D51" s="18">
        <v>2.9377130461729162</v>
      </c>
      <c r="E51" s="18" t="s">
        <v>19</v>
      </c>
      <c r="F51" s="18">
        <v>322.0856</v>
      </c>
      <c r="G51" s="18">
        <v>-2.7144000000000119</v>
      </c>
      <c r="H51" s="27" t="s">
        <v>54</v>
      </c>
      <c r="I51" s="24" t="s">
        <v>6</v>
      </c>
      <c r="J51" s="18" t="s">
        <v>98</v>
      </c>
      <c r="K51" s="127">
        <v>296.40410000000003</v>
      </c>
      <c r="L51" s="64" t="s">
        <v>14</v>
      </c>
      <c r="M51" s="27" t="s">
        <v>24</v>
      </c>
      <c r="N51" s="27" t="s">
        <v>105</v>
      </c>
    </row>
    <row r="52" spans="1:14" ht="17" x14ac:dyDescent="0.2">
      <c r="A52" s="111" t="s">
        <v>475</v>
      </c>
      <c r="B52" s="17"/>
      <c r="C52" s="17"/>
      <c r="D52" s="17"/>
      <c r="E52" s="17"/>
      <c r="F52" s="18">
        <v>322.166</v>
      </c>
      <c r="G52" s="18"/>
      <c r="H52" s="27" t="s">
        <v>58</v>
      </c>
      <c r="I52" s="24" t="s">
        <v>7</v>
      </c>
      <c r="J52" s="18" t="s">
        <v>97</v>
      </c>
      <c r="K52" s="127">
        <v>303.15140000000002</v>
      </c>
      <c r="L52" s="64" t="s">
        <v>15</v>
      </c>
      <c r="M52" s="27" t="s">
        <v>102</v>
      </c>
      <c r="N52" s="27" t="s">
        <v>103</v>
      </c>
    </row>
    <row r="53" spans="1:14" ht="17" x14ac:dyDescent="0.2">
      <c r="A53" s="111" t="s">
        <v>434</v>
      </c>
      <c r="B53" s="17"/>
      <c r="C53" s="17"/>
      <c r="D53" s="17"/>
      <c r="E53" s="17"/>
      <c r="F53" s="18">
        <v>332.52050000000003</v>
      </c>
      <c r="G53" s="18"/>
      <c r="H53" s="27" t="s">
        <v>54</v>
      </c>
      <c r="I53" s="24" t="s">
        <v>7</v>
      </c>
      <c r="J53" s="18" t="s">
        <v>94</v>
      </c>
      <c r="K53" s="127">
        <v>314.48329999999999</v>
      </c>
      <c r="L53" s="64" t="s">
        <v>14</v>
      </c>
      <c r="M53" s="27" t="s">
        <v>66</v>
      </c>
      <c r="N53" s="27" t="s">
        <v>100</v>
      </c>
    </row>
    <row r="54" spans="1:14" ht="17" x14ac:dyDescent="0.2">
      <c r="A54" s="111" t="s">
        <v>401</v>
      </c>
      <c r="B54" s="17"/>
      <c r="C54" s="17"/>
      <c r="D54" s="17"/>
      <c r="E54" s="17"/>
      <c r="F54" s="18">
        <v>333.89420000000001</v>
      </c>
      <c r="G54" s="18"/>
      <c r="H54" s="27" t="s">
        <v>58</v>
      </c>
      <c r="I54" s="24" t="s">
        <v>6</v>
      </c>
      <c r="J54" s="18" t="s">
        <v>121</v>
      </c>
      <c r="K54" s="127">
        <v>321.68689999999998</v>
      </c>
      <c r="L54" s="64" t="s">
        <v>15</v>
      </c>
      <c r="M54" s="27" t="s">
        <v>25</v>
      </c>
      <c r="N54" s="27" t="s">
        <v>99</v>
      </c>
    </row>
    <row r="55" spans="1:14" ht="17" x14ac:dyDescent="0.2">
      <c r="A55" s="111" t="s">
        <v>402</v>
      </c>
      <c r="B55" s="17"/>
      <c r="C55" s="17"/>
      <c r="D55" s="17"/>
      <c r="E55" s="17"/>
      <c r="F55" s="18">
        <v>350.01560000000001</v>
      </c>
      <c r="G55" s="18"/>
      <c r="H55" s="107" t="s">
        <v>58</v>
      </c>
      <c r="I55" s="24" t="s">
        <v>6</v>
      </c>
      <c r="J55" s="18" t="s">
        <v>121</v>
      </c>
      <c r="K55" s="127">
        <v>324.3082</v>
      </c>
      <c r="L55" s="64" t="s">
        <v>14</v>
      </c>
      <c r="M55" s="27" t="s">
        <v>25</v>
      </c>
      <c r="N55" s="27" t="s">
        <v>96</v>
      </c>
    </row>
    <row r="56" spans="1:14" ht="17" x14ac:dyDescent="0.2">
      <c r="A56" s="111" t="s">
        <v>403</v>
      </c>
      <c r="B56" s="18">
        <v>363.07</v>
      </c>
      <c r="C56" s="18">
        <v>8.2200000000000006</v>
      </c>
      <c r="D56" s="18">
        <v>2.9594050201425475</v>
      </c>
      <c r="E56" s="18" t="s">
        <v>19</v>
      </c>
      <c r="F56" s="18">
        <v>361.68770000000001</v>
      </c>
      <c r="G56" s="18">
        <v>-1.3822999999999865</v>
      </c>
      <c r="H56" s="27" t="s">
        <v>58</v>
      </c>
      <c r="I56" s="24" t="s">
        <v>6</v>
      </c>
      <c r="J56" s="18" t="s">
        <v>121</v>
      </c>
      <c r="K56" s="127">
        <v>330.42360000000002</v>
      </c>
      <c r="L56" s="64" t="s">
        <v>15</v>
      </c>
      <c r="M56" s="27" t="s">
        <v>24</v>
      </c>
      <c r="N56" s="27" t="s">
        <v>95</v>
      </c>
    </row>
    <row r="57" spans="1:14" ht="17" x14ac:dyDescent="0.2">
      <c r="A57" s="111" t="s">
        <v>404</v>
      </c>
      <c r="B57" s="18">
        <v>375.2</v>
      </c>
      <c r="C57" s="18">
        <v>8.3800000000000008</v>
      </c>
      <c r="D57" s="18">
        <v>3.9349240780911066</v>
      </c>
      <c r="E57" s="18" t="s">
        <v>19</v>
      </c>
      <c r="F57" s="18">
        <v>369.1748</v>
      </c>
      <c r="G57" s="18">
        <v>-6.0251999999999839</v>
      </c>
      <c r="H57" s="27" t="s">
        <v>58</v>
      </c>
      <c r="I57" s="24" t="s">
        <v>7</v>
      </c>
      <c r="J57" s="18" t="s">
        <v>121</v>
      </c>
      <c r="K57" s="127">
        <v>338.05220000000003</v>
      </c>
      <c r="L57" s="64" t="s">
        <v>14</v>
      </c>
      <c r="M57" s="27" t="s">
        <v>58</v>
      </c>
      <c r="N57" s="27" t="s">
        <v>93</v>
      </c>
    </row>
    <row r="58" spans="1:14" ht="17" x14ac:dyDescent="0.2">
      <c r="A58" s="111" t="s">
        <v>405</v>
      </c>
      <c r="B58" s="17"/>
      <c r="C58" s="17"/>
      <c r="D58" s="17"/>
      <c r="E58" s="17"/>
      <c r="F58" s="18">
        <v>384.73820000000001</v>
      </c>
      <c r="G58" s="18"/>
      <c r="H58" s="27" t="s">
        <v>25</v>
      </c>
      <c r="I58" s="24" t="s">
        <v>7</v>
      </c>
      <c r="J58" s="18" t="s">
        <v>89</v>
      </c>
      <c r="K58" s="127">
        <v>359.51420000000002</v>
      </c>
      <c r="L58" s="64" t="s">
        <v>14</v>
      </c>
      <c r="M58" s="27" t="s">
        <v>58</v>
      </c>
      <c r="N58" s="27" t="s">
        <v>121</v>
      </c>
    </row>
    <row r="59" spans="1:14" ht="17" x14ac:dyDescent="0.2">
      <c r="A59" s="111" t="s">
        <v>406</v>
      </c>
      <c r="B59" s="18">
        <v>393.65</v>
      </c>
      <c r="C59" s="18">
        <v>9.77</v>
      </c>
      <c r="D59" s="18">
        <v>2.0855283545088317</v>
      </c>
      <c r="E59" s="18" t="s">
        <v>19</v>
      </c>
      <c r="F59" s="18">
        <v>386.17309999999998</v>
      </c>
      <c r="G59" s="18">
        <v>-7.4769000000000005</v>
      </c>
      <c r="H59" s="27" t="s">
        <v>25</v>
      </c>
      <c r="I59" s="24" t="s">
        <v>6</v>
      </c>
      <c r="J59" s="18" t="s">
        <v>88</v>
      </c>
      <c r="K59" s="127">
        <v>372.33449999999999</v>
      </c>
      <c r="L59" s="64" t="s">
        <v>15</v>
      </c>
      <c r="M59" s="27" t="s">
        <v>58</v>
      </c>
      <c r="N59" s="27" t="s">
        <v>121</v>
      </c>
    </row>
    <row r="60" spans="1:14" ht="17" x14ac:dyDescent="0.2">
      <c r="A60" s="111" t="s">
        <v>407</v>
      </c>
      <c r="B60" s="17"/>
      <c r="C60" s="17"/>
      <c r="D60" s="17"/>
      <c r="E60" s="17"/>
      <c r="F60" s="18">
        <v>400.07780000000002</v>
      </c>
      <c r="G60" s="18"/>
      <c r="H60" s="27" t="s">
        <v>72</v>
      </c>
      <c r="I60" s="24" t="s">
        <v>7</v>
      </c>
      <c r="J60" s="18" t="s">
        <v>29</v>
      </c>
      <c r="K60" s="127">
        <v>381.10140000000001</v>
      </c>
      <c r="L60" s="64" t="s">
        <v>14</v>
      </c>
      <c r="M60" s="27" t="s">
        <v>25</v>
      </c>
      <c r="N60" s="27" t="s">
        <v>90</v>
      </c>
    </row>
    <row r="61" spans="1:14" ht="17" x14ac:dyDescent="0.2">
      <c r="A61" s="111" t="s">
        <v>408</v>
      </c>
      <c r="B61" s="18">
        <v>409.22</v>
      </c>
      <c r="C61" s="18">
        <v>6.25</v>
      </c>
      <c r="D61" s="18">
        <v>3.2066935233963436</v>
      </c>
      <c r="E61" s="18" t="s">
        <v>19</v>
      </c>
      <c r="F61" s="18">
        <v>406.83859999999999</v>
      </c>
      <c r="G61" s="18">
        <v>-2.3814000000000419</v>
      </c>
      <c r="H61" s="27" t="s">
        <v>58</v>
      </c>
      <c r="I61" s="24" t="s">
        <v>6</v>
      </c>
      <c r="J61" s="18" t="s">
        <v>121</v>
      </c>
      <c r="K61" s="129">
        <v>383.07569999999998</v>
      </c>
      <c r="L61" s="64" t="s">
        <v>15</v>
      </c>
      <c r="M61" s="27" t="s">
        <v>25</v>
      </c>
      <c r="N61" s="27" t="s">
        <v>89</v>
      </c>
    </row>
    <row r="62" spans="1:14" ht="17" x14ac:dyDescent="0.2">
      <c r="A62" s="111" t="s">
        <v>476</v>
      </c>
      <c r="B62" s="18">
        <v>430.4</v>
      </c>
      <c r="C62" s="18">
        <v>5.35</v>
      </c>
      <c r="D62" s="18">
        <v>4.4679268670591883</v>
      </c>
      <c r="E62" s="18" t="s">
        <v>19</v>
      </c>
      <c r="F62" s="18">
        <v>421.51130000000001</v>
      </c>
      <c r="G62" s="18">
        <v>-8.8886999999999716</v>
      </c>
      <c r="H62" s="27" t="s">
        <v>25</v>
      </c>
      <c r="I62" s="24" t="s">
        <v>7</v>
      </c>
      <c r="J62" s="18" t="s">
        <v>86</v>
      </c>
      <c r="K62" s="129">
        <v>393.83120000000002</v>
      </c>
      <c r="L62" s="64" t="s">
        <v>15</v>
      </c>
      <c r="M62" s="27" t="s">
        <v>72</v>
      </c>
      <c r="N62" s="27" t="s">
        <v>29</v>
      </c>
    </row>
    <row r="63" spans="1:14" ht="17" x14ac:dyDescent="0.2">
      <c r="A63" s="111" t="s">
        <v>477</v>
      </c>
      <c r="B63" s="18">
        <v>439</v>
      </c>
      <c r="C63" s="18">
        <v>4.59</v>
      </c>
      <c r="D63" s="18">
        <v>4.9113727920669357</v>
      </c>
      <c r="E63" s="18" t="s">
        <v>19</v>
      </c>
      <c r="F63" s="18">
        <v>444.87180000000001</v>
      </c>
      <c r="G63" s="18">
        <v>5.8718000000000075</v>
      </c>
      <c r="H63" s="27" t="s">
        <v>25</v>
      </c>
      <c r="I63" s="24" t="s">
        <v>6</v>
      </c>
      <c r="J63" s="18" t="s">
        <v>42</v>
      </c>
      <c r="K63" s="129">
        <v>413.47660000000002</v>
      </c>
      <c r="L63" s="64" t="s">
        <v>14</v>
      </c>
      <c r="M63" s="27" t="s">
        <v>25</v>
      </c>
      <c r="N63" s="27" t="s">
        <v>87</v>
      </c>
    </row>
    <row r="64" spans="1:14" ht="17" x14ac:dyDescent="0.2">
      <c r="A64" s="111" t="s">
        <v>437</v>
      </c>
      <c r="B64" s="18">
        <v>444.97</v>
      </c>
      <c r="C64" s="18">
        <v>5.63</v>
      </c>
      <c r="D64" s="18">
        <v>4.5243259993802294</v>
      </c>
      <c r="E64" s="18" t="s">
        <v>19</v>
      </c>
      <c r="F64" s="18">
        <v>451.0874</v>
      </c>
      <c r="G64" s="18">
        <v>6.1173999999999751</v>
      </c>
      <c r="H64" s="27" t="s">
        <v>25</v>
      </c>
      <c r="I64" s="24" t="s">
        <v>7</v>
      </c>
      <c r="J64" s="92" t="s">
        <v>85</v>
      </c>
      <c r="K64" s="129">
        <v>420.60939999999999</v>
      </c>
      <c r="L64" s="64" t="s">
        <v>15</v>
      </c>
      <c r="M64" s="27" t="s">
        <v>25</v>
      </c>
      <c r="N64" s="27" t="s">
        <v>86</v>
      </c>
    </row>
    <row r="65" spans="1:14" ht="17" x14ac:dyDescent="0.2">
      <c r="A65" s="111" t="s">
        <v>438</v>
      </c>
      <c r="B65" s="18">
        <v>449.4</v>
      </c>
      <c r="C65" s="18">
        <v>6.29</v>
      </c>
      <c r="D65" s="18">
        <v>3.8825534552215686</v>
      </c>
      <c r="E65" s="18" t="s">
        <v>19</v>
      </c>
      <c r="F65" s="18">
        <v>465.37729999999999</v>
      </c>
      <c r="G65" s="18">
        <v>15.977300000000014</v>
      </c>
      <c r="H65" s="27" t="s">
        <v>25</v>
      </c>
      <c r="I65" s="24" t="s">
        <v>7</v>
      </c>
      <c r="J65" s="18" t="s">
        <v>83</v>
      </c>
      <c r="K65" s="129">
        <v>433.54590000000002</v>
      </c>
      <c r="L65" s="64" t="s">
        <v>14</v>
      </c>
      <c r="M65" s="27" t="s">
        <v>58</v>
      </c>
      <c r="N65" s="27" t="s">
        <v>121</v>
      </c>
    </row>
    <row r="66" spans="1:14" ht="17" x14ac:dyDescent="0.2">
      <c r="A66" s="111" t="s">
        <v>439</v>
      </c>
      <c r="B66" s="18">
        <v>468.6</v>
      </c>
      <c r="C66" s="18">
        <v>4.62</v>
      </c>
      <c r="D66" s="18">
        <v>10.650759219088938</v>
      </c>
      <c r="E66" s="18">
        <v>1.0774262365284977</v>
      </c>
      <c r="F66" s="18">
        <v>467.42930000000001</v>
      </c>
      <c r="G66" s="18">
        <v>-1.1707000000000107</v>
      </c>
      <c r="H66" s="27" t="s">
        <v>25</v>
      </c>
      <c r="I66" s="24" t="s">
        <v>6</v>
      </c>
      <c r="J66" s="18" t="s">
        <v>82</v>
      </c>
      <c r="K66" s="129">
        <v>457.22199999999998</v>
      </c>
      <c r="L66" s="64" t="s">
        <v>15</v>
      </c>
      <c r="M66" s="27" t="s">
        <v>25</v>
      </c>
      <c r="N66" s="27" t="s">
        <v>84</v>
      </c>
    </row>
    <row r="67" spans="1:14" ht="17" x14ac:dyDescent="0.2">
      <c r="A67" s="111" t="s">
        <v>478</v>
      </c>
      <c r="B67" s="18">
        <v>471</v>
      </c>
      <c r="C67" s="18">
        <v>6.21</v>
      </c>
      <c r="D67" s="18">
        <v>5.8506352649519675</v>
      </c>
      <c r="E67" s="18" t="s">
        <v>19</v>
      </c>
      <c r="F67" s="18">
        <v>484.1583</v>
      </c>
      <c r="G67" s="18">
        <v>13.158299999999997</v>
      </c>
      <c r="H67" s="27" t="s">
        <v>58</v>
      </c>
      <c r="I67" s="24" t="s">
        <v>6</v>
      </c>
      <c r="J67" s="92" t="s">
        <v>80</v>
      </c>
      <c r="K67" s="129">
        <v>463.93770000000001</v>
      </c>
      <c r="L67" s="64" t="s">
        <v>14</v>
      </c>
      <c r="M67" s="27" t="s">
        <v>25</v>
      </c>
      <c r="N67" s="27" t="s">
        <v>82</v>
      </c>
    </row>
    <row r="68" spans="1:14" ht="17" x14ac:dyDescent="0.2">
      <c r="A68" s="111" t="s">
        <v>441</v>
      </c>
      <c r="B68" s="18">
        <v>480.85</v>
      </c>
      <c r="C68" s="18">
        <v>5.63</v>
      </c>
      <c r="D68" s="18">
        <v>13.593120545398202</v>
      </c>
      <c r="E68" s="18">
        <v>1.6786113146052619</v>
      </c>
      <c r="F68" s="18">
        <v>484.65100000000001</v>
      </c>
      <c r="G68" s="18">
        <v>3.8009999999999877</v>
      </c>
      <c r="H68" s="27" t="s">
        <v>25</v>
      </c>
      <c r="I68" s="24" t="s">
        <v>7</v>
      </c>
      <c r="J68" s="92" t="s">
        <v>79</v>
      </c>
      <c r="K68" s="129">
        <v>463.95839999999998</v>
      </c>
      <c r="L68" s="64" t="s">
        <v>15</v>
      </c>
      <c r="M68" s="27" t="s">
        <v>25</v>
      </c>
      <c r="N68" s="27" t="s">
        <v>83</v>
      </c>
    </row>
    <row r="69" spans="1:14" ht="17" x14ac:dyDescent="0.2">
      <c r="A69" s="111" t="s">
        <v>442</v>
      </c>
      <c r="B69" s="18">
        <v>501.78</v>
      </c>
      <c r="C69" s="18">
        <v>8.11</v>
      </c>
      <c r="D69" s="18">
        <v>21.710567090176635</v>
      </c>
      <c r="E69" s="18">
        <v>3.8617536295426182</v>
      </c>
      <c r="F69" s="18">
        <v>488.70830000000001</v>
      </c>
      <c r="G69" s="18">
        <v>-13.071699999999964</v>
      </c>
      <c r="H69" s="27" t="s">
        <v>25</v>
      </c>
      <c r="I69" s="24" t="s">
        <v>6</v>
      </c>
      <c r="J69" s="18" t="s">
        <v>77</v>
      </c>
      <c r="K69" s="129">
        <v>481.35</v>
      </c>
      <c r="L69" s="64" t="s">
        <v>15</v>
      </c>
      <c r="M69" s="27" t="s">
        <v>25</v>
      </c>
      <c r="N69" s="27" t="s">
        <v>81</v>
      </c>
    </row>
    <row r="70" spans="1:14" ht="17" x14ac:dyDescent="0.2">
      <c r="A70" s="111" t="s">
        <v>443</v>
      </c>
      <c r="B70" s="18">
        <v>506.69</v>
      </c>
      <c r="C70" s="18">
        <v>4.3600000000000003</v>
      </c>
      <c r="D70" s="18">
        <v>10.055779361636194</v>
      </c>
      <c r="E70" s="18">
        <v>0.96178545561473383</v>
      </c>
      <c r="F70" s="18">
        <v>494.86750000000001</v>
      </c>
      <c r="G70" s="18">
        <v>-11.822499999999991</v>
      </c>
      <c r="H70" s="27" t="s">
        <v>25</v>
      </c>
      <c r="I70" s="24" t="s">
        <v>7</v>
      </c>
      <c r="J70" s="18" t="s">
        <v>75</v>
      </c>
      <c r="K70" s="129">
        <v>485.7971</v>
      </c>
      <c r="L70" s="64" t="s">
        <v>14</v>
      </c>
      <c r="M70" s="27" t="s">
        <v>25</v>
      </c>
      <c r="N70" s="27" t="s">
        <v>78</v>
      </c>
    </row>
    <row r="71" spans="1:14" ht="17" x14ac:dyDescent="0.2">
      <c r="A71" s="111" t="s">
        <v>444</v>
      </c>
      <c r="B71" s="49">
        <v>516.70000000000005</v>
      </c>
      <c r="C71" s="49">
        <v>3.83</v>
      </c>
      <c r="D71" s="49">
        <v>2.9098233653548187</v>
      </c>
      <c r="E71" s="49" t="s">
        <v>19</v>
      </c>
      <c r="F71" s="49">
        <v>512.91049999999996</v>
      </c>
      <c r="G71" s="18">
        <v>-3.7895000000000891</v>
      </c>
      <c r="H71" s="27" t="s">
        <v>72</v>
      </c>
      <c r="I71" s="27" t="s">
        <v>6</v>
      </c>
      <c r="J71" s="18" t="s">
        <v>73</v>
      </c>
      <c r="K71" s="129">
        <v>490.84679999999997</v>
      </c>
      <c r="L71" s="64" t="s">
        <v>14</v>
      </c>
      <c r="M71" s="27" t="s">
        <v>25</v>
      </c>
      <c r="N71" s="27" t="s">
        <v>76</v>
      </c>
    </row>
    <row r="72" spans="1:14" ht="17" x14ac:dyDescent="0.2">
      <c r="A72" s="111" t="s">
        <v>445</v>
      </c>
      <c r="B72" s="49">
        <v>523.62</v>
      </c>
      <c r="C72" s="49">
        <v>4.6900000000000004</v>
      </c>
      <c r="D72" s="49">
        <v>14.457390765416797</v>
      </c>
      <c r="E72" s="20">
        <v>1.4882428126120473</v>
      </c>
      <c r="F72" s="18">
        <v>523.8623</v>
      </c>
      <c r="G72" s="18">
        <v>0.24230000000000018</v>
      </c>
      <c r="H72" s="27" t="s">
        <v>58</v>
      </c>
      <c r="I72" s="24" t="s">
        <v>7</v>
      </c>
      <c r="J72" s="92" t="s">
        <v>70</v>
      </c>
      <c r="K72" s="129">
        <v>498.40230000000003</v>
      </c>
      <c r="L72" s="64" t="s">
        <v>15</v>
      </c>
      <c r="M72" s="27" t="s">
        <v>25</v>
      </c>
      <c r="N72" s="27" t="s">
        <v>74</v>
      </c>
    </row>
    <row r="73" spans="1:14" ht="17" x14ac:dyDescent="0.2">
      <c r="A73" s="111" t="s">
        <v>446</v>
      </c>
      <c r="B73" s="20">
        <v>535.1</v>
      </c>
      <c r="C73" s="20">
        <v>5.26</v>
      </c>
      <c r="D73" s="20">
        <v>87.697551905794853</v>
      </c>
      <c r="E73" s="20">
        <v>12.637916221431647</v>
      </c>
      <c r="F73" s="20">
        <v>536.13310000000001</v>
      </c>
      <c r="G73" s="20">
        <v>1.0330999999999904</v>
      </c>
      <c r="H73" s="104" t="s">
        <v>58</v>
      </c>
      <c r="I73" s="104" t="s">
        <v>535</v>
      </c>
      <c r="J73" s="20" t="s">
        <v>68</v>
      </c>
      <c r="K73" s="129">
        <v>511.59219999999999</v>
      </c>
      <c r="L73" s="64" t="s">
        <v>14</v>
      </c>
      <c r="M73" s="27" t="s">
        <v>72</v>
      </c>
      <c r="N73" s="27" t="s">
        <v>73</v>
      </c>
    </row>
    <row r="74" spans="1:14" ht="17" x14ac:dyDescent="0.2">
      <c r="A74" s="111" t="s">
        <v>447</v>
      </c>
      <c r="B74" s="73"/>
      <c r="C74" s="73"/>
      <c r="D74" s="73"/>
      <c r="E74" s="73"/>
      <c r="F74" s="49">
        <v>545.04489999999998</v>
      </c>
      <c r="G74" s="49"/>
      <c r="H74" s="27" t="s">
        <v>25</v>
      </c>
      <c r="I74" s="27" t="s">
        <v>7</v>
      </c>
      <c r="J74" s="49" t="s">
        <v>64</v>
      </c>
      <c r="K74" s="129">
        <v>522.7029</v>
      </c>
      <c r="L74" s="64" t="s">
        <v>15</v>
      </c>
      <c r="M74" s="27" t="s">
        <v>58</v>
      </c>
      <c r="N74" s="27" t="s">
        <v>71</v>
      </c>
    </row>
    <row r="75" spans="1:14" ht="17" x14ac:dyDescent="0.2">
      <c r="A75" s="111" t="s">
        <v>479</v>
      </c>
      <c r="B75" s="73">
        <v>545.70000000000005</v>
      </c>
      <c r="C75" s="73">
        <v>5.25</v>
      </c>
      <c r="D75" s="73">
        <v>50.046482801363503</v>
      </c>
      <c r="E75" s="73">
        <v>5.7661303326503255</v>
      </c>
      <c r="F75" s="49">
        <v>545.50900000000001</v>
      </c>
      <c r="G75" s="49">
        <f>F75-B75</f>
        <v>-0.19100000000003092</v>
      </c>
      <c r="H75" s="27" t="s">
        <v>25</v>
      </c>
      <c r="I75" s="27" t="s">
        <v>6</v>
      </c>
      <c r="J75" s="92" t="s">
        <v>63</v>
      </c>
      <c r="K75" s="129">
        <v>532.46090000000004</v>
      </c>
      <c r="L75" s="64" t="s">
        <v>14</v>
      </c>
      <c r="M75" s="27" t="s">
        <v>25</v>
      </c>
      <c r="N75" s="27" t="s">
        <v>69</v>
      </c>
    </row>
    <row r="76" spans="1:14" ht="17" x14ac:dyDescent="0.2">
      <c r="A76" s="111" t="s">
        <v>449</v>
      </c>
      <c r="B76" s="18"/>
      <c r="C76" s="18"/>
      <c r="D76" s="18"/>
      <c r="E76" s="18"/>
      <c r="F76" s="18">
        <v>555.62429999999995</v>
      </c>
      <c r="G76" s="18"/>
      <c r="H76" s="27" t="s">
        <v>25</v>
      </c>
      <c r="I76" s="24" t="s">
        <v>7</v>
      </c>
      <c r="J76" s="18" t="s">
        <v>157</v>
      </c>
      <c r="K76" s="127">
        <v>539.87819999999999</v>
      </c>
      <c r="L76" s="64" t="s">
        <v>15</v>
      </c>
      <c r="M76" s="27" t="s">
        <v>58</v>
      </c>
      <c r="N76" s="27" t="s">
        <v>67</v>
      </c>
    </row>
    <row r="77" spans="1:14" ht="17" x14ac:dyDescent="0.2">
      <c r="A77" s="111" t="s">
        <v>450</v>
      </c>
      <c r="B77" s="18"/>
      <c r="C77" s="18"/>
      <c r="D77" s="18"/>
      <c r="E77" s="18"/>
      <c r="F77" s="18">
        <v>564.48350000000005</v>
      </c>
      <c r="G77" s="18"/>
      <c r="H77" s="27" t="s">
        <v>25</v>
      </c>
      <c r="I77" s="24" t="s">
        <v>6</v>
      </c>
      <c r="J77" s="18" t="s">
        <v>60</v>
      </c>
      <c r="K77" s="127">
        <v>540.7396</v>
      </c>
      <c r="L77" s="64" t="s">
        <v>14</v>
      </c>
      <c r="M77" s="27" t="s">
        <v>25</v>
      </c>
      <c r="N77" s="27" t="s">
        <v>65</v>
      </c>
    </row>
    <row r="78" spans="1:14" ht="17" x14ac:dyDescent="0.2">
      <c r="A78" s="111" t="s">
        <v>480</v>
      </c>
      <c r="B78" s="49">
        <v>601.91999999999996</v>
      </c>
      <c r="C78" s="49">
        <v>6.73</v>
      </c>
      <c r="D78" s="49">
        <v>23.767585993182522</v>
      </c>
      <c r="E78" s="49">
        <v>3.5070498510762897</v>
      </c>
      <c r="F78" s="49">
        <v>587.65409999999997</v>
      </c>
      <c r="G78" s="49">
        <v>-14.265899999999988</v>
      </c>
      <c r="H78" s="27" t="s">
        <v>25</v>
      </c>
      <c r="I78" s="27" t="s">
        <v>7</v>
      </c>
      <c r="J78" s="49" t="s">
        <v>59</v>
      </c>
      <c r="K78" s="129">
        <v>555.38</v>
      </c>
      <c r="L78" s="64" t="s">
        <v>15</v>
      </c>
      <c r="M78" s="107" t="s">
        <v>25</v>
      </c>
      <c r="N78" s="107" t="s">
        <v>62</v>
      </c>
    </row>
    <row r="79" spans="1:14" ht="17" x14ac:dyDescent="0.2">
      <c r="A79" s="111" t="s">
        <v>481</v>
      </c>
      <c r="B79" s="49">
        <v>613.9</v>
      </c>
      <c r="C79" s="49">
        <v>7.29</v>
      </c>
      <c r="D79" s="49">
        <v>21.998760458630308</v>
      </c>
      <c r="E79" s="49">
        <v>3.5157391209692488</v>
      </c>
      <c r="F79" s="49">
        <v>626.36199999999997</v>
      </c>
      <c r="G79" s="49">
        <v>12.461999999999989</v>
      </c>
      <c r="H79" s="27" t="s">
        <v>25</v>
      </c>
      <c r="I79" s="27" t="s">
        <v>6</v>
      </c>
      <c r="J79" s="49" t="s">
        <v>28</v>
      </c>
      <c r="K79" s="129">
        <v>561.99120000000005</v>
      </c>
      <c r="L79" s="64" t="s">
        <v>14</v>
      </c>
      <c r="M79" s="27" t="s">
        <v>58</v>
      </c>
      <c r="N79" s="27" t="s">
        <v>61</v>
      </c>
    </row>
    <row r="80" spans="1:14" ht="17" x14ac:dyDescent="0.2">
      <c r="A80" s="111" t="s">
        <v>482</v>
      </c>
      <c r="B80" s="18">
        <v>632.07000000000005</v>
      </c>
      <c r="C80" s="18">
        <v>6.48</v>
      </c>
      <c r="D80" s="18">
        <v>3.1323210412147509</v>
      </c>
      <c r="E80" s="18" t="s">
        <v>19</v>
      </c>
      <c r="F80" s="18">
        <v>639.21699999999998</v>
      </c>
      <c r="G80" s="18">
        <v>7.1469999999999345</v>
      </c>
      <c r="H80" s="27" t="s">
        <v>25</v>
      </c>
      <c r="I80" s="24" t="s">
        <v>7</v>
      </c>
      <c r="J80" s="18" t="s">
        <v>28</v>
      </c>
      <c r="K80" s="129">
        <v>589.34760000000006</v>
      </c>
      <c r="L80" s="64" t="s">
        <v>15</v>
      </c>
      <c r="M80" s="27" t="s">
        <v>25</v>
      </c>
      <c r="N80" s="27" t="s">
        <v>59</v>
      </c>
    </row>
    <row r="81" spans="1:14" ht="17" x14ac:dyDescent="0.2">
      <c r="A81" s="111" t="s">
        <v>483</v>
      </c>
      <c r="B81" s="18"/>
      <c r="C81" s="18"/>
      <c r="D81" s="18"/>
      <c r="E81" s="18"/>
      <c r="F81" s="18">
        <v>717.5598</v>
      </c>
      <c r="G81" s="18"/>
      <c r="H81" s="27" t="s">
        <v>56</v>
      </c>
      <c r="I81" s="24" t="s">
        <v>6</v>
      </c>
      <c r="J81" s="18" t="s">
        <v>57</v>
      </c>
      <c r="K81" s="129">
        <v>633.29589999999996</v>
      </c>
      <c r="L81" s="64" t="s">
        <v>15</v>
      </c>
      <c r="M81" s="27" t="s">
        <v>58</v>
      </c>
      <c r="N81" s="27" t="s">
        <v>153</v>
      </c>
    </row>
    <row r="82" spans="1:14" ht="17" x14ac:dyDescent="0.2">
      <c r="A82" s="111" t="s">
        <v>455</v>
      </c>
      <c r="B82" s="18"/>
      <c r="C82" s="18"/>
      <c r="D82" s="18"/>
      <c r="E82" s="18"/>
      <c r="F82" s="18">
        <v>734.53290000000004</v>
      </c>
      <c r="G82" s="18"/>
      <c r="H82" s="27" t="s">
        <v>54</v>
      </c>
      <c r="I82" s="24" t="s">
        <v>7</v>
      </c>
      <c r="J82" s="18" t="s">
        <v>55</v>
      </c>
      <c r="K82" s="129">
        <v>634.51009999999997</v>
      </c>
      <c r="L82" s="64" t="s">
        <v>14</v>
      </c>
      <c r="M82" s="27" t="s">
        <v>25</v>
      </c>
      <c r="N82" s="27" t="s">
        <v>28</v>
      </c>
    </row>
    <row r="83" spans="1:14" ht="17" x14ac:dyDescent="0.2">
      <c r="A83" s="111" t="s">
        <v>456</v>
      </c>
      <c r="B83" s="49">
        <v>736.09</v>
      </c>
      <c r="C83" s="49">
        <v>6.69</v>
      </c>
      <c r="D83" s="49">
        <v>1.243259993802293</v>
      </c>
      <c r="E83" s="49" t="s">
        <v>19</v>
      </c>
      <c r="F83" s="49">
        <v>739.58150000000001</v>
      </c>
      <c r="G83" s="18">
        <v>3.4914999999999736</v>
      </c>
      <c r="H83" s="27" t="s">
        <v>23</v>
      </c>
      <c r="I83" s="27" t="s">
        <v>6</v>
      </c>
      <c r="J83" s="18" t="s">
        <v>53</v>
      </c>
      <c r="K83" s="129">
        <v>717.13699999999994</v>
      </c>
      <c r="L83" s="64" t="s">
        <v>14</v>
      </c>
      <c r="M83" s="27" t="s">
        <v>56</v>
      </c>
      <c r="N83" s="27" t="s">
        <v>57</v>
      </c>
    </row>
    <row r="84" spans="1:14" ht="17" x14ac:dyDescent="0.2">
      <c r="A84" s="111" t="s">
        <v>457</v>
      </c>
      <c r="B84" s="49">
        <v>749.18</v>
      </c>
      <c r="C84" s="49">
        <v>10.199999999999999</v>
      </c>
      <c r="D84" s="49">
        <v>19.711806631546327</v>
      </c>
      <c r="E84" s="49">
        <v>4.4295390562795793</v>
      </c>
      <c r="F84" s="49">
        <v>757.36059999999998</v>
      </c>
      <c r="G84" s="18">
        <v>8.1806000000000267</v>
      </c>
      <c r="H84" s="27" t="s">
        <v>58</v>
      </c>
      <c r="I84" s="27" t="s">
        <v>6</v>
      </c>
      <c r="J84" s="92" t="s">
        <v>52</v>
      </c>
      <c r="K84" s="129">
        <v>735.59479999999996</v>
      </c>
      <c r="L84" s="64" t="s">
        <v>15</v>
      </c>
      <c r="M84" s="27" t="s">
        <v>54</v>
      </c>
      <c r="N84" s="27" t="s">
        <v>55</v>
      </c>
    </row>
    <row r="85" spans="1:14" ht="17" x14ac:dyDescent="0.2">
      <c r="A85" s="111" t="s">
        <v>458</v>
      </c>
      <c r="B85" s="18"/>
      <c r="C85" s="18"/>
      <c r="D85" s="18"/>
      <c r="E85" s="18"/>
      <c r="F85" s="18">
        <v>759.3922</v>
      </c>
      <c r="G85" s="18"/>
      <c r="H85" s="27" t="s">
        <v>25</v>
      </c>
      <c r="I85" s="24" t="s">
        <v>7</v>
      </c>
      <c r="J85" s="18" t="s">
        <v>50</v>
      </c>
      <c r="K85" s="129">
        <v>738.14279999999997</v>
      </c>
      <c r="L85" s="64" t="s">
        <v>14</v>
      </c>
      <c r="M85" s="27" t="s">
        <v>23</v>
      </c>
      <c r="N85" s="27" t="s">
        <v>53</v>
      </c>
    </row>
    <row r="86" spans="1:14" ht="17" x14ac:dyDescent="0.2">
      <c r="A86" s="111" t="s">
        <v>484</v>
      </c>
      <c r="B86" s="18"/>
      <c r="C86" s="18"/>
      <c r="D86" s="18"/>
      <c r="E86" s="18"/>
      <c r="F86" s="18">
        <v>774.22900000000004</v>
      </c>
      <c r="G86" s="18"/>
      <c r="H86" s="27" t="s">
        <v>58</v>
      </c>
      <c r="I86" s="24" t="s">
        <v>6</v>
      </c>
      <c r="J86" s="18" t="s">
        <v>49</v>
      </c>
      <c r="K86" s="129">
        <v>753.22289999999998</v>
      </c>
      <c r="L86" s="64" t="s">
        <v>15</v>
      </c>
      <c r="M86" s="27" t="s">
        <v>25</v>
      </c>
      <c r="N86" s="27" t="s">
        <v>51</v>
      </c>
    </row>
    <row r="87" spans="1:14" ht="17" x14ac:dyDescent="0.2">
      <c r="A87" s="111" t="s">
        <v>485</v>
      </c>
      <c r="B87" s="18"/>
      <c r="C87" s="18"/>
      <c r="D87" s="18"/>
      <c r="E87" s="18"/>
      <c r="F87" s="18">
        <v>779.37919999999997</v>
      </c>
      <c r="G87" s="18"/>
      <c r="H87" s="27" t="s">
        <v>58</v>
      </c>
      <c r="I87" s="24" t="s">
        <v>7</v>
      </c>
      <c r="J87" s="13" t="s">
        <v>49</v>
      </c>
      <c r="K87" s="129">
        <v>758.97289999999998</v>
      </c>
      <c r="L87" s="64" t="s">
        <v>14</v>
      </c>
      <c r="M87" s="27" t="s">
        <v>25</v>
      </c>
      <c r="N87" s="27" t="s">
        <v>51</v>
      </c>
    </row>
    <row r="88" spans="1:14" ht="17" x14ac:dyDescent="0.2">
      <c r="A88" s="111" t="s">
        <v>486</v>
      </c>
      <c r="K88" s="129">
        <v>770.6182</v>
      </c>
      <c r="L88" s="64" t="s">
        <v>15</v>
      </c>
      <c r="M88" s="27" t="s">
        <v>24</v>
      </c>
      <c r="N88" s="27" t="s">
        <v>49</v>
      </c>
    </row>
    <row r="89" spans="1:14" ht="17" x14ac:dyDescent="0.2">
      <c r="A89" s="111" t="s">
        <v>487</v>
      </c>
      <c r="K89" s="129">
        <v>781.61829999999998</v>
      </c>
      <c r="L89" s="64" t="s">
        <v>14</v>
      </c>
      <c r="M89" s="27" t="s">
        <v>24</v>
      </c>
      <c r="N89" s="27" t="s">
        <v>49</v>
      </c>
    </row>
    <row r="90" spans="1:14" ht="17" x14ac:dyDescent="0.25">
      <c r="A90" s="111" t="s">
        <v>488</v>
      </c>
      <c r="F90" s="13">
        <v>925.26919999999996</v>
      </c>
      <c r="G90" s="13"/>
      <c r="H90" s="65" t="s">
        <v>23</v>
      </c>
      <c r="I90" s="10" t="s">
        <v>7</v>
      </c>
      <c r="J90" s="55" t="s">
        <v>48</v>
      </c>
      <c r="K90" s="129">
        <v>924.32299999999998</v>
      </c>
      <c r="L90" s="64" t="s">
        <v>15</v>
      </c>
      <c r="M90" s="27" t="s">
        <v>23</v>
      </c>
      <c r="N90" s="27" t="s">
        <v>48</v>
      </c>
    </row>
    <row r="91" spans="1:14" ht="17" x14ac:dyDescent="0.2">
      <c r="A91" s="111" t="s">
        <v>489</v>
      </c>
      <c r="B91" s="50">
        <v>920.7</v>
      </c>
      <c r="C91" s="50">
        <v>4.75</v>
      </c>
      <c r="D91" s="50">
        <v>15.502634025410597</v>
      </c>
      <c r="E91" s="50">
        <v>1.6145960367072805</v>
      </c>
      <c r="F91" s="49">
        <v>926.00329999999997</v>
      </c>
      <c r="G91" s="73">
        <f>F91-B91</f>
        <v>5.303299999999922</v>
      </c>
      <c r="H91" s="27" t="s">
        <v>23</v>
      </c>
      <c r="I91" s="27" t="s">
        <v>6</v>
      </c>
      <c r="J91" s="73" t="s">
        <v>48</v>
      </c>
      <c r="K91" s="129">
        <v>924.40549999999996</v>
      </c>
      <c r="L91" s="64" t="s">
        <v>14</v>
      </c>
      <c r="M91" s="27" t="s">
        <v>23</v>
      </c>
      <c r="N91" s="27" t="s">
        <v>48</v>
      </c>
    </row>
    <row r="92" spans="1:14" ht="17" x14ac:dyDescent="0.2">
      <c r="A92" s="111" t="s">
        <v>490</v>
      </c>
      <c r="B92" s="20">
        <v>923.98</v>
      </c>
      <c r="C92" s="20">
        <v>7.17</v>
      </c>
      <c r="D92" s="20">
        <v>32.199256275178186</v>
      </c>
      <c r="E92" s="20">
        <v>5.0638557584656185</v>
      </c>
      <c r="F92" s="20">
        <v>934.10140000000001</v>
      </c>
      <c r="G92" s="168">
        <f>F92-B92</f>
        <v>10.121399999999994</v>
      </c>
      <c r="H92" s="104" t="s">
        <v>23</v>
      </c>
      <c r="I92" s="104" t="s">
        <v>535</v>
      </c>
      <c r="J92" s="20" t="s">
        <v>47</v>
      </c>
      <c r="K92" s="129">
        <v>937.03859999999997</v>
      </c>
      <c r="L92" s="64" t="s">
        <v>15</v>
      </c>
      <c r="M92" s="27" t="s">
        <v>23</v>
      </c>
      <c r="N92" s="27" t="s">
        <v>38</v>
      </c>
    </row>
    <row r="93" spans="1:14" ht="17" x14ac:dyDescent="0.2">
      <c r="A93" s="111" t="s">
        <v>491</v>
      </c>
      <c r="B93" s="61"/>
      <c r="C93" s="61"/>
      <c r="D93" s="61"/>
      <c r="E93" s="61"/>
      <c r="F93" s="49">
        <v>952.84590000000003</v>
      </c>
      <c r="G93" s="49"/>
      <c r="H93" s="27" t="s">
        <v>23</v>
      </c>
      <c r="I93" s="27" t="s">
        <v>7</v>
      </c>
      <c r="J93" s="49" t="s">
        <v>47</v>
      </c>
      <c r="K93" s="129">
        <v>941.8904</v>
      </c>
      <c r="L93" s="64" t="s">
        <v>14</v>
      </c>
      <c r="M93" s="27" t="s">
        <v>23</v>
      </c>
      <c r="N93" s="27" t="s">
        <v>322</v>
      </c>
    </row>
    <row r="94" spans="1:14" ht="17" x14ac:dyDescent="0.2">
      <c r="A94" s="111" t="s">
        <v>492</v>
      </c>
      <c r="B94" s="61"/>
      <c r="C94" s="61"/>
      <c r="D94" s="61"/>
      <c r="E94" s="61"/>
      <c r="F94" s="49">
        <v>966.1576</v>
      </c>
      <c r="G94" s="49"/>
      <c r="H94" s="27" t="s">
        <v>23</v>
      </c>
      <c r="I94" s="27" t="s">
        <v>7</v>
      </c>
      <c r="J94" s="91" t="s">
        <v>46</v>
      </c>
      <c r="K94" s="129">
        <v>965.53599999999994</v>
      </c>
      <c r="L94" s="64" t="s">
        <v>15</v>
      </c>
      <c r="M94" s="27" t="s">
        <v>23</v>
      </c>
      <c r="N94" s="27" t="s">
        <v>46</v>
      </c>
    </row>
    <row r="95" spans="1:14" ht="17" x14ac:dyDescent="0.2">
      <c r="A95" s="111" t="s">
        <v>493</v>
      </c>
      <c r="B95" s="49">
        <v>969.7</v>
      </c>
      <c r="C95" s="49">
        <v>12.44</v>
      </c>
      <c r="D95" s="49">
        <v>2.1056709017663464</v>
      </c>
      <c r="E95" s="49" t="s">
        <v>19</v>
      </c>
      <c r="F95" s="49">
        <v>967.15599999999995</v>
      </c>
      <c r="G95" s="49">
        <v>-2.5440000000000964</v>
      </c>
      <c r="H95" s="27" t="s">
        <v>23</v>
      </c>
      <c r="I95" s="27" t="s">
        <v>6</v>
      </c>
      <c r="J95" s="91" t="s">
        <v>46</v>
      </c>
      <c r="K95" s="129">
        <v>966.49580000000003</v>
      </c>
      <c r="L95" s="64" t="s">
        <v>14</v>
      </c>
      <c r="M95" s="27" t="s">
        <v>23</v>
      </c>
      <c r="N95" s="27" t="s">
        <v>46</v>
      </c>
    </row>
    <row r="96" spans="1:14" ht="17" x14ac:dyDescent="0.2">
      <c r="A96" s="111" t="s">
        <v>494</v>
      </c>
      <c r="B96" s="49">
        <v>987.49</v>
      </c>
      <c r="C96" s="49">
        <v>2.92</v>
      </c>
      <c r="D96" s="49">
        <v>0.36132630926557174</v>
      </c>
      <c r="E96" s="49" t="s">
        <v>323</v>
      </c>
      <c r="F96" s="49">
        <v>986.0498</v>
      </c>
      <c r="G96" s="49">
        <v>-1.4402000000000044</v>
      </c>
      <c r="H96" s="27" t="s">
        <v>23</v>
      </c>
      <c r="I96" s="27" t="s">
        <v>7</v>
      </c>
      <c r="J96" s="49" t="s">
        <v>44</v>
      </c>
      <c r="K96" s="129">
        <v>978.39819999999997</v>
      </c>
      <c r="L96" s="64" t="s">
        <v>15</v>
      </c>
      <c r="M96" s="27" t="s">
        <v>23</v>
      </c>
      <c r="N96" s="27" t="s">
        <v>45</v>
      </c>
    </row>
    <row r="97" spans="1:14" ht="17" x14ac:dyDescent="0.2">
      <c r="A97" s="111" t="s">
        <v>495</v>
      </c>
      <c r="B97" s="49">
        <v>1003.99</v>
      </c>
      <c r="C97" s="49">
        <v>7.28</v>
      </c>
      <c r="D97" s="49">
        <v>3.3303377750232412</v>
      </c>
      <c r="E97" s="49" t="s">
        <v>19</v>
      </c>
      <c r="F97" s="49">
        <v>1011.5063</v>
      </c>
      <c r="G97" s="49">
        <v>7.5163000000000011</v>
      </c>
      <c r="H97" s="27" t="s">
        <v>23</v>
      </c>
      <c r="I97" s="27" t="s">
        <v>7</v>
      </c>
      <c r="J97" s="91" t="s">
        <v>39</v>
      </c>
      <c r="K97" s="129">
        <v>997.11320000000001</v>
      </c>
      <c r="L97" s="64" t="s">
        <v>14</v>
      </c>
      <c r="M97" s="27" t="s">
        <v>23</v>
      </c>
      <c r="N97" s="27" t="s">
        <v>43</v>
      </c>
    </row>
    <row r="98" spans="1:14" ht="17" x14ac:dyDescent="0.2">
      <c r="A98" s="111" t="s">
        <v>496</v>
      </c>
      <c r="B98" s="49">
        <v>1011.34</v>
      </c>
      <c r="C98" s="49">
        <v>4.74</v>
      </c>
      <c r="D98" s="49">
        <v>12.79826464208243</v>
      </c>
      <c r="E98" s="49">
        <v>1.329501523821266</v>
      </c>
      <c r="F98" s="49">
        <v>1012.5655</v>
      </c>
      <c r="G98" s="49">
        <v>1.2255000000000109</v>
      </c>
      <c r="H98" s="27" t="s">
        <v>23</v>
      </c>
      <c r="I98" s="27" t="s">
        <v>6</v>
      </c>
      <c r="J98" s="49" t="s">
        <v>42</v>
      </c>
      <c r="K98" s="129">
        <v>1008.3891</v>
      </c>
      <c r="L98" s="64" t="s">
        <v>15</v>
      </c>
      <c r="M98" s="27" t="s">
        <v>23</v>
      </c>
      <c r="N98" s="27" t="s">
        <v>39</v>
      </c>
    </row>
    <row r="99" spans="1:14" ht="17" x14ac:dyDescent="0.2">
      <c r="A99" s="111" t="s">
        <v>497</v>
      </c>
      <c r="B99" s="49">
        <v>1024.3499999999999</v>
      </c>
      <c r="C99" s="49">
        <v>3.78</v>
      </c>
      <c r="D99" s="49">
        <v>10.811589711806631</v>
      </c>
      <c r="E99" s="49" t="s">
        <v>19</v>
      </c>
      <c r="F99" s="49">
        <v>1018.2065</v>
      </c>
      <c r="G99" s="49">
        <v>-6.1434999999999036</v>
      </c>
      <c r="H99" s="27" t="s">
        <v>26</v>
      </c>
      <c r="I99" s="27" t="s">
        <v>6</v>
      </c>
      <c r="J99" s="91" t="s">
        <v>41</v>
      </c>
      <c r="K99" s="129">
        <v>1016.329</v>
      </c>
      <c r="L99" s="64" t="s">
        <v>14</v>
      </c>
      <c r="M99" s="27" t="s">
        <v>23</v>
      </c>
      <c r="N99" s="27" t="s">
        <v>38</v>
      </c>
    </row>
    <row r="100" spans="1:14" ht="17" x14ac:dyDescent="0.2">
      <c r="A100" s="111" t="s">
        <v>498</v>
      </c>
      <c r="B100" s="49">
        <v>1027.5999999999999</v>
      </c>
      <c r="C100" s="49">
        <v>8.57</v>
      </c>
      <c r="D100" s="49">
        <v>13.641152773473813</v>
      </c>
      <c r="E100" s="49">
        <v>2.5618215614764983</v>
      </c>
      <c r="F100" s="49">
        <v>1021.782</v>
      </c>
      <c r="G100" s="49">
        <v>-5.8179999999998699</v>
      </c>
      <c r="H100" s="27" t="s">
        <v>23</v>
      </c>
      <c r="I100" s="27" t="s">
        <v>7</v>
      </c>
      <c r="J100" s="49" t="s">
        <v>156</v>
      </c>
      <c r="K100" s="129">
        <v>1023.7089999999999</v>
      </c>
      <c r="L100" s="64" t="s">
        <v>14</v>
      </c>
      <c r="M100" s="27" t="s">
        <v>23</v>
      </c>
      <c r="N100" s="27" t="s">
        <v>39</v>
      </c>
    </row>
    <row r="101" spans="1:14" ht="17" x14ac:dyDescent="0.2">
      <c r="A101" s="111" t="s">
        <v>499</v>
      </c>
      <c r="B101" s="61"/>
      <c r="C101" s="61"/>
      <c r="D101" s="61"/>
      <c r="E101" s="61"/>
      <c r="F101" s="49">
        <v>1042.8049000000001</v>
      </c>
      <c r="G101" s="49"/>
      <c r="H101" s="27" t="s">
        <v>23</v>
      </c>
      <c r="I101" s="27" t="s">
        <v>6</v>
      </c>
      <c r="J101" s="49" t="s">
        <v>37</v>
      </c>
      <c r="K101" s="129">
        <v>1028.3934999999999</v>
      </c>
      <c r="L101" s="64" t="s">
        <v>15</v>
      </c>
      <c r="M101" s="27" t="s">
        <v>23</v>
      </c>
      <c r="N101" s="27" t="s">
        <v>38</v>
      </c>
    </row>
    <row r="102" spans="1:14" ht="17" x14ac:dyDescent="0.2">
      <c r="A102" s="111" t="s">
        <v>500</v>
      </c>
      <c r="B102" s="49">
        <v>1053.5</v>
      </c>
      <c r="C102" s="49">
        <v>7.4</v>
      </c>
      <c r="D102" s="49">
        <v>7.3752711496746199</v>
      </c>
      <c r="E102" s="49">
        <v>1.2048256314267636</v>
      </c>
      <c r="F102" s="49">
        <v>1045.4969000000001</v>
      </c>
      <c r="G102" s="49">
        <f>F102-B102</f>
        <v>-8.003099999999904</v>
      </c>
      <c r="H102" s="107" t="s">
        <v>23</v>
      </c>
      <c r="I102" s="27" t="s">
        <v>7</v>
      </c>
      <c r="J102" s="91" t="s">
        <v>40</v>
      </c>
      <c r="K102" s="129">
        <v>1046.4529</v>
      </c>
      <c r="L102" s="64" t="s">
        <v>15</v>
      </c>
      <c r="M102" s="27" t="s">
        <v>23</v>
      </c>
      <c r="N102" s="27" t="s">
        <v>36</v>
      </c>
    </row>
    <row r="103" spans="1:14" ht="17" x14ac:dyDescent="0.2">
      <c r="A103" s="111" t="s">
        <v>501</v>
      </c>
      <c r="B103" s="61">
        <v>1066.8</v>
      </c>
      <c r="C103" s="61">
        <v>5.5</v>
      </c>
      <c r="D103" s="61">
        <v>100</v>
      </c>
      <c r="E103" s="62">
        <v>12.065548393656607</v>
      </c>
      <c r="F103" s="49">
        <v>1064.6977999999999</v>
      </c>
      <c r="G103" s="49">
        <f>F103-B103</f>
        <v>-2.1022000000000389</v>
      </c>
      <c r="H103" s="27" t="s">
        <v>23</v>
      </c>
      <c r="I103" s="27" t="s">
        <v>7</v>
      </c>
      <c r="J103" s="49" t="s">
        <v>30</v>
      </c>
      <c r="K103" s="129">
        <v>1056.8938000000001</v>
      </c>
      <c r="L103" s="64" t="s">
        <v>15</v>
      </c>
      <c r="M103" s="27" t="s">
        <v>23</v>
      </c>
      <c r="N103" s="27" t="s">
        <v>35</v>
      </c>
    </row>
    <row r="104" spans="1:14" ht="17" x14ac:dyDescent="0.2">
      <c r="A104" s="111" t="s">
        <v>502</v>
      </c>
      <c r="B104" s="73">
        <v>1069.5999999999999</v>
      </c>
      <c r="C104" s="73">
        <v>5.7</v>
      </c>
      <c r="D104" s="73">
        <v>44.127672761078401</v>
      </c>
      <c r="E104" s="73">
        <v>5.4794276563811364</v>
      </c>
      <c r="F104" s="73">
        <v>1065.0707</v>
      </c>
      <c r="G104" s="49">
        <f>F104-B104</f>
        <v>-4.5292999999999211</v>
      </c>
      <c r="H104" s="27" t="s">
        <v>23</v>
      </c>
      <c r="I104" s="27" t="s">
        <v>6</v>
      </c>
      <c r="J104" s="49" t="s">
        <v>34</v>
      </c>
      <c r="K104" s="129">
        <v>1064.4872</v>
      </c>
      <c r="L104" s="64" t="s">
        <v>14</v>
      </c>
      <c r="M104" s="27" t="s">
        <v>23</v>
      </c>
      <c r="N104" s="27" t="s">
        <v>310</v>
      </c>
    </row>
    <row r="105" spans="1:14" ht="17" x14ac:dyDescent="0.2">
      <c r="A105" s="111" t="s">
        <v>503</v>
      </c>
      <c r="B105" s="49">
        <v>1075.3</v>
      </c>
      <c r="C105" s="49">
        <v>4.5</v>
      </c>
      <c r="D105" s="49">
        <v>63.650449333746515</v>
      </c>
      <c r="E105" s="49">
        <v>6.2757279122433882</v>
      </c>
      <c r="F105" s="49">
        <v>1078.6130000000001</v>
      </c>
      <c r="G105" s="49">
        <f>F105-B105</f>
        <v>3.3130000000001019</v>
      </c>
      <c r="H105" s="27" t="s">
        <v>23</v>
      </c>
      <c r="I105" s="27" t="s">
        <v>6</v>
      </c>
      <c r="J105" s="49" t="s">
        <v>31</v>
      </c>
      <c r="K105" s="129">
        <v>1075.8073999999999</v>
      </c>
      <c r="L105" s="64" t="s">
        <v>15</v>
      </c>
      <c r="M105" s="27" t="s">
        <v>23</v>
      </c>
      <c r="N105" s="27" t="s">
        <v>33</v>
      </c>
    </row>
    <row r="106" spans="1:14" ht="17" x14ac:dyDescent="0.2">
      <c r="A106" s="111" t="s">
        <v>504</v>
      </c>
      <c r="B106" s="27"/>
      <c r="C106" s="27"/>
      <c r="D106" s="49"/>
      <c r="E106" s="49"/>
      <c r="F106" s="49">
        <v>1085.6496</v>
      </c>
      <c r="G106" s="49"/>
      <c r="H106" s="27" t="s">
        <v>23</v>
      </c>
      <c r="I106" s="27" t="s">
        <v>6</v>
      </c>
      <c r="J106" s="49" t="s">
        <v>319</v>
      </c>
      <c r="K106" s="129">
        <v>1078.0404000000001</v>
      </c>
      <c r="L106" s="64" t="s">
        <v>14</v>
      </c>
      <c r="M106" s="27" t="s">
        <v>23</v>
      </c>
      <c r="N106" s="27" t="s">
        <v>32</v>
      </c>
    </row>
    <row r="107" spans="1:14" ht="17" x14ac:dyDescent="0.2">
      <c r="A107" s="111" t="s">
        <v>505</v>
      </c>
      <c r="B107" s="49">
        <v>1094.0899999999999</v>
      </c>
      <c r="C107" s="49">
        <v>3.286</v>
      </c>
      <c r="D107" s="49">
        <v>0.79578555934304318</v>
      </c>
      <c r="E107" s="49" t="s">
        <v>323</v>
      </c>
      <c r="F107" s="49">
        <v>1107.5694000000001</v>
      </c>
      <c r="G107" s="49">
        <v>13.479400000000169</v>
      </c>
      <c r="H107" s="27" t="s">
        <v>152</v>
      </c>
      <c r="I107" s="27" t="s">
        <v>7</v>
      </c>
      <c r="J107" s="49" t="s">
        <v>28</v>
      </c>
      <c r="K107" s="129">
        <v>1085.9730999999999</v>
      </c>
      <c r="L107" s="64" t="s">
        <v>14</v>
      </c>
      <c r="M107" s="27" t="s">
        <v>23</v>
      </c>
      <c r="N107" s="27" t="s">
        <v>30</v>
      </c>
    </row>
    <row r="108" spans="1:14" ht="17" x14ac:dyDescent="0.2">
      <c r="A108" s="111" t="s">
        <v>506</v>
      </c>
      <c r="B108" s="49">
        <v>1099.3599999999999</v>
      </c>
      <c r="C108" s="49">
        <v>5.17</v>
      </c>
      <c r="D108" s="49">
        <v>1.2395413696932134</v>
      </c>
      <c r="E108" s="49" t="s">
        <v>323</v>
      </c>
      <c r="F108" s="49">
        <v>1108.7917</v>
      </c>
      <c r="G108" s="49">
        <v>9.4317000000000917</v>
      </c>
      <c r="H108" s="27" t="s">
        <v>26</v>
      </c>
      <c r="I108" s="27" t="s">
        <v>6</v>
      </c>
      <c r="J108" s="49" t="s">
        <v>27</v>
      </c>
      <c r="K108" s="129">
        <v>1088.9826</v>
      </c>
      <c r="L108" s="64" t="s">
        <v>15</v>
      </c>
      <c r="M108" s="27" t="s">
        <v>26</v>
      </c>
      <c r="N108" s="27" t="s">
        <v>29</v>
      </c>
    </row>
    <row r="109" spans="1:14" ht="17" x14ac:dyDescent="0.2">
      <c r="A109" s="111" t="s">
        <v>507</v>
      </c>
      <c r="B109" s="49">
        <v>1130.3499999999999</v>
      </c>
      <c r="C109" s="49">
        <v>8.3699999999999992</v>
      </c>
      <c r="D109" s="49">
        <v>0.14192748682987294</v>
      </c>
      <c r="E109" s="49" t="s">
        <v>323</v>
      </c>
      <c r="F109" s="49">
        <v>1132.3704</v>
      </c>
      <c r="G109" s="49">
        <v>2.0204000000001088</v>
      </c>
      <c r="H109" s="27" t="s">
        <v>23</v>
      </c>
      <c r="I109" s="27" t="s">
        <v>7</v>
      </c>
      <c r="J109" s="49" t="s">
        <v>88</v>
      </c>
      <c r="K109" s="129">
        <v>1129.4837</v>
      </c>
      <c r="L109" s="64" t="s">
        <v>14</v>
      </c>
      <c r="M109" s="27" t="s">
        <v>26</v>
      </c>
      <c r="N109" s="27" t="s">
        <v>162</v>
      </c>
    </row>
    <row r="110" spans="1:14" ht="17" x14ac:dyDescent="0.2">
      <c r="A110" s="110" t="s">
        <v>508</v>
      </c>
      <c r="B110" s="155">
        <v>1171.08</v>
      </c>
      <c r="C110" s="155">
        <v>11</v>
      </c>
      <c r="D110" s="155">
        <v>0.73442826154322904</v>
      </c>
      <c r="E110" s="155" t="s">
        <v>19</v>
      </c>
      <c r="F110" s="155">
        <v>1197.8841</v>
      </c>
      <c r="G110" s="155">
        <v>26.804100000000062</v>
      </c>
      <c r="H110" s="86" t="s">
        <v>23</v>
      </c>
      <c r="I110" s="86" t="s">
        <v>7</v>
      </c>
      <c r="J110" s="156" t="s">
        <v>88</v>
      </c>
      <c r="K110" s="131">
        <v>1178.7873999999999</v>
      </c>
      <c r="L110" s="87" t="s">
        <v>15</v>
      </c>
      <c r="M110" s="86" t="s">
        <v>23</v>
      </c>
      <c r="N110" s="86" t="s">
        <v>88</v>
      </c>
    </row>
    <row r="111" spans="1:14" x14ac:dyDescent="0.2">
      <c r="A111" s="202" t="s">
        <v>464</v>
      </c>
      <c r="B111" s="202"/>
      <c r="C111" s="142">
        <v>6.9</v>
      </c>
      <c r="D111" s="157"/>
      <c r="E111" s="157"/>
      <c r="F111" s="138" t="s">
        <v>465</v>
      </c>
      <c r="G111" s="92">
        <v>5.0999999999999996</v>
      </c>
      <c r="H111" s="19"/>
      <c r="I111" s="18"/>
      <c r="J111" s="18"/>
      <c r="K111" s="12"/>
      <c r="L111" s="12"/>
      <c r="M111" s="12"/>
      <c r="N111" s="12"/>
    </row>
    <row r="112" spans="1:14" ht="16" thickBot="1" x14ac:dyDescent="0.25">
      <c r="A112" s="194" t="s">
        <v>466</v>
      </c>
      <c r="B112" s="194"/>
      <c r="C112" s="139">
        <v>7</v>
      </c>
      <c r="D112" s="140"/>
      <c r="E112" s="140"/>
      <c r="F112" s="141" t="s">
        <v>463</v>
      </c>
      <c r="G112" s="139">
        <v>26.8</v>
      </c>
      <c r="H112" s="23"/>
      <c r="I112" s="22"/>
      <c r="J112" s="22"/>
      <c r="K112" s="152"/>
      <c r="L112" s="152"/>
      <c r="M112" s="152"/>
      <c r="N112" s="152"/>
    </row>
    <row r="113" spans="1:14" x14ac:dyDescent="0.2">
      <c r="A113" s="179" t="s">
        <v>542</v>
      </c>
      <c r="B113" s="179"/>
      <c r="C113" s="179"/>
      <c r="D113" s="179"/>
      <c r="E113" s="179"/>
      <c r="F113" s="179"/>
      <c r="G113" s="179"/>
      <c r="H113" s="179"/>
      <c r="I113" s="179"/>
      <c r="J113" s="179"/>
      <c r="K113" s="179"/>
      <c r="L113" s="179"/>
      <c r="M113" s="179"/>
      <c r="N113" s="179"/>
    </row>
    <row r="114" spans="1:14" x14ac:dyDescent="0.2">
      <c r="A114" s="181"/>
      <c r="B114" s="181"/>
      <c r="C114" s="181"/>
      <c r="D114" s="181"/>
      <c r="E114" s="181"/>
      <c r="F114" s="181"/>
      <c r="G114" s="181"/>
      <c r="H114" s="181"/>
      <c r="I114" s="181"/>
      <c r="J114" s="181"/>
      <c r="K114" s="181"/>
      <c r="L114" s="181"/>
    </row>
    <row r="116" spans="1:14" x14ac:dyDescent="0.2">
      <c r="G116" s="1"/>
    </row>
    <row r="117" spans="1:14" x14ac:dyDescent="0.2">
      <c r="E117" s="1"/>
      <c r="G117" s="9"/>
    </row>
    <row r="118" spans="1:14" x14ac:dyDescent="0.2">
      <c r="E118" s="1"/>
      <c r="G118" s="9"/>
    </row>
    <row r="119" spans="1:14" x14ac:dyDescent="0.2">
      <c r="E119" s="1"/>
      <c r="G119" s="1"/>
    </row>
    <row r="120" spans="1:14" x14ac:dyDescent="0.2">
      <c r="F120" s="42"/>
    </row>
  </sheetData>
  <mergeCells count="17">
    <mergeCell ref="J7:J8"/>
    <mergeCell ref="A114:L114"/>
    <mergeCell ref="A113:N113"/>
    <mergeCell ref="A5:A8"/>
    <mergeCell ref="B5:J5"/>
    <mergeCell ref="D7:D8"/>
    <mergeCell ref="H7:H8"/>
    <mergeCell ref="A112:B112"/>
    <mergeCell ref="B6:E6"/>
    <mergeCell ref="A111:B111"/>
    <mergeCell ref="L7:L8"/>
    <mergeCell ref="M7:M8"/>
    <mergeCell ref="A3:N4"/>
    <mergeCell ref="K5:N5"/>
    <mergeCell ref="N7:N8"/>
    <mergeCell ref="F6:N6"/>
    <mergeCell ref="I7:I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F639A-35FA-1447-82F5-1CEAC9F871CB}">
  <dimension ref="A1:F112"/>
  <sheetViews>
    <sheetView workbookViewId="0">
      <selection activeCell="A3" sqref="A3:F4"/>
    </sheetView>
  </sheetViews>
  <sheetFormatPr baseColWidth="10" defaultRowHeight="15" x14ac:dyDescent="0.2"/>
  <cols>
    <col min="1" max="1" width="5.83203125" customWidth="1"/>
    <col min="2" max="2" width="9.6640625" customWidth="1"/>
    <col min="3" max="3" width="7.6640625" customWidth="1"/>
    <col min="4" max="4" width="11.6640625" customWidth="1"/>
    <col min="5" max="5" width="7.6640625" customWidth="1"/>
    <col min="6" max="6" width="42.1640625" customWidth="1"/>
  </cols>
  <sheetData>
    <row r="1" spans="1:6" x14ac:dyDescent="0.2">
      <c r="A1" t="s">
        <v>543</v>
      </c>
    </row>
    <row r="2" spans="1:6" ht="16" thickBot="1" x14ac:dyDescent="0.25">
      <c r="A2" s="43" t="s">
        <v>544</v>
      </c>
      <c r="B2" s="43"/>
      <c r="C2" s="43"/>
      <c r="D2" s="43"/>
      <c r="E2" s="43"/>
      <c r="F2" s="43"/>
    </row>
    <row r="3" spans="1:6" x14ac:dyDescent="0.2">
      <c r="A3" s="199" t="s">
        <v>516</v>
      </c>
      <c r="B3" s="199"/>
      <c r="C3" s="199"/>
      <c r="D3" s="199"/>
      <c r="E3" s="199"/>
      <c r="F3" s="199"/>
    </row>
    <row r="4" spans="1:6" ht="16" thickBot="1" x14ac:dyDescent="0.25">
      <c r="A4" s="206"/>
      <c r="B4" s="206"/>
      <c r="C4" s="206"/>
      <c r="D4" s="206"/>
      <c r="E4" s="206"/>
      <c r="F4" s="206"/>
    </row>
    <row r="5" spans="1:6" x14ac:dyDescent="0.2">
      <c r="A5" s="184" t="s">
        <v>9</v>
      </c>
      <c r="B5" s="117" t="s">
        <v>378</v>
      </c>
      <c r="C5" s="117" t="s">
        <v>2</v>
      </c>
      <c r="D5" s="171" t="s">
        <v>379</v>
      </c>
      <c r="E5" s="118" t="s">
        <v>3</v>
      </c>
      <c r="F5" s="171" t="s">
        <v>22</v>
      </c>
    </row>
    <row r="6" spans="1:6" ht="16" x14ac:dyDescent="0.2">
      <c r="A6" s="174"/>
      <c r="B6" s="119" t="s">
        <v>383</v>
      </c>
      <c r="C6" s="119" t="s">
        <v>383</v>
      </c>
      <c r="D6" s="172"/>
      <c r="E6" s="119" t="s">
        <v>5</v>
      </c>
      <c r="F6" s="172"/>
    </row>
    <row r="7" spans="1:6" ht="17" x14ac:dyDescent="0.2">
      <c r="A7" s="111" t="s">
        <v>334</v>
      </c>
      <c r="B7" s="15">
        <v>42.958799999999997</v>
      </c>
      <c r="C7" s="15">
        <v>2.8015599999999998</v>
      </c>
      <c r="D7" s="57">
        <v>7.7686310904872382</v>
      </c>
      <c r="E7" s="52" t="s">
        <v>19</v>
      </c>
      <c r="F7" s="52" t="s">
        <v>330</v>
      </c>
    </row>
    <row r="8" spans="1:6" ht="17" x14ac:dyDescent="0.2">
      <c r="A8" s="111" t="s">
        <v>335</v>
      </c>
      <c r="B8" s="15">
        <v>48.424999999999997</v>
      </c>
      <c r="C8" s="15">
        <v>1.5535399999999999</v>
      </c>
      <c r="D8" s="16">
        <v>1.980095127610209</v>
      </c>
      <c r="E8" s="18" t="s">
        <v>19</v>
      </c>
      <c r="F8" s="52" t="s">
        <v>330</v>
      </c>
    </row>
    <row r="9" spans="1:6" ht="17" x14ac:dyDescent="0.2">
      <c r="A9" s="111" t="s">
        <v>336</v>
      </c>
      <c r="B9" s="15">
        <v>50.9437</v>
      </c>
      <c r="C9" s="15">
        <v>1.8191600000000001</v>
      </c>
      <c r="D9" s="16">
        <v>2.6518097447795825</v>
      </c>
      <c r="E9" s="18" t="s">
        <v>19</v>
      </c>
      <c r="F9" s="52" t="s">
        <v>330</v>
      </c>
    </row>
    <row r="10" spans="1:6" ht="17" x14ac:dyDescent="0.2">
      <c r="A10" s="111" t="s">
        <v>337</v>
      </c>
      <c r="B10" s="15">
        <v>57.025700000000001</v>
      </c>
      <c r="C10" s="15">
        <v>0.566326</v>
      </c>
      <c r="D10" s="16">
        <v>2.5481902552204176</v>
      </c>
      <c r="E10" s="18" t="s">
        <v>19</v>
      </c>
      <c r="F10" s="52" t="s">
        <v>330</v>
      </c>
    </row>
    <row r="11" spans="1:6" ht="17" x14ac:dyDescent="0.2">
      <c r="A11" s="111" t="s">
        <v>338</v>
      </c>
      <c r="B11" s="15">
        <v>60.941200000000002</v>
      </c>
      <c r="C11" s="15">
        <v>3.1880799999999998</v>
      </c>
      <c r="D11" s="16">
        <v>13.85522041763341</v>
      </c>
      <c r="E11" s="16">
        <v>0.74688618452520639</v>
      </c>
      <c r="F11" s="52" t="s">
        <v>330</v>
      </c>
    </row>
    <row r="12" spans="1:6" ht="17" x14ac:dyDescent="0.2">
      <c r="A12" s="111" t="s">
        <v>339</v>
      </c>
      <c r="B12" s="15">
        <v>65.182400000000001</v>
      </c>
      <c r="C12" s="15">
        <v>2.2230599999999998</v>
      </c>
      <c r="D12" s="16">
        <v>9.584779582366588</v>
      </c>
      <c r="E12" s="18" t="s">
        <v>19</v>
      </c>
      <c r="F12" s="52" t="s">
        <v>330</v>
      </c>
    </row>
    <row r="13" spans="1:6" ht="17" x14ac:dyDescent="0.2">
      <c r="A13" s="111" t="s">
        <v>340</v>
      </c>
      <c r="B13" s="15">
        <v>71.779399999999995</v>
      </c>
      <c r="C13" s="15">
        <v>1.6353800000000001</v>
      </c>
      <c r="D13" s="16">
        <v>3.9019721577726223</v>
      </c>
      <c r="E13" s="18" t="s">
        <v>19</v>
      </c>
      <c r="F13" s="52" t="s">
        <v>330</v>
      </c>
    </row>
    <row r="14" spans="1:6" ht="17" x14ac:dyDescent="0.2">
      <c r="A14" s="111" t="s">
        <v>341</v>
      </c>
      <c r="B14" s="15">
        <v>75.261600000000001</v>
      </c>
      <c r="C14" s="15">
        <v>2.4029400000000001</v>
      </c>
      <c r="D14" s="16">
        <v>4.5341067285382826</v>
      </c>
      <c r="E14" s="18" t="s">
        <v>19</v>
      </c>
      <c r="F14" s="52" t="s">
        <v>330</v>
      </c>
    </row>
    <row r="15" spans="1:6" ht="17" x14ac:dyDescent="0.2">
      <c r="A15" s="111" t="s">
        <v>342</v>
      </c>
      <c r="B15" s="15">
        <v>77.126000000000005</v>
      </c>
      <c r="C15" s="15">
        <v>2.2313100000000001</v>
      </c>
      <c r="D15" s="16">
        <v>7.5782134570765658</v>
      </c>
      <c r="E15" s="18" t="s">
        <v>19</v>
      </c>
      <c r="F15" s="52" t="s">
        <v>330</v>
      </c>
    </row>
    <row r="16" spans="1:6" ht="17" x14ac:dyDescent="0.2">
      <c r="A16" s="111" t="s">
        <v>343</v>
      </c>
      <c r="B16" s="15">
        <v>81.646500000000003</v>
      </c>
      <c r="C16" s="15">
        <v>3.2509800000000002</v>
      </c>
      <c r="D16" s="16">
        <v>17.072761020881671</v>
      </c>
      <c r="E16" s="16">
        <v>0.93849107411854882</v>
      </c>
      <c r="F16" s="52" t="s">
        <v>330</v>
      </c>
    </row>
    <row r="17" spans="1:6" ht="17" x14ac:dyDescent="0.2">
      <c r="A17" s="111" t="s">
        <v>344</v>
      </c>
      <c r="B17" s="15">
        <v>88.576899999999995</v>
      </c>
      <c r="C17" s="15">
        <v>4.6369800000000003</v>
      </c>
      <c r="D17" s="16">
        <v>12.925870069605569</v>
      </c>
      <c r="E17" s="16">
        <v>1.0134626654974213</v>
      </c>
      <c r="F17" s="52" t="s">
        <v>330</v>
      </c>
    </row>
    <row r="18" spans="1:6" ht="17" x14ac:dyDescent="0.2">
      <c r="A18" s="111" t="s">
        <v>428</v>
      </c>
      <c r="B18" s="15">
        <v>91.138900000000007</v>
      </c>
      <c r="C18" s="15">
        <v>3.0793499999999998</v>
      </c>
      <c r="D18" s="16">
        <v>3.5431090487238976</v>
      </c>
      <c r="E18" s="16" t="s">
        <v>19</v>
      </c>
      <c r="F18" s="52" t="s">
        <v>330</v>
      </c>
    </row>
    <row r="19" spans="1:6" ht="17" x14ac:dyDescent="0.2">
      <c r="A19" s="111" t="s">
        <v>416</v>
      </c>
      <c r="B19" s="15">
        <v>94.163700000000006</v>
      </c>
      <c r="C19" s="15">
        <v>1.84863</v>
      </c>
      <c r="D19" s="16">
        <v>1.7138839907192573</v>
      </c>
      <c r="E19" s="16" t="s">
        <v>19</v>
      </c>
      <c r="F19" s="52" t="s">
        <v>330</v>
      </c>
    </row>
    <row r="20" spans="1:6" ht="17" x14ac:dyDescent="0.2">
      <c r="A20" s="111" t="s">
        <v>417</v>
      </c>
      <c r="B20" s="15">
        <v>97.075500000000005</v>
      </c>
      <c r="C20" s="15">
        <v>5.1459999999999999</v>
      </c>
      <c r="D20" s="16">
        <v>10.278654292343386</v>
      </c>
      <c r="E20" s="16">
        <v>0.89437177364190878</v>
      </c>
      <c r="F20" s="52" t="s">
        <v>330</v>
      </c>
    </row>
    <row r="21" spans="1:6" ht="17" x14ac:dyDescent="0.2">
      <c r="A21" s="111" t="s">
        <v>418</v>
      </c>
      <c r="B21" s="15">
        <v>102.182</v>
      </c>
      <c r="C21" s="15">
        <v>4.22241</v>
      </c>
      <c r="D21" s="16">
        <v>15.553990719257541</v>
      </c>
      <c r="E21" s="16">
        <v>1.1104876632283305</v>
      </c>
      <c r="F21" s="16" t="s">
        <v>332</v>
      </c>
    </row>
    <row r="22" spans="1:6" ht="17" x14ac:dyDescent="0.2">
      <c r="A22" s="111" t="s">
        <v>468</v>
      </c>
      <c r="B22" s="15">
        <v>107.752</v>
      </c>
      <c r="C22" s="15">
        <v>5.9078799999999996</v>
      </c>
      <c r="D22" s="16">
        <v>11.735475638051044</v>
      </c>
      <c r="E22" s="16">
        <v>1.1723171227584577</v>
      </c>
      <c r="F22" s="16" t="s">
        <v>332</v>
      </c>
    </row>
    <row r="23" spans="1:6" ht="17" x14ac:dyDescent="0.2">
      <c r="A23" s="111" t="s">
        <v>469</v>
      </c>
      <c r="B23" s="15">
        <v>115.23399999999999</v>
      </c>
      <c r="C23" s="15">
        <v>5.1436299999999999</v>
      </c>
      <c r="D23" s="16">
        <v>10.86522041763341</v>
      </c>
      <c r="E23" s="16">
        <v>0.94497722318947064</v>
      </c>
      <c r="F23" s="16" t="s">
        <v>332</v>
      </c>
    </row>
    <row r="24" spans="1:6" ht="17" x14ac:dyDescent="0.2">
      <c r="A24" s="111" t="s">
        <v>351</v>
      </c>
      <c r="B24" s="15">
        <v>117.96</v>
      </c>
      <c r="C24" s="15">
        <v>4.18072</v>
      </c>
      <c r="D24" s="16">
        <v>4.1658236658932717</v>
      </c>
      <c r="E24" s="16" t="s">
        <v>19</v>
      </c>
      <c r="F24" s="16" t="s">
        <v>332</v>
      </c>
    </row>
    <row r="25" spans="1:6" ht="17" x14ac:dyDescent="0.2">
      <c r="A25" s="111" t="s">
        <v>352</v>
      </c>
      <c r="B25" s="15">
        <v>133.08799999999999</v>
      </c>
      <c r="C25" s="15">
        <v>4.6893399999999996</v>
      </c>
      <c r="D25" s="16">
        <v>8.7563341067285396</v>
      </c>
      <c r="E25" s="16">
        <v>0.69429767669412046</v>
      </c>
      <c r="F25" s="16" t="s">
        <v>332</v>
      </c>
    </row>
    <row r="26" spans="1:6" ht="17" x14ac:dyDescent="0.2">
      <c r="A26" s="111" t="s">
        <v>353</v>
      </c>
      <c r="B26" s="15">
        <v>147.69900000000001</v>
      </c>
      <c r="C26" s="15">
        <v>3.6940400000000002</v>
      </c>
      <c r="D26" s="16">
        <v>0.6887331786542924</v>
      </c>
      <c r="E26" s="16" t="s">
        <v>19</v>
      </c>
      <c r="F26" s="16" t="s">
        <v>332</v>
      </c>
    </row>
    <row r="27" spans="1:6" ht="17" x14ac:dyDescent="0.2">
      <c r="A27" s="111" t="s">
        <v>354</v>
      </c>
      <c r="B27" s="15">
        <v>159.072</v>
      </c>
      <c r="C27" s="15">
        <v>3.3529599999999999</v>
      </c>
      <c r="D27" s="16">
        <v>0.6106658932714617</v>
      </c>
      <c r="E27" s="16" t="s">
        <v>19</v>
      </c>
      <c r="F27" s="16" t="s">
        <v>332</v>
      </c>
    </row>
    <row r="28" spans="1:6" ht="17" x14ac:dyDescent="0.2">
      <c r="A28" s="111" t="s">
        <v>355</v>
      </c>
      <c r="B28" s="15">
        <v>166.72900000000001</v>
      </c>
      <c r="C28" s="15">
        <v>9.2717700000000001</v>
      </c>
      <c r="D28" s="16">
        <v>24.141995359628769</v>
      </c>
      <c r="E28" s="16">
        <v>3.784844060476074</v>
      </c>
      <c r="F28" s="16" t="s">
        <v>332</v>
      </c>
    </row>
    <row r="29" spans="1:6" ht="17" x14ac:dyDescent="0.2">
      <c r="A29" s="111" t="s">
        <v>356</v>
      </c>
      <c r="B29" s="15">
        <v>183.387</v>
      </c>
      <c r="C29" s="15">
        <v>11.786300000000001</v>
      </c>
      <c r="D29" s="16">
        <v>7.9638515081206505</v>
      </c>
      <c r="E29" s="16">
        <v>1.5871309567558647</v>
      </c>
      <c r="F29" s="16" t="s">
        <v>332</v>
      </c>
    </row>
    <row r="30" spans="1:6" ht="17" x14ac:dyDescent="0.2">
      <c r="A30" s="111" t="s">
        <v>357</v>
      </c>
      <c r="B30" s="15">
        <v>198.01900000000001</v>
      </c>
      <c r="C30" s="15">
        <v>9.8316499999999998</v>
      </c>
      <c r="D30" s="16">
        <v>6.2745707656612542</v>
      </c>
      <c r="E30" s="16">
        <v>1.0430911546881587</v>
      </c>
      <c r="F30" s="16" t="s">
        <v>332</v>
      </c>
    </row>
    <row r="31" spans="1:6" ht="17" x14ac:dyDescent="0.2">
      <c r="A31" s="111" t="s">
        <v>358</v>
      </c>
      <c r="B31" s="15">
        <v>210.501</v>
      </c>
      <c r="C31" s="15">
        <v>7.11585</v>
      </c>
      <c r="D31" s="16">
        <v>2.7815777262180976</v>
      </c>
      <c r="E31" s="16" t="s">
        <v>19</v>
      </c>
      <c r="F31" s="16" t="s">
        <v>332</v>
      </c>
    </row>
    <row r="32" spans="1:6" ht="17" x14ac:dyDescent="0.2">
      <c r="A32" s="111" t="s">
        <v>420</v>
      </c>
      <c r="B32" s="15">
        <v>239.21899999999999</v>
      </c>
      <c r="C32" s="15">
        <v>10.261699999999999</v>
      </c>
      <c r="D32" s="16">
        <v>21.387053364269143</v>
      </c>
      <c r="E32" s="16">
        <v>3.7109164468837412</v>
      </c>
      <c r="F32" s="16" t="s">
        <v>332</v>
      </c>
    </row>
    <row r="33" spans="1:6" ht="17" x14ac:dyDescent="0.2">
      <c r="A33" s="111" t="s">
        <v>421</v>
      </c>
      <c r="B33" s="15">
        <v>251.18899999999999</v>
      </c>
      <c r="C33" s="15">
        <v>11.0799</v>
      </c>
      <c r="D33" s="16">
        <v>8.6789791183294653</v>
      </c>
      <c r="E33" s="16">
        <v>1.6259779196550244</v>
      </c>
      <c r="F33" s="16" t="s">
        <v>332</v>
      </c>
    </row>
    <row r="34" spans="1:6" ht="17" x14ac:dyDescent="0.2">
      <c r="A34" s="111" t="s">
        <v>470</v>
      </c>
      <c r="B34" s="15">
        <v>259.72000000000003</v>
      </c>
      <c r="C34" s="15">
        <v>7.4760999999999997</v>
      </c>
      <c r="D34" s="16">
        <v>12.92510440835267</v>
      </c>
      <c r="E34" s="16">
        <v>1.633882679689475</v>
      </c>
      <c r="F34" s="16" t="s">
        <v>332</v>
      </c>
    </row>
    <row r="35" spans="1:6" ht="17" x14ac:dyDescent="0.2">
      <c r="A35" s="111" t="s">
        <v>471</v>
      </c>
      <c r="B35" s="15">
        <v>274.63600000000002</v>
      </c>
      <c r="C35" s="15">
        <v>9.0079100000000007</v>
      </c>
      <c r="D35" s="16">
        <v>49.651044083526685</v>
      </c>
      <c r="E35" s="16">
        <v>7.5624701884088417</v>
      </c>
      <c r="F35" s="16" t="s">
        <v>332</v>
      </c>
    </row>
    <row r="36" spans="1:6" ht="17" x14ac:dyDescent="0.2">
      <c r="A36" s="111" t="s">
        <v>472</v>
      </c>
      <c r="B36" s="15">
        <v>282.48</v>
      </c>
      <c r="C36" s="15">
        <v>6.1720899999999999</v>
      </c>
      <c r="D36" s="16">
        <v>15.595197215777262</v>
      </c>
      <c r="E36" s="16">
        <v>1.6275538765528879</v>
      </c>
      <c r="F36" s="16" t="s">
        <v>332</v>
      </c>
    </row>
    <row r="37" spans="1:6" ht="17" x14ac:dyDescent="0.2">
      <c r="A37" s="111" t="s">
        <v>473</v>
      </c>
      <c r="B37" s="15">
        <v>287.08600000000001</v>
      </c>
      <c r="C37" s="15">
        <v>7.7228599999999998</v>
      </c>
      <c r="D37" s="16">
        <v>30.650580046403714</v>
      </c>
      <c r="E37" s="16">
        <v>4.0024809607610674</v>
      </c>
      <c r="F37" s="16" t="s">
        <v>332</v>
      </c>
    </row>
    <row r="38" spans="1:6" ht="17" x14ac:dyDescent="0.2">
      <c r="A38" s="111" t="s">
        <v>365</v>
      </c>
      <c r="B38" s="15">
        <v>305.65300000000002</v>
      </c>
      <c r="C38" s="15">
        <v>10.2538</v>
      </c>
      <c r="D38" s="16">
        <v>21.106473317865429</v>
      </c>
      <c r="E38" s="16">
        <v>3.6594418483655669</v>
      </c>
      <c r="F38" s="16" t="s">
        <v>332</v>
      </c>
    </row>
    <row r="39" spans="1:6" ht="17" x14ac:dyDescent="0.2">
      <c r="A39" s="111" t="s">
        <v>366</v>
      </c>
      <c r="B39" s="15">
        <v>318.58699999999999</v>
      </c>
      <c r="C39" s="15">
        <v>5.9647199999999998</v>
      </c>
      <c r="D39" s="16">
        <v>6.6179814385150815</v>
      </c>
      <c r="E39" s="16">
        <v>0.66746395100371458</v>
      </c>
      <c r="F39" s="16" t="s">
        <v>332</v>
      </c>
    </row>
    <row r="40" spans="1:6" ht="17" x14ac:dyDescent="0.2">
      <c r="A40" s="111" t="s">
        <v>367</v>
      </c>
      <c r="B40" s="15">
        <v>323.928</v>
      </c>
      <c r="C40" s="15">
        <v>3.9035500000000001</v>
      </c>
      <c r="D40" s="16">
        <v>3.253874709976798</v>
      </c>
      <c r="E40" s="16" t="s">
        <v>19</v>
      </c>
      <c r="F40" s="16" t="s">
        <v>332</v>
      </c>
    </row>
    <row r="41" spans="1:6" ht="17" x14ac:dyDescent="0.2">
      <c r="A41" s="111" t="s">
        <v>368</v>
      </c>
      <c r="B41" s="15">
        <v>359.79500000000002</v>
      </c>
      <c r="C41" s="15">
        <v>2.36334</v>
      </c>
      <c r="D41" s="16">
        <v>0.8943341067285383</v>
      </c>
      <c r="E41" s="16" t="s">
        <v>19</v>
      </c>
      <c r="F41" s="16" t="s">
        <v>332</v>
      </c>
    </row>
    <row r="42" spans="1:6" ht="17" x14ac:dyDescent="0.2">
      <c r="A42" s="111" t="s">
        <v>369</v>
      </c>
      <c r="B42" s="15">
        <v>368.07799999999997</v>
      </c>
      <c r="C42" s="15">
        <v>3.9721600000000001</v>
      </c>
      <c r="D42" s="16">
        <v>0.61080278422273782</v>
      </c>
      <c r="E42" s="16" t="s">
        <v>19</v>
      </c>
      <c r="F42" s="16" t="s">
        <v>332</v>
      </c>
    </row>
    <row r="43" spans="1:6" ht="17" x14ac:dyDescent="0.2">
      <c r="A43" s="111" t="s">
        <v>370</v>
      </c>
      <c r="B43" s="15">
        <v>375.34</v>
      </c>
      <c r="C43" s="15">
        <v>5.5613200000000003</v>
      </c>
      <c r="D43" s="16">
        <v>4.1336426914153135</v>
      </c>
      <c r="E43" s="16" t="s">
        <v>19</v>
      </c>
      <c r="F43" s="16" t="s">
        <v>332</v>
      </c>
    </row>
    <row r="44" spans="1:6" ht="17" x14ac:dyDescent="0.2">
      <c r="A44" s="111" t="s">
        <v>371</v>
      </c>
      <c r="B44" s="15">
        <v>392.18400000000003</v>
      </c>
      <c r="C44" s="15">
        <v>4.1493700000000002</v>
      </c>
      <c r="D44" s="16">
        <v>1.0178909512761021</v>
      </c>
      <c r="E44" s="16" t="s">
        <v>19</v>
      </c>
      <c r="F44" s="16" t="s">
        <v>333</v>
      </c>
    </row>
    <row r="45" spans="1:6" ht="17" x14ac:dyDescent="0.2">
      <c r="A45" s="111" t="s">
        <v>372</v>
      </c>
      <c r="B45" s="15">
        <v>397.54500000000002</v>
      </c>
      <c r="C45" s="15">
        <v>6.0112800000000002</v>
      </c>
      <c r="D45" s="16">
        <v>1.3729187935034803</v>
      </c>
      <c r="E45" s="16" t="s">
        <v>19</v>
      </c>
      <c r="F45" s="16" t="s">
        <v>333</v>
      </c>
    </row>
    <row r="46" spans="1:6" ht="17" x14ac:dyDescent="0.2">
      <c r="A46" s="111" t="s">
        <v>396</v>
      </c>
      <c r="B46" s="15">
        <v>410.04</v>
      </c>
      <c r="C46" s="15">
        <v>5.0583200000000001</v>
      </c>
      <c r="D46" s="16">
        <v>8.4691183294663581</v>
      </c>
      <c r="E46" s="16">
        <v>0.72436323792467772</v>
      </c>
      <c r="F46" s="16" t="s">
        <v>333</v>
      </c>
    </row>
    <row r="47" spans="1:6" ht="17" x14ac:dyDescent="0.2">
      <c r="A47" s="111" t="s">
        <v>374</v>
      </c>
      <c r="B47" s="76">
        <v>438.935</v>
      </c>
      <c r="C47" s="76">
        <v>3.6696300000000002</v>
      </c>
      <c r="D47" s="77">
        <v>5.4047331786542916</v>
      </c>
      <c r="E47" s="77" t="s">
        <v>19</v>
      </c>
      <c r="F47" s="16" t="s">
        <v>333</v>
      </c>
    </row>
    <row r="48" spans="1:6" ht="17" x14ac:dyDescent="0.2">
      <c r="A48" s="111" t="s">
        <v>375</v>
      </c>
      <c r="B48" s="76">
        <v>449.73099999999999</v>
      </c>
      <c r="C48" s="76">
        <v>5.1660599999999999</v>
      </c>
      <c r="D48" s="77">
        <v>16.434988399071926</v>
      </c>
      <c r="E48" s="77">
        <v>1.4356268024273358</v>
      </c>
      <c r="F48" s="16" t="s">
        <v>333</v>
      </c>
    </row>
    <row r="49" spans="1:6" ht="17" x14ac:dyDescent="0.2">
      <c r="A49" s="111" t="s">
        <v>474</v>
      </c>
      <c r="B49" s="76">
        <v>470.29</v>
      </c>
      <c r="C49" s="76">
        <v>4.3019800000000004</v>
      </c>
      <c r="D49" s="77">
        <v>17.404245939675175</v>
      </c>
      <c r="E49" s="77">
        <v>1.2660053876596589</v>
      </c>
      <c r="F49" s="16" t="s">
        <v>333</v>
      </c>
    </row>
    <row r="50" spans="1:6" ht="17" x14ac:dyDescent="0.2">
      <c r="A50" s="111" t="s">
        <v>475</v>
      </c>
      <c r="B50" s="76">
        <v>479.517</v>
      </c>
      <c r="C50" s="76">
        <v>1.9939199999999999</v>
      </c>
      <c r="D50" s="77">
        <v>3.3787238979118324</v>
      </c>
      <c r="E50" s="77" t="s">
        <v>19</v>
      </c>
      <c r="F50" s="16" t="s">
        <v>333</v>
      </c>
    </row>
    <row r="51" spans="1:6" ht="17" x14ac:dyDescent="0.2">
      <c r="A51" s="111" t="s">
        <v>434</v>
      </c>
      <c r="B51" s="76">
        <v>480.22399999999999</v>
      </c>
      <c r="C51" s="76">
        <v>7.6998699999999998</v>
      </c>
      <c r="D51" s="77">
        <v>9.5753364269141539</v>
      </c>
      <c r="E51" s="77">
        <v>1.2466643255090166</v>
      </c>
      <c r="F51" s="16" t="s">
        <v>333</v>
      </c>
    </row>
    <row r="52" spans="1:6" ht="17" x14ac:dyDescent="0.2">
      <c r="A52" s="111" t="s">
        <v>401</v>
      </c>
      <c r="B52" s="76">
        <v>505.86799999999999</v>
      </c>
      <c r="C52" s="76">
        <v>6.1677900000000001</v>
      </c>
      <c r="D52" s="77">
        <v>18.690719257540607</v>
      </c>
      <c r="E52" s="77">
        <v>1.9492513856326288</v>
      </c>
      <c r="F52" s="16" t="s">
        <v>333</v>
      </c>
    </row>
    <row r="53" spans="1:6" ht="17" x14ac:dyDescent="0.2">
      <c r="A53" s="111" t="s">
        <v>402</v>
      </c>
      <c r="B53" s="71">
        <v>523.31500000000005</v>
      </c>
      <c r="C53" s="71">
        <v>4.6905900000000003</v>
      </c>
      <c r="D53" s="84">
        <v>24.115081206496502</v>
      </c>
      <c r="E53" s="84">
        <v>1.9126222511412387</v>
      </c>
      <c r="F53" s="16" t="s">
        <v>333</v>
      </c>
    </row>
    <row r="54" spans="1:6" ht="17" x14ac:dyDescent="0.2">
      <c r="A54" s="111" t="s">
        <v>403</v>
      </c>
      <c r="B54" s="71">
        <v>534.74</v>
      </c>
      <c r="C54" s="71">
        <v>6.24336</v>
      </c>
      <c r="D54" s="84">
        <v>101.75127610208816</v>
      </c>
      <c r="E54" s="84">
        <v>10.741632303875576</v>
      </c>
      <c r="F54" s="16" t="s">
        <v>333</v>
      </c>
    </row>
    <row r="55" spans="1:6" ht="17" x14ac:dyDescent="0.2">
      <c r="A55" s="111" t="s">
        <v>404</v>
      </c>
      <c r="B55" s="71">
        <v>544.31100000000004</v>
      </c>
      <c r="C55" s="71">
        <v>5.4393500000000001</v>
      </c>
      <c r="D55" s="84">
        <v>19.68155452436195</v>
      </c>
      <c r="E55" s="84">
        <v>1.8101675698985145</v>
      </c>
      <c r="F55" s="16" t="s">
        <v>333</v>
      </c>
    </row>
    <row r="56" spans="1:6" ht="17" x14ac:dyDescent="0.2">
      <c r="A56" s="111" t="s">
        <v>405</v>
      </c>
      <c r="B56" s="71">
        <v>601.98900000000003</v>
      </c>
      <c r="C56" s="71">
        <v>6.26431</v>
      </c>
      <c r="D56" s="84">
        <v>49.567053364269142</v>
      </c>
      <c r="E56" s="84">
        <v>5.2502342200378624</v>
      </c>
      <c r="F56" s="16" t="s">
        <v>333</v>
      </c>
    </row>
    <row r="57" spans="1:6" ht="17" x14ac:dyDescent="0.2">
      <c r="A57" s="111" t="s">
        <v>406</v>
      </c>
      <c r="B57" s="76">
        <v>613.14599999999996</v>
      </c>
      <c r="C57" s="76">
        <v>9.1527399999999997</v>
      </c>
      <c r="D57" s="77">
        <v>2.7300928074245943</v>
      </c>
      <c r="E57" s="77" t="s">
        <v>19</v>
      </c>
      <c r="F57" s="16" t="s">
        <v>333</v>
      </c>
    </row>
    <row r="58" spans="1:6" ht="17" x14ac:dyDescent="0.2">
      <c r="A58" s="111" t="s">
        <v>407</v>
      </c>
      <c r="B58" s="76">
        <v>632.26900000000001</v>
      </c>
      <c r="C58" s="76">
        <v>6.1828000000000003</v>
      </c>
      <c r="D58" s="77">
        <v>7.9200928074245933</v>
      </c>
      <c r="E58" s="77">
        <v>0.82799676489765839</v>
      </c>
      <c r="F58" s="16" t="s">
        <v>333</v>
      </c>
    </row>
    <row r="59" spans="1:6" ht="17" x14ac:dyDescent="0.2">
      <c r="A59" s="111" t="s">
        <v>408</v>
      </c>
      <c r="B59" s="76">
        <v>726.71500000000003</v>
      </c>
      <c r="C59" s="76">
        <v>4.49763</v>
      </c>
      <c r="D59" s="77" t="s">
        <v>19</v>
      </c>
      <c r="E59" s="77" t="s">
        <v>19</v>
      </c>
      <c r="F59" s="16"/>
    </row>
    <row r="60" spans="1:6" ht="17" x14ac:dyDescent="0.2">
      <c r="A60" s="111" t="s">
        <v>476</v>
      </c>
      <c r="B60" s="76">
        <v>737.22900000000004</v>
      </c>
      <c r="C60" s="76">
        <v>7.32416</v>
      </c>
      <c r="D60" s="77">
        <v>1.6622853828306263</v>
      </c>
      <c r="E60" s="77" t="s">
        <v>19</v>
      </c>
      <c r="F60" s="16"/>
    </row>
    <row r="61" spans="1:6" ht="17" x14ac:dyDescent="0.2">
      <c r="A61" s="111" t="s">
        <v>477</v>
      </c>
      <c r="B61" s="76">
        <v>751.096</v>
      </c>
      <c r="C61" s="76">
        <v>7.8020300000000002</v>
      </c>
      <c r="D61" s="77">
        <v>10.684454756380509</v>
      </c>
      <c r="E61" s="77">
        <v>1.4095248602093133</v>
      </c>
      <c r="F61" s="16"/>
    </row>
    <row r="62" spans="1:6" ht="17" x14ac:dyDescent="0.2">
      <c r="A62" s="111" t="s">
        <v>437</v>
      </c>
      <c r="B62" s="76">
        <v>778.16099999999994</v>
      </c>
      <c r="C62" s="78" t="s">
        <v>20</v>
      </c>
      <c r="D62" s="77">
        <v>0.68175406032482599</v>
      </c>
      <c r="E62" s="77" t="s">
        <v>19</v>
      </c>
      <c r="F62" s="16"/>
    </row>
    <row r="63" spans="1:6" ht="17" x14ac:dyDescent="0.2">
      <c r="A63" s="111" t="s">
        <v>438</v>
      </c>
      <c r="B63" s="71">
        <v>921.05</v>
      </c>
      <c r="C63" s="71">
        <v>5.7939299999999996</v>
      </c>
      <c r="D63" s="84">
        <v>52.405336426914154</v>
      </c>
      <c r="E63" s="84">
        <v>5.1340479840812652</v>
      </c>
      <c r="F63" s="84" t="s">
        <v>539</v>
      </c>
    </row>
    <row r="64" spans="1:6" ht="17" x14ac:dyDescent="0.2">
      <c r="A64" s="111" t="s">
        <v>439</v>
      </c>
      <c r="B64" s="63">
        <v>928.60799999999995</v>
      </c>
      <c r="C64" s="63">
        <v>8.4169400000000003</v>
      </c>
      <c r="D64" s="159">
        <v>4.3178886310904874</v>
      </c>
      <c r="E64" s="159">
        <v>0.61452079043174657</v>
      </c>
      <c r="F64" s="159" t="s">
        <v>509</v>
      </c>
    </row>
    <row r="65" spans="1:6" ht="17" x14ac:dyDescent="0.2">
      <c r="A65" s="111" t="s">
        <v>478</v>
      </c>
      <c r="B65" s="63">
        <v>967.30899999999997</v>
      </c>
      <c r="C65" s="63">
        <v>11.2043</v>
      </c>
      <c r="D65" s="159">
        <v>1.3073526682134569</v>
      </c>
      <c r="E65" s="159" t="s">
        <v>19</v>
      </c>
      <c r="F65" s="159" t="s">
        <v>510</v>
      </c>
    </row>
    <row r="66" spans="1:6" ht="17" x14ac:dyDescent="0.2">
      <c r="A66" s="111" t="s">
        <v>441</v>
      </c>
      <c r="B66" s="63">
        <v>977.98299999999995</v>
      </c>
      <c r="C66" s="63">
        <v>6.5706699999999998</v>
      </c>
      <c r="D66" s="159">
        <v>0.87196287703016251</v>
      </c>
      <c r="E66" s="159" t="s">
        <v>19</v>
      </c>
      <c r="F66" s="159" t="s">
        <v>510</v>
      </c>
    </row>
    <row r="67" spans="1:6" ht="17" x14ac:dyDescent="0.2">
      <c r="A67" s="111" t="s">
        <v>442</v>
      </c>
      <c r="B67" s="63">
        <v>987.24300000000005</v>
      </c>
      <c r="C67" s="63">
        <v>4.1797199999999997</v>
      </c>
      <c r="D67" s="159">
        <v>0.95847099767981425</v>
      </c>
      <c r="E67" s="159" t="s">
        <v>19</v>
      </c>
      <c r="F67" s="159" t="s">
        <v>510</v>
      </c>
    </row>
    <row r="68" spans="1:6" ht="17" x14ac:dyDescent="0.2">
      <c r="A68" s="111" t="s">
        <v>443</v>
      </c>
      <c r="B68" s="63">
        <v>997.39099999999996</v>
      </c>
      <c r="C68" s="63">
        <v>3.5689099999999998</v>
      </c>
      <c r="D68" s="159">
        <v>1.8982018561484917</v>
      </c>
      <c r="E68" s="159" t="s">
        <v>19</v>
      </c>
      <c r="F68" s="159" t="s">
        <v>510</v>
      </c>
    </row>
    <row r="69" spans="1:6" ht="17" x14ac:dyDescent="0.2">
      <c r="A69" s="111" t="s">
        <v>444</v>
      </c>
      <c r="B69" s="63">
        <v>1003.75</v>
      </c>
      <c r="C69" s="63">
        <v>9.5696499999999993</v>
      </c>
      <c r="D69" s="159">
        <v>7.7808120649651977</v>
      </c>
      <c r="E69" s="159">
        <v>1.2590197276860864</v>
      </c>
      <c r="F69" s="159" t="s">
        <v>511</v>
      </c>
    </row>
    <row r="70" spans="1:6" ht="17" x14ac:dyDescent="0.2">
      <c r="A70" s="111" t="s">
        <v>445</v>
      </c>
      <c r="B70" s="63">
        <v>1024.68</v>
      </c>
      <c r="C70" s="63">
        <v>5.0829000000000004</v>
      </c>
      <c r="D70" s="159">
        <v>20.989837587006964</v>
      </c>
      <c r="E70" s="159">
        <v>1.8039861224782097</v>
      </c>
      <c r="F70" s="159" t="s">
        <v>511</v>
      </c>
    </row>
    <row r="71" spans="1:6" ht="17" x14ac:dyDescent="0.2">
      <c r="A71" s="111" t="s">
        <v>446</v>
      </c>
      <c r="B71" s="63">
        <v>1038.6600000000001</v>
      </c>
      <c r="C71" s="63">
        <v>9.7676099999999995</v>
      </c>
      <c r="D71" s="159">
        <v>2.1973874709976799</v>
      </c>
      <c r="E71" s="159" t="s">
        <v>19</v>
      </c>
      <c r="F71" s="159" t="s">
        <v>511</v>
      </c>
    </row>
    <row r="72" spans="1:6" ht="17" x14ac:dyDescent="0.2">
      <c r="A72" s="111" t="s">
        <v>447</v>
      </c>
      <c r="B72" s="63">
        <v>1054.03</v>
      </c>
      <c r="C72" s="63">
        <v>5.8223900000000004</v>
      </c>
      <c r="D72" s="159">
        <v>6.9074941995359627</v>
      </c>
      <c r="E72" s="159">
        <v>0.68003913797795079</v>
      </c>
      <c r="F72" s="159" t="s">
        <v>511</v>
      </c>
    </row>
    <row r="73" spans="1:6" ht="17" x14ac:dyDescent="0.2">
      <c r="A73" s="111" t="s">
        <v>479</v>
      </c>
      <c r="B73" s="71">
        <v>1068.95</v>
      </c>
      <c r="C73" s="71">
        <v>5.9470499999999999</v>
      </c>
      <c r="D73" s="84">
        <v>100.00162412993039</v>
      </c>
      <c r="E73" s="84">
        <v>10.0558787611713</v>
      </c>
      <c r="F73" s="84" t="s">
        <v>538</v>
      </c>
    </row>
    <row r="74" spans="1:6" ht="17" x14ac:dyDescent="0.2">
      <c r="A74" s="111" t="s">
        <v>449</v>
      </c>
      <c r="B74" s="63">
        <v>1075.1600000000001</v>
      </c>
      <c r="C74" s="63">
        <v>4.3061199999999999</v>
      </c>
      <c r="D74" s="159">
        <v>91.397215777262176</v>
      </c>
      <c r="E74" s="159">
        <v>6.6547589761116397</v>
      </c>
      <c r="F74" s="159" t="s">
        <v>512</v>
      </c>
    </row>
    <row r="75" spans="1:6" ht="17" x14ac:dyDescent="0.2">
      <c r="A75" s="111" t="s">
        <v>450</v>
      </c>
      <c r="B75" s="76">
        <v>1093.22</v>
      </c>
      <c r="C75" s="76">
        <v>4.3459700000000003</v>
      </c>
      <c r="D75" s="77">
        <v>4.2750580046403712</v>
      </c>
      <c r="E75" s="77" t="s">
        <v>19</v>
      </c>
      <c r="F75" s="77" t="s">
        <v>331</v>
      </c>
    </row>
    <row r="76" spans="1:6" ht="17" x14ac:dyDescent="0.2">
      <c r="A76" s="111" t="s">
        <v>480</v>
      </c>
      <c r="B76" s="76">
        <v>1098.8399999999999</v>
      </c>
      <c r="C76" s="76">
        <v>8.8797200000000007</v>
      </c>
      <c r="D76" s="77">
        <v>1.9396635730858469</v>
      </c>
      <c r="E76" s="77" t="s">
        <v>19</v>
      </c>
      <c r="F76" s="77" t="s">
        <v>331</v>
      </c>
    </row>
    <row r="77" spans="1:6" ht="17" x14ac:dyDescent="0.2">
      <c r="A77" s="111" t="s">
        <v>481</v>
      </c>
      <c r="B77" s="76">
        <v>1129.44</v>
      </c>
      <c r="C77" s="76">
        <v>15.113200000000001</v>
      </c>
      <c r="D77" s="77">
        <v>1.8685313225058002</v>
      </c>
      <c r="E77" s="77" t="s">
        <v>19</v>
      </c>
      <c r="F77" s="77" t="s">
        <v>331</v>
      </c>
    </row>
    <row r="78" spans="1:6" ht="18" thickBot="1" x14ac:dyDescent="0.25">
      <c r="A78" s="158" t="s">
        <v>482</v>
      </c>
      <c r="B78" s="79">
        <v>1173.6600000000001</v>
      </c>
      <c r="C78" s="79">
        <v>14.519600000000001</v>
      </c>
      <c r="D78" s="80">
        <v>0.77021113689095133</v>
      </c>
      <c r="E78" s="80" t="s">
        <v>19</v>
      </c>
      <c r="F78" s="80" t="s">
        <v>331</v>
      </c>
    </row>
    <row r="79" spans="1:6" x14ac:dyDescent="0.2">
      <c r="A79" s="186" t="s">
        <v>534</v>
      </c>
      <c r="B79" s="186"/>
      <c r="C79" s="186"/>
      <c r="D79" s="186"/>
      <c r="E79" s="186"/>
      <c r="F79" s="186"/>
    </row>
    <row r="80" spans="1:6" x14ac:dyDescent="0.2">
      <c r="A80" s="187"/>
      <c r="B80" s="187"/>
      <c r="C80" s="187"/>
      <c r="D80" s="187"/>
      <c r="E80" s="187"/>
      <c r="F80" s="187"/>
    </row>
    <row r="81" spans="1:6" x14ac:dyDescent="0.2">
      <c r="A81" s="185" t="s">
        <v>513</v>
      </c>
      <c r="B81" s="185"/>
      <c r="C81" s="185"/>
      <c r="D81" s="185"/>
      <c r="E81" s="185"/>
      <c r="F81" s="185"/>
    </row>
    <row r="82" spans="1:6" x14ac:dyDescent="0.2">
      <c r="A82" s="18"/>
      <c r="B82" s="18"/>
      <c r="C82" s="18"/>
      <c r="D82" s="18"/>
      <c r="E82" s="18"/>
      <c r="F82" s="18"/>
    </row>
    <row r="83" spans="1:6" x14ac:dyDescent="0.2">
      <c r="A83" s="18"/>
      <c r="B83" s="18"/>
      <c r="C83" s="18"/>
      <c r="D83" s="18"/>
      <c r="E83" s="18"/>
      <c r="F83" s="18"/>
    </row>
    <row r="84" spans="1:6" x14ac:dyDescent="0.2">
      <c r="A84" s="18"/>
      <c r="B84" s="18"/>
      <c r="C84" s="18"/>
      <c r="D84" s="18"/>
      <c r="E84" s="18"/>
      <c r="F84" s="18"/>
    </row>
    <row r="85" spans="1:6" x14ac:dyDescent="0.2">
      <c r="A85" s="18"/>
      <c r="B85" s="18"/>
      <c r="C85" s="18"/>
      <c r="D85" s="18"/>
      <c r="E85" s="18"/>
      <c r="F85" s="18"/>
    </row>
    <row r="86" spans="1:6" x14ac:dyDescent="0.2">
      <c r="A86" s="18"/>
      <c r="B86" s="18"/>
      <c r="C86" s="18"/>
      <c r="D86" s="18"/>
      <c r="E86" s="18"/>
      <c r="F86" s="18"/>
    </row>
    <row r="87" spans="1:6" x14ac:dyDescent="0.2">
      <c r="A87" s="13"/>
      <c r="B87" s="13"/>
      <c r="C87" s="13"/>
      <c r="D87" s="13"/>
      <c r="E87" s="13"/>
      <c r="F87" s="13"/>
    </row>
    <row r="88" spans="1:6" x14ac:dyDescent="0.2">
      <c r="A88" s="18"/>
      <c r="B88" s="18"/>
      <c r="C88" s="18"/>
      <c r="D88" s="18"/>
      <c r="E88" s="18"/>
      <c r="F88" s="18"/>
    </row>
    <row r="89" spans="1:6" x14ac:dyDescent="0.2">
      <c r="A89" s="18"/>
      <c r="B89" s="18"/>
      <c r="C89" s="18"/>
      <c r="D89" s="18"/>
      <c r="E89" s="18"/>
      <c r="F89" s="18"/>
    </row>
    <row r="90" spans="1:6" x14ac:dyDescent="0.2">
      <c r="A90" s="18"/>
      <c r="B90" s="18"/>
      <c r="C90" s="18"/>
      <c r="D90" s="18"/>
      <c r="E90" s="18"/>
      <c r="F90" s="18"/>
    </row>
    <row r="91" spans="1:6" x14ac:dyDescent="0.2">
      <c r="A91" s="18"/>
      <c r="B91" s="18"/>
      <c r="C91" s="18"/>
      <c r="D91" s="18"/>
      <c r="E91" s="18"/>
      <c r="F91" s="18"/>
    </row>
    <row r="92" spans="1:6" x14ac:dyDescent="0.2">
      <c r="A92" s="18"/>
      <c r="B92" s="18"/>
      <c r="C92" s="18"/>
      <c r="D92" s="18"/>
      <c r="E92" s="18"/>
      <c r="F92" s="18"/>
    </row>
    <row r="93" spans="1:6" x14ac:dyDescent="0.2">
      <c r="A93" s="18"/>
      <c r="B93" s="18"/>
      <c r="C93" s="18"/>
      <c r="D93" s="18"/>
      <c r="E93" s="18"/>
      <c r="F93" s="18"/>
    </row>
    <row r="94" spans="1:6" x14ac:dyDescent="0.2">
      <c r="A94" s="18"/>
      <c r="B94" s="18"/>
      <c r="C94" s="18"/>
      <c r="D94" s="18"/>
      <c r="E94" s="18"/>
      <c r="F94" s="18"/>
    </row>
    <row r="95" spans="1:6" x14ac:dyDescent="0.2">
      <c r="A95" s="18"/>
      <c r="B95" s="18"/>
      <c r="C95" s="18"/>
      <c r="D95" s="18"/>
      <c r="E95" s="18"/>
      <c r="F95" s="18"/>
    </row>
    <row r="96" spans="1:6" x14ac:dyDescent="0.2">
      <c r="A96" s="18"/>
      <c r="B96" s="18"/>
      <c r="C96" s="18"/>
      <c r="D96" s="18"/>
      <c r="E96" s="18"/>
      <c r="F96" s="18"/>
    </row>
    <row r="97" spans="1:6" x14ac:dyDescent="0.2">
      <c r="A97" s="18"/>
      <c r="B97" s="18"/>
      <c r="C97" s="18"/>
      <c r="D97" s="18"/>
      <c r="E97" s="18"/>
      <c r="F97" s="18"/>
    </row>
    <row r="98" spans="1:6" x14ac:dyDescent="0.2">
      <c r="A98" s="18"/>
      <c r="B98" s="18"/>
      <c r="C98" s="18"/>
      <c r="D98" s="18"/>
      <c r="E98" s="18"/>
      <c r="F98" s="18"/>
    </row>
    <row r="99" spans="1:6" x14ac:dyDescent="0.2">
      <c r="A99" s="18"/>
      <c r="B99" s="18"/>
      <c r="C99" s="18"/>
      <c r="D99" s="18"/>
      <c r="E99" s="18"/>
      <c r="F99" s="18"/>
    </row>
    <row r="100" spans="1:6" x14ac:dyDescent="0.2">
      <c r="A100" s="18"/>
      <c r="B100" s="18"/>
      <c r="C100" s="18"/>
      <c r="D100" s="18"/>
      <c r="E100" s="18"/>
      <c r="F100" s="18"/>
    </row>
    <row r="101" spans="1:6" x14ac:dyDescent="0.2">
      <c r="A101" s="18"/>
      <c r="B101" s="18"/>
      <c r="C101" s="18"/>
      <c r="D101" s="18"/>
      <c r="E101" s="18"/>
      <c r="F101" s="18"/>
    </row>
    <row r="102" spans="1:6" x14ac:dyDescent="0.2">
      <c r="A102" s="18"/>
      <c r="B102" s="18"/>
      <c r="C102" s="18"/>
      <c r="D102" s="18"/>
      <c r="E102" s="18"/>
      <c r="F102" s="18"/>
    </row>
    <row r="103" spans="1:6" x14ac:dyDescent="0.2">
      <c r="A103" s="18"/>
      <c r="B103" s="18"/>
      <c r="C103" s="18"/>
      <c r="D103" s="18"/>
      <c r="E103" s="18"/>
      <c r="F103" s="18"/>
    </row>
    <row r="104" spans="1:6" x14ac:dyDescent="0.2">
      <c r="A104" s="18"/>
      <c r="B104" s="18"/>
      <c r="C104" s="18"/>
      <c r="D104" s="18"/>
      <c r="E104" s="18"/>
      <c r="F104" s="18"/>
    </row>
    <row r="105" spans="1:6" x14ac:dyDescent="0.2">
      <c r="A105" s="18"/>
      <c r="B105" s="18"/>
      <c r="C105" s="18"/>
      <c r="D105" s="18"/>
      <c r="E105" s="18"/>
      <c r="F105" s="18"/>
    </row>
    <row r="106" spans="1:6" x14ac:dyDescent="0.2">
      <c r="A106" s="18"/>
      <c r="B106" s="18"/>
      <c r="C106" s="18"/>
      <c r="D106" s="18"/>
      <c r="E106" s="18"/>
      <c r="F106" s="18"/>
    </row>
    <row r="107" spans="1:6" x14ac:dyDescent="0.2">
      <c r="A107" s="18"/>
      <c r="B107" s="18"/>
      <c r="C107" s="18"/>
      <c r="D107" s="18"/>
      <c r="E107" s="18"/>
      <c r="F107" s="18"/>
    </row>
    <row r="108" spans="1:6" x14ac:dyDescent="0.2">
      <c r="A108" s="18"/>
      <c r="B108" s="18"/>
      <c r="C108" s="18"/>
      <c r="D108" s="18"/>
      <c r="E108" s="18"/>
      <c r="F108" s="18"/>
    </row>
    <row r="109" spans="1:6" x14ac:dyDescent="0.2">
      <c r="A109" s="18"/>
      <c r="B109" s="18"/>
      <c r="C109" s="18"/>
      <c r="D109" s="18"/>
      <c r="E109" s="18"/>
      <c r="F109" s="18"/>
    </row>
    <row r="110" spans="1:6" x14ac:dyDescent="0.2">
      <c r="A110" s="18"/>
      <c r="B110" s="18"/>
      <c r="C110" s="18"/>
      <c r="D110" s="18"/>
      <c r="E110" s="18"/>
      <c r="F110" s="18"/>
    </row>
    <row r="111" spans="1:6" x14ac:dyDescent="0.2">
      <c r="A111" s="21"/>
      <c r="B111" s="21"/>
      <c r="C111" s="21"/>
      <c r="D111" s="21"/>
      <c r="E111" s="21"/>
      <c r="F111" s="21"/>
    </row>
    <row r="112" spans="1:6" x14ac:dyDescent="0.2">
      <c r="A112" s="17"/>
      <c r="B112" s="17"/>
      <c r="C112" s="17"/>
      <c r="D112" s="17"/>
      <c r="E112" s="17"/>
      <c r="F112" s="17"/>
    </row>
  </sheetData>
  <mergeCells count="6">
    <mergeCell ref="A3:F4"/>
    <mergeCell ref="D5:D6"/>
    <mergeCell ref="F5:F6"/>
    <mergeCell ref="A5:A6"/>
    <mergeCell ref="A81:F81"/>
    <mergeCell ref="A79:F8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337E6-A032-C546-BCBA-06B0CA3E36D1}">
  <dimension ref="A1:N91"/>
  <sheetViews>
    <sheetView workbookViewId="0">
      <selection activeCell="P26" sqref="P26"/>
    </sheetView>
  </sheetViews>
  <sheetFormatPr baseColWidth="10" defaultRowHeight="15" x14ac:dyDescent="0.2"/>
  <cols>
    <col min="1" max="1" width="4.6640625" customWidth="1"/>
    <col min="2" max="2" width="9.6640625" customWidth="1"/>
    <col min="3" max="3" width="7.6640625" customWidth="1"/>
    <col min="4" max="4" width="11.6640625" customWidth="1"/>
    <col min="5" max="5" width="7.6640625" customWidth="1"/>
    <col min="6" max="6" width="9.6640625" customWidth="1"/>
    <col min="7" max="7" width="6.6640625" customWidth="1"/>
    <col min="8" max="9" width="9.6640625" customWidth="1"/>
    <col min="10" max="10" width="17.6640625" bestFit="1" customWidth="1"/>
    <col min="11" max="12" width="10.6640625" customWidth="1"/>
    <col min="13" max="13" width="9.6640625" customWidth="1"/>
    <col min="14" max="14" width="21.5" bestFit="1" customWidth="1"/>
  </cols>
  <sheetData>
    <row r="1" spans="1:14" x14ac:dyDescent="0.2">
      <c r="A1" t="s">
        <v>543</v>
      </c>
    </row>
    <row r="2" spans="1:14" ht="16" thickBot="1" x14ac:dyDescent="0.25">
      <c r="A2" s="85" t="s">
        <v>544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x14ac:dyDescent="0.2">
      <c r="A3" s="199" t="s">
        <v>526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</row>
    <row r="4" spans="1:14" x14ac:dyDescent="0.2">
      <c r="A4" s="200"/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</row>
    <row r="5" spans="1:14" ht="19" x14ac:dyDescent="0.2">
      <c r="A5" s="173" t="s">
        <v>9</v>
      </c>
      <c r="B5" s="177" t="s">
        <v>376</v>
      </c>
      <c r="C5" s="177"/>
      <c r="D5" s="177"/>
      <c r="E5" s="177"/>
      <c r="F5" s="177"/>
      <c r="G5" s="177"/>
      <c r="H5" s="177"/>
      <c r="I5" s="177"/>
      <c r="J5" s="177"/>
      <c r="K5" s="175" t="s">
        <v>377</v>
      </c>
      <c r="L5" s="176"/>
      <c r="M5" s="176"/>
      <c r="N5" s="176"/>
    </row>
    <row r="6" spans="1:14" x14ac:dyDescent="0.2">
      <c r="A6" s="173"/>
      <c r="B6" s="201" t="s">
        <v>0</v>
      </c>
      <c r="C6" s="201"/>
      <c r="D6" s="201"/>
      <c r="E6" s="201"/>
      <c r="F6" s="178" t="s">
        <v>1</v>
      </c>
      <c r="G6" s="178"/>
      <c r="H6" s="178"/>
      <c r="I6" s="178"/>
      <c r="J6" s="178"/>
      <c r="K6" s="178"/>
      <c r="L6" s="178"/>
      <c r="M6" s="178"/>
      <c r="N6" s="178"/>
    </row>
    <row r="7" spans="1:14" x14ac:dyDescent="0.2">
      <c r="A7" s="173"/>
      <c r="B7" s="117" t="s">
        <v>378</v>
      </c>
      <c r="C7" s="117" t="s">
        <v>2</v>
      </c>
      <c r="D7" s="171" t="s">
        <v>379</v>
      </c>
      <c r="E7" s="118" t="s">
        <v>3</v>
      </c>
      <c r="F7" s="124" t="s">
        <v>378</v>
      </c>
      <c r="G7" s="118" t="s">
        <v>388</v>
      </c>
      <c r="H7" s="171" t="s">
        <v>386</v>
      </c>
      <c r="I7" s="171" t="s">
        <v>10</v>
      </c>
      <c r="J7" s="171" t="s">
        <v>22</v>
      </c>
      <c r="K7" s="124" t="s">
        <v>378</v>
      </c>
      <c r="L7" s="171" t="s">
        <v>10</v>
      </c>
      <c r="M7" s="171" t="s">
        <v>386</v>
      </c>
      <c r="N7" s="171" t="s">
        <v>22</v>
      </c>
    </row>
    <row r="8" spans="1:14" ht="16" x14ac:dyDescent="0.2">
      <c r="A8" s="174"/>
      <c r="B8" s="119" t="s">
        <v>383</v>
      </c>
      <c r="C8" s="119" t="s">
        <v>383</v>
      </c>
      <c r="D8" s="172"/>
      <c r="E8" s="119" t="s">
        <v>5</v>
      </c>
      <c r="F8" s="134" t="s">
        <v>385</v>
      </c>
      <c r="G8" s="120" t="s">
        <v>384</v>
      </c>
      <c r="H8" s="172"/>
      <c r="I8" s="172"/>
      <c r="J8" s="172"/>
      <c r="K8" s="134" t="s">
        <v>385</v>
      </c>
      <c r="L8" s="172"/>
      <c r="M8" s="172"/>
      <c r="N8" s="172"/>
    </row>
    <row r="9" spans="1:14" ht="17" x14ac:dyDescent="0.25">
      <c r="A9" s="111" t="s">
        <v>334</v>
      </c>
      <c r="B9" s="13">
        <v>51.209899999999998</v>
      </c>
      <c r="C9" s="13">
        <v>2.1707700000000001</v>
      </c>
      <c r="D9" s="53">
        <v>27.094819842299632</v>
      </c>
      <c r="E9" s="28">
        <v>2.5372626148819464</v>
      </c>
      <c r="F9" s="46">
        <v>56.644199999999998</v>
      </c>
      <c r="G9" s="28">
        <f>B9-F9</f>
        <v>-5.4343000000000004</v>
      </c>
      <c r="H9" s="107" t="s">
        <v>8</v>
      </c>
      <c r="I9" s="17" t="s">
        <v>7</v>
      </c>
      <c r="J9" s="28" t="s">
        <v>221</v>
      </c>
      <c r="K9" s="127">
        <v>42.622100000000003</v>
      </c>
      <c r="L9" s="68" t="s">
        <v>14</v>
      </c>
      <c r="M9" s="107" t="s">
        <v>8</v>
      </c>
      <c r="N9" s="107" t="s">
        <v>121</v>
      </c>
    </row>
    <row r="10" spans="1:14" ht="17" x14ac:dyDescent="0.25">
      <c r="A10" s="111" t="s">
        <v>335</v>
      </c>
      <c r="B10" s="15">
        <v>60.0261</v>
      </c>
      <c r="C10" s="15">
        <v>2.5892499999999998</v>
      </c>
      <c r="D10" s="28">
        <v>12.180457131450243</v>
      </c>
      <c r="E10" s="28">
        <v>1.3605122496291608</v>
      </c>
      <c r="F10" s="46">
        <v>57.4649</v>
      </c>
      <c r="G10" s="28">
        <f>B10-F10</f>
        <v>2.5611999999999995</v>
      </c>
      <c r="H10" s="61" t="s">
        <v>8</v>
      </c>
      <c r="I10" s="17" t="s">
        <v>6</v>
      </c>
      <c r="J10" s="28" t="s">
        <v>147</v>
      </c>
      <c r="K10" s="127">
        <v>57.287599999999998</v>
      </c>
      <c r="L10" s="68" t="s">
        <v>15</v>
      </c>
      <c r="M10" s="107" t="s">
        <v>8</v>
      </c>
      <c r="N10" s="107" t="s">
        <v>147</v>
      </c>
    </row>
    <row r="11" spans="1:14" ht="17" x14ac:dyDescent="0.25">
      <c r="A11" s="111" t="s">
        <v>336</v>
      </c>
      <c r="B11" s="15">
        <v>72.6126</v>
      </c>
      <c r="C11" s="15">
        <v>5.1814099999999996</v>
      </c>
      <c r="D11" s="28">
        <v>6.8956382872542177</v>
      </c>
      <c r="E11" s="28">
        <v>1.5413028052068491</v>
      </c>
      <c r="F11" s="46">
        <v>65.006799999999998</v>
      </c>
      <c r="G11" s="28">
        <f>B11-F11</f>
        <v>7.6058000000000021</v>
      </c>
      <c r="H11" s="61" t="s">
        <v>8</v>
      </c>
      <c r="I11" s="17" t="s">
        <v>7</v>
      </c>
      <c r="J11" s="28" t="s">
        <v>121</v>
      </c>
      <c r="K11" s="127">
        <v>61.736800000000002</v>
      </c>
      <c r="L11" s="68" t="s">
        <v>15</v>
      </c>
      <c r="M11" s="107" t="s">
        <v>8</v>
      </c>
      <c r="N11" s="107" t="s">
        <v>222</v>
      </c>
    </row>
    <row r="12" spans="1:14" ht="17" x14ac:dyDescent="0.25">
      <c r="A12" s="111" t="s">
        <v>337</v>
      </c>
      <c r="B12" s="15">
        <v>77.455799999999996</v>
      </c>
      <c r="C12" s="15">
        <v>5.2404099999999998</v>
      </c>
      <c r="D12" s="28">
        <v>15.776025551452239</v>
      </c>
      <c r="E12" s="28">
        <v>3.5663894711106559</v>
      </c>
      <c r="F12" s="46">
        <v>77.6036</v>
      </c>
      <c r="G12" s="28">
        <f>B12-F12</f>
        <v>-0.14780000000000371</v>
      </c>
      <c r="H12" s="61" t="s">
        <v>8</v>
      </c>
      <c r="I12" s="17" t="s">
        <v>6</v>
      </c>
      <c r="J12" s="28" t="s">
        <v>224</v>
      </c>
      <c r="K12" s="127">
        <v>71.384699999999995</v>
      </c>
      <c r="L12" s="68" t="s">
        <v>14</v>
      </c>
      <c r="M12" s="107" t="s">
        <v>8</v>
      </c>
      <c r="N12" s="107" t="s">
        <v>223</v>
      </c>
    </row>
    <row r="13" spans="1:14" ht="17" x14ac:dyDescent="0.25">
      <c r="A13" s="111" t="s">
        <v>338</v>
      </c>
      <c r="B13" s="15">
        <v>82.602000000000004</v>
      </c>
      <c r="C13" s="15">
        <v>3.4351400000000001</v>
      </c>
      <c r="D13" s="28">
        <v>14.733705958678511</v>
      </c>
      <c r="E13" s="28">
        <v>2.1833455584508594</v>
      </c>
      <c r="F13" s="46">
        <v>82.568799999999996</v>
      </c>
      <c r="G13" s="28">
        <f>B13-F13</f>
        <v>3.320000000000789E-2</v>
      </c>
      <c r="H13" s="61" t="s">
        <v>8</v>
      </c>
      <c r="I13" s="17" t="s">
        <v>7</v>
      </c>
      <c r="J13" s="28" t="s">
        <v>226</v>
      </c>
      <c r="K13" s="127">
        <v>75.154300000000006</v>
      </c>
      <c r="L13" s="68" t="s">
        <v>15</v>
      </c>
      <c r="M13" s="107" t="s">
        <v>8</v>
      </c>
      <c r="N13" s="107" t="s">
        <v>121</v>
      </c>
    </row>
    <row r="14" spans="1:14" ht="17" x14ac:dyDescent="0.25">
      <c r="A14" s="111" t="s">
        <v>339</v>
      </c>
      <c r="B14" s="15"/>
      <c r="C14" s="15"/>
      <c r="D14" s="28"/>
      <c r="E14" s="28"/>
      <c r="F14" s="46">
        <v>87.9251</v>
      </c>
      <c r="G14" s="28"/>
      <c r="H14" s="61" t="s">
        <v>8</v>
      </c>
      <c r="I14" s="17" t="s">
        <v>6</v>
      </c>
      <c r="J14" s="28" t="s">
        <v>121</v>
      </c>
      <c r="K14" s="127">
        <v>81.873699999999999</v>
      </c>
      <c r="L14" s="68" t="s">
        <v>14</v>
      </c>
      <c r="M14" s="107" t="s">
        <v>8</v>
      </c>
      <c r="N14" s="107" t="s">
        <v>225</v>
      </c>
    </row>
    <row r="15" spans="1:14" ht="17" x14ac:dyDescent="0.25">
      <c r="A15" s="111" t="s">
        <v>340</v>
      </c>
      <c r="B15" s="15">
        <v>93.841099999999997</v>
      </c>
      <c r="C15" s="15">
        <v>4.69998</v>
      </c>
      <c r="D15" s="28">
        <v>4.0526599461024055</v>
      </c>
      <c r="E15" s="28">
        <v>0.8216793148878907</v>
      </c>
      <c r="F15" s="46">
        <v>90.512500000000003</v>
      </c>
      <c r="G15" s="28">
        <f>B15-F15</f>
        <v>3.3285999999999945</v>
      </c>
      <c r="H15" s="61" t="s">
        <v>8</v>
      </c>
      <c r="I15" s="17" t="s">
        <v>6</v>
      </c>
      <c r="J15" s="28" t="s">
        <v>121</v>
      </c>
      <c r="K15" s="127">
        <v>88.216800000000006</v>
      </c>
      <c r="L15" s="68" t="s">
        <v>14</v>
      </c>
      <c r="M15" s="107" t="s">
        <v>8</v>
      </c>
      <c r="N15" s="107" t="s">
        <v>227</v>
      </c>
    </row>
    <row r="16" spans="1:14" ht="17" x14ac:dyDescent="0.25">
      <c r="A16" s="111" t="s">
        <v>341</v>
      </c>
      <c r="B16" s="15">
        <v>97.0732</v>
      </c>
      <c r="C16" s="15">
        <v>2.2193999999999998</v>
      </c>
      <c r="D16" s="28">
        <v>3.8655255015470602</v>
      </c>
      <c r="E16" s="28" t="s">
        <v>19</v>
      </c>
      <c r="F16" s="46">
        <v>99.775199999999998</v>
      </c>
      <c r="G16" s="28">
        <f>B16-F16</f>
        <v>-2.7019999999999982</v>
      </c>
      <c r="H16" s="61" t="s">
        <v>8</v>
      </c>
      <c r="I16" s="17" t="s">
        <v>7</v>
      </c>
      <c r="J16" s="28" t="s">
        <v>121</v>
      </c>
      <c r="K16" s="127">
        <v>89.043899999999994</v>
      </c>
      <c r="L16" s="68" t="s">
        <v>15</v>
      </c>
      <c r="M16" s="107" t="s">
        <v>8</v>
      </c>
      <c r="N16" s="107" t="s">
        <v>221</v>
      </c>
    </row>
    <row r="17" spans="1:14" ht="17" x14ac:dyDescent="0.25">
      <c r="A17" s="111" t="s">
        <v>342</v>
      </c>
      <c r="B17" s="15"/>
      <c r="C17" s="15"/>
      <c r="D17" s="28"/>
      <c r="E17" s="28"/>
      <c r="F17" s="46">
        <v>100.824</v>
      </c>
      <c r="G17" s="28"/>
      <c r="H17" s="61" t="s">
        <v>25</v>
      </c>
      <c r="I17" s="17" t="s">
        <v>6</v>
      </c>
      <c r="J17" s="28" t="s">
        <v>228</v>
      </c>
      <c r="K17" s="127">
        <v>95.258899999999997</v>
      </c>
      <c r="L17" s="68" t="s">
        <v>14</v>
      </c>
      <c r="M17" s="107" t="s">
        <v>8</v>
      </c>
      <c r="N17" s="107" t="s">
        <v>221</v>
      </c>
    </row>
    <row r="18" spans="1:14" ht="17" x14ac:dyDescent="0.25">
      <c r="A18" s="111" t="s">
        <v>343</v>
      </c>
      <c r="B18" s="15"/>
      <c r="C18" s="15"/>
      <c r="D18" s="28"/>
      <c r="E18" s="28"/>
      <c r="F18" s="46">
        <v>103.33710000000001</v>
      </c>
      <c r="G18" s="28"/>
      <c r="H18" s="61" t="s">
        <v>25</v>
      </c>
      <c r="I18" s="17" t="s">
        <v>7</v>
      </c>
      <c r="J18" s="28" t="s">
        <v>229</v>
      </c>
      <c r="K18" s="127">
        <v>99.850499999999997</v>
      </c>
      <c r="L18" s="68" t="s">
        <v>15</v>
      </c>
      <c r="M18" s="107" t="s">
        <v>8</v>
      </c>
      <c r="N18" s="107" t="s">
        <v>228</v>
      </c>
    </row>
    <row r="19" spans="1:14" ht="17" x14ac:dyDescent="0.25">
      <c r="A19" s="111" t="s">
        <v>344</v>
      </c>
      <c r="B19" s="15">
        <v>107.872</v>
      </c>
      <c r="C19" s="15">
        <v>5.2781700000000003</v>
      </c>
      <c r="D19" s="28">
        <v>8.7622317596566521</v>
      </c>
      <c r="E19" s="28">
        <v>1.9950965290159495</v>
      </c>
      <c r="F19" s="46">
        <v>111.81270000000001</v>
      </c>
      <c r="G19" s="28">
        <f>B19-F19</f>
        <v>-3.9407000000000068</v>
      </c>
      <c r="H19" s="61" t="s">
        <v>72</v>
      </c>
      <c r="I19" s="17" t="s">
        <v>6</v>
      </c>
      <c r="J19" s="28" t="s">
        <v>223</v>
      </c>
      <c r="K19" s="127">
        <v>101.7009</v>
      </c>
      <c r="L19" s="68" t="s">
        <v>14</v>
      </c>
      <c r="M19" s="107" t="s">
        <v>58</v>
      </c>
      <c r="N19" s="107" t="s">
        <v>217</v>
      </c>
    </row>
    <row r="20" spans="1:14" ht="17" x14ac:dyDescent="0.25">
      <c r="A20" s="111" t="s">
        <v>428</v>
      </c>
      <c r="B20" s="15">
        <v>118.21299999999999</v>
      </c>
      <c r="C20" s="15">
        <v>4.0840399999999999</v>
      </c>
      <c r="D20" s="28">
        <v>2.9829224473500346</v>
      </c>
      <c r="E20" s="28">
        <v>0.52553048210286712</v>
      </c>
      <c r="F20" s="46">
        <v>123.27160000000001</v>
      </c>
      <c r="G20" s="28">
        <f>B20-F20</f>
        <v>-5.0586000000000126</v>
      </c>
      <c r="H20" s="61" t="s">
        <v>72</v>
      </c>
      <c r="I20" s="17" t="s">
        <v>7</v>
      </c>
      <c r="J20" s="28" t="s">
        <v>231</v>
      </c>
      <c r="K20" s="127">
        <v>114.21</v>
      </c>
      <c r="L20" s="68" t="s">
        <v>15</v>
      </c>
      <c r="M20" s="107" t="s">
        <v>25</v>
      </c>
      <c r="N20" s="107" t="s">
        <v>119</v>
      </c>
    </row>
    <row r="21" spans="1:14" ht="17" x14ac:dyDescent="0.25">
      <c r="A21" s="111" t="s">
        <v>416</v>
      </c>
      <c r="B21" s="15"/>
      <c r="C21" s="15"/>
      <c r="D21" s="28"/>
      <c r="E21" s="28"/>
      <c r="F21" s="46">
        <v>128.92959999999999</v>
      </c>
      <c r="G21" s="28"/>
      <c r="H21" s="61" t="s">
        <v>25</v>
      </c>
      <c r="I21" s="17" t="s">
        <v>7</v>
      </c>
      <c r="J21" s="28" t="s">
        <v>121</v>
      </c>
      <c r="K21" s="127">
        <v>115.5475</v>
      </c>
      <c r="L21" s="68" t="s">
        <v>14</v>
      </c>
      <c r="M21" s="107" t="s">
        <v>54</v>
      </c>
      <c r="N21" s="107" t="s">
        <v>230</v>
      </c>
    </row>
    <row r="22" spans="1:14" ht="17" x14ac:dyDescent="0.25">
      <c r="A22" s="111" t="s">
        <v>417</v>
      </c>
      <c r="B22" s="15">
        <v>147.21100000000001</v>
      </c>
      <c r="C22" s="15">
        <v>7.8491</v>
      </c>
      <c r="D22" s="28">
        <v>1.866643377582593</v>
      </c>
      <c r="E22" s="28">
        <v>0.6320432998698301</v>
      </c>
      <c r="F22" s="46">
        <v>153.89830000000001</v>
      </c>
      <c r="G22" s="28">
        <f>B22-F22</f>
        <v>-6.6872999999999934</v>
      </c>
      <c r="H22" s="61" t="s">
        <v>25</v>
      </c>
      <c r="I22" s="17" t="s">
        <v>7</v>
      </c>
      <c r="J22" s="28" t="s">
        <v>121</v>
      </c>
      <c r="K22" s="127">
        <v>120.2748</v>
      </c>
      <c r="L22" s="68" t="s">
        <v>15</v>
      </c>
      <c r="M22" s="107" t="s">
        <v>23</v>
      </c>
      <c r="N22" s="107" t="s">
        <v>231</v>
      </c>
    </row>
    <row r="23" spans="1:14" ht="17" x14ac:dyDescent="0.25">
      <c r="A23" s="111" t="s">
        <v>418</v>
      </c>
      <c r="B23" s="15">
        <v>162.126</v>
      </c>
      <c r="C23" s="15">
        <v>7.8610499999999996</v>
      </c>
      <c r="D23" s="28">
        <v>1.7491466214193037</v>
      </c>
      <c r="E23" s="28">
        <v>0.59316110521173204</v>
      </c>
      <c r="F23" s="46">
        <v>157.66229999999999</v>
      </c>
      <c r="G23" s="28">
        <f>B23-F23</f>
        <v>4.4637000000000171</v>
      </c>
      <c r="H23" s="61" t="s">
        <v>58</v>
      </c>
      <c r="I23" s="17" t="s">
        <v>6</v>
      </c>
      <c r="J23" s="28" t="s">
        <v>121</v>
      </c>
      <c r="K23" s="127">
        <v>131.69</v>
      </c>
      <c r="L23" s="68" t="s">
        <v>15</v>
      </c>
      <c r="M23" s="107" t="s">
        <v>25</v>
      </c>
      <c r="N23" s="107" t="s">
        <v>232</v>
      </c>
    </row>
    <row r="24" spans="1:14" ht="17" x14ac:dyDescent="0.25">
      <c r="A24" s="111" t="s">
        <v>468</v>
      </c>
      <c r="B24" s="15"/>
      <c r="C24" s="15"/>
      <c r="D24" s="28"/>
      <c r="E24" s="28"/>
      <c r="F24" s="46">
        <v>172.5222</v>
      </c>
      <c r="G24" s="28"/>
      <c r="H24" s="61" t="s">
        <v>58</v>
      </c>
      <c r="I24" s="17" t="s">
        <v>7</v>
      </c>
      <c r="J24" s="28" t="s">
        <v>121</v>
      </c>
      <c r="K24" s="127">
        <v>136.15090000000001</v>
      </c>
      <c r="L24" s="68" t="s">
        <v>14</v>
      </c>
      <c r="M24" s="107" t="s">
        <v>23</v>
      </c>
      <c r="N24" s="107" t="s">
        <v>223</v>
      </c>
    </row>
    <row r="25" spans="1:14" ht="17" x14ac:dyDescent="0.25">
      <c r="A25" s="111" t="s">
        <v>350</v>
      </c>
      <c r="B25" s="15">
        <v>188.04900000000001</v>
      </c>
      <c r="C25" s="15">
        <v>9.7917500000000004</v>
      </c>
      <c r="D25" s="28">
        <v>7.5613933526300023</v>
      </c>
      <c r="E25" s="28">
        <v>3.1939591723305525</v>
      </c>
      <c r="F25" s="46">
        <v>198.56880000000001</v>
      </c>
      <c r="G25" s="28">
        <f>B25-F25</f>
        <v>-10.519800000000004</v>
      </c>
      <c r="H25" s="61" t="s">
        <v>58</v>
      </c>
      <c r="I25" s="17" t="s">
        <v>6</v>
      </c>
      <c r="J25" s="28" t="s">
        <v>121</v>
      </c>
      <c r="K25" s="127">
        <v>137.9392</v>
      </c>
      <c r="L25" s="68" t="s">
        <v>15</v>
      </c>
      <c r="M25" s="107" t="s">
        <v>58</v>
      </c>
      <c r="N25" s="107" t="s">
        <v>121</v>
      </c>
    </row>
    <row r="26" spans="1:14" ht="17" x14ac:dyDescent="0.25">
      <c r="A26" s="111" t="s">
        <v>351</v>
      </c>
      <c r="B26" s="15">
        <v>194.84</v>
      </c>
      <c r="C26" s="15">
        <v>6.5772300000000001</v>
      </c>
      <c r="D26" s="28">
        <v>3.2590278470905281</v>
      </c>
      <c r="E26" s="28">
        <v>0.92469177575824524</v>
      </c>
      <c r="F26" s="46">
        <v>200.7184</v>
      </c>
      <c r="G26" s="28">
        <f>B26-F26</f>
        <v>-5.8783999999999992</v>
      </c>
      <c r="H26" s="61" t="s">
        <v>92</v>
      </c>
      <c r="I26" s="17" t="s">
        <v>7</v>
      </c>
      <c r="J26" s="88" t="s">
        <v>236</v>
      </c>
      <c r="K26" s="127">
        <v>162.24850000000001</v>
      </c>
      <c r="L26" s="68" t="s">
        <v>14</v>
      </c>
      <c r="M26" s="107" t="s">
        <v>23</v>
      </c>
      <c r="N26" s="107" t="s">
        <v>233</v>
      </c>
    </row>
    <row r="27" spans="1:14" ht="17" x14ac:dyDescent="0.25">
      <c r="A27" s="111" t="s">
        <v>352</v>
      </c>
      <c r="B27" s="15"/>
      <c r="C27" s="15"/>
      <c r="D27" s="28"/>
      <c r="E27" s="28"/>
      <c r="F27" s="46">
        <v>203.55869999999999</v>
      </c>
      <c r="G27" s="28"/>
      <c r="H27" s="61" t="s">
        <v>56</v>
      </c>
      <c r="I27" s="17" t="s">
        <v>6</v>
      </c>
      <c r="J27" s="90" t="s">
        <v>237</v>
      </c>
      <c r="K27" s="127">
        <v>180.11580000000001</v>
      </c>
      <c r="L27" s="68" t="s">
        <v>15</v>
      </c>
      <c r="M27" s="107" t="s">
        <v>25</v>
      </c>
      <c r="N27" s="107" t="s">
        <v>234</v>
      </c>
    </row>
    <row r="28" spans="1:14" ht="17" x14ac:dyDescent="0.25">
      <c r="A28" s="111" t="s">
        <v>353</v>
      </c>
      <c r="B28" s="15">
        <v>220.35400000000001</v>
      </c>
      <c r="C28" s="15">
        <v>9.1372699999999991</v>
      </c>
      <c r="D28" s="28">
        <v>2.3133047210300428</v>
      </c>
      <c r="E28" s="28">
        <v>0.91183063671448095</v>
      </c>
      <c r="F28" s="46">
        <v>229.68109999999999</v>
      </c>
      <c r="G28" s="28">
        <f>B28-F28</f>
        <v>-9.3270999999999731</v>
      </c>
      <c r="H28" s="61" t="s">
        <v>25</v>
      </c>
      <c r="I28" s="17" t="s">
        <v>7</v>
      </c>
      <c r="J28" s="28" t="s">
        <v>228</v>
      </c>
      <c r="K28" s="127">
        <v>187.1447</v>
      </c>
      <c r="L28" s="68" t="s">
        <v>14</v>
      </c>
      <c r="M28" s="107" t="s">
        <v>58</v>
      </c>
      <c r="N28" s="107" t="s">
        <v>121</v>
      </c>
    </row>
    <row r="29" spans="1:14" ht="17" x14ac:dyDescent="0.25">
      <c r="A29" s="111" t="s">
        <v>354</v>
      </c>
      <c r="B29" s="15">
        <v>232.04499999999999</v>
      </c>
      <c r="C29" s="15">
        <v>12.255800000000001</v>
      </c>
      <c r="D29" s="28">
        <v>6.0446351931330469</v>
      </c>
      <c r="E29" s="28">
        <v>3.1957682839607489</v>
      </c>
      <c r="F29" s="46">
        <v>235.7114</v>
      </c>
      <c r="G29" s="28">
        <f>B29-F29</f>
        <v>-3.6664000000000101</v>
      </c>
      <c r="H29" s="61" t="s">
        <v>25</v>
      </c>
      <c r="I29" s="17" t="s">
        <v>6</v>
      </c>
      <c r="J29" s="28" t="s">
        <v>121</v>
      </c>
      <c r="K29" s="127">
        <v>193.16050000000001</v>
      </c>
      <c r="L29" s="68" t="s">
        <v>14</v>
      </c>
      <c r="M29" s="107" t="s">
        <v>72</v>
      </c>
      <c r="N29" s="107" t="s">
        <v>235</v>
      </c>
    </row>
    <row r="30" spans="1:14" ht="17" x14ac:dyDescent="0.25">
      <c r="A30" s="111" t="s">
        <v>355</v>
      </c>
      <c r="B30" s="15">
        <v>261.06200000000001</v>
      </c>
      <c r="C30" s="15">
        <v>7.7672800000000004</v>
      </c>
      <c r="D30" s="28">
        <v>0.84548258309212498</v>
      </c>
      <c r="E30" s="28" t="s">
        <v>19</v>
      </c>
      <c r="F30" s="46">
        <v>243.82689999999999</v>
      </c>
      <c r="G30" s="28">
        <f>B30-F30</f>
        <v>17.235100000000017</v>
      </c>
      <c r="H30" s="61" t="s">
        <v>25</v>
      </c>
      <c r="I30" s="17" t="s">
        <v>6</v>
      </c>
      <c r="J30" s="28" t="s">
        <v>121</v>
      </c>
      <c r="K30" s="127">
        <v>204.114</v>
      </c>
      <c r="L30" s="68" t="s">
        <v>15</v>
      </c>
      <c r="M30" s="107" t="s">
        <v>92</v>
      </c>
      <c r="N30" s="107" t="s">
        <v>238</v>
      </c>
    </row>
    <row r="31" spans="1:14" ht="17" x14ac:dyDescent="0.25">
      <c r="A31" s="111" t="s">
        <v>356</v>
      </c>
      <c r="B31" s="15">
        <v>269.79700000000003</v>
      </c>
      <c r="C31" s="15">
        <v>9.5871200000000005</v>
      </c>
      <c r="D31" s="28">
        <v>10.240443157999799</v>
      </c>
      <c r="E31" s="28">
        <v>4.2351851478557609</v>
      </c>
      <c r="F31" s="46">
        <v>270.19709999999998</v>
      </c>
      <c r="G31" s="28">
        <f>B31-F31</f>
        <v>-0.40009999999995216</v>
      </c>
      <c r="H31" s="61" t="s">
        <v>25</v>
      </c>
      <c r="I31" s="17" t="s">
        <v>6</v>
      </c>
      <c r="J31" s="28" t="s">
        <v>121</v>
      </c>
      <c r="K31" s="127">
        <v>222.53059999999999</v>
      </c>
      <c r="L31" s="68" t="s">
        <v>14</v>
      </c>
      <c r="M31" s="107" t="s">
        <v>25</v>
      </c>
      <c r="N31" s="107" t="s">
        <v>121</v>
      </c>
    </row>
    <row r="32" spans="1:14" ht="17" x14ac:dyDescent="0.25">
      <c r="A32" s="111" t="s">
        <v>357</v>
      </c>
      <c r="B32" s="15">
        <v>284.87099999999998</v>
      </c>
      <c r="C32" s="15">
        <v>10.085599999999999</v>
      </c>
      <c r="D32" s="28">
        <v>4.9102105998602656</v>
      </c>
      <c r="E32" s="28">
        <v>2.136333325769785</v>
      </c>
      <c r="F32" s="46">
        <v>282.6875</v>
      </c>
      <c r="G32" s="28">
        <f>B32-F32</f>
        <v>2.1834999999999809</v>
      </c>
      <c r="H32" s="61" t="s">
        <v>58</v>
      </c>
      <c r="I32" s="17" t="s">
        <v>7</v>
      </c>
      <c r="J32" s="28" t="s">
        <v>121</v>
      </c>
      <c r="K32" s="127">
        <v>233.63329999999999</v>
      </c>
      <c r="L32" s="68" t="s">
        <v>15</v>
      </c>
      <c r="M32" s="107" t="s">
        <v>25</v>
      </c>
      <c r="N32" s="107" t="s">
        <v>239</v>
      </c>
    </row>
    <row r="33" spans="1:14" ht="17" x14ac:dyDescent="0.25">
      <c r="A33" s="111" t="s">
        <v>419</v>
      </c>
      <c r="B33" s="15">
        <v>291.065</v>
      </c>
      <c r="C33" s="15">
        <v>7.6688900000000002</v>
      </c>
      <c r="D33" s="28">
        <v>15.072961373390559</v>
      </c>
      <c r="E33" s="28">
        <v>4.9865146900330357</v>
      </c>
      <c r="F33" s="46">
        <v>296.47149999999999</v>
      </c>
      <c r="G33" s="28">
        <f>B33-F33</f>
        <v>-5.4064999999999941</v>
      </c>
      <c r="H33" s="61" t="s">
        <v>58</v>
      </c>
      <c r="I33" s="17" t="s">
        <v>6</v>
      </c>
      <c r="J33" s="28" t="s">
        <v>121</v>
      </c>
      <c r="K33" s="127">
        <v>234.7945</v>
      </c>
      <c r="L33" s="68" t="s">
        <v>14</v>
      </c>
      <c r="M33" s="107" t="s">
        <v>25</v>
      </c>
      <c r="N33" s="107" t="s">
        <v>121</v>
      </c>
    </row>
    <row r="34" spans="1:14" ht="17" x14ac:dyDescent="0.25">
      <c r="A34" s="111" t="s">
        <v>420</v>
      </c>
      <c r="B34" s="15">
        <v>304.68</v>
      </c>
      <c r="C34" s="15">
        <v>7.8011499999999998</v>
      </c>
      <c r="D34" s="28">
        <v>9.8344146122367491</v>
      </c>
      <c r="E34" s="28">
        <v>3.3095778519695069</v>
      </c>
      <c r="F34" s="46">
        <v>302.2998</v>
      </c>
      <c r="G34" s="28">
        <f>B34-F34</f>
        <v>2.3802000000000021</v>
      </c>
      <c r="H34" s="61" t="s">
        <v>23</v>
      </c>
      <c r="I34" s="17" t="s">
        <v>7</v>
      </c>
      <c r="J34" s="28" t="s">
        <v>146</v>
      </c>
      <c r="K34" s="127">
        <v>262.1223</v>
      </c>
      <c r="L34" s="68" t="s">
        <v>15</v>
      </c>
      <c r="M34" s="107" t="s">
        <v>56</v>
      </c>
      <c r="N34" s="107" t="s">
        <v>121</v>
      </c>
    </row>
    <row r="35" spans="1:14" ht="17" x14ac:dyDescent="0.25">
      <c r="A35" s="111" t="s">
        <v>421</v>
      </c>
      <c r="B35" s="15">
        <v>318.488</v>
      </c>
      <c r="C35" s="15">
        <v>7.3676399999999997</v>
      </c>
      <c r="D35" s="28">
        <v>7.0623315700169682</v>
      </c>
      <c r="E35" s="28">
        <v>2.2446168800717592</v>
      </c>
      <c r="F35" s="46">
        <v>313.65350000000001</v>
      </c>
      <c r="G35" s="28">
        <f>B35-F35</f>
        <v>4.8344999999999914</v>
      </c>
      <c r="H35" s="61" t="s">
        <v>58</v>
      </c>
      <c r="I35" s="17" t="s">
        <v>6</v>
      </c>
      <c r="J35" s="28" t="s">
        <v>121</v>
      </c>
      <c r="K35" s="127">
        <v>277.47500000000002</v>
      </c>
      <c r="L35" s="68" t="s">
        <v>14</v>
      </c>
      <c r="M35" s="107" t="s">
        <v>25</v>
      </c>
      <c r="N35" s="107" t="s">
        <v>121</v>
      </c>
    </row>
    <row r="36" spans="1:14" ht="17" x14ac:dyDescent="0.25">
      <c r="A36" s="111" t="s">
        <v>470</v>
      </c>
      <c r="B36" s="15"/>
      <c r="C36" s="15"/>
      <c r="D36" s="28"/>
      <c r="E36" s="28"/>
      <c r="F36" s="46">
        <v>316.46230000000003</v>
      </c>
      <c r="G36" s="28"/>
      <c r="H36" s="61" t="s">
        <v>58</v>
      </c>
      <c r="I36" s="17" t="s">
        <v>7</v>
      </c>
      <c r="J36" s="28" t="s">
        <v>121</v>
      </c>
      <c r="K36" s="127">
        <v>282.88940000000002</v>
      </c>
      <c r="L36" s="68" t="s">
        <v>15</v>
      </c>
      <c r="M36" s="107" t="s">
        <v>23</v>
      </c>
      <c r="N36" s="107" t="s">
        <v>146</v>
      </c>
    </row>
    <row r="37" spans="1:14" ht="17" x14ac:dyDescent="0.25">
      <c r="A37" s="111" t="s">
        <v>471</v>
      </c>
      <c r="B37" s="15"/>
      <c r="C37" s="15"/>
      <c r="D37" s="28"/>
      <c r="E37" s="28"/>
      <c r="F37" s="46">
        <v>326.19709999999998</v>
      </c>
      <c r="G37" s="28"/>
      <c r="H37" s="61" t="s">
        <v>24</v>
      </c>
      <c r="I37" s="17" t="s">
        <v>7</v>
      </c>
      <c r="J37" s="89" t="s">
        <v>240</v>
      </c>
      <c r="K37" s="127">
        <v>287.9862</v>
      </c>
      <c r="L37" s="68" t="s">
        <v>14</v>
      </c>
      <c r="M37" s="107" t="s">
        <v>58</v>
      </c>
      <c r="N37" s="107" t="s">
        <v>121</v>
      </c>
    </row>
    <row r="38" spans="1:14" ht="17" x14ac:dyDescent="0.25">
      <c r="A38" s="111" t="s">
        <v>363</v>
      </c>
      <c r="B38" s="15"/>
      <c r="C38" s="15"/>
      <c r="D38" s="28"/>
      <c r="E38" s="28"/>
      <c r="F38" s="46">
        <v>327.68079999999998</v>
      </c>
      <c r="G38" s="28"/>
      <c r="H38" s="61" t="s">
        <v>58</v>
      </c>
      <c r="I38" s="17" t="s">
        <v>6</v>
      </c>
      <c r="J38" s="28" t="s">
        <v>121</v>
      </c>
      <c r="K38" s="127">
        <v>303.18150000000003</v>
      </c>
      <c r="L38" s="68" t="s">
        <v>15</v>
      </c>
      <c r="M38" s="107" t="s">
        <v>58</v>
      </c>
      <c r="N38" s="107" t="s">
        <v>121</v>
      </c>
    </row>
    <row r="39" spans="1:14" ht="17" x14ac:dyDescent="0.25">
      <c r="A39" s="111" t="s">
        <v>364</v>
      </c>
      <c r="B39" s="15">
        <v>373.233</v>
      </c>
      <c r="C39" s="15">
        <v>5.6374199999999997</v>
      </c>
      <c r="D39" s="28">
        <v>6.5671424293841696</v>
      </c>
      <c r="E39" s="28">
        <v>1.5970645595903308</v>
      </c>
      <c r="F39" s="46">
        <v>380.35489999999999</v>
      </c>
      <c r="G39" s="28">
        <f>B39-F39</f>
        <v>-7.1218999999999824</v>
      </c>
      <c r="H39" s="61" t="s">
        <v>25</v>
      </c>
      <c r="I39" s="17" t="s">
        <v>7</v>
      </c>
      <c r="J39" s="28" t="s">
        <v>241</v>
      </c>
      <c r="K39" s="127">
        <v>314.5754</v>
      </c>
      <c r="L39" s="68" t="s">
        <v>14</v>
      </c>
      <c r="M39" s="107" t="s">
        <v>58</v>
      </c>
      <c r="N39" s="107" t="s">
        <v>121</v>
      </c>
    </row>
    <row r="40" spans="1:14" ht="17" x14ac:dyDescent="0.25">
      <c r="A40" s="111" t="s">
        <v>365</v>
      </c>
      <c r="B40" s="15">
        <v>380.74299999999999</v>
      </c>
      <c r="C40" s="15">
        <v>8.0838400000000004</v>
      </c>
      <c r="D40" s="28">
        <v>4.5583790797484776</v>
      </c>
      <c r="E40" s="28">
        <v>1.5896225322024751</v>
      </c>
      <c r="F40" s="46">
        <v>385.8725</v>
      </c>
      <c r="G40" s="28">
        <f>B40-F40</f>
        <v>-5.1295000000000073</v>
      </c>
      <c r="H40" s="61" t="s">
        <v>25</v>
      </c>
      <c r="I40" s="17" t="s">
        <v>6</v>
      </c>
      <c r="J40" s="28" t="s">
        <v>243</v>
      </c>
      <c r="K40" s="127">
        <v>328.62169999999998</v>
      </c>
      <c r="L40" s="68" t="s">
        <v>15</v>
      </c>
      <c r="M40" s="107" t="s">
        <v>58</v>
      </c>
      <c r="N40" s="107" t="s">
        <v>121</v>
      </c>
    </row>
    <row r="41" spans="1:14" ht="17" x14ac:dyDescent="0.25">
      <c r="A41" s="111" t="s">
        <v>366</v>
      </c>
      <c r="B41" s="15">
        <v>398.71699999999998</v>
      </c>
      <c r="C41" s="15">
        <v>4.2367100000000004</v>
      </c>
      <c r="D41" s="28" t="s">
        <v>19</v>
      </c>
      <c r="E41" s="28" t="s">
        <v>19</v>
      </c>
      <c r="F41" s="46">
        <v>403.59820000000002</v>
      </c>
      <c r="G41" s="28">
        <f>B41-F41</f>
        <v>-4.8812000000000353</v>
      </c>
      <c r="H41" s="61" t="s">
        <v>25</v>
      </c>
      <c r="I41" s="17" t="s">
        <v>7</v>
      </c>
      <c r="J41" s="28" t="s">
        <v>244</v>
      </c>
      <c r="K41" s="127">
        <v>330.53680000000003</v>
      </c>
      <c r="L41" s="68" t="s">
        <v>14</v>
      </c>
      <c r="M41" s="107" t="s">
        <v>58</v>
      </c>
      <c r="N41" s="107" t="s">
        <v>121</v>
      </c>
    </row>
    <row r="42" spans="1:14" ht="17" x14ac:dyDescent="0.25">
      <c r="A42" s="111" t="s">
        <v>367</v>
      </c>
      <c r="B42" s="15">
        <v>418.72199999999998</v>
      </c>
      <c r="C42" s="15">
        <v>2.98088</v>
      </c>
      <c r="D42" s="28">
        <v>0.93780517017666432</v>
      </c>
      <c r="E42" s="28" t="s">
        <v>19</v>
      </c>
      <c r="F42" s="46">
        <v>408.90109999999999</v>
      </c>
      <c r="G42" s="28">
        <f>B42-F42</f>
        <v>9.8208999999999946</v>
      </c>
      <c r="H42" s="61" t="s">
        <v>25</v>
      </c>
      <c r="I42" s="17" t="s">
        <v>6</v>
      </c>
      <c r="J42" s="28" t="s">
        <v>224</v>
      </c>
      <c r="K42" s="127">
        <v>369.8297</v>
      </c>
      <c r="L42" s="107" t="s">
        <v>15</v>
      </c>
      <c r="M42" s="107" t="s">
        <v>25</v>
      </c>
      <c r="N42" s="107" t="s">
        <v>42</v>
      </c>
    </row>
    <row r="43" spans="1:14" ht="17" x14ac:dyDescent="0.25">
      <c r="A43" s="111" t="s">
        <v>368</v>
      </c>
      <c r="B43" s="15">
        <v>425.57400000000001</v>
      </c>
      <c r="C43" s="15">
        <v>6.0119499999999997</v>
      </c>
      <c r="D43" s="28">
        <v>0.54826429783411512</v>
      </c>
      <c r="E43" s="28" t="s">
        <v>19</v>
      </c>
      <c r="F43" s="46">
        <v>428.87259999999998</v>
      </c>
      <c r="G43" s="28">
        <f>B43-F43</f>
        <v>-3.2985999999999649</v>
      </c>
      <c r="H43" s="61" t="s">
        <v>25</v>
      </c>
      <c r="I43" s="17" t="s">
        <v>7</v>
      </c>
      <c r="J43" s="28" t="s">
        <v>247</v>
      </c>
      <c r="K43" s="127">
        <v>383.50049999999999</v>
      </c>
      <c r="L43" s="107" t="s">
        <v>14</v>
      </c>
      <c r="M43" s="107" t="s">
        <v>25</v>
      </c>
      <c r="N43" s="107" t="s">
        <v>242</v>
      </c>
    </row>
    <row r="44" spans="1:14" ht="17" x14ac:dyDescent="0.25">
      <c r="A44" s="111" t="s">
        <v>369</v>
      </c>
      <c r="B44" s="15"/>
      <c r="C44" s="15"/>
      <c r="D44" s="28"/>
      <c r="E44" s="28"/>
      <c r="F44" s="46">
        <v>434.67320000000001</v>
      </c>
      <c r="G44" s="28"/>
      <c r="H44" s="61" t="s">
        <v>58</v>
      </c>
      <c r="I44" s="17" t="s">
        <v>6</v>
      </c>
      <c r="J44" s="28" t="s">
        <v>121</v>
      </c>
      <c r="K44" s="127">
        <v>402.2158</v>
      </c>
      <c r="L44" s="107" t="s">
        <v>15</v>
      </c>
      <c r="M44" s="107" t="s">
        <v>25</v>
      </c>
      <c r="N44" s="107" t="s">
        <v>244</v>
      </c>
    </row>
    <row r="45" spans="1:14" ht="17" x14ac:dyDescent="0.25">
      <c r="A45" s="111" t="s">
        <v>370</v>
      </c>
      <c r="B45" s="15"/>
      <c r="C45" s="15"/>
      <c r="D45" s="28"/>
      <c r="E45" s="28"/>
      <c r="F45" s="46">
        <v>439.29480000000001</v>
      </c>
      <c r="G45" s="28"/>
      <c r="H45" s="61" t="s">
        <v>25</v>
      </c>
      <c r="I45" s="17" t="s">
        <v>7</v>
      </c>
      <c r="J45" s="28" t="s">
        <v>121</v>
      </c>
      <c r="K45" s="127">
        <v>406.80650000000003</v>
      </c>
      <c r="L45" s="107" t="s">
        <v>14</v>
      </c>
      <c r="M45" s="107" t="s">
        <v>25</v>
      </c>
      <c r="N45" s="107" t="s">
        <v>224</v>
      </c>
    </row>
    <row r="46" spans="1:14" ht="17" x14ac:dyDescent="0.25">
      <c r="A46" s="111" t="s">
        <v>423</v>
      </c>
      <c r="B46" s="15">
        <v>453.358</v>
      </c>
      <c r="C46" s="15">
        <v>2.7364299999999999</v>
      </c>
      <c r="D46" s="28">
        <v>1.1947000698672521</v>
      </c>
      <c r="E46" s="28" t="s">
        <v>19</v>
      </c>
      <c r="F46" s="46">
        <v>459.43920000000003</v>
      </c>
      <c r="G46" s="28">
        <f>B46-F46</f>
        <v>-6.0812000000000239</v>
      </c>
      <c r="H46" s="61" t="s">
        <v>72</v>
      </c>
      <c r="I46" s="17" t="s">
        <v>7</v>
      </c>
      <c r="J46" s="28" t="s">
        <v>249</v>
      </c>
      <c r="K46" s="127">
        <v>423.5607</v>
      </c>
      <c r="L46" s="107" t="s">
        <v>14</v>
      </c>
      <c r="M46" s="107" t="s">
        <v>25</v>
      </c>
      <c r="N46" s="107" t="s">
        <v>246</v>
      </c>
    </row>
    <row r="47" spans="1:14" ht="17" x14ac:dyDescent="0.25">
      <c r="A47" s="111" t="s">
        <v>395</v>
      </c>
      <c r="B47" s="15">
        <v>462.83800000000002</v>
      </c>
      <c r="C47" s="15">
        <v>4.8929099999999996</v>
      </c>
      <c r="D47" s="28">
        <v>10.659247429883223</v>
      </c>
      <c r="E47" s="28">
        <v>2.2498934556598336</v>
      </c>
      <c r="F47" s="46">
        <v>475.83620000000002</v>
      </c>
      <c r="G47" s="28">
        <f>B47-F47</f>
        <v>-12.998199999999997</v>
      </c>
      <c r="H47" s="61" t="s">
        <v>25</v>
      </c>
      <c r="I47" s="17" t="s">
        <v>7</v>
      </c>
      <c r="J47" s="28" t="s">
        <v>121</v>
      </c>
      <c r="K47" s="127">
        <v>433.05919999999998</v>
      </c>
      <c r="L47" s="107" t="s">
        <v>15</v>
      </c>
      <c r="M47" s="107" t="s">
        <v>58</v>
      </c>
      <c r="N47" s="107" t="s">
        <v>248</v>
      </c>
    </row>
    <row r="48" spans="1:14" ht="17" x14ac:dyDescent="0.25">
      <c r="A48" s="111" t="s">
        <v>396</v>
      </c>
      <c r="B48" s="15">
        <v>481.62299999999999</v>
      </c>
      <c r="C48" s="15">
        <v>4.1432500000000001</v>
      </c>
      <c r="D48" s="28">
        <v>3.3133147020660747</v>
      </c>
      <c r="E48" s="28">
        <v>0.59220172783208214</v>
      </c>
      <c r="F48" s="46">
        <v>477.40859999999998</v>
      </c>
      <c r="G48" s="28">
        <f>B48-F48</f>
        <v>4.2144000000000119</v>
      </c>
      <c r="H48" s="61" t="s">
        <v>25</v>
      </c>
      <c r="I48" s="17" t="s">
        <v>6</v>
      </c>
      <c r="J48" s="28" t="s">
        <v>250</v>
      </c>
      <c r="K48" s="127">
        <v>439.89409999999998</v>
      </c>
      <c r="L48" s="107" t="s">
        <v>15</v>
      </c>
      <c r="M48" s="107" t="s">
        <v>25</v>
      </c>
      <c r="N48" s="107" t="s">
        <v>121</v>
      </c>
    </row>
    <row r="49" spans="1:14" ht="17" x14ac:dyDescent="0.25">
      <c r="A49" s="111" t="s">
        <v>374</v>
      </c>
      <c r="B49" s="76"/>
      <c r="C49" s="15"/>
      <c r="D49" s="28"/>
      <c r="E49" s="28"/>
      <c r="F49" s="46">
        <v>493.79599999999999</v>
      </c>
      <c r="G49" s="28"/>
      <c r="H49" s="61" t="s">
        <v>25</v>
      </c>
      <c r="I49" s="17" t="s">
        <v>7</v>
      </c>
      <c r="J49" s="28" t="s">
        <v>121</v>
      </c>
      <c r="K49" s="127">
        <v>456.10079999999999</v>
      </c>
      <c r="L49" s="107" t="s">
        <v>15</v>
      </c>
      <c r="M49" s="107" t="s">
        <v>58</v>
      </c>
      <c r="N49" s="107" t="s">
        <v>177</v>
      </c>
    </row>
    <row r="50" spans="1:14" ht="17" x14ac:dyDescent="0.25">
      <c r="A50" s="111" t="s">
        <v>375</v>
      </c>
      <c r="B50" s="76">
        <v>502.88400000000001</v>
      </c>
      <c r="C50" s="15">
        <v>3.1146199999999999</v>
      </c>
      <c r="D50" s="28">
        <v>0.8763708952989322</v>
      </c>
      <c r="E50" s="28" t="s">
        <v>19</v>
      </c>
      <c r="F50" s="46">
        <v>495.8107</v>
      </c>
      <c r="G50" s="28">
        <f>B50-F50</f>
        <v>7.0733000000000175</v>
      </c>
      <c r="H50" s="61" t="s">
        <v>25</v>
      </c>
      <c r="I50" s="17" t="s">
        <v>6</v>
      </c>
      <c r="J50" s="28" t="s">
        <v>324</v>
      </c>
      <c r="K50" s="127">
        <v>471.03539999999998</v>
      </c>
      <c r="L50" s="107" t="s">
        <v>14</v>
      </c>
      <c r="M50" s="107" t="s">
        <v>25</v>
      </c>
      <c r="N50" s="107" t="s">
        <v>121</v>
      </c>
    </row>
    <row r="51" spans="1:14" ht="17" x14ac:dyDescent="0.25">
      <c r="A51" s="111" t="s">
        <v>398</v>
      </c>
      <c r="B51" s="76">
        <v>506.87799999999999</v>
      </c>
      <c r="C51" s="15">
        <v>2.25129</v>
      </c>
      <c r="D51" s="28">
        <v>0.91078351132847601</v>
      </c>
      <c r="E51" s="28" t="s">
        <v>19</v>
      </c>
      <c r="F51" s="46">
        <v>518.07749999999999</v>
      </c>
      <c r="G51" s="28">
        <f>B51-F51</f>
        <v>-11.1995</v>
      </c>
      <c r="H51" s="61" t="s">
        <v>56</v>
      </c>
      <c r="I51" s="17" t="s">
        <v>6</v>
      </c>
      <c r="J51" s="28" t="s">
        <v>325</v>
      </c>
      <c r="K51" s="127">
        <v>477.02480000000003</v>
      </c>
      <c r="L51" s="107" t="s">
        <v>14</v>
      </c>
      <c r="M51" s="107" t="s">
        <v>25</v>
      </c>
      <c r="N51" s="107" t="s">
        <v>250</v>
      </c>
    </row>
    <row r="52" spans="1:14" ht="17" x14ac:dyDescent="0.25">
      <c r="A52" s="111" t="s">
        <v>399</v>
      </c>
      <c r="B52" s="76"/>
      <c r="C52" s="15"/>
      <c r="D52" s="28"/>
      <c r="E52" s="28"/>
      <c r="F52" s="46">
        <v>521.9665</v>
      </c>
      <c r="G52" s="28"/>
      <c r="H52" s="61" t="s">
        <v>25</v>
      </c>
      <c r="I52" s="17" t="s">
        <v>7</v>
      </c>
      <c r="J52" s="28" t="s">
        <v>252</v>
      </c>
      <c r="K52" s="127">
        <v>493.32130000000001</v>
      </c>
      <c r="L52" s="107" t="s">
        <v>14</v>
      </c>
      <c r="M52" s="107" t="s">
        <v>25</v>
      </c>
      <c r="N52" s="107" t="s">
        <v>251</v>
      </c>
    </row>
    <row r="53" spans="1:14" ht="17" x14ac:dyDescent="0.25">
      <c r="A53" s="111" t="s">
        <v>400</v>
      </c>
      <c r="B53" s="71">
        <v>533.81200000000001</v>
      </c>
      <c r="C53" s="29">
        <v>8.5366</v>
      </c>
      <c r="D53" s="30">
        <v>60.428386066473692</v>
      </c>
      <c r="E53" s="30">
        <v>22.253169482714299</v>
      </c>
      <c r="F53" s="29">
        <v>534.62270000000001</v>
      </c>
      <c r="G53" s="30">
        <f>B53-F53</f>
        <v>-0.81069999999999709</v>
      </c>
      <c r="H53" s="59" t="s">
        <v>25</v>
      </c>
      <c r="I53" s="59" t="s">
        <v>535</v>
      </c>
      <c r="J53" s="30" t="s">
        <v>253</v>
      </c>
      <c r="K53" s="127">
        <v>494.17020000000002</v>
      </c>
      <c r="L53" s="107" t="s">
        <v>15</v>
      </c>
      <c r="M53" s="107" t="s">
        <v>25</v>
      </c>
      <c r="N53" s="107" t="s">
        <v>121</v>
      </c>
    </row>
    <row r="54" spans="1:14" ht="17" x14ac:dyDescent="0.25">
      <c r="A54" s="111" t="s">
        <v>401</v>
      </c>
      <c r="B54" s="63"/>
      <c r="C54" s="46"/>
      <c r="D54" s="47"/>
      <c r="E54" s="47"/>
      <c r="F54" s="46">
        <v>549.21079999999995</v>
      </c>
      <c r="G54" s="47"/>
      <c r="H54" s="61" t="s">
        <v>72</v>
      </c>
      <c r="I54" s="61" t="s">
        <v>7</v>
      </c>
      <c r="J54" s="47" t="s">
        <v>254</v>
      </c>
      <c r="K54" s="127">
        <v>520.13390000000004</v>
      </c>
      <c r="L54" s="107" t="s">
        <v>15</v>
      </c>
      <c r="M54" s="107" t="s">
        <v>25</v>
      </c>
      <c r="N54" s="107" t="s">
        <v>252</v>
      </c>
    </row>
    <row r="55" spans="1:14" ht="17" x14ac:dyDescent="0.25">
      <c r="A55" s="111" t="s">
        <v>402</v>
      </c>
      <c r="B55" s="63">
        <v>581.19200000000001</v>
      </c>
      <c r="C55" s="46">
        <v>5.8708900000000002</v>
      </c>
      <c r="D55" s="47">
        <v>2.4648168479888213</v>
      </c>
      <c r="E55" s="47">
        <v>0.62424493231238987</v>
      </c>
      <c r="F55" s="46">
        <v>584.38520000000005</v>
      </c>
      <c r="G55" s="47">
        <f>B55-F55</f>
        <v>-3.1932000000000471</v>
      </c>
      <c r="H55" s="61" t="s">
        <v>25</v>
      </c>
      <c r="I55" s="61" t="s">
        <v>6</v>
      </c>
      <c r="J55" s="47" t="s">
        <v>255</v>
      </c>
      <c r="K55" s="127">
        <v>520.25319999999999</v>
      </c>
      <c r="L55" s="107" t="s">
        <v>14</v>
      </c>
      <c r="M55" s="107" t="s">
        <v>72</v>
      </c>
      <c r="N55" s="107" t="s">
        <v>245</v>
      </c>
    </row>
    <row r="56" spans="1:14" ht="17" x14ac:dyDescent="0.25">
      <c r="A56" s="111" t="s">
        <v>403</v>
      </c>
      <c r="B56" s="63"/>
      <c r="C56" s="46"/>
      <c r="D56" s="47"/>
      <c r="E56" s="47"/>
      <c r="F56" s="46">
        <v>603.39509999999996</v>
      </c>
      <c r="G56" s="47"/>
      <c r="H56" s="61" t="s">
        <v>25</v>
      </c>
      <c r="I56" s="61" t="s">
        <v>7</v>
      </c>
      <c r="J56" s="47" t="s">
        <v>327</v>
      </c>
      <c r="K56" s="127">
        <v>535.02840000000003</v>
      </c>
      <c r="L56" s="107" t="s">
        <v>14</v>
      </c>
      <c r="M56" s="107" t="s">
        <v>25</v>
      </c>
      <c r="N56" s="107" t="s">
        <v>253</v>
      </c>
    </row>
    <row r="57" spans="1:14" ht="17" x14ac:dyDescent="0.25">
      <c r="A57" s="111" t="s">
        <v>404</v>
      </c>
      <c r="B57" s="63">
        <v>707.29600000000005</v>
      </c>
      <c r="C57" s="46">
        <v>6.6349299999999998</v>
      </c>
      <c r="D57" s="47">
        <v>1.0823535282962371</v>
      </c>
      <c r="E57" s="47" t="s">
        <v>19</v>
      </c>
      <c r="F57" s="46">
        <v>711.95500000000004</v>
      </c>
      <c r="G57" s="47">
        <f>B57-F57</f>
        <v>-4.6589999999999918</v>
      </c>
      <c r="H57" s="61" t="s">
        <v>23</v>
      </c>
      <c r="I57" s="61" t="s">
        <v>6</v>
      </c>
      <c r="J57" s="47" t="s">
        <v>250</v>
      </c>
      <c r="K57" s="127">
        <v>539.40840000000003</v>
      </c>
      <c r="L57" s="107" t="s">
        <v>15</v>
      </c>
      <c r="M57" s="107" t="s">
        <v>72</v>
      </c>
      <c r="N57" s="107" t="s">
        <v>254</v>
      </c>
    </row>
    <row r="58" spans="1:14" ht="17" x14ac:dyDescent="0.25">
      <c r="A58" s="111" t="s">
        <v>405</v>
      </c>
      <c r="B58" s="63"/>
      <c r="C58" s="46"/>
      <c r="D58" s="47"/>
      <c r="E58" s="47"/>
      <c r="F58" s="46">
        <v>718.37260000000003</v>
      </c>
      <c r="G58" s="47"/>
      <c r="H58" s="107" t="s">
        <v>58</v>
      </c>
      <c r="I58" s="61" t="s">
        <v>7</v>
      </c>
      <c r="J58" s="47" t="s">
        <v>121</v>
      </c>
      <c r="K58" s="127">
        <v>579.68730000000005</v>
      </c>
      <c r="L58" s="107" t="s">
        <v>14</v>
      </c>
      <c r="M58" s="107" t="s">
        <v>25</v>
      </c>
      <c r="N58" s="107" t="s">
        <v>252</v>
      </c>
    </row>
    <row r="59" spans="1:14" ht="17" x14ac:dyDescent="0.25">
      <c r="A59" s="111" t="s">
        <v>427</v>
      </c>
      <c r="B59" s="63">
        <v>746.22199999999998</v>
      </c>
      <c r="C59" s="46">
        <v>5.49</v>
      </c>
      <c r="D59" s="47" t="s">
        <v>19</v>
      </c>
      <c r="E59" s="47" t="s">
        <v>19</v>
      </c>
      <c r="F59" s="46">
        <v>753.18849999999998</v>
      </c>
      <c r="G59" s="47">
        <f>B59-F59</f>
        <v>-6.9664999999999964</v>
      </c>
      <c r="H59" s="61" t="s">
        <v>23</v>
      </c>
      <c r="I59" s="61" t="s">
        <v>6</v>
      </c>
      <c r="J59" s="47" t="s">
        <v>246</v>
      </c>
      <c r="K59" s="127">
        <v>597.41420000000005</v>
      </c>
      <c r="L59" s="107" t="s">
        <v>15</v>
      </c>
      <c r="M59" s="107" t="s">
        <v>25</v>
      </c>
      <c r="N59" s="107" t="s">
        <v>121</v>
      </c>
    </row>
    <row r="60" spans="1:14" ht="17" x14ac:dyDescent="0.25">
      <c r="A60" s="111" t="s">
        <v>517</v>
      </c>
      <c r="B60" s="63">
        <v>760.71600000000001</v>
      </c>
      <c r="C60" s="46">
        <v>10.740600000000001</v>
      </c>
      <c r="D60" s="47">
        <v>1.0904182054097216</v>
      </c>
      <c r="E60" s="47">
        <v>0.50523005674947452</v>
      </c>
      <c r="F60" s="46">
        <v>763.673</v>
      </c>
      <c r="G60" s="47">
        <f>B60-F60</f>
        <v>-2.9569999999999936</v>
      </c>
      <c r="H60" s="61" t="s">
        <v>25</v>
      </c>
      <c r="I60" s="61" t="s">
        <v>7</v>
      </c>
      <c r="J60" s="47" t="s">
        <v>255</v>
      </c>
      <c r="K60" s="127">
        <v>710.63879999999995</v>
      </c>
      <c r="L60" s="107" t="s">
        <v>15</v>
      </c>
      <c r="M60" s="107" t="s">
        <v>58</v>
      </c>
      <c r="N60" s="107" t="s">
        <v>256</v>
      </c>
    </row>
    <row r="61" spans="1:14" ht="17" x14ac:dyDescent="0.25">
      <c r="A61" s="111" t="s">
        <v>518</v>
      </c>
      <c r="B61" s="63"/>
      <c r="C61" s="46"/>
      <c r="D61" s="47"/>
      <c r="E61" s="47"/>
      <c r="F61" s="46">
        <v>800.03340000000003</v>
      </c>
      <c r="G61" s="47"/>
      <c r="H61" s="61" t="s">
        <v>23</v>
      </c>
      <c r="I61" s="61" t="s">
        <v>7</v>
      </c>
      <c r="J61" s="47" t="s">
        <v>121</v>
      </c>
      <c r="K61" s="127">
        <v>716.11130000000003</v>
      </c>
      <c r="L61" s="107" t="s">
        <v>14</v>
      </c>
      <c r="M61" s="107" t="s">
        <v>23</v>
      </c>
      <c r="N61" s="107" t="s">
        <v>250</v>
      </c>
    </row>
    <row r="62" spans="1:14" ht="17" x14ac:dyDescent="0.25">
      <c r="A62" s="111" t="s">
        <v>476</v>
      </c>
      <c r="B62" s="63">
        <v>792.38300000000004</v>
      </c>
      <c r="C62" s="46">
        <v>11.5535</v>
      </c>
      <c r="D62" s="47">
        <v>0.82395548457929924</v>
      </c>
      <c r="E62" s="47" t="s">
        <v>19</v>
      </c>
      <c r="F62" s="46">
        <v>800.50609999999995</v>
      </c>
      <c r="G62" s="47">
        <f>B62-F62</f>
        <v>-8.1230999999999085</v>
      </c>
      <c r="H62" s="61" t="s">
        <v>23</v>
      </c>
      <c r="I62" s="61" t="s">
        <v>6</v>
      </c>
      <c r="J62" s="47" t="s">
        <v>257</v>
      </c>
      <c r="K62" s="127">
        <v>756.36959999999999</v>
      </c>
      <c r="L62" s="107" t="s">
        <v>14</v>
      </c>
      <c r="M62" s="107" t="s">
        <v>58</v>
      </c>
      <c r="N62" s="107" t="s">
        <v>121</v>
      </c>
    </row>
    <row r="63" spans="1:14" ht="17" x14ac:dyDescent="0.25">
      <c r="A63" s="111" t="s">
        <v>477</v>
      </c>
      <c r="B63" s="63"/>
      <c r="C63" s="46"/>
      <c r="D63" s="47"/>
      <c r="E63" s="47"/>
      <c r="F63" s="46">
        <v>962.41409999999996</v>
      </c>
      <c r="G63" s="47"/>
      <c r="H63" s="61" t="s">
        <v>23</v>
      </c>
      <c r="I63" s="61" t="s">
        <v>7</v>
      </c>
      <c r="J63" s="47" t="s">
        <v>258</v>
      </c>
      <c r="K63" s="127">
        <v>759.17970000000003</v>
      </c>
      <c r="L63" s="107" t="s">
        <v>15</v>
      </c>
      <c r="M63" s="107" t="s">
        <v>25</v>
      </c>
      <c r="N63" s="107" t="s">
        <v>255</v>
      </c>
    </row>
    <row r="64" spans="1:14" ht="17" x14ac:dyDescent="0.25">
      <c r="A64" s="111" t="s">
        <v>411</v>
      </c>
      <c r="B64" s="63"/>
      <c r="C64" s="46"/>
      <c r="D64" s="47"/>
      <c r="E64" s="47"/>
      <c r="F64" s="46">
        <v>968.38900000000001</v>
      </c>
      <c r="G64" s="47"/>
      <c r="H64" s="61" t="s">
        <v>23</v>
      </c>
      <c r="I64" s="61" t="s">
        <v>6</v>
      </c>
      <c r="J64" s="47" t="s">
        <v>326</v>
      </c>
      <c r="K64" s="127">
        <v>792.78219999999999</v>
      </c>
      <c r="L64" s="107" t="s">
        <v>15</v>
      </c>
      <c r="M64" s="107" t="s">
        <v>58</v>
      </c>
      <c r="N64" s="107" t="s">
        <v>121</v>
      </c>
    </row>
    <row r="65" spans="1:14" ht="17" x14ac:dyDescent="0.25">
      <c r="A65" s="111" t="s">
        <v>412</v>
      </c>
      <c r="B65" s="63"/>
      <c r="C65" s="46"/>
      <c r="D65" s="47"/>
      <c r="E65" s="47"/>
      <c r="F65" s="46">
        <v>974.9271</v>
      </c>
      <c r="G65" s="47"/>
      <c r="H65" s="61" t="s">
        <v>58</v>
      </c>
      <c r="I65" s="61" t="s">
        <v>6</v>
      </c>
      <c r="J65" s="47" t="s">
        <v>121</v>
      </c>
      <c r="K65" s="127">
        <v>801.06939999999997</v>
      </c>
      <c r="L65" s="107" t="s">
        <v>14</v>
      </c>
      <c r="M65" s="107" t="s">
        <v>23</v>
      </c>
      <c r="N65" s="107" t="s">
        <v>257</v>
      </c>
    </row>
    <row r="66" spans="1:14" ht="17" x14ac:dyDescent="0.25">
      <c r="A66" s="111" t="s">
        <v>519</v>
      </c>
      <c r="B66" s="63">
        <v>981.56899999999996</v>
      </c>
      <c r="C66" s="46">
        <v>10.5313</v>
      </c>
      <c r="D66" s="47">
        <v>1.036241141830522</v>
      </c>
      <c r="E66" s="47" t="s">
        <v>19</v>
      </c>
      <c r="F66" s="46">
        <v>988.19680000000005</v>
      </c>
      <c r="G66" s="47">
        <f>B66-F66</f>
        <v>-6.627800000000093</v>
      </c>
      <c r="H66" s="61" t="s">
        <v>58</v>
      </c>
      <c r="I66" s="61" t="s">
        <v>7</v>
      </c>
      <c r="J66" s="47" t="s">
        <v>121</v>
      </c>
      <c r="K66" s="127">
        <v>961.2953</v>
      </c>
      <c r="L66" s="107" t="s">
        <v>15</v>
      </c>
      <c r="M66" s="107" t="s">
        <v>23</v>
      </c>
      <c r="N66" s="107" t="s">
        <v>258</v>
      </c>
    </row>
    <row r="67" spans="1:14" ht="17" x14ac:dyDescent="0.25">
      <c r="A67" s="111" t="s">
        <v>440</v>
      </c>
      <c r="B67" s="63">
        <v>1001.31</v>
      </c>
      <c r="C67" s="46">
        <v>5.5574000000000003</v>
      </c>
      <c r="D67" s="47">
        <v>3.3581794590278471</v>
      </c>
      <c r="E67" s="47">
        <v>0.80508482729817443</v>
      </c>
      <c r="F67" s="46">
        <v>1005.1114</v>
      </c>
      <c r="G67" s="47">
        <f>B67-F67</f>
        <v>-3.8014000000000578</v>
      </c>
      <c r="H67" s="61" t="s">
        <v>23</v>
      </c>
      <c r="I67" s="61" t="s">
        <v>7</v>
      </c>
      <c r="J67" s="47" t="s">
        <v>166</v>
      </c>
      <c r="K67" s="127">
        <v>966.42</v>
      </c>
      <c r="L67" s="107" t="s">
        <v>14</v>
      </c>
      <c r="M67" s="107" t="s">
        <v>23</v>
      </c>
      <c r="N67" s="107" t="s">
        <v>121</v>
      </c>
    </row>
    <row r="68" spans="1:14" ht="17" x14ac:dyDescent="0.25">
      <c r="A68" s="111" t="s">
        <v>441</v>
      </c>
      <c r="B68" s="63">
        <v>1023.15</v>
      </c>
      <c r="C68" s="46">
        <v>9.5811799999999998</v>
      </c>
      <c r="D68" s="47">
        <v>0.84768340153707955</v>
      </c>
      <c r="E68" s="47" t="s">
        <v>19</v>
      </c>
      <c r="F68" s="46">
        <v>1025.2693999999999</v>
      </c>
      <c r="G68" s="47">
        <f>B68-F68</f>
        <v>-2.1193999999999278</v>
      </c>
      <c r="H68" s="61" t="s">
        <v>23</v>
      </c>
      <c r="I68" s="61" t="s">
        <v>7</v>
      </c>
      <c r="J68" s="47" t="s">
        <v>261</v>
      </c>
      <c r="K68" s="127">
        <v>974.80520000000001</v>
      </c>
      <c r="L68" s="107" t="s">
        <v>14</v>
      </c>
      <c r="M68" s="107" t="s">
        <v>23</v>
      </c>
      <c r="N68" s="61" t="s">
        <v>259</v>
      </c>
    </row>
    <row r="69" spans="1:14" ht="17" x14ac:dyDescent="0.25">
      <c r="A69" s="111" t="s">
        <v>442</v>
      </c>
      <c r="B69" s="63">
        <v>1042.19</v>
      </c>
      <c r="C69" s="46">
        <v>7.2777099999999999</v>
      </c>
      <c r="D69" s="47">
        <v>3.3792494260904284</v>
      </c>
      <c r="E69" s="47">
        <v>1.0609151404338526</v>
      </c>
      <c r="F69" s="46">
        <v>1036.5349000000001</v>
      </c>
      <c r="G69" s="47">
        <f>B69-F69</f>
        <v>5.6550999999999476</v>
      </c>
      <c r="H69" s="61" t="s">
        <v>23</v>
      </c>
      <c r="I69" s="61" t="s">
        <v>6</v>
      </c>
      <c r="J69" s="47" t="s">
        <v>38</v>
      </c>
      <c r="K69" s="127">
        <v>987.62400000000002</v>
      </c>
      <c r="L69" s="107" t="s">
        <v>15</v>
      </c>
      <c r="M69" s="107" t="s">
        <v>23</v>
      </c>
      <c r="N69" s="107" t="s">
        <v>121</v>
      </c>
    </row>
    <row r="70" spans="1:14" ht="17" x14ac:dyDescent="0.25">
      <c r="A70" s="111" t="s">
        <v>443</v>
      </c>
      <c r="B70" s="63"/>
      <c r="C70" s="46"/>
      <c r="D70" s="47"/>
      <c r="E70" s="47"/>
      <c r="F70" s="46">
        <v>1052.7428</v>
      </c>
      <c r="G70" s="47"/>
      <c r="H70" s="61" t="s">
        <v>23</v>
      </c>
      <c r="I70" s="61" t="s">
        <v>7</v>
      </c>
      <c r="J70" s="47" t="s">
        <v>37</v>
      </c>
      <c r="K70" s="127">
        <v>996.80709999999999</v>
      </c>
      <c r="L70" s="107" t="s">
        <v>15</v>
      </c>
      <c r="M70" s="107" t="s">
        <v>23</v>
      </c>
      <c r="N70" s="107" t="s">
        <v>260</v>
      </c>
    </row>
    <row r="71" spans="1:14" ht="17" x14ac:dyDescent="0.25">
      <c r="A71" s="111" t="s">
        <v>444</v>
      </c>
      <c r="B71" s="63"/>
      <c r="C71" s="46"/>
      <c r="D71" s="47"/>
      <c r="E71" s="47"/>
      <c r="F71" s="46">
        <v>1055.8196</v>
      </c>
      <c r="G71" s="47"/>
      <c r="H71" s="61" t="s">
        <v>23</v>
      </c>
      <c r="I71" s="61" t="s">
        <v>6</v>
      </c>
      <c r="J71" s="47" t="s">
        <v>30</v>
      </c>
      <c r="K71" s="129">
        <v>1027.742</v>
      </c>
      <c r="L71" s="107" t="s">
        <v>15</v>
      </c>
      <c r="M71" s="107" t="s">
        <v>23</v>
      </c>
      <c r="N71" s="107" t="s">
        <v>30</v>
      </c>
    </row>
    <row r="72" spans="1:14" ht="17" x14ac:dyDescent="0.25">
      <c r="A72" s="111" t="s">
        <v>520</v>
      </c>
      <c r="B72" s="71">
        <v>1079.5</v>
      </c>
      <c r="C72" s="29">
        <v>5.1545899999999998</v>
      </c>
      <c r="D72" s="30">
        <v>100</v>
      </c>
      <c r="E72" s="30">
        <v>22.236065154574256</v>
      </c>
      <c r="F72" s="29">
        <v>1088.4902999999999</v>
      </c>
      <c r="G72" s="30">
        <f>B72-F72</f>
        <v>-8.9902999999999338</v>
      </c>
      <c r="H72" s="59" t="s">
        <v>23</v>
      </c>
      <c r="I72" s="59" t="s">
        <v>535</v>
      </c>
      <c r="J72" s="30" t="s">
        <v>263</v>
      </c>
      <c r="K72" s="129">
        <v>1031.0085999999999</v>
      </c>
      <c r="L72" s="107" t="s">
        <v>14</v>
      </c>
      <c r="M72" s="107" t="s">
        <v>23</v>
      </c>
      <c r="N72" s="107" t="s">
        <v>30</v>
      </c>
    </row>
    <row r="73" spans="1:14" ht="17" x14ac:dyDescent="0.25">
      <c r="A73" s="111" t="s">
        <v>521</v>
      </c>
      <c r="B73" s="76"/>
      <c r="C73" s="15"/>
      <c r="D73" s="28"/>
      <c r="E73" s="28"/>
      <c r="F73" s="46">
        <v>1088.8893</v>
      </c>
      <c r="G73" s="28"/>
      <c r="H73" s="61" t="s">
        <v>23</v>
      </c>
      <c r="I73" s="17" t="s">
        <v>7</v>
      </c>
      <c r="J73" s="89" t="s">
        <v>264</v>
      </c>
      <c r="K73" s="129">
        <v>1037.8757000000001</v>
      </c>
      <c r="L73" s="107" t="s">
        <v>14</v>
      </c>
      <c r="M73" s="107" t="s">
        <v>23</v>
      </c>
      <c r="N73" s="61" t="s">
        <v>38</v>
      </c>
    </row>
    <row r="74" spans="1:14" ht="17" x14ac:dyDescent="0.25">
      <c r="A74" s="111" t="s">
        <v>522</v>
      </c>
      <c r="B74" s="76">
        <v>1099.55</v>
      </c>
      <c r="C74" s="15">
        <v>6.71502</v>
      </c>
      <c r="D74" s="28">
        <v>2.246831021059986</v>
      </c>
      <c r="E74" s="28">
        <v>0.65085257866742385</v>
      </c>
      <c r="F74" s="46">
        <v>1097.2864</v>
      </c>
      <c r="G74" s="28">
        <f>B74-F74</f>
        <v>2.2635999999999967</v>
      </c>
      <c r="H74" s="61" t="s">
        <v>23</v>
      </c>
      <c r="I74" s="17" t="s">
        <v>6</v>
      </c>
      <c r="J74" s="53" t="s">
        <v>38</v>
      </c>
      <c r="K74" s="129">
        <v>1058.4496999999999</v>
      </c>
      <c r="L74" s="107" t="s">
        <v>15</v>
      </c>
      <c r="M74" s="107" t="s">
        <v>23</v>
      </c>
      <c r="N74" s="107" t="s">
        <v>34</v>
      </c>
    </row>
    <row r="75" spans="1:14" ht="17" x14ac:dyDescent="0.25">
      <c r="A75" s="111" t="s">
        <v>448</v>
      </c>
      <c r="B75" s="76">
        <v>1118.27</v>
      </c>
      <c r="C75" s="15">
        <v>10.4427</v>
      </c>
      <c r="D75" s="28">
        <v>0.92611039025850894</v>
      </c>
      <c r="E75" s="28" t="s">
        <v>19</v>
      </c>
      <c r="F75" s="46">
        <v>1111.8510000000001</v>
      </c>
      <c r="G75" s="28">
        <f>B75-F75</f>
        <v>6.418999999999869</v>
      </c>
      <c r="H75" s="27" t="s">
        <v>23</v>
      </c>
      <c r="I75" s="17" t="s">
        <v>6</v>
      </c>
      <c r="J75" s="21" t="s">
        <v>243</v>
      </c>
      <c r="K75" s="129">
        <v>1085.9262000000001</v>
      </c>
      <c r="L75" s="107" t="s">
        <v>15</v>
      </c>
      <c r="M75" s="107" t="s">
        <v>23</v>
      </c>
      <c r="N75" s="107" t="s">
        <v>262</v>
      </c>
    </row>
    <row r="76" spans="1:14" ht="17" x14ac:dyDescent="0.25">
      <c r="A76" s="111" t="s">
        <v>449</v>
      </c>
      <c r="B76" s="76"/>
      <c r="C76" s="15"/>
      <c r="D76" s="28"/>
      <c r="E76" s="28"/>
      <c r="F76" s="46">
        <v>1133.0351000000001</v>
      </c>
      <c r="G76" s="28"/>
      <c r="H76" s="64" t="s">
        <v>23</v>
      </c>
      <c r="I76" s="17" t="s">
        <v>7</v>
      </c>
      <c r="J76" s="53" t="s">
        <v>326</v>
      </c>
      <c r="K76" s="129">
        <v>1092.3367000000001</v>
      </c>
      <c r="L76" s="107" t="s">
        <v>14</v>
      </c>
      <c r="M76" s="107" t="s">
        <v>23</v>
      </c>
      <c r="N76" s="107" t="s">
        <v>265</v>
      </c>
    </row>
    <row r="77" spans="1:14" ht="17" x14ac:dyDescent="0.25">
      <c r="A77" s="111" t="s">
        <v>523</v>
      </c>
      <c r="B77" s="112">
        <v>1179.94</v>
      </c>
      <c r="C77" s="13">
        <v>11.233599999999999</v>
      </c>
      <c r="D77" s="53">
        <v>1.2457231260604851</v>
      </c>
      <c r="E77" s="53">
        <v>0.60368136344915047</v>
      </c>
      <c r="F77" s="50">
        <v>1198.3158000000001</v>
      </c>
      <c r="G77" s="53">
        <f>B77-F77</f>
        <v>-18.375800000000027</v>
      </c>
      <c r="H77" s="64" t="s">
        <v>58</v>
      </c>
      <c r="I77" s="105" t="s">
        <v>7</v>
      </c>
      <c r="J77" s="10" t="s">
        <v>121</v>
      </c>
      <c r="K77" s="129">
        <v>1099.8497</v>
      </c>
      <c r="L77" s="107" t="s">
        <v>14</v>
      </c>
      <c r="M77" s="107" t="s">
        <v>23</v>
      </c>
      <c r="N77" s="107" t="s">
        <v>266</v>
      </c>
    </row>
    <row r="78" spans="1:14" ht="17" x14ac:dyDescent="0.25">
      <c r="A78" s="111" t="s">
        <v>480</v>
      </c>
      <c r="K78" s="129">
        <v>1101.4396999999999</v>
      </c>
      <c r="L78" s="107" t="s">
        <v>15</v>
      </c>
      <c r="M78" s="107" t="s">
        <v>23</v>
      </c>
      <c r="N78" s="107" t="s">
        <v>267</v>
      </c>
    </row>
    <row r="79" spans="1:14" ht="17" x14ac:dyDescent="0.25">
      <c r="A79" s="111" t="s">
        <v>481</v>
      </c>
      <c r="K79" s="129">
        <v>1121.1657</v>
      </c>
      <c r="L79" s="65" t="s">
        <v>15</v>
      </c>
      <c r="M79" s="65" t="s">
        <v>23</v>
      </c>
      <c r="N79" s="65" t="s">
        <v>37</v>
      </c>
    </row>
    <row r="80" spans="1:14" ht="17" x14ac:dyDescent="0.25">
      <c r="A80" s="110" t="s">
        <v>482</v>
      </c>
      <c r="B80" s="3"/>
      <c r="C80" s="3"/>
      <c r="D80" s="3"/>
      <c r="E80" s="3"/>
      <c r="F80" s="3"/>
      <c r="G80" s="3"/>
      <c r="H80" s="3"/>
      <c r="I80" s="3"/>
      <c r="J80" s="3"/>
      <c r="K80" s="160">
        <v>1123.9332999999999</v>
      </c>
      <c r="L80" s="82" t="s">
        <v>14</v>
      </c>
      <c r="M80" s="82" t="s">
        <v>23</v>
      </c>
      <c r="N80" s="82" t="s">
        <v>268</v>
      </c>
    </row>
    <row r="81" spans="1:14" x14ac:dyDescent="0.2">
      <c r="A81" s="207" t="s">
        <v>524</v>
      </c>
      <c r="B81" s="207"/>
      <c r="C81" s="21">
        <f>AVERAGE(C74,C72,C69,C55,C53,C48,C40,C35,C33,C31,C29,C25,C23,C19,C15,C12,C10)</f>
        <v>6.9483505882352938</v>
      </c>
      <c r="D81" s="21"/>
      <c r="E81" s="17"/>
      <c r="F81" s="138" t="s">
        <v>465</v>
      </c>
      <c r="G81" s="21">
        <f>ABS(AVERAGE(G9:G77))</f>
        <v>2.142915555555557</v>
      </c>
      <c r="H81" s="61"/>
      <c r="I81" s="17"/>
    </row>
    <row r="82" spans="1:14" ht="16" thickBot="1" x14ac:dyDescent="0.25">
      <c r="A82" s="182" t="s">
        <v>525</v>
      </c>
      <c r="B82" s="182"/>
      <c r="C82" s="22">
        <f>AVERAGE(C77,C67,C60,C47,C39,C34,C32,C28,C26,C22,C20,C13,C11,C9)</f>
        <v>6.7416885714285728</v>
      </c>
      <c r="D82" s="43"/>
      <c r="E82" s="43"/>
      <c r="F82" s="141" t="s">
        <v>463</v>
      </c>
      <c r="G82" s="51">
        <v>18</v>
      </c>
      <c r="H82" s="66"/>
      <c r="I82" s="103"/>
      <c r="J82" s="43"/>
      <c r="K82" s="43"/>
      <c r="L82" s="43"/>
      <c r="M82" s="43"/>
      <c r="N82" s="43"/>
    </row>
    <row r="83" spans="1:14" x14ac:dyDescent="0.2">
      <c r="A83" s="183" t="s">
        <v>527</v>
      </c>
      <c r="B83" s="183"/>
      <c r="C83" s="183"/>
      <c r="D83" s="183"/>
      <c r="E83" s="183"/>
      <c r="F83" s="183"/>
      <c r="G83" s="183"/>
      <c r="H83" s="183"/>
      <c r="I83" s="183"/>
      <c r="J83" s="183"/>
      <c r="K83" s="183"/>
      <c r="L83" s="183"/>
      <c r="M83" s="183"/>
      <c r="N83" s="183"/>
    </row>
    <row r="84" spans="1:14" x14ac:dyDescent="0.2">
      <c r="A84" s="106"/>
    </row>
    <row r="85" spans="1:14" x14ac:dyDescent="0.2">
      <c r="B85" s="106"/>
      <c r="C85" s="106"/>
      <c r="D85" s="106"/>
      <c r="E85" s="106"/>
      <c r="F85" s="106"/>
      <c r="G85" s="106"/>
      <c r="H85" s="106"/>
      <c r="I85" s="106"/>
      <c r="J85" s="106"/>
    </row>
    <row r="88" spans="1:14" x14ac:dyDescent="0.2">
      <c r="J88" s="14"/>
    </row>
    <row r="89" spans="1:14" x14ac:dyDescent="0.2">
      <c r="K89" s="14"/>
      <c r="L89" s="14"/>
      <c r="M89" s="14"/>
      <c r="N89" s="14"/>
    </row>
    <row r="91" spans="1:14" x14ac:dyDescent="0.2">
      <c r="A91" s="14"/>
      <c r="B91" s="14"/>
      <c r="C91" s="14"/>
      <c r="D91" s="14"/>
      <c r="E91" s="14"/>
      <c r="F91" s="14"/>
      <c r="G91" s="14"/>
      <c r="H91" s="14"/>
      <c r="I91" s="14"/>
    </row>
  </sheetData>
  <mergeCells count="16">
    <mergeCell ref="H7:H8"/>
    <mergeCell ref="F6:N6"/>
    <mergeCell ref="A82:B82"/>
    <mergeCell ref="A83:N83"/>
    <mergeCell ref="K5:N5"/>
    <mergeCell ref="B5:J5"/>
    <mergeCell ref="A3:N4"/>
    <mergeCell ref="N7:N8"/>
    <mergeCell ref="A81:B81"/>
    <mergeCell ref="B6:E6"/>
    <mergeCell ref="D7:D8"/>
    <mergeCell ref="A5:A8"/>
    <mergeCell ref="L7:L8"/>
    <mergeCell ref="M7:M8"/>
    <mergeCell ref="I7:I8"/>
    <mergeCell ref="J7:J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23644-0392-0849-B21F-76B6AB7BAD57}">
  <dimension ref="A1:N90"/>
  <sheetViews>
    <sheetView workbookViewId="0">
      <selection activeCell="S31" sqref="S31"/>
    </sheetView>
  </sheetViews>
  <sheetFormatPr baseColWidth="10" defaultRowHeight="15" x14ac:dyDescent="0.2"/>
  <cols>
    <col min="1" max="1" width="4.6640625" customWidth="1"/>
    <col min="2" max="2" width="9.6640625" customWidth="1"/>
    <col min="3" max="3" width="7.6640625" customWidth="1"/>
    <col min="4" max="4" width="11.6640625" customWidth="1"/>
    <col min="5" max="5" width="7.6640625" customWidth="1"/>
    <col min="6" max="6" width="9.6640625" customWidth="1"/>
    <col min="7" max="8" width="7.5" style="1" customWidth="1"/>
    <col min="9" max="9" width="8.6640625" style="1"/>
    <col min="10" max="11" width="10.6640625" customWidth="1"/>
    <col min="12" max="12" width="11.6640625" customWidth="1"/>
    <col min="13" max="13" width="9.6640625" customWidth="1"/>
    <col min="14" max="14" width="10.6640625" customWidth="1"/>
  </cols>
  <sheetData>
    <row r="1" spans="1:14" x14ac:dyDescent="0.2">
      <c r="A1" t="s">
        <v>543</v>
      </c>
    </row>
    <row r="2" spans="1:14" ht="16" thickBot="1" x14ac:dyDescent="0.25">
      <c r="A2" s="43" t="s">
        <v>544</v>
      </c>
      <c r="B2" s="43"/>
      <c r="C2" s="43"/>
      <c r="D2" s="43"/>
      <c r="E2" s="43"/>
      <c r="F2" s="43"/>
      <c r="G2" s="74"/>
      <c r="H2" s="74"/>
      <c r="I2" s="74"/>
      <c r="J2" s="43"/>
      <c r="K2" s="43"/>
      <c r="L2" s="43"/>
      <c r="M2" s="43"/>
      <c r="N2" s="43"/>
    </row>
    <row r="3" spans="1:14" x14ac:dyDescent="0.2">
      <c r="A3" s="204" t="s">
        <v>533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</row>
    <row r="4" spans="1:14" x14ac:dyDescent="0.2">
      <c r="A4" s="205"/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</row>
    <row r="5" spans="1:14" ht="19" x14ac:dyDescent="0.2">
      <c r="A5" s="173" t="s">
        <v>9</v>
      </c>
      <c r="B5" s="177" t="s">
        <v>376</v>
      </c>
      <c r="C5" s="177"/>
      <c r="D5" s="177"/>
      <c r="E5" s="177"/>
      <c r="F5" s="177"/>
      <c r="G5" s="177"/>
      <c r="H5" s="177"/>
      <c r="I5" s="177"/>
      <c r="J5" s="177"/>
      <c r="K5" s="175" t="s">
        <v>377</v>
      </c>
      <c r="L5" s="176"/>
      <c r="M5" s="176"/>
      <c r="N5" s="176"/>
    </row>
    <row r="6" spans="1:14" x14ac:dyDescent="0.2">
      <c r="A6" s="173"/>
      <c r="B6" s="201" t="s">
        <v>0</v>
      </c>
      <c r="C6" s="201"/>
      <c r="D6" s="201"/>
      <c r="E6" s="201"/>
      <c r="F6" s="178" t="s">
        <v>1</v>
      </c>
      <c r="G6" s="178"/>
      <c r="H6" s="178"/>
      <c r="I6" s="178"/>
      <c r="J6" s="178"/>
      <c r="K6" s="178"/>
      <c r="L6" s="178"/>
      <c r="M6" s="178"/>
      <c r="N6" s="178"/>
    </row>
    <row r="7" spans="1:14" x14ac:dyDescent="0.2">
      <c r="A7" s="173"/>
      <c r="B7" s="117" t="s">
        <v>378</v>
      </c>
      <c r="C7" s="117" t="s">
        <v>2</v>
      </c>
      <c r="D7" s="171" t="s">
        <v>379</v>
      </c>
      <c r="E7" s="118" t="s">
        <v>3</v>
      </c>
      <c r="F7" s="124" t="s">
        <v>378</v>
      </c>
      <c r="G7" s="118" t="s">
        <v>388</v>
      </c>
      <c r="H7" s="171" t="s">
        <v>386</v>
      </c>
      <c r="I7" s="171" t="s">
        <v>10</v>
      </c>
      <c r="J7" s="171" t="s">
        <v>22</v>
      </c>
      <c r="K7" s="124" t="s">
        <v>378</v>
      </c>
      <c r="L7" s="171" t="s">
        <v>10</v>
      </c>
      <c r="M7" s="171" t="s">
        <v>386</v>
      </c>
      <c r="N7" s="171" t="s">
        <v>22</v>
      </c>
    </row>
    <row r="8" spans="1:14" ht="16" x14ac:dyDescent="0.2">
      <c r="A8" s="174"/>
      <c r="B8" s="119" t="s">
        <v>383</v>
      </c>
      <c r="C8" s="119" t="s">
        <v>383</v>
      </c>
      <c r="D8" s="172"/>
      <c r="E8" s="119" t="s">
        <v>5</v>
      </c>
      <c r="F8" s="134" t="s">
        <v>385</v>
      </c>
      <c r="G8" s="120" t="s">
        <v>384</v>
      </c>
      <c r="H8" s="172"/>
      <c r="I8" s="172"/>
      <c r="J8" s="172"/>
      <c r="K8" s="134" t="s">
        <v>385</v>
      </c>
      <c r="L8" s="172"/>
      <c r="M8" s="172"/>
      <c r="N8" s="172"/>
    </row>
    <row r="9" spans="1:14" ht="17" x14ac:dyDescent="0.25">
      <c r="A9" s="111" t="s">
        <v>334</v>
      </c>
      <c r="B9" s="15">
        <v>55</v>
      </c>
      <c r="C9" s="15">
        <v>1.2</v>
      </c>
      <c r="D9" s="41">
        <v>11.04985288036867</v>
      </c>
      <c r="E9" s="41">
        <v>0.64241099736221963</v>
      </c>
      <c r="F9" s="15">
        <v>59.794499999999999</v>
      </c>
      <c r="G9" s="15">
        <f>B9-F9</f>
        <v>-4.7944999999999993</v>
      </c>
      <c r="H9" s="61" t="s">
        <v>8</v>
      </c>
      <c r="I9" s="1" t="s">
        <v>6</v>
      </c>
      <c r="J9" s="27" t="s">
        <v>164</v>
      </c>
      <c r="K9" s="164">
        <v>60</v>
      </c>
      <c r="L9" s="68" t="s">
        <v>14</v>
      </c>
      <c r="M9" s="61" t="s">
        <v>8</v>
      </c>
      <c r="N9" s="27" t="s">
        <v>121</v>
      </c>
    </row>
    <row r="10" spans="1:14" ht="17" x14ac:dyDescent="0.25">
      <c r="A10" s="111" t="s">
        <v>335</v>
      </c>
      <c r="B10" s="15">
        <v>70.099999999999994</v>
      </c>
      <c r="C10" s="15">
        <v>3.5</v>
      </c>
      <c r="D10" s="28">
        <v>14.468661421097737</v>
      </c>
      <c r="E10" s="28">
        <v>2.462921375718587</v>
      </c>
      <c r="F10" s="15">
        <v>71.465400000000002</v>
      </c>
      <c r="G10" s="15">
        <f>B10-F10</f>
        <v>-1.3654000000000082</v>
      </c>
      <c r="H10" s="61" t="s">
        <v>8</v>
      </c>
      <c r="I10" s="1" t="s">
        <v>11</v>
      </c>
      <c r="J10" s="27" t="s">
        <v>163</v>
      </c>
      <c r="K10" s="164">
        <v>66.145700000000005</v>
      </c>
      <c r="L10" s="68" t="s">
        <v>18</v>
      </c>
      <c r="M10" s="61" t="s">
        <v>8</v>
      </c>
      <c r="N10" s="61" t="s">
        <v>164</v>
      </c>
    </row>
    <row r="11" spans="1:14" ht="17" x14ac:dyDescent="0.25">
      <c r="A11" s="111" t="s">
        <v>336</v>
      </c>
      <c r="B11" s="46">
        <v>71.900000000000006</v>
      </c>
      <c r="C11" s="46">
        <v>2.2000000000000002</v>
      </c>
      <c r="D11" s="47">
        <v>34.083813244961682</v>
      </c>
      <c r="E11" s="47">
        <v>3.6511034817063552</v>
      </c>
      <c r="F11" s="46">
        <v>77.979500000000002</v>
      </c>
      <c r="G11" s="46">
        <f>B11-F11</f>
        <v>-6.0794999999999959</v>
      </c>
      <c r="H11" s="61" t="s">
        <v>8</v>
      </c>
      <c r="I11" s="99" t="s">
        <v>13</v>
      </c>
      <c r="J11" s="27" t="s">
        <v>165</v>
      </c>
      <c r="K11" s="128">
        <v>75.900000000000006</v>
      </c>
      <c r="L11" s="68" t="s">
        <v>14</v>
      </c>
      <c r="M11" s="61" t="s">
        <v>8</v>
      </c>
      <c r="N11" s="61" t="s">
        <v>163</v>
      </c>
    </row>
    <row r="12" spans="1:14" ht="17" x14ac:dyDescent="0.25">
      <c r="A12" s="111" t="s">
        <v>337</v>
      </c>
      <c r="B12" s="15">
        <v>93</v>
      </c>
      <c r="C12" s="15">
        <v>2.2000000000000002</v>
      </c>
      <c r="D12" s="47">
        <v>13.696807713742951</v>
      </c>
      <c r="E12" s="47">
        <v>1.4396808966301033</v>
      </c>
      <c r="F12" s="15">
        <v>78.27</v>
      </c>
      <c r="G12" s="15">
        <f>B12-F12</f>
        <v>14.730000000000004</v>
      </c>
      <c r="H12" s="61" t="s">
        <v>8</v>
      </c>
      <c r="I12" s="1" t="s">
        <v>12</v>
      </c>
      <c r="J12" s="27" t="s">
        <v>166</v>
      </c>
      <c r="K12" s="164"/>
      <c r="L12" s="60"/>
      <c r="M12" s="61"/>
      <c r="N12" s="61"/>
    </row>
    <row r="13" spans="1:14" ht="17" x14ac:dyDescent="0.25">
      <c r="A13" s="111" t="s">
        <v>338</v>
      </c>
      <c r="B13" s="15">
        <v>98.6</v>
      </c>
      <c r="C13" s="15">
        <v>1.8</v>
      </c>
      <c r="D13" s="28">
        <v>1.1230231735891798</v>
      </c>
      <c r="E13" s="28" t="s">
        <v>19</v>
      </c>
      <c r="F13" s="15">
        <v>99.474100000000007</v>
      </c>
      <c r="G13" s="15">
        <f>B13-F13</f>
        <v>-0.87410000000001276</v>
      </c>
      <c r="H13" s="61" t="s">
        <v>8</v>
      </c>
      <c r="I13" s="1" t="s">
        <v>6</v>
      </c>
      <c r="J13" s="27" t="s">
        <v>165</v>
      </c>
      <c r="K13" s="164"/>
      <c r="L13" s="60"/>
      <c r="M13" s="61"/>
      <c r="N13" s="61"/>
    </row>
    <row r="14" spans="1:14" ht="17" x14ac:dyDescent="0.25">
      <c r="A14" s="111" t="s">
        <v>339</v>
      </c>
      <c r="B14" s="15">
        <v>103.3</v>
      </c>
      <c r="C14" s="15">
        <v>2.4</v>
      </c>
      <c r="D14" s="28">
        <v>3.8772464957961543</v>
      </c>
      <c r="E14" s="28" t="s">
        <v>19</v>
      </c>
      <c r="F14" s="15">
        <v>102.2623</v>
      </c>
      <c r="G14" s="15">
        <f>B14-F14</f>
        <v>1.037700000000001</v>
      </c>
      <c r="H14" s="61" t="s">
        <v>25</v>
      </c>
      <c r="I14" s="1" t="s">
        <v>13</v>
      </c>
      <c r="J14" s="27" t="s">
        <v>121</v>
      </c>
      <c r="K14" s="164">
        <v>104.41330000000001</v>
      </c>
      <c r="L14" s="68" t="s">
        <v>16</v>
      </c>
      <c r="M14" s="61" t="s">
        <v>54</v>
      </c>
      <c r="N14" s="61" t="s">
        <v>165</v>
      </c>
    </row>
    <row r="15" spans="1:14" ht="17" x14ac:dyDescent="0.25">
      <c r="A15" s="111" t="s">
        <v>340</v>
      </c>
      <c r="B15" s="1"/>
      <c r="C15" s="1"/>
      <c r="D15" s="28"/>
      <c r="E15" s="28"/>
      <c r="F15" s="15">
        <v>110.1142</v>
      </c>
      <c r="G15" s="15"/>
      <c r="H15" s="61" t="s">
        <v>25</v>
      </c>
      <c r="I15" s="1" t="s">
        <v>6</v>
      </c>
      <c r="J15" s="27" t="s">
        <v>163</v>
      </c>
      <c r="K15" s="165"/>
      <c r="L15" s="67"/>
      <c r="M15" s="61"/>
      <c r="N15" s="61"/>
    </row>
    <row r="16" spans="1:14" ht="17" x14ac:dyDescent="0.25">
      <c r="A16" s="111" t="s">
        <v>341</v>
      </c>
      <c r="B16" s="1"/>
      <c r="C16" s="1"/>
      <c r="D16" s="28"/>
      <c r="E16" s="28"/>
      <c r="F16" s="15">
        <v>116.3856</v>
      </c>
      <c r="G16" s="15"/>
      <c r="H16" s="61" t="s">
        <v>25</v>
      </c>
      <c r="I16" s="1" t="s">
        <v>11</v>
      </c>
      <c r="J16" s="27" t="s">
        <v>165</v>
      </c>
      <c r="K16" s="164">
        <v>120.3186</v>
      </c>
      <c r="L16" s="68" t="s">
        <v>17</v>
      </c>
      <c r="M16" s="61" t="s">
        <v>58</v>
      </c>
      <c r="N16" s="61" t="s">
        <v>121</v>
      </c>
    </row>
    <row r="17" spans="1:14" ht="17" x14ac:dyDescent="0.25">
      <c r="A17" s="111" t="s">
        <v>342</v>
      </c>
      <c r="B17" s="46">
        <v>118.2</v>
      </c>
      <c r="C17" s="46">
        <v>3</v>
      </c>
      <c r="D17" s="47">
        <v>22.5737246136237</v>
      </c>
      <c r="E17" s="47">
        <v>3.2259577606183312</v>
      </c>
      <c r="F17" s="46">
        <v>118.5347</v>
      </c>
      <c r="G17" s="46">
        <f>B17-F17</f>
        <v>-0.334699999999998</v>
      </c>
      <c r="H17" s="61" t="s">
        <v>23</v>
      </c>
      <c r="I17" s="99" t="s">
        <v>12</v>
      </c>
      <c r="J17" s="27" t="s">
        <v>121</v>
      </c>
      <c r="K17" s="166">
        <v>126.3044</v>
      </c>
      <c r="L17" s="68" t="s">
        <v>16</v>
      </c>
      <c r="M17" s="61" t="s">
        <v>25</v>
      </c>
      <c r="N17" s="61" t="s">
        <v>167</v>
      </c>
    </row>
    <row r="18" spans="1:14" ht="17" x14ac:dyDescent="0.25">
      <c r="A18" s="111" t="s">
        <v>343</v>
      </c>
      <c r="B18" s="46">
        <v>122</v>
      </c>
      <c r="C18" s="46">
        <v>6.7</v>
      </c>
      <c r="D18" s="47">
        <v>5.9093551306098728</v>
      </c>
      <c r="E18" s="47">
        <v>1.9051391520733147</v>
      </c>
      <c r="F18" s="46">
        <v>125.05200000000001</v>
      </c>
      <c r="G18" s="46">
        <f>B18-F18</f>
        <v>-3.0520000000000067</v>
      </c>
      <c r="H18" s="61" t="s">
        <v>25</v>
      </c>
      <c r="I18" s="99" t="s">
        <v>13</v>
      </c>
      <c r="J18" s="27" t="s">
        <v>167</v>
      </c>
      <c r="K18" s="164">
        <v>134.8562</v>
      </c>
      <c r="L18" s="68" t="s">
        <v>18</v>
      </c>
      <c r="M18" s="61" t="s">
        <v>25</v>
      </c>
      <c r="N18" s="61" t="s">
        <v>169</v>
      </c>
    </row>
    <row r="19" spans="1:14" ht="17" x14ac:dyDescent="0.25">
      <c r="A19" s="111" t="s">
        <v>344</v>
      </c>
      <c r="B19" s="99"/>
      <c r="C19" s="99"/>
      <c r="D19" s="47"/>
      <c r="E19" s="47"/>
      <c r="F19" s="46">
        <v>126.771</v>
      </c>
      <c r="G19" s="46"/>
      <c r="H19" s="61" t="s">
        <v>25</v>
      </c>
      <c r="I19" s="99" t="s">
        <v>6</v>
      </c>
      <c r="J19" s="27" t="s">
        <v>168</v>
      </c>
      <c r="K19" s="164">
        <v>135.78229999999999</v>
      </c>
      <c r="L19" s="68" t="s">
        <v>17</v>
      </c>
      <c r="M19" s="61" t="s">
        <v>58</v>
      </c>
      <c r="N19" s="61" t="s">
        <v>121</v>
      </c>
    </row>
    <row r="20" spans="1:14" ht="17" x14ac:dyDescent="0.25">
      <c r="A20" s="111" t="s">
        <v>428</v>
      </c>
      <c r="B20" s="46">
        <v>148.5</v>
      </c>
      <c r="C20" s="46">
        <v>6</v>
      </c>
      <c r="D20" s="47">
        <v>3.3918416021957083</v>
      </c>
      <c r="E20" s="47">
        <v>0.97692238722343527</v>
      </c>
      <c r="F20" s="46">
        <v>159.58250000000001</v>
      </c>
      <c r="G20" s="46">
        <f>B20-F20</f>
        <v>-11.08250000000001</v>
      </c>
      <c r="H20" s="61" t="s">
        <v>23</v>
      </c>
      <c r="I20" s="99" t="s">
        <v>11</v>
      </c>
      <c r="J20" s="27" t="s">
        <v>165</v>
      </c>
      <c r="K20" s="164">
        <v>137.54349999999999</v>
      </c>
      <c r="L20" s="68" t="s">
        <v>16</v>
      </c>
      <c r="M20" s="61" t="s">
        <v>25</v>
      </c>
      <c r="N20" s="61" t="s">
        <v>168</v>
      </c>
    </row>
    <row r="21" spans="1:14" ht="17" x14ac:dyDescent="0.25">
      <c r="A21" s="111" t="s">
        <v>416</v>
      </c>
      <c r="B21" s="46">
        <v>168.8</v>
      </c>
      <c r="C21" s="46">
        <v>7.4</v>
      </c>
      <c r="D21" s="47">
        <v>1.9709835741381065</v>
      </c>
      <c r="E21" s="47">
        <v>0.70206252883631792</v>
      </c>
      <c r="F21" s="46">
        <v>182.68440000000001</v>
      </c>
      <c r="G21" s="46">
        <f>B21-F21</f>
        <v>-13.884399999999999</v>
      </c>
      <c r="H21" s="61" t="s">
        <v>25</v>
      </c>
      <c r="I21" s="99" t="s">
        <v>13</v>
      </c>
      <c r="J21" s="27" t="s">
        <v>167</v>
      </c>
      <c r="K21" s="164">
        <v>182.53120000000001</v>
      </c>
      <c r="L21" s="68" t="s">
        <v>18</v>
      </c>
      <c r="M21" s="61" t="s">
        <v>58</v>
      </c>
      <c r="N21" s="61" t="s">
        <v>121</v>
      </c>
    </row>
    <row r="22" spans="1:14" ht="17" x14ac:dyDescent="0.25">
      <c r="A22" s="111" t="s">
        <v>417</v>
      </c>
      <c r="B22" s="46">
        <v>191.5</v>
      </c>
      <c r="C22" s="46">
        <v>7.9</v>
      </c>
      <c r="D22" s="47">
        <v>16.005177652198409</v>
      </c>
      <c r="E22" s="47">
        <v>6.1109945302410669</v>
      </c>
      <c r="F22" s="46">
        <v>202.9503</v>
      </c>
      <c r="G22" s="46">
        <f>B22-F22</f>
        <v>-11.450299999999999</v>
      </c>
      <c r="H22" s="61" t="s">
        <v>25</v>
      </c>
      <c r="I22" s="99" t="s">
        <v>12</v>
      </c>
      <c r="J22" s="27" t="s">
        <v>165</v>
      </c>
      <c r="K22" s="164">
        <v>198.7</v>
      </c>
      <c r="L22" s="68" t="s">
        <v>14</v>
      </c>
      <c r="M22" s="61" t="s">
        <v>58</v>
      </c>
      <c r="N22" s="61" t="s">
        <v>165</v>
      </c>
    </row>
    <row r="23" spans="1:14" ht="17" x14ac:dyDescent="0.25">
      <c r="A23" s="111" t="s">
        <v>418</v>
      </c>
      <c r="B23" s="46">
        <v>224</v>
      </c>
      <c r="C23" s="46">
        <v>10.4</v>
      </c>
      <c r="D23" s="47">
        <v>18.905022442485514</v>
      </c>
      <c r="E23" s="47">
        <v>9.4259337163495474</v>
      </c>
      <c r="F23" s="46">
        <v>216.8888</v>
      </c>
      <c r="G23" s="46">
        <f>B23-F23</f>
        <v>7.1111999999999966</v>
      </c>
      <c r="H23" s="61" t="s">
        <v>25</v>
      </c>
      <c r="I23" s="99" t="s">
        <v>6</v>
      </c>
      <c r="J23" s="27" t="s">
        <v>170</v>
      </c>
      <c r="K23" s="164">
        <v>209.3</v>
      </c>
      <c r="L23" s="68" t="s">
        <v>14</v>
      </c>
      <c r="M23" s="61" t="s">
        <v>58</v>
      </c>
      <c r="N23" s="61" t="s">
        <v>165</v>
      </c>
    </row>
    <row r="24" spans="1:14" ht="17" x14ac:dyDescent="0.25">
      <c r="A24" s="111" t="s">
        <v>468</v>
      </c>
      <c r="B24" s="46">
        <v>247.4</v>
      </c>
      <c r="C24" s="46">
        <v>6</v>
      </c>
      <c r="D24" s="47">
        <v>5.7133953772674699</v>
      </c>
      <c r="E24" s="47">
        <v>1.6624007618352734</v>
      </c>
      <c r="F24" s="46">
        <v>236.25020000000001</v>
      </c>
      <c r="G24" s="46">
        <f>B24-F24</f>
        <v>11.149799999999999</v>
      </c>
      <c r="H24" s="61" t="s">
        <v>58</v>
      </c>
      <c r="I24" s="99" t="s">
        <v>12</v>
      </c>
      <c r="J24" s="27" t="s">
        <v>121</v>
      </c>
      <c r="K24" s="164">
        <v>212.78710000000001</v>
      </c>
      <c r="L24" s="68" t="s">
        <v>16</v>
      </c>
      <c r="M24" s="61" t="s">
        <v>58</v>
      </c>
      <c r="N24" s="61" t="s">
        <v>121</v>
      </c>
    </row>
    <row r="25" spans="1:14" ht="17" x14ac:dyDescent="0.25">
      <c r="A25" s="111" t="s">
        <v>469</v>
      </c>
      <c r="B25" s="46">
        <v>267.39999999999998</v>
      </c>
      <c r="C25" s="46">
        <v>7.2</v>
      </c>
      <c r="D25" s="47">
        <v>4.5652030610471561</v>
      </c>
      <c r="E25" s="47">
        <v>1.5794432594742811</v>
      </c>
      <c r="F25" s="46">
        <v>259.8648</v>
      </c>
      <c r="G25" s="46">
        <f>B25-F25</f>
        <v>7.5351999999999748</v>
      </c>
      <c r="H25" s="61" t="s">
        <v>58</v>
      </c>
      <c r="I25" s="99" t="s">
        <v>13</v>
      </c>
      <c r="J25" s="27" t="s">
        <v>121</v>
      </c>
      <c r="K25" s="164">
        <v>253.8218</v>
      </c>
      <c r="L25" s="68" t="s">
        <v>18</v>
      </c>
      <c r="M25" s="61" t="s">
        <v>25</v>
      </c>
      <c r="N25" s="61" t="s">
        <v>165</v>
      </c>
    </row>
    <row r="26" spans="1:14" ht="17" x14ac:dyDescent="0.25">
      <c r="A26" s="111" t="s">
        <v>528</v>
      </c>
      <c r="B26" s="99"/>
      <c r="C26" s="99"/>
      <c r="D26" s="47"/>
      <c r="E26" s="47"/>
      <c r="F26" s="46">
        <v>278.02050000000003</v>
      </c>
      <c r="G26" s="46"/>
      <c r="H26" s="61" t="s">
        <v>25</v>
      </c>
      <c r="I26" s="99" t="s">
        <v>11</v>
      </c>
      <c r="J26" s="27" t="s">
        <v>171</v>
      </c>
      <c r="K26" s="164">
        <v>259.3485</v>
      </c>
      <c r="L26" s="68" t="s">
        <v>17</v>
      </c>
      <c r="M26" s="61" t="s">
        <v>25</v>
      </c>
      <c r="N26" s="61" t="s">
        <v>121</v>
      </c>
    </row>
    <row r="27" spans="1:14" ht="17" x14ac:dyDescent="0.25">
      <c r="A27" s="111" t="s">
        <v>529</v>
      </c>
      <c r="B27" s="46">
        <v>292.27</v>
      </c>
      <c r="C27" s="46">
        <v>12.6</v>
      </c>
      <c r="D27" s="47">
        <v>4.5732332160770897</v>
      </c>
      <c r="E27" s="47">
        <v>2.7734105355403567</v>
      </c>
      <c r="F27" s="46">
        <v>299.27780000000001</v>
      </c>
      <c r="G27" s="46">
        <f>B27-F27</f>
        <v>-7.0078000000000316</v>
      </c>
      <c r="H27" s="61" t="s">
        <v>58</v>
      </c>
      <c r="I27" s="99" t="s">
        <v>6</v>
      </c>
      <c r="J27" s="27" t="s">
        <v>121</v>
      </c>
      <c r="K27" s="166">
        <v>294.60120000000001</v>
      </c>
      <c r="L27" s="68" t="s">
        <v>16</v>
      </c>
      <c r="M27" s="61" t="s">
        <v>25</v>
      </c>
      <c r="N27" s="61" t="s">
        <v>167</v>
      </c>
    </row>
    <row r="28" spans="1:14" ht="17" x14ac:dyDescent="0.25">
      <c r="A28" s="111" t="s">
        <v>353</v>
      </c>
      <c r="B28" s="46">
        <v>315.7</v>
      </c>
      <c r="C28" s="46">
        <v>5</v>
      </c>
      <c r="D28" s="47">
        <v>10.883796465533258</v>
      </c>
      <c r="E28" s="47">
        <v>2.6127297323177929</v>
      </c>
      <c r="F28" s="46">
        <v>322.1549</v>
      </c>
      <c r="G28" s="46">
        <f>B28-F28</f>
        <v>-6.4549000000000092</v>
      </c>
      <c r="H28" s="61" t="s">
        <v>58</v>
      </c>
      <c r="I28" s="99" t="s">
        <v>13</v>
      </c>
      <c r="J28" s="27" t="s">
        <v>165</v>
      </c>
      <c r="K28" s="164">
        <v>312.79790000000003</v>
      </c>
      <c r="L28" s="68" t="s">
        <v>18</v>
      </c>
      <c r="M28" s="61" t="s">
        <v>25</v>
      </c>
      <c r="N28" s="61" t="s">
        <v>178</v>
      </c>
    </row>
    <row r="29" spans="1:14" ht="17" x14ac:dyDescent="0.25">
      <c r="A29" s="111" t="s">
        <v>354</v>
      </c>
      <c r="B29" s="46">
        <v>332.6</v>
      </c>
      <c r="C29" s="46">
        <v>3.8</v>
      </c>
      <c r="D29" s="47">
        <v>16.812388012296925</v>
      </c>
      <c r="E29" s="47">
        <v>3.1086749157927169</v>
      </c>
      <c r="F29" s="46">
        <v>330.55590000000001</v>
      </c>
      <c r="G29" s="46">
        <f>B29-F29</f>
        <v>2.0441000000000145</v>
      </c>
      <c r="H29" s="61" t="s">
        <v>25</v>
      </c>
      <c r="I29" s="99" t="s">
        <v>12</v>
      </c>
      <c r="J29" s="27" t="s">
        <v>172</v>
      </c>
      <c r="K29" s="164">
        <v>325.46839999999997</v>
      </c>
      <c r="L29" s="68" t="s">
        <v>17</v>
      </c>
      <c r="M29" s="61" t="s">
        <v>58</v>
      </c>
      <c r="N29" s="61" t="s">
        <v>121</v>
      </c>
    </row>
    <row r="30" spans="1:14" ht="17" x14ac:dyDescent="0.25">
      <c r="A30" s="111" t="s">
        <v>355</v>
      </c>
      <c r="B30" s="46">
        <v>341.78</v>
      </c>
      <c r="C30" s="46">
        <v>4.5999999999999996</v>
      </c>
      <c r="D30" s="47">
        <v>10.696286352931308</v>
      </c>
      <c r="E30" s="47">
        <v>2.3712953010497824</v>
      </c>
      <c r="F30" s="46">
        <v>342.1721</v>
      </c>
      <c r="G30" s="46">
        <f>B30-F30</f>
        <v>-0.39210000000002765</v>
      </c>
      <c r="H30" s="61" t="s">
        <v>58</v>
      </c>
      <c r="I30" s="99" t="s">
        <v>11</v>
      </c>
      <c r="J30" s="27" t="s">
        <v>121</v>
      </c>
      <c r="K30" s="164">
        <v>327.60000000000002</v>
      </c>
      <c r="L30" s="68" t="s">
        <v>14</v>
      </c>
      <c r="M30" s="61" t="s">
        <v>25</v>
      </c>
      <c r="N30" s="61" t="s">
        <v>172</v>
      </c>
    </row>
    <row r="31" spans="1:14" ht="17" x14ac:dyDescent="0.25">
      <c r="A31" s="111" t="s">
        <v>356</v>
      </c>
      <c r="B31" s="1"/>
      <c r="C31" s="1"/>
      <c r="D31" s="28"/>
      <c r="E31" s="28"/>
      <c r="F31" s="15">
        <v>355.31970000000001</v>
      </c>
      <c r="G31" s="15"/>
      <c r="H31" s="61" t="s">
        <v>54</v>
      </c>
      <c r="I31" s="1" t="s">
        <v>6</v>
      </c>
      <c r="J31" s="27" t="s">
        <v>165</v>
      </c>
      <c r="K31" s="164">
        <v>371.98779999999999</v>
      </c>
      <c r="L31" s="68" t="s">
        <v>16</v>
      </c>
      <c r="M31" s="61" t="s">
        <v>58</v>
      </c>
      <c r="N31" s="61" t="s">
        <v>165</v>
      </c>
    </row>
    <row r="32" spans="1:14" ht="17" x14ac:dyDescent="0.25">
      <c r="A32" s="111" t="s">
        <v>357</v>
      </c>
      <c r="B32" s="1"/>
      <c r="C32" s="1"/>
      <c r="D32" s="28"/>
      <c r="E32" s="28"/>
      <c r="F32" s="15">
        <v>391.94170000000003</v>
      </c>
      <c r="G32" s="15"/>
      <c r="H32" s="61" t="s">
        <v>58</v>
      </c>
      <c r="I32" s="1" t="s">
        <v>13</v>
      </c>
      <c r="J32" s="27" t="s">
        <v>121</v>
      </c>
      <c r="K32" s="164">
        <v>389.1</v>
      </c>
      <c r="L32" s="107" t="s">
        <v>14</v>
      </c>
      <c r="M32" s="61" t="s">
        <v>25</v>
      </c>
      <c r="N32" s="61" t="s">
        <v>173</v>
      </c>
    </row>
    <row r="33" spans="1:14" ht="17" x14ac:dyDescent="0.25">
      <c r="A33" s="111" t="s">
        <v>358</v>
      </c>
      <c r="B33" s="15">
        <v>386.1</v>
      </c>
      <c r="C33" s="15">
        <v>5.2</v>
      </c>
      <c r="D33" s="28">
        <v>2.5814551360032603</v>
      </c>
      <c r="E33" s="28">
        <v>0.643053794037587</v>
      </c>
      <c r="F33" s="15">
        <v>392.91609999999997</v>
      </c>
      <c r="G33" s="15">
        <f>B33-F33</f>
        <v>-6.816099999999949</v>
      </c>
      <c r="H33" s="61" t="s">
        <v>25</v>
      </c>
      <c r="I33" s="1" t="s">
        <v>12</v>
      </c>
      <c r="J33" s="27" t="s">
        <v>173</v>
      </c>
      <c r="K33" s="164">
        <v>401.68720000000002</v>
      </c>
      <c r="L33" s="68" t="s">
        <v>18</v>
      </c>
      <c r="M33" s="61" t="s">
        <v>58</v>
      </c>
      <c r="N33" s="61" t="s">
        <v>121</v>
      </c>
    </row>
    <row r="34" spans="1:14" ht="17" x14ac:dyDescent="0.25">
      <c r="A34" s="111" t="s">
        <v>359</v>
      </c>
      <c r="B34" s="15">
        <v>431.49</v>
      </c>
      <c r="C34" s="15">
        <v>6.26</v>
      </c>
      <c r="D34" s="28">
        <v>0.4812100364952569</v>
      </c>
      <c r="E34" s="28" t="s">
        <v>19</v>
      </c>
      <c r="F34" s="15">
        <v>438.61900000000003</v>
      </c>
      <c r="G34" s="15">
        <f>B34-F34</f>
        <v>-7.1290000000000191</v>
      </c>
      <c r="H34" s="61" t="s">
        <v>25</v>
      </c>
      <c r="I34" s="1" t="s">
        <v>13</v>
      </c>
      <c r="J34" s="27" t="s">
        <v>169</v>
      </c>
      <c r="K34" s="164">
        <v>438.88119999999998</v>
      </c>
      <c r="L34" s="107" t="s">
        <v>18</v>
      </c>
      <c r="M34" s="61" t="s">
        <v>25</v>
      </c>
      <c r="N34" s="61" t="s">
        <v>169</v>
      </c>
    </row>
    <row r="35" spans="1:14" ht="17" x14ac:dyDescent="0.25">
      <c r="A35" s="111" t="s">
        <v>360</v>
      </c>
      <c r="B35" s="15">
        <v>452.95</v>
      </c>
      <c r="C35" s="15">
        <v>3.2</v>
      </c>
      <c r="D35" s="28">
        <v>1.3943705017648365</v>
      </c>
      <c r="E35" s="28" t="s">
        <v>19</v>
      </c>
      <c r="F35" s="15">
        <v>457.04509999999999</v>
      </c>
      <c r="G35" s="15">
        <f>B35-F35</f>
        <v>-4.0951000000000022</v>
      </c>
      <c r="H35" s="61" t="s">
        <v>58</v>
      </c>
      <c r="I35" s="1" t="s">
        <v>11</v>
      </c>
      <c r="J35" s="27" t="s">
        <v>177</v>
      </c>
      <c r="K35" s="164">
        <v>453.93099999999998</v>
      </c>
      <c r="L35" s="107" t="s">
        <v>17</v>
      </c>
      <c r="M35" s="61" t="s">
        <v>58</v>
      </c>
      <c r="N35" s="61" t="s">
        <v>172</v>
      </c>
    </row>
    <row r="36" spans="1:14" ht="17" x14ac:dyDescent="0.25">
      <c r="A36" s="111" t="s">
        <v>470</v>
      </c>
      <c r="B36" s="46">
        <v>458.99</v>
      </c>
      <c r="C36" s="46">
        <v>6.13</v>
      </c>
      <c r="D36" s="47">
        <v>1.6264060262118643</v>
      </c>
      <c r="E36" s="47" t="s">
        <v>19</v>
      </c>
      <c r="F36" s="46">
        <v>464.56299999999999</v>
      </c>
      <c r="G36" s="46">
        <f>B36-F36</f>
        <v>-5.5729999999999791</v>
      </c>
      <c r="H36" s="61" t="s">
        <v>25</v>
      </c>
      <c r="I36" s="107" t="s">
        <v>6</v>
      </c>
      <c r="J36" s="27" t="s">
        <v>168</v>
      </c>
      <c r="K36" s="164">
        <v>468.37380000000002</v>
      </c>
      <c r="L36" s="107" t="s">
        <v>16</v>
      </c>
      <c r="M36" s="61" t="s">
        <v>25</v>
      </c>
      <c r="N36" s="61" t="s">
        <v>168</v>
      </c>
    </row>
    <row r="37" spans="1:14" ht="17" x14ac:dyDescent="0.25">
      <c r="A37" s="111" t="s">
        <v>471</v>
      </c>
      <c r="B37" s="46">
        <v>476.23</v>
      </c>
      <c r="C37" s="46">
        <v>2.67</v>
      </c>
      <c r="D37" s="47">
        <v>8.0768977233911237</v>
      </c>
      <c r="E37" s="47">
        <v>1.0389063523481528</v>
      </c>
      <c r="F37" s="46">
        <v>479.33339999999998</v>
      </c>
      <c r="G37" s="46">
        <f>B37-F37</f>
        <v>-3.1033999999999651</v>
      </c>
      <c r="H37" s="61" t="s">
        <v>25</v>
      </c>
      <c r="I37" s="107" t="s">
        <v>12</v>
      </c>
      <c r="J37" s="27" t="s">
        <v>174</v>
      </c>
      <c r="K37" s="164">
        <v>473.1</v>
      </c>
      <c r="L37" s="107" t="s">
        <v>14</v>
      </c>
      <c r="M37" s="61" t="s">
        <v>25</v>
      </c>
      <c r="N37" s="61" t="s">
        <v>174</v>
      </c>
    </row>
    <row r="38" spans="1:14" ht="17" x14ac:dyDescent="0.25">
      <c r="A38" s="111" t="s">
        <v>472</v>
      </c>
      <c r="B38" s="46">
        <v>492.8</v>
      </c>
      <c r="C38" s="46">
        <v>2.76</v>
      </c>
      <c r="D38" s="47">
        <v>0.6963462794613805</v>
      </c>
      <c r="E38" s="47" t="s">
        <v>19</v>
      </c>
      <c r="F38" s="46">
        <v>488.23289999999997</v>
      </c>
      <c r="G38" s="46">
        <f>B38-F38</f>
        <v>4.567100000000039</v>
      </c>
      <c r="H38" s="61" t="s">
        <v>25</v>
      </c>
      <c r="I38" s="107" t="s">
        <v>6</v>
      </c>
      <c r="J38" s="27" t="s">
        <v>168</v>
      </c>
      <c r="K38" s="164">
        <v>486.2842</v>
      </c>
      <c r="L38" s="107" t="s">
        <v>16</v>
      </c>
      <c r="M38" s="61" t="s">
        <v>25</v>
      </c>
      <c r="N38" s="61" t="s">
        <v>168</v>
      </c>
    </row>
    <row r="39" spans="1:14" ht="17" x14ac:dyDescent="0.25">
      <c r="A39" s="111" t="s">
        <v>473</v>
      </c>
      <c r="B39" s="107"/>
      <c r="C39" s="107"/>
      <c r="D39" s="47"/>
      <c r="E39" s="47"/>
      <c r="F39" s="46">
        <v>508.36540000000002</v>
      </c>
      <c r="G39" s="46"/>
      <c r="H39" s="61" t="s">
        <v>25</v>
      </c>
      <c r="I39" s="107" t="s">
        <v>11</v>
      </c>
      <c r="J39" s="27" t="s">
        <v>175</v>
      </c>
      <c r="K39" s="164">
        <v>507.53519999999997</v>
      </c>
      <c r="L39" s="107" t="s">
        <v>17</v>
      </c>
      <c r="M39" s="61" t="s">
        <v>25</v>
      </c>
      <c r="N39" s="61" t="s">
        <v>175</v>
      </c>
    </row>
    <row r="40" spans="1:14" ht="17" x14ac:dyDescent="0.25">
      <c r="A40" s="111" t="s">
        <v>530</v>
      </c>
      <c r="B40" s="29">
        <v>535.50400000000002</v>
      </c>
      <c r="C40" s="29">
        <v>8.1999999999999993</v>
      </c>
      <c r="D40" s="30">
        <v>65.533256227864641</v>
      </c>
      <c r="E40" s="30">
        <v>25.933723695795845</v>
      </c>
      <c r="F40" s="29">
        <v>534.54079999999999</v>
      </c>
      <c r="G40" s="29">
        <f>B40-F40</f>
        <v>0.96320000000002892</v>
      </c>
      <c r="H40" s="59" t="s">
        <v>25</v>
      </c>
      <c r="I40" s="102" t="s">
        <v>535</v>
      </c>
      <c r="J40" s="104" t="s">
        <v>175</v>
      </c>
      <c r="K40" s="164">
        <v>535.63530000000003</v>
      </c>
      <c r="L40" s="107" t="s">
        <v>16</v>
      </c>
      <c r="M40" s="61" t="s">
        <v>25</v>
      </c>
      <c r="N40" s="61" t="s">
        <v>175</v>
      </c>
    </row>
    <row r="41" spans="1:14" ht="17" x14ac:dyDescent="0.25">
      <c r="A41" s="111" t="s">
        <v>531</v>
      </c>
      <c r="B41" s="107"/>
      <c r="C41" s="107"/>
      <c r="D41" s="47"/>
      <c r="E41" s="47"/>
      <c r="F41" s="46">
        <v>550.04190000000006</v>
      </c>
      <c r="G41" s="46"/>
      <c r="H41" s="61" t="s">
        <v>58</v>
      </c>
      <c r="I41" s="107" t="s">
        <v>13</v>
      </c>
      <c r="J41" s="27" t="s">
        <v>177</v>
      </c>
      <c r="K41" s="164">
        <v>538.66160000000002</v>
      </c>
      <c r="L41" s="107" t="s">
        <v>18</v>
      </c>
      <c r="M41" s="61" t="s">
        <v>58</v>
      </c>
      <c r="N41" s="61" t="s">
        <v>177</v>
      </c>
    </row>
    <row r="42" spans="1:14" ht="17" x14ac:dyDescent="0.25">
      <c r="A42" s="111" t="s">
        <v>431</v>
      </c>
      <c r="B42" s="46">
        <v>597.178</v>
      </c>
      <c r="C42" s="46">
        <v>5.91</v>
      </c>
      <c r="D42" s="47">
        <v>7.3378837545169633</v>
      </c>
      <c r="E42" s="47">
        <v>2.0899891102896944</v>
      </c>
      <c r="F42" s="46">
        <v>594.35799999999995</v>
      </c>
      <c r="G42" s="46">
        <f>B42-F42</f>
        <v>2.82000000000005</v>
      </c>
      <c r="H42" s="61" t="s">
        <v>25</v>
      </c>
      <c r="I42" s="107" t="s">
        <v>12</v>
      </c>
      <c r="J42" s="27" t="s">
        <v>175</v>
      </c>
      <c r="K42" s="166">
        <v>594.1</v>
      </c>
      <c r="L42" s="107" t="s">
        <v>14</v>
      </c>
      <c r="M42" s="61" t="s">
        <v>25</v>
      </c>
      <c r="N42" s="61" t="s">
        <v>175</v>
      </c>
    </row>
    <row r="43" spans="1:14" ht="17" x14ac:dyDescent="0.25">
      <c r="A43" s="111" t="s">
        <v>432</v>
      </c>
      <c r="B43" s="46"/>
      <c r="C43" s="46"/>
      <c r="D43" s="47"/>
      <c r="E43" s="47"/>
      <c r="F43" s="46">
        <v>703.81389999999999</v>
      </c>
      <c r="G43" s="46"/>
      <c r="H43" s="61" t="s">
        <v>58</v>
      </c>
      <c r="I43" s="107" t="s">
        <v>13</v>
      </c>
      <c r="J43" s="27" t="s">
        <v>177</v>
      </c>
      <c r="K43" s="166">
        <v>693.57830000000001</v>
      </c>
      <c r="L43" s="107" t="s">
        <v>18</v>
      </c>
      <c r="M43" s="61" t="s">
        <v>23</v>
      </c>
      <c r="N43" s="61" t="s">
        <v>176</v>
      </c>
    </row>
    <row r="44" spans="1:14" ht="17" x14ac:dyDescent="0.25">
      <c r="A44" s="111" t="s">
        <v>369</v>
      </c>
      <c r="B44" s="60"/>
      <c r="C44" s="60"/>
      <c r="D44" s="60"/>
      <c r="E44" s="60"/>
      <c r="F44" s="46">
        <v>759.71870000000001</v>
      </c>
      <c r="G44" s="46"/>
      <c r="H44" s="61" t="s">
        <v>25</v>
      </c>
      <c r="I44" s="107" t="s">
        <v>11</v>
      </c>
      <c r="J44" s="27" t="s">
        <v>179</v>
      </c>
      <c r="K44" s="166">
        <v>758.8048</v>
      </c>
      <c r="L44" s="107" t="s">
        <v>17</v>
      </c>
      <c r="M44" s="61" t="s">
        <v>25</v>
      </c>
      <c r="N44" s="61" t="s">
        <v>170</v>
      </c>
    </row>
    <row r="45" spans="1:14" ht="17" x14ac:dyDescent="0.25">
      <c r="A45" s="111" t="s">
        <v>370</v>
      </c>
      <c r="B45" s="46">
        <v>756.47</v>
      </c>
      <c r="C45" s="46">
        <v>9.3800000000000008</v>
      </c>
      <c r="D45" s="47">
        <v>0.8767251349845091</v>
      </c>
      <c r="E45" s="47" t="s">
        <v>19</v>
      </c>
      <c r="F45" s="46">
        <v>760.5779</v>
      </c>
      <c r="G45" s="46">
        <f>F45-B45</f>
        <v>4.1078999999999724</v>
      </c>
      <c r="H45" s="61" t="s">
        <v>58</v>
      </c>
      <c r="I45" s="107" t="s">
        <v>6</v>
      </c>
      <c r="J45" s="27" t="s">
        <v>177</v>
      </c>
      <c r="K45" s="164">
        <v>773.1146</v>
      </c>
      <c r="L45" s="107" t="s">
        <v>16</v>
      </c>
      <c r="M45" s="61" t="s">
        <v>58</v>
      </c>
      <c r="N45" s="61" t="s">
        <v>177</v>
      </c>
    </row>
    <row r="46" spans="1:14" ht="17" x14ac:dyDescent="0.25">
      <c r="A46" s="111" t="s">
        <v>371</v>
      </c>
      <c r="B46" s="107"/>
      <c r="C46" s="107"/>
      <c r="D46" s="47"/>
      <c r="E46" s="47"/>
      <c r="F46" s="46">
        <v>805.92669999999998</v>
      </c>
      <c r="G46" s="46"/>
      <c r="H46" s="61" t="s">
        <v>23</v>
      </c>
      <c r="I46" s="107" t="s">
        <v>13</v>
      </c>
      <c r="J46" s="27" t="s">
        <v>180</v>
      </c>
      <c r="K46" s="164">
        <v>803.4547</v>
      </c>
      <c r="L46" s="107" t="s">
        <v>18</v>
      </c>
      <c r="M46" s="61" t="s">
        <v>25</v>
      </c>
      <c r="N46" s="61" t="s">
        <v>180</v>
      </c>
    </row>
    <row r="47" spans="1:14" ht="17" x14ac:dyDescent="0.25">
      <c r="A47" s="111" t="s">
        <v>372</v>
      </c>
      <c r="B47" s="107"/>
      <c r="C47" s="107"/>
      <c r="D47" s="47"/>
      <c r="E47" s="47"/>
      <c r="F47" s="46">
        <v>973.24459999999999</v>
      </c>
      <c r="G47" s="46"/>
      <c r="H47" s="61" t="s">
        <v>23</v>
      </c>
      <c r="I47" s="107" t="s">
        <v>12</v>
      </c>
      <c r="J47" s="27" t="s">
        <v>181</v>
      </c>
      <c r="K47" s="164">
        <v>971.0702</v>
      </c>
      <c r="L47" s="107" t="s">
        <v>17</v>
      </c>
      <c r="M47" s="61" t="s">
        <v>23</v>
      </c>
      <c r="N47" s="61" t="s">
        <v>177</v>
      </c>
    </row>
    <row r="48" spans="1:14" ht="17" x14ac:dyDescent="0.25">
      <c r="A48" s="111" t="s">
        <v>373</v>
      </c>
      <c r="B48" s="46"/>
      <c r="C48" s="46"/>
      <c r="D48" s="47"/>
      <c r="E48" s="47"/>
      <c r="F48" s="46">
        <v>973.63890000000004</v>
      </c>
      <c r="G48" s="46"/>
      <c r="H48" s="61" t="s">
        <v>23</v>
      </c>
      <c r="I48" s="107" t="s">
        <v>11</v>
      </c>
      <c r="J48" s="27" t="s">
        <v>177</v>
      </c>
      <c r="K48" s="164">
        <v>972.4</v>
      </c>
      <c r="L48" s="107" t="s">
        <v>14</v>
      </c>
      <c r="M48" s="61" t="s">
        <v>23</v>
      </c>
      <c r="N48" s="61" t="s">
        <v>175</v>
      </c>
    </row>
    <row r="49" spans="1:14" ht="17" x14ac:dyDescent="0.25">
      <c r="A49" s="111" t="s">
        <v>424</v>
      </c>
      <c r="B49" s="46">
        <v>986.57</v>
      </c>
      <c r="C49" s="46">
        <v>9.57</v>
      </c>
      <c r="D49" s="47">
        <v>1.5399320433148962</v>
      </c>
      <c r="E49" s="47">
        <v>0.70961079836706131</v>
      </c>
      <c r="F49" s="46">
        <v>980.35199999999998</v>
      </c>
      <c r="G49" s="46">
        <f>B49-F49</f>
        <v>6.2180000000000746</v>
      </c>
      <c r="H49" s="61" t="s">
        <v>23</v>
      </c>
      <c r="I49" s="107" t="s">
        <v>6</v>
      </c>
      <c r="J49" s="27" t="s">
        <v>175</v>
      </c>
      <c r="K49" s="164">
        <v>980.46090000000004</v>
      </c>
      <c r="L49" s="107" t="s">
        <v>16</v>
      </c>
      <c r="M49" s="61" t="s">
        <v>23</v>
      </c>
      <c r="N49" s="61" t="s">
        <v>175</v>
      </c>
    </row>
    <row r="50" spans="1:14" ht="17" x14ac:dyDescent="0.25">
      <c r="A50" s="111" t="s">
        <v>397</v>
      </c>
      <c r="B50" s="46">
        <v>1000.32</v>
      </c>
      <c r="C50" s="46">
        <v>5.23</v>
      </c>
      <c r="D50" s="47">
        <v>2.0063402268818429</v>
      </c>
      <c r="E50" s="47">
        <v>0.50529328369669646</v>
      </c>
      <c r="F50" s="46">
        <v>1004.0625</v>
      </c>
      <c r="G50" s="46">
        <f>B50-F50</f>
        <v>-3.74249999999995</v>
      </c>
      <c r="H50" s="61" t="s">
        <v>23</v>
      </c>
      <c r="I50" s="107" t="s">
        <v>11</v>
      </c>
      <c r="J50" s="27" t="s">
        <v>182</v>
      </c>
      <c r="K50" s="166">
        <v>1001.4327</v>
      </c>
      <c r="L50" s="107" t="s">
        <v>17</v>
      </c>
      <c r="M50" s="61" t="s">
        <v>23</v>
      </c>
      <c r="N50" s="61" t="s">
        <v>182</v>
      </c>
    </row>
    <row r="51" spans="1:14" ht="17" x14ac:dyDescent="0.25">
      <c r="A51" s="111" t="s">
        <v>398</v>
      </c>
      <c r="B51" s="46">
        <v>1037.3699999999999</v>
      </c>
      <c r="C51" s="46">
        <v>3.81</v>
      </c>
      <c r="D51" s="47">
        <v>0.8359151680040271</v>
      </c>
      <c r="E51" s="47" t="s">
        <v>19</v>
      </c>
      <c r="F51" s="46">
        <v>1046.1110000000001</v>
      </c>
      <c r="G51" s="46">
        <f>B51-F51</f>
        <v>-8.7410000000002128</v>
      </c>
      <c r="H51" s="61" t="s">
        <v>58</v>
      </c>
      <c r="I51" s="107" t="s">
        <v>13</v>
      </c>
      <c r="J51" s="27" t="s">
        <v>181</v>
      </c>
      <c r="K51" s="166">
        <v>1035.5999999999999</v>
      </c>
      <c r="L51" s="107" t="s">
        <v>14</v>
      </c>
      <c r="M51" s="61" t="s">
        <v>23</v>
      </c>
      <c r="N51" s="61" t="s">
        <v>177</v>
      </c>
    </row>
    <row r="52" spans="1:14" ht="17" x14ac:dyDescent="0.25">
      <c r="A52" s="111" t="s">
        <v>475</v>
      </c>
      <c r="B52" s="107"/>
      <c r="C52" s="107"/>
      <c r="D52" s="47"/>
      <c r="E52" s="47"/>
      <c r="F52" s="46">
        <v>1053.441</v>
      </c>
      <c r="G52" s="46"/>
      <c r="H52" s="61" t="s">
        <v>23</v>
      </c>
      <c r="I52" s="107" t="s">
        <v>12</v>
      </c>
      <c r="J52" s="27" t="s">
        <v>183</v>
      </c>
      <c r="K52" s="166">
        <v>1047.7385999999999</v>
      </c>
      <c r="L52" s="107" t="s">
        <v>18</v>
      </c>
      <c r="M52" s="61" t="s">
        <v>23</v>
      </c>
      <c r="N52" s="61" t="s">
        <v>183</v>
      </c>
    </row>
    <row r="53" spans="1:14" ht="17" x14ac:dyDescent="0.25">
      <c r="A53" s="111" t="s">
        <v>434</v>
      </c>
      <c r="B53" s="29">
        <v>1077.92</v>
      </c>
      <c r="C53" s="29">
        <v>4.45</v>
      </c>
      <c r="D53" s="30">
        <v>100</v>
      </c>
      <c r="E53" s="30">
        <v>21.46536852102733</v>
      </c>
      <c r="F53" s="29">
        <v>1084.5229999999999</v>
      </c>
      <c r="G53" s="29">
        <f>B53-F53</f>
        <v>-6.6029999999998381</v>
      </c>
      <c r="H53" s="59" t="s">
        <v>23</v>
      </c>
      <c r="I53" s="102" t="s">
        <v>537</v>
      </c>
      <c r="J53" s="104" t="s">
        <v>182</v>
      </c>
      <c r="K53" s="166">
        <v>1084.3</v>
      </c>
      <c r="L53" s="107" t="s">
        <v>14</v>
      </c>
      <c r="M53" s="61" t="s">
        <v>23</v>
      </c>
      <c r="N53" s="61" t="s">
        <v>182</v>
      </c>
    </row>
    <row r="54" spans="1:14" ht="17" x14ac:dyDescent="0.25">
      <c r="A54" s="111" t="s">
        <v>435</v>
      </c>
      <c r="B54" s="15">
        <v>1100.08</v>
      </c>
      <c r="C54" s="15">
        <v>4.9000000000000004</v>
      </c>
      <c r="D54" s="28">
        <v>0.77485003385848961</v>
      </c>
      <c r="E54" s="28" t="s">
        <v>19</v>
      </c>
      <c r="F54" s="15">
        <v>1096.3240000000001</v>
      </c>
      <c r="G54" s="15">
        <f>B54-F54</f>
        <v>3.7559999999998581</v>
      </c>
      <c r="H54" s="61" t="s">
        <v>23</v>
      </c>
      <c r="I54" s="1" t="s">
        <v>6</v>
      </c>
      <c r="J54" s="27" t="s">
        <v>183</v>
      </c>
      <c r="K54" s="166">
        <v>1095.1048000000001</v>
      </c>
      <c r="L54" s="107" t="s">
        <v>17</v>
      </c>
      <c r="M54" s="61" t="s">
        <v>23</v>
      </c>
      <c r="N54" s="61" t="s">
        <v>177</v>
      </c>
    </row>
    <row r="55" spans="1:14" ht="17" x14ac:dyDescent="0.25">
      <c r="A55" s="111" t="s">
        <v>436</v>
      </c>
      <c r="B55" s="1"/>
      <c r="C55" s="1"/>
      <c r="D55" s="28"/>
      <c r="E55" s="28"/>
      <c r="F55" s="15">
        <v>1113.1602</v>
      </c>
      <c r="G55" s="15"/>
      <c r="H55" s="27" t="s">
        <v>58</v>
      </c>
      <c r="I55" s="1" t="s">
        <v>11</v>
      </c>
      <c r="J55" s="27" t="s">
        <v>184</v>
      </c>
      <c r="K55" s="166">
        <v>1095.2696000000001</v>
      </c>
      <c r="L55" s="107" t="s">
        <v>18</v>
      </c>
      <c r="M55" s="61" t="s">
        <v>58</v>
      </c>
      <c r="N55" s="61" t="s">
        <v>179</v>
      </c>
    </row>
    <row r="56" spans="1:14" ht="17" x14ac:dyDescent="0.25">
      <c r="A56" s="110" t="s">
        <v>532</v>
      </c>
      <c r="B56" s="44">
        <v>1172.9000000000001</v>
      </c>
      <c r="C56" s="44">
        <v>10.3</v>
      </c>
      <c r="D56" s="45">
        <v>1.4837808846354372</v>
      </c>
      <c r="E56" s="45">
        <v>0.73585526834134907</v>
      </c>
      <c r="F56" s="44">
        <v>1193.0097000000001</v>
      </c>
      <c r="G56" s="44">
        <f>B56-F56</f>
        <v>-20.109699999999975</v>
      </c>
      <c r="H56" s="86" t="s">
        <v>58</v>
      </c>
      <c r="I56" s="4" t="s">
        <v>13</v>
      </c>
      <c r="J56" s="86" t="s">
        <v>179</v>
      </c>
      <c r="K56" s="167">
        <v>1100.5537999999999</v>
      </c>
      <c r="L56" s="82" t="s">
        <v>16</v>
      </c>
      <c r="M56" s="86" t="s">
        <v>23</v>
      </c>
      <c r="N56" s="86" t="s">
        <v>183</v>
      </c>
    </row>
    <row r="57" spans="1:14" x14ac:dyDescent="0.2">
      <c r="A57" s="202" t="s">
        <v>464</v>
      </c>
      <c r="B57" s="202"/>
      <c r="C57" s="142">
        <f>AVERAGE(C9,C23,C27,C40,C49,C54)</f>
        <v>7.8116666666666665</v>
      </c>
      <c r="D57" s="106"/>
      <c r="E57" s="106"/>
      <c r="F57" s="138" t="s">
        <v>465</v>
      </c>
      <c r="G57" s="92">
        <f>AVEDEV(G9:G56)</f>
        <v>5.7810018365472882</v>
      </c>
      <c r="H57" s="98"/>
      <c r="I57" s="97"/>
      <c r="J57" s="109"/>
    </row>
    <row r="58" spans="1:14" ht="16" thickBot="1" x14ac:dyDescent="0.25">
      <c r="A58" s="194" t="s">
        <v>466</v>
      </c>
      <c r="B58" s="194"/>
      <c r="C58" s="139">
        <f>AVERAGE(C56,C53,C50,C42,C37,C33,C28:C30,C25,C24,C20:C22,C12,C10:C11)</f>
        <v>5.2682352941176491</v>
      </c>
      <c r="D58" s="152"/>
      <c r="E58" s="152"/>
      <c r="F58" s="141" t="s">
        <v>463</v>
      </c>
      <c r="G58" s="139">
        <v>20</v>
      </c>
      <c r="H58" s="161"/>
      <c r="I58" s="162"/>
      <c r="J58" s="152"/>
      <c r="K58" s="43"/>
      <c r="L58" s="43"/>
      <c r="M58" s="43"/>
      <c r="N58" s="43"/>
    </row>
    <row r="59" spans="1:14" x14ac:dyDescent="0.2">
      <c r="A59" s="179" t="s">
        <v>541</v>
      </c>
      <c r="B59" s="179"/>
      <c r="C59" s="179"/>
      <c r="D59" s="179"/>
      <c r="E59" s="179"/>
      <c r="F59" s="179"/>
      <c r="G59" s="179"/>
      <c r="H59" s="179"/>
      <c r="I59" s="179"/>
      <c r="J59" s="179"/>
      <c r="K59" s="179"/>
      <c r="L59" s="179"/>
      <c r="M59" s="179"/>
      <c r="N59" s="179"/>
    </row>
    <row r="60" spans="1:14" x14ac:dyDescent="0.2">
      <c r="A60" s="180"/>
      <c r="B60" s="180"/>
      <c r="C60" s="180"/>
      <c r="D60" s="180"/>
      <c r="E60" s="180"/>
      <c r="F60" s="180"/>
      <c r="G60" s="180"/>
      <c r="H60" s="180"/>
      <c r="I60" s="180"/>
      <c r="J60" s="180"/>
      <c r="K60" s="180"/>
      <c r="L60" s="180"/>
      <c r="M60" s="180"/>
      <c r="N60" s="180"/>
    </row>
    <row r="61" spans="1:14" x14ac:dyDescent="0.2">
      <c r="B61" s="106"/>
      <c r="C61" s="106"/>
      <c r="D61" s="106"/>
      <c r="E61" s="106"/>
      <c r="F61" s="106"/>
      <c r="G61" s="106"/>
      <c r="H61" s="106"/>
      <c r="I61" s="106"/>
      <c r="J61" s="106"/>
    </row>
    <row r="62" spans="1:14" x14ac:dyDescent="0.2">
      <c r="A62" s="106"/>
      <c r="B62" s="106"/>
      <c r="C62" s="106"/>
      <c r="D62" s="106"/>
      <c r="E62" s="106"/>
      <c r="F62" s="106"/>
      <c r="G62" s="97"/>
      <c r="H62" s="97"/>
      <c r="I62" s="106"/>
      <c r="J62" s="106"/>
    </row>
    <row r="63" spans="1:14" x14ac:dyDescent="0.2">
      <c r="E63" s="1"/>
      <c r="G63" s="9"/>
      <c r="H63" s="9"/>
    </row>
    <row r="64" spans="1:14" x14ac:dyDescent="0.2">
      <c r="E64" s="1"/>
    </row>
    <row r="65" spans="1:6" x14ac:dyDescent="0.2">
      <c r="F65" s="1"/>
    </row>
    <row r="68" spans="1:6" x14ac:dyDescent="0.2">
      <c r="A68" s="14"/>
    </row>
    <row r="69" spans="1:6" x14ac:dyDescent="0.2">
      <c r="B69" s="14"/>
      <c r="C69" s="14"/>
      <c r="D69" s="14"/>
      <c r="E69" s="14"/>
      <c r="F69" s="14"/>
    </row>
    <row r="89" spans="10:14" x14ac:dyDescent="0.2">
      <c r="J89" s="14"/>
    </row>
    <row r="90" spans="10:14" x14ac:dyDescent="0.2">
      <c r="K90" s="14"/>
      <c r="L90" s="14"/>
      <c r="M90" s="14"/>
      <c r="N90" s="14"/>
    </row>
  </sheetData>
  <mergeCells count="16">
    <mergeCell ref="I7:I8"/>
    <mergeCell ref="J7:J8"/>
    <mergeCell ref="N7:N8"/>
    <mergeCell ref="M7:M8"/>
    <mergeCell ref="B5:J5"/>
    <mergeCell ref="F6:N6"/>
    <mergeCell ref="A57:B57"/>
    <mergeCell ref="A58:B58"/>
    <mergeCell ref="B6:E6"/>
    <mergeCell ref="A3:N4"/>
    <mergeCell ref="A59:N60"/>
    <mergeCell ref="L7:L8"/>
    <mergeCell ref="D7:D8"/>
    <mergeCell ref="A5:A8"/>
    <mergeCell ref="K5:N5"/>
    <mergeCell ref="H7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Measured Raman modes - S1</vt:lpstr>
      <vt:lpstr>S2</vt:lpstr>
      <vt:lpstr>S3</vt:lpstr>
      <vt:lpstr>S4</vt:lpstr>
      <vt:lpstr>S5</vt:lpstr>
      <vt:lpstr>S6</vt:lpstr>
      <vt:lpstr>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J A Moulton</dc:creator>
  <cp:lastModifiedBy>Christine Elrod</cp:lastModifiedBy>
  <cp:lastPrinted>2020-09-15T20:28:55Z</cp:lastPrinted>
  <dcterms:created xsi:type="dcterms:W3CDTF">2020-02-17T15:40:10Z</dcterms:created>
  <dcterms:modified xsi:type="dcterms:W3CDTF">2022-02-15T00:31:15Z</dcterms:modified>
</cp:coreProperties>
</file>