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Sep-21/Deposits Sep-21/AM-21-97499/"/>
    </mc:Choice>
  </mc:AlternateContent>
  <xr:revisionPtr revIDLastSave="3" documentId="13_ncr:1_{EC904FF8-151E-44B5-8AE7-143922ED92CC}" xr6:coauthVersionLast="47" xr6:coauthVersionMax="47" xr10:uidLastSave="{03EF1ED3-D9C3-4050-91A8-A027AB31FB83}"/>
  <bookViews>
    <workbookView xWindow="20" yWindow="0" windowWidth="17780" windowHeight="13767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" l="1"/>
  <c r="D22" i="2" s="1"/>
  <c r="E21" i="2"/>
  <c r="E22" i="2" s="1"/>
  <c r="F21" i="2"/>
  <c r="G21" i="2"/>
  <c r="G22" i="2" s="1"/>
  <c r="H21" i="2"/>
  <c r="H22" i="2" s="1"/>
  <c r="I21" i="2"/>
  <c r="I22" i="2" s="1"/>
  <c r="J21" i="2"/>
  <c r="J22" i="2" s="1"/>
  <c r="K21" i="2"/>
  <c r="L21" i="2"/>
  <c r="M21" i="2"/>
  <c r="M22" i="2" s="1"/>
  <c r="N21" i="2"/>
  <c r="O21" i="2"/>
  <c r="P21" i="2"/>
  <c r="Q21" i="2"/>
  <c r="Q22" i="2" s="1"/>
  <c r="R21" i="2"/>
  <c r="R22" i="2" s="1"/>
  <c r="S21" i="2"/>
  <c r="T21" i="2"/>
  <c r="U21" i="2"/>
  <c r="U22" i="2" s="1"/>
  <c r="V21" i="2"/>
  <c r="W21" i="2"/>
  <c r="X21" i="2"/>
  <c r="Y21" i="2"/>
  <c r="Y22" i="2" s="1"/>
  <c r="Z21" i="2"/>
  <c r="Z22" i="2" s="1"/>
  <c r="AA21" i="2"/>
  <c r="C21" i="2"/>
  <c r="C22" i="2" s="1"/>
  <c r="D11" i="2"/>
  <c r="D12" i="2" s="1"/>
  <c r="E11" i="2"/>
  <c r="F11" i="2"/>
  <c r="G11" i="2"/>
  <c r="G12" i="2" s="1"/>
  <c r="H11" i="2"/>
  <c r="I11" i="2"/>
  <c r="I12" i="2" s="1"/>
  <c r="J11" i="2"/>
  <c r="K11" i="2"/>
  <c r="L11" i="2"/>
  <c r="L12" i="2" s="1"/>
  <c r="M11" i="2"/>
  <c r="N11" i="2"/>
  <c r="O11" i="2"/>
  <c r="O12" i="2" s="1"/>
  <c r="P11" i="2"/>
  <c r="Q11" i="2"/>
  <c r="Q12" i="2" s="1"/>
  <c r="R11" i="2"/>
  <c r="S11" i="2"/>
  <c r="T11" i="2"/>
  <c r="T12" i="2" s="1"/>
  <c r="U11" i="2"/>
  <c r="V11" i="2"/>
  <c r="W11" i="2"/>
  <c r="W12" i="2" s="1"/>
  <c r="X11" i="2"/>
  <c r="Y11" i="2"/>
  <c r="Y12" i="2" s="1"/>
  <c r="Z11" i="2"/>
  <c r="AA11" i="2"/>
  <c r="AA12" i="2" s="1"/>
  <c r="C11" i="2"/>
  <c r="C12" i="2" s="1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P12" i="2" l="1"/>
  <c r="S12" i="2"/>
  <c r="K12" i="2"/>
  <c r="T22" i="2"/>
  <c r="L22" i="2"/>
  <c r="Z12" i="2"/>
  <c r="R12" i="2"/>
  <c r="J12" i="2"/>
  <c r="AA22" i="2"/>
  <c r="S22" i="2"/>
  <c r="K22" i="2"/>
  <c r="X12" i="2"/>
  <c r="H12" i="2"/>
  <c r="X22" i="2"/>
  <c r="P22" i="2"/>
  <c r="V12" i="2"/>
  <c r="N12" i="2"/>
  <c r="F12" i="2"/>
  <c r="W22" i="2"/>
  <c r="O22" i="2"/>
  <c r="U12" i="2"/>
  <c r="M12" i="2"/>
  <c r="E12" i="2"/>
  <c r="V22" i="2"/>
  <c r="N22" i="2"/>
  <c r="F22" i="2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D36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D29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D20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D12" i="1"/>
</calcChain>
</file>

<file path=xl/sharedStrings.xml><?xml version="1.0" encoding="utf-8"?>
<sst xmlns="http://schemas.openxmlformats.org/spreadsheetml/2006/main" count="210" uniqueCount="46">
  <si>
    <t>Sample</t>
  </si>
  <si>
    <t>Type</t>
    <phoneticPr fontId="2" type="noConversion"/>
  </si>
  <si>
    <t>Na</t>
    <phoneticPr fontId="2" type="noConversion"/>
  </si>
  <si>
    <t>Mn</t>
    <phoneticPr fontId="2" type="noConversion"/>
  </si>
  <si>
    <t>As</t>
    <phoneticPr fontId="2" type="noConversion"/>
  </si>
  <si>
    <t>Sr</t>
    <phoneticPr fontId="2" type="noConversion"/>
  </si>
  <si>
    <t>Y</t>
    <phoneticPr fontId="2" type="noConversion"/>
  </si>
  <si>
    <t>Nb</t>
    <phoneticPr fontId="2" type="noConversion"/>
  </si>
  <si>
    <t>Mo</t>
    <phoneticPr fontId="2" type="noConversion"/>
  </si>
  <si>
    <t>Ba</t>
    <phoneticPr fontId="2" type="noConversion"/>
  </si>
  <si>
    <t>La</t>
    <phoneticPr fontId="2" type="noConversion"/>
  </si>
  <si>
    <t>Ce</t>
    <phoneticPr fontId="2" type="noConversion"/>
  </si>
  <si>
    <t>Pr</t>
    <phoneticPr fontId="2" type="noConversion"/>
  </si>
  <si>
    <t>Nd</t>
    <phoneticPr fontId="2" type="noConversion"/>
  </si>
  <si>
    <t>Sm</t>
    <phoneticPr fontId="2" type="noConversion"/>
  </si>
  <si>
    <t>Eu</t>
    <phoneticPr fontId="2" type="noConversion"/>
  </si>
  <si>
    <t>Gd</t>
    <phoneticPr fontId="2" type="noConversion"/>
  </si>
  <si>
    <t>Tb</t>
    <phoneticPr fontId="2" type="noConversion"/>
  </si>
  <si>
    <t>Dy</t>
    <phoneticPr fontId="2" type="noConversion"/>
  </si>
  <si>
    <t>Ho</t>
    <phoneticPr fontId="2" type="noConversion"/>
  </si>
  <si>
    <t>Er</t>
    <phoneticPr fontId="2" type="noConversion"/>
  </si>
  <si>
    <t>Tm</t>
    <phoneticPr fontId="2" type="noConversion"/>
  </si>
  <si>
    <t>Yb</t>
    <phoneticPr fontId="2" type="noConversion"/>
  </si>
  <si>
    <t>Lu</t>
    <phoneticPr fontId="2" type="noConversion"/>
  </si>
  <si>
    <t>Ta</t>
    <phoneticPr fontId="2" type="noConversion"/>
  </si>
  <si>
    <t>Th</t>
    <phoneticPr fontId="2" type="noConversion"/>
  </si>
  <si>
    <t>U</t>
    <phoneticPr fontId="2" type="noConversion"/>
  </si>
  <si>
    <t>NIST610</t>
  </si>
  <si>
    <t>GSD-1G</t>
  </si>
  <si>
    <t>average</t>
    <phoneticPr fontId="2" type="noConversion"/>
  </si>
  <si>
    <t>Std</t>
    <phoneticPr fontId="2" type="noConversion"/>
  </si>
  <si>
    <t>average</t>
    <phoneticPr fontId="2" type="noConversion"/>
  </si>
  <si>
    <t>ppm</t>
    <phoneticPr fontId="2" type="noConversion"/>
  </si>
  <si>
    <t>Uncertainty (%)</t>
    <phoneticPr fontId="2" type="noConversion"/>
  </si>
  <si>
    <t>NIST 610</t>
    <phoneticPr fontId="2" type="noConversion"/>
  </si>
  <si>
    <t>GDS-1G</t>
    <phoneticPr fontId="2" type="noConversion"/>
  </si>
  <si>
    <t>平均值</t>
    <phoneticPr fontId="2" type="noConversion"/>
  </si>
  <si>
    <t>标准方差</t>
    <phoneticPr fontId="2" type="noConversion"/>
  </si>
  <si>
    <t>相对标准方差</t>
    <phoneticPr fontId="2" type="noConversion"/>
  </si>
  <si>
    <t>1 sigma</t>
    <phoneticPr fontId="2" type="noConversion"/>
  </si>
  <si>
    <t>RSD (%)</t>
    <phoneticPr fontId="2" type="noConversion"/>
  </si>
  <si>
    <t>RSD (%)</t>
  </si>
  <si>
    <t>Supplementary Table 1. Trace elements results for standard materials</t>
    <phoneticPr fontId="2" type="noConversion"/>
  </si>
  <si>
    <t>Standard content</t>
    <phoneticPr fontId="2" type="noConversion"/>
  </si>
  <si>
    <t>American Mineralogist: September 2021 Online Materials AM-21-97499</t>
  </si>
  <si>
    <t>SU ET AL.: SCHEELITE GENESIS AT THE DABAOSHAN STRATABOUND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</si>
</sst>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b/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3" fillId="3" borderId="1" xfId="0" applyFont="1" applyFill="1" applyBorder="1"/>
    <xf numFmtId="2" fontId="3" fillId="2" borderId="0" xfId="0" applyNumberFormat="1" applyFont="1" applyFill="1"/>
    <xf numFmtId="164" fontId="3" fillId="2" borderId="0" xfId="0" applyNumberFormat="1" applyFont="1" applyFill="1"/>
    <xf numFmtId="2" fontId="3" fillId="0" borderId="0" xfId="0" applyNumberFormat="1" applyFont="1" applyFill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2" fontId="3" fillId="2" borderId="2" xfId="0" applyNumberFormat="1" applyFont="1" applyFill="1" applyBorder="1"/>
    <xf numFmtId="0" fontId="3" fillId="4" borderId="0" xfId="0" applyFont="1" applyFill="1"/>
    <xf numFmtId="2" fontId="3" fillId="4" borderId="0" xfId="0" applyNumberFormat="1" applyFont="1" applyFill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0" fontId="4" fillId="2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0"/>
  <sheetViews>
    <sheetView tabSelected="1" zoomScale="80" zoomScaleNormal="80" workbookViewId="0">
      <selection sqref="A1:A2"/>
    </sheetView>
  </sheetViews>
  <sheetFormatPr defaultColWidth="8.64453125" defaultRowHeight="14"/>
  <cols>
    <col min="1" max="1" width="3.64453125" style="2" customWidth="1"/>
    <col min="2" max="2" width="10.9375" style="1" customWidth="1"/>
    <col min="3" max="4" width="8.64453125" style="1"/>
    <col min="5" max="5" width="6.76171875" style="1" customWidth="1"/>
    <col min="6" max="6" width="7.5859375" style="1" customWidth="1"/>
    <col min="7" max="7" width="7.46875" style="1" customWidth="1"/>
    <col min="8" max="8" width="6.9375" style="1" customWidth="1"/>
    <col min="9" max="9" width="7.5859375" style="1" customWidth="1"/>
    <col min="10" max="10" width="7.3515625" style="1" customWidth="1"/>
    <col min="11" max="11" width="8.76171875" style="1" customWidth="1"/>
    <col min="12" max="12" width="7.76171875" style="1" customWidth="1"/>
    <col min="13" max="16384" width="8.64453125" style="1"/>
  </cols>
  <sheetData>
    <row r="1" spans="1:28">
      <c r="A1" s="3" t="s">
        <v>44</v>
      </c>
    </row>
    <row r="2" spans="1:28">
      <c r="A2" s="3" t="s">
        <v>45</v>
      </c>
    </row>
    <row r="3" spans="1:28">
      <c r="A3" s="3" t="s">
        <v>42</v>
      </c>
    </row>
    <row r="4" spans="1:28" s="2" customFormat="1">
      <c r="A4" s="8"/>
      <c r="B4" s="9" t="s">
        <v>1</v>
      </c>
      <c r="C4" s="9" t="s">
        <v>0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10" t="s">
        <v>11</v>
      </c>
      <c r="N4" s="10" t="s">
        <v>12</v>
      </c>
      <c r="O4" s="10" t="s">
        <v>13</v>
      </c>
      <c r="P4" s="10" t="s">
        <v>14</v>
      </c>
      <c r="Q4" s="10" t="s">
        <v>15</v>
      </c>
      <c r="R4" s="10" t="s">
        <v>16</v>
      </c>
      <c r="S4" s="10" t="s">
        <v>17</v>
      </c>
      <c r="T4" s="10" t="s">
        <v>18</v>
      </c>
      <c r="U4" s="10" t="s">
        <v>19</v>
      </c>
      <c r="V4" s="10" t="s">
        <v>20</v>
      </c>
      <c r="W4" s="10" t="s">
        <v>21</v>
      </c>
      <c r="X4" s="10" t="s">
        <v>22</v>
      </c>
      <c r="Y4" s="10" t="s">
        <v>23</v>
      </c>
      <c r="Z4" s="10" t="s">
        <v>24</v>
      </c>
      <c r="AA4" s="10" t="s">
        <v>25</v>
      </c>
      <c r="AB4" s="10" t="s">
        <v>26</v>
      </c>
    </row>
    <row r="5" spans="1:28" s="4" customFormat="1">
      <c r="A5" s="11"/>
      <c r="B5" s="12"/>
      <c r="C5" s="12"/>
      <c r="D5" s="12" t="s">
        <v>32</v>
      </c>
      <c r="E5" s="12" t="s">
        <v>32</v>
      </c>
      <c r="F5" s="12" t="s">
        <v>32</v>
      </c>
      <c r="G5" s="12" t="s">
        <v>32</v>
      </c>
      <c r="H5" s="12" t="s">
        <v>32</v>
      </c>
      <c r="I5" s="12" t="s">
        <v>32</v>
      </c>
      <c r="J5" s="12" t="s">
        <v>32</v>
      </c>
      <c r="K5" s="12" t="s">
        <v>32</v>
      </c>
      <c r="L5" s="12" t="s">
        <v>32</v>
      </c>
      <c r="M5" s="12" t="s">
        <v>32</v>
      </c>
      <c r="N5" s="12" t="s">
        <v>32</v>
      </c>
      <c r="O5" s="12" t="s">
        <v>32</v>
      </c>
      <c r="P5" s="12" t="s">
        <v>32</v>
      </c>
      <c r="Q5" s="12" t="s">
        <v>32</v>
      </c>
      <c r="R5" s="12" t="s">
        <v>32</v>
      </c>
      <c r="S5" s="12" t="s">
        <v>32</v>
      </c>
      <c r="T5" s="12" t="s">
        <v>32</v>
      </c>
      <c r="U5" s="12" t="s">
        <v>32</v>
      </c>
      <c r="V5" s="12" t="s">
        <v>32</v>
      </c>
      <c r="W5" s="12" t="s">
        <v>32</v>
      </c>
      <c r="X5" s="12" t="s">
        <v>32</v>
      </c>
      <c r="Y5" s="12" t="s">
        <v>32</v>
      </c>
      <c r="Z5" s="12" t="s">
        <v>32</v>
      </c>
      <c r="AA5" s="12" t="s">
        <v>32</v>
      </c>
      <c r="AB5" s="12" t="s">
        <v>32</v>
      </c>
    </row>
    <row r="6" spans="1:28">
      <c r="A6" s="2">
        <v>1</v>
      </c>
      <c r="B6" s="3" t="s">
        <v>30</v>
      </c>
      <c r="C6" s="1" t="s">
        <v>27</v>
      </c>
      <c r="D6" s="1">
        <v>100231.81</v>
      </c>
      <c r="E6" s="1">
        <v>444.07</v>
      </c>
      <c r="F6" s="1">
        <v>326.57</v>
      </c>
      <c r="G6" s="1">
        <v>513.80999999999995</v>
      </c>
      <c r="H6" s="1">
        <v>463.37</v>
      </c>
      <c r="I6" s="1">
        <v>463.9</v>
      </c>
      <c r="J6" s="1">
        <v>418.45</v>
      </c>
      <c r="K6" s="1">
        <v>454.83</v>
      </c>
      <c r="L6" s="1">
        <v>442.38</v>
      </c>
      <c r="M6" s="1">
        <v>455.03</v>
      </c>
      <c r="N6" s="1">
        <v>450.15</v>
      </c>
      <c r="O6" s="1">
        <v>431.63</v>
      </c>
      <c r="P6" s="1">
        <v>454.99</v>
      </c>
      <c r="Q6" s="1">
        <v>448.91</v>
      </c>
      <c r="R6" s="1">
        <v>448.94</v>
      </c>
      <c r="S6" s="1">
        <v>439.63</v>
      </c>
      <c r="T6" s="1">
        <v>439.44</v>
      </c>
      <c r="U6" s="1">
        <v>451.26</v>
      </c>
      <c r="V6" s="1">
        <v>457.29</v>
      </c>
      <c r="W6" s="1">
        <v>437.63</v>
      </c>
      <c r="X6" s="1">
        <v>452.22</v>
      </c>
      <c r="Y6" s="1">
        <v>441.57</v>
      </c>
      <c r="Z6" s="1">
        <v>448.26</v>
      </c>
      <c r="AA6" s="1">
        <v>460.74</v>
      </c>
      <c r="AB6" s="1">
        <v>464.72</v>
      </c>
    </row>
    <row r="7" spans="1:28">
      <c r="A7" s="2">
        <v>2</v>
      </c>
      <c r="B7" s="3" t="s">
        <v>30</v>
      </c>
      <c r="C7" s="1" t="s">
        <v>27</v>
      </c>
      <c r="D7" s="1">
        <v>99828.99</v>
      </c>
      <c r="E7" s="1">
        <v>443.78</v>
      </c>
      <c r="F7" s="1">
        <v>324.47000000000003</v>
      </c>
      <c r="G7" s="1">
        <v>514.27</v>
      </c>
      <c r="H7" s="1">
        <v>462.57</v>
      </c>
      <c r="I7" s="1">
        <v>463.5</v>
      </c>
      <c r="J7" s="1">
        <v>418.07</v>
      </c>
      <c r="K7" s="1">
        <v>451.94</v>
      </c>
      <c r="L7" s="1">
        <v>439.32</v>
      </c>
      <c r="M7" s="1">
        <v>452.57</v>
      </c>
      <c r="N7" s="1">
        <v>447.37</v>
      </c>
      <c r="O7" s="1">
        <v>430.75</v>
      </c>
      <c r="P7" s="1">
        <v>452.51</v>
      </c>
      <c r="Q7" s="1">
        <v>446.68</v>
      </c>
      <c r="R7" s="1">
        <v>449.07</v>
      </c>
      <c r="S7" s="1">
        <v>435.96</v>
      </c>
      <c r="T7" s="1">
        <v>436.04</v>
      </c>
      <c r="U7" s="1">
        <v>448.12</v>
      </c>
      <c r="V7" s="1">
        <v>453.93</v>
      </c>
      <c r="W7" s="1">
        <v>434.15</v>
      </c>
      <c r="X7" s="1">
        <v>449.42</v>
      </c>
      <c r="Y7" s="1">
        <v>438.16</v>
      </c>
      <c r="Z7" s="1">
        <v>445.41</v>
      </c>
      <c r="AA7" s="1">
        <v>454.63</v>
      </c>
      <c r="AB7" s="1">
        <v>459.4</v>
      </c>
    </row>
    <row r="8" spans="1:28">
      <c r="A8" s="2">
        <v>3</v>
      </c>
      <c r="B8" s="3" t="s">
        <v>30</v>
      </c>
      <c r="C8" s="1" t="s">
        <v>27</v>
      </c>
      <c r="D8" s="1">
        <v>99263.31</v>
      </c>
      <c r="E8" s="1">
        <v>443.79</v>
      </c>
      <c r="F8" s="1">
        <v>325.45999999999998</v>
      </c>
      <c r="G8" s="1">
        <v>514.65</v>
      </c>
      <c r="H8" s="1">
        <v>460.46</v>
      </c>
      <c r="I8" s="1">
        <v>463.99</v>
      </c>
      <c r="J8" s="1">
        <v>416.2</v>
      </c>
      <c r="K8" s="1">
        <v>451.93</v>
      </c>
      <c r="L8" s="1">
        <v>439.77</v>
      </c>
      <c r="M8" s="1">
        <v>452.53</v>
      </c>
      <c r="N8" s="1">
        <v>447.91</v>
      </c>
      <c r="O8" s="1">
        <v>430.29</v>
      </c>
      <c r="P8" s="1">
        <v>453.24</v>
      </c>
      <c r="Q8" s="1">
        <v>447.64</v>
      </c>
      <c r="R8" s="1">
        <v>451.59</v>
      </c>
      <c r="S8" s="1">
        <v>437.69</v>
      </c>
      <c r="T8" s="1">
        <v>437.47</v>
      </c>
      <c r="U8" s="1">
        <v>449.92</v>
      </c>
      <c r="V8" s="1">
        <v>457.59</v>
      </c>
      <c r="W8" s="1">
        <v>435.29</v>
      </c>
      <c r="X8" s="1">
        <v>450.44</v>
      </c>
      <c r="Y8" s="1">
        <v>440.27</v>
      </c>
      <c r="Z8" s="1">
        <v>446.43</v>
      </c>
      <c r="AA8" s="1">
        <v>458.3</v>
      </c>
      <c r="AB8" s="1">
        <v>463.73</v>
      </c>
    </row>
    <row r="9" spans="1:28">
      <c r="A9" s="2">
        <v>4</v>
      </c>
      <c r="B9" s="3" t="s">
        <v>30</v>
      </c>
      <c r="C9" s="1" t="s">
        <v>27</v>
      </c>
      <c r="D9" s="1">
        <v>98854.03</v>
      </c>
      <c r="E9" s="1">
        <v>439.96</v>
      </c>
      <c r="F9" s="1">
        <v>322.27</v>
      </c>
      <c r="G9" s="1">
        <v>513.26</v>
      </c>
      <c r="H9" s="1">
        <v>459.44</v>
      </c>
      <c r="I9" s="1">
        <v>462.8</v>
      </c>
      <c r="J9" s="1">
        <v>412.5</v>
      </c>
      <c r="K9" s="1">
        <v>446.01</v>
      </c>
      <c r="L9" s="1">
        <v>436.5</v>
      </c>
      <c r="M9" s="1">
        <v>450.01</v>
      </c>
      <c r="N9" s="1">
        <v>444.75</v>
      </c>
      <c r="O9" s="1">
        <v>424.6</v>
      </c>
      <c r="P9" s="1">
        <v>449.41</v>
      </c>
      <c r="Q9" s="1">
        <v>442.79</v>
      </c>
      <c r="R9" s="1">
        <v>446.12</v>
      </c>
      <c r="S9" s="1">
        <v>432.76</v>
      </c>
      <c r="T9" s="1">
        <v>433.21</v>
      </c>
      <c r="U9" s="1">
        <v>444.96</v>
      </c>
      <c r="V9" s="1">
        <v>449.46</v>
      </c>
      <c r="W9" s="1">
        <v>430.72</v>
      </c>
      <c r="X9" s="1">
        <v>445.92</v>
      </c>
      <c r="Y9" s="1">
        <v>433.84</v>
      </c>
      <c r="Z9" s="1">
        <v>441.88</v>
      </c>
      <c r="AA9" s="1">
        <v>453.75</v>
      </c>
      <c r="AB9" s="1">
        <v>456.54</v>
      </c>
    </row>
    <row r="10" spans="1:28">
      <c r="A10" s="2">
        <v>5</v>
      </c>
      <c r="B10" s="3" t="s">
        <v>30</v>
      </c>
      <c r="C10" s="1" t="s">
        <v>27</v>
      </c>
      <c r="D10" s="1">
        <v>99032.65</v>
      </c>
      <c r="E10" s="1">
        <v>445.43</v>
      </c>
      <c r="F10" s="1">
        <v>325.67</v>
      </c>
      <c r="G10" s="1">
        <v>518.39</v>
      </c>
      <c r="H10" s="1">
        <v>463.4</v>
      </c>
      <c r="I10" s="1">
        <v>467.54</v>
      </c>
      <c r="J10" s="1">
        <v>417.88</v>
      </c>
      <c r="K10" s="1">
        <v>455.96</v>
      </c>
      <c r="L10" s="1">
        <v>442.12</v>
      </c>
      <c r="M10" s="1">
        <v>454.53</v>
      </c>
      <c r="N10" s="1">
        <v>450.03</v>
      </c>
      <c r="O10" s="1">
        <v>432.5</v>
      </c>
      <c r="P10" s="1">
        <v>456.23</v>
      </c>
      <c r="Q10" s="1">
        <v>450.2</v>
      </c>
      <c r="R10" s="1">
        <v>452.02</v>
      </c>
      <c r="S10" s="1">
        <v>439.13</v>
      </c>
      <c r="T10" s="1">
        <v>439.53</v>
      </c>
      <c r="U10" s="1">
        <v>451.61</v>
      </c>
      <c r="V10" s="1">
        <v>459.47</v>
      </c>
      <c r="W10" s="1">
        <v>438.83</v>
      </c>
      <c r="X10" s="1">
        <v>452.87</v>
      </c>
      <c r="Y10" s="1">
        <v>441.7</v>
      </c>
      <c r="Z10" s="1">
        <v>448.68</v>
      </c>
      <c r="AA10" s="1">
        <v>460.51</v>
      </c>
      <c r="AB10" s="1">
        <v>465.13</v>
      </c>
    </row>
    <row r="11" spans="1:28">
      <c r="A11" s="2">
        <v>6</v>
      </c>
      <c r="B11" s="3" t="s">
        <v>30</v>
      </c>
      <c r="C11" s="1" t="s">
        <v>27</v>
      </c>
      <c r="D11" s="1">
        <v>99243.199999999997</v>
      </c>
      <c r="E11" s="1">
        <v>446.97</v>
      </c>
      <c r="F11" s="1">
        <v>325.55</v>
      </c>
      <c r="G11" s="1">
        <v>518.62</v>
      </c>
      <c r="H11" s="1">
        <v>462.76</v>
      </c>
      <c r="I11" s="1">
        <v>468.27</v>
      </c>
      <c r="J11" s="1">
        <v>418.9</v>
      </c>
      <c r="K11" s="1">
        <v>451.33</v>
      </c>
      <c r="L11" s="1">
        <v>439.91</v>
      </c>
      <c r="M11" s="1">
        <v>453.33</v>
      </c>
      <c r="N11" s="1">
        <v>447.79</v>
      </c>
      <c r="O11" s="1">
        <v>430.24</v>
      </c>
      <c r="P11" s="1">
        <v>451.62</v>
      </c>
      <c r="Q11" s="1">
        <v>445.78</v>
      </c>
      <c r="R11" s="1">
        <v>446.25</v>
      </c>
      <c r="S11" s="1">
        <v>436.82</v>
      </c>
      <c r="T11" s="1">
        <v>436.31</v>
      </c>
      <c r="U11" s="1">
        <v>448.13</v>
      </c>
      <c r="V11" s="1">
        <v>452.26</v>
      </c>
      <c r="W11" s="1">
        <v>433.38</v>
      </c>
      <c r="X11" s="1">
        <v>449.13</v>
      </c>
      <c r="Y11" s="1">
        <v>438.45</v>
      </c>
      <c r="Z11" s="1">
        <v>445.34</v>
      </c>
      <c r="AA11" s="1">
        <v>455.28</v>
      </c>
      <c r="AB11" s="1">
        <v>459.48</v>
      </c>
    </row>
    <row r="12" spans="1:28">
      <c r="A12" s="5"/>
      <c r="B12" s="6" t="s">
        <v>29</v>
      </c>
      <c r="C12" s="7"/>
      <c r="D12" s="14">
        <f>AVERAGE(D6:D11)</f>
        <v>99408.998333333337</v>
      </c>
      <c r="E12" s="14">
        <f t="shared" ref="E12:AB12" si="0">AVERAGE(E6:E11)</f>
        <v>444</v>
      </c>
      <c r="F12" s="14">
        <f t="shared" si="0"/>
        <v>324.99833333333333</v>
      </c>
      <c r="G12" s="7">
        <f t="shared" si="0"/>
        <v>515.49999999999989</v>
      </c>
      <c r="H12" s="14">
        <f t="shared" si="0"/>
        <v>462</v>
      </c>
      <c r="I12" s="14">
        <f t="shared" si="0"/>
        <v>465</v>
      </c>
      <c r="J12" s="7">
        <f t="shared" si="0"/>
        <v>417</v>
      </c>
      <c r="K12" s="7">
        <f t="shared" si="0"/>
        <v>452</v>
      </c>
      <c r="L12" s="7">
        <f t="shared" si="0"/>
        <v>440</v>
      </c>
      <c r="M12" s="7">
        <f t="shared" si="0"/>
        <v>453</v>
      </c>
      <c r="N12" s="7">
        <f t="shared" si="0"/>
        <v>448</v>
      </c>
      <c r="O12" s="14">
        <f t="shared" si="0"/>
        <v>430.00166666666672</v>
      </c>
      <c r="P12" s="7">
        <f t="shared" si="0"/>
        <v>453</v>
      </c>
      <c r="Q12" s="7">
        <f t="shared" si="0"/>
        <v>447</v>
      </c>
      <c r="R12" s="14">
        <f t="shared" si="0"/>
        <v>448.99833333333328</v>
      </c>
      <c r="S12" s="14">
        <f t="shared" si="0"/>
        <v>436.99833333333339</v>
      </c>
      <c r="T12" s="7">
        <f t="shared" si="0"/>
        <v>437</v>
      </c>
      <c r="U12" s="7">
        <f t="shared" si="0"/>
        <v>449</v>
      </c>
      <c r="V12" s="7">
        <f t="shared" si="0"/>
        <v>455</v>
      </c>
      <c r="W12" s="7">
        <f t="shared" si="0"/>
        <v>435</v>
      </c>
      <c r="X12" s="7">
        <f t="shared" si="0"/>
        <v>450.00000000000006</v>
      </c>
      <c r="Y12" s="14">
        <f t="shared" si="0"/>
        <v>438.99833333333328</v>
      </c>
      <c r="Z12" s="7">
        <f t="shared" si="0"/>
        <v>446</v>
      </c>
      <c r="AA12" s="14">
        <f t="shared" si="0"/>
        <v>457.20166666666665</v>
      </c>
      <c r="AB12" s="7">
        <f t="shared" si="0"/>
        <v>461.5</v>
      </c>
    </row>
    <row r="13" spans="1:28">
      <c r="A13" s="5"/>
      <c r="B13" s="7" t="s">
        <v>41</v>
      </c>
      <c r="C13" s="7"/>
      <c r="D13" s="14">
        <v>0.47747158423181973</v>
      </c>
      <c r="E13" s="14">
        <v>0.48028806207162533</v>
      </c>
      <c r="F13" s="14">
        <v>0.419670159070759</v>
      </c>
      <c r="G13" s="14">
        <v>0.42051972871941928</v>
      </c>
      <c r="H13" s="14">
        <v>0.32664864490583423</v>
      </c>
      <c r="I13" s="14">
        <v>0.45165215736553105</v>
      </c>
      <c r="J13" s="14">
        <v>0.52284960581950823</v>
      </c>
      <c r="K13" s="14">
        <v>0.69978217674593013</v>
      </c>
      <c r="L13" s="14">
        <v>0.44431866620139465</v>
      </c>
      <c r="M13" s="14">
        <v>0.35954340239308907</v>
      </c>
      <c r="N13" s="14">
        <v>0.40502784177732043</v>
      </c>
      <c r="O13" s="14">
        <v>0.59116430619691562</v>
      </c>
      <c r="P13" s="14">
        <v>0.48934311479634601</v>
      </c>
      <c r="Q13" s="14">
        <v>0.52950236636105974</v>
      </c>
      <c r="R13" s="14">
        <v>0.51187907131960286</v>
      </c>
      <c r="S13" s="14">
        <v>0.52032641550159275</v>
      </c>
      <c r="T13" s="14">
        <v>0.49730337373915567</v>
      </c>
      <c r="U13" s="14">
        <v>0.50312226305405361</v>
      </c>
      <c r="V13" s="14">
        <v>0.75750986602017545</v>
      </c>
      <c r="W13" s="14">
        <v>0.61781083487026245</v>
      </c>
      <c r="X13" s="14">
        <v>0.50592050319744453</v>
      </c>
      <c r="Y13" s="14">
        <v>0.61081408076593147</v>
      </c>
      <c r="Z13" s="14">
        <v>0.50330371742314306</v>
      </c>
      <c r="AA13" s="14">
        <v>0.61145366925547651</v>
      </c>
      <c r="AB13" s="14">
        <v>0.69435086161364568</v>
      </c>
    </row>
    <row r="14" spans="1:28">
      <c r="A14" s="2">
        <v>1</v>
      </c>
      <c r="B14" s="3" t="s">
        <v>30</v>
      </c>
      <c r="C14" s="1" t="s">
        <v>28</v>
      </c>
      <c r="D14" s="1">
        <v>29942.18</v>
      </c>
      <c r="E14" s="1">
        <v>234.53</v>
      </c>
      <c r="F14" s="1">
        <v>46.87</v>
      </c>
      <c r="G14" s="1">
        <v>69.650000000000006</v>
      </c>
      <c r="H14" s="1">
        <v>40.29</v>
      </c>
      <c r="I14" s="1">
        <v>45.15</v>
      </c>
      <c r="J14" s="1">
        <v>46.46</v>
      </c>
      <c r="K14" s="1">
        <v>75.790000000000006</v>
      </c>
      <c r="L14" s="1">
        <v>39.25</v>
      </c>
      <c r="M14" s="1">
        <v>42.3</v>
      </c>
      <c r="N14" s="1">
        <v>44.99</v>
      </c>
      <c r="O14" s="1">
        <v>45.33</v>
      </c>
      <c r="P14" s="1">
        <v>46.79</v>
      </c>
      <c r="Q14" s="1">
        <v>41.03</v>
      </c>
      <c r="R14" s="1">
        <v>51.06</v>
      </c>
      <c r="S14" s="1">
        <v>45.9</v>
      </c>
      <c r="T14" s="1">
        <v>52.82</v>
      </c>
      <c r="U14" s="1">
        <v>48.58</v>
      </c>
      <c r="V14" s="1">
        <v>36.64</v>
      </c>
      <c r="W14" s="1">
        <v>47.89</v>
      </c>
      <c r="X14" s="1">
        <v>49.64</v>
      </c>
      <c r="Y14" s="1">
        <v>50.28</v>
      </c>
      <c r="Z14" s="1">
        <v>42.14</v>
      </c>
      <c r="AA14" s="1">
        <v>40.130000000000003</v>
      </c>
      <c r="AB14" s="1">
        <v>44.05</v>
      </c>
    </row>
    <row r="15" spans="1:28">
      <c r="A15" s="2">
        <v>2</v>
      </c>
      <c r="B15" s="3" t="s">
        <v>30</v>
      </c>
      <c r="C15" s="1" t="s">
        <v>28</v>
      </c>
      <c r="D15" s="1">
        <v>30704.47</v>
      </c>
      <c r="E15" s="1">
        <v>226.16</v>
      </c>
      <c r="F15" s="1">
        <v>40.25</v>
      </c>
      <c r="G15" s="1">
        <v>69.59</v>
      </c>
      <c r="H15" s="1">
        <v>39.64</v>
      </c>
      <c r="I15" s="1">
        <v>42.81</v>
      </c>
      <c r="J15" s="1">
        <v>43.43</v>
      </c>
      <c r="K15" s="1">
        <v>68.11</v>
      </c>
      <c r="L15" s="1">
        <v>38.22</v>
      </c>
      <c r="M15" s="1">
        <v>41.37</v>
      </c>
      <c r="N15" s="1">
        <v>44.16</v>
      </c>
      <c r="O15" s="1">
        <v>43.68</v>
      </c>
      <c r="P15" s="1">
        <v>44.6</v>
      </c>
      <c r="Q15" s="1">
        <v>39.35</v>
      </c>
      <c r="R15" s="1">
        <v>46.55</v>
      </c>
      <c r="S15" s="1">
        <v>45.12</v>
      </c>
      <c r="T15" s="1">
        <v>49.54</v>
      </c>
      <c r="U15" s="1">
        <v>47.5</v>
      </c>
      <c r="V15" s="1">
        <v>37.619999999999997</v>
      </c>
      <c r="W15" s="1">
        <v>48.39</v>
      </c>
      <c r="X15" s="1">
        <v>48.3</v>
      </c>
      <c r="Y15" s="1">
        <v>48.64</v>
      </c>
      <c r="Z15" s="1">
        <v>40.450000000000003</v>
      </c>
      <c r="AA15" s="1">
        <v>42.74</v>
      </c>
      <c r="AB15" s="1">
        <v>41.5</v>
      </c>
    </row>
    <row r="16" spans="1:28">
      <c r="A16" s="2">
        <v>3</v>
      </c>
      <c r="B16" s="3" t="s">
        <v>30</v>
      </c>
      <c r="C16" s="1" t="s">
        <v>28</v>
      </c>
      <c r="D16" s="1">
        <v>30047.7</v>
      </c>
      <c r="E16" s="1">
        <v>228.06</v>
      </c>
      <c r="F16" s="1">
        <v>44.73</v>
      </c>
      <c r="G16" s="1">
        <v>70.709999999999994</v>
      </c>
      <c r="H16" s="1">
        <v>40.92</v>
      </c>
      <c r="I16" s="1">
        <v>45.12</v>
      </c>
      <c r="J16" s="1">
        <v>44.58</v>
      </c>
      <c r="K16" s="1">
        <v>72.489999999999995</v>
      </c>
      <c r="L16" s="1">
        <v>39.64</v>
      </c>
      <c r="M16" s="1">
        <v>41.52</v>
      </c>
      <c r="N16" s="1">
        <v>45.84</v>
      </c>
      <c r="O16" s="1">
        <v>43.85</v>
      </c>
      <c r="P16" s="1">
        <v>46.97</v>
      </c>
      <c r="Q16" s="1">
        <v>40.549999999999997</v>
      </c>
      <c r="R16" s="1">
        <v>49.58</v>
      </c>
      <c r="S16" s="1">
        <v>46.79</v>
      </c>
      <c r="T16" s="1">
        <v>51.11</v>
      </c>
      <c r="U16" s="1">
        <v>48.35</v>
      </c>
      <c r="V16" s="1">
        <v>39.54</v>
      </c>
      <c r="W16" s="1">
        <v>48.67</v>
      </c>
      <c r="X16" s="1">
        <v>48.92</v>
      </c>
      <c r="Y16" s="1">
        <v>50.58</v>
      </c>
      <c r="Z16" s="1">
        <v>41.88</v>
      </c>
      <c r="AA16" s="1">
        <v>38.799999999999997</v>
      </c>
      <c r="AB16" s="1">
        <v>43.17</v>
      </c>
    </row>
    <row r="17" spans="1:28">
      <c r="A17" s="2">
        <v>4</v>
      </c>
      <c r="B17" s="3" t="s">
        <v>30</v>
      </c>
      <c r="C17" s="1" t="s">
        <v>28</v>
      </c>
      <c r="D17" s="1">
        <v>29471.200000000001</v>
      </c>
      <c r="E17" s="1">
        <v>224.75</v>
      </c>
      <c r="F17" s="1">
        <v>40.25</v>
      </c>
      <c r="G17" s="1">
        <v>68.92</v>
      </c>
      <c r="H17" s="1">
        <v>39.6</v>
      </c>
      <c r="I17" s="1">
        <v>42.11</v>
      </c>
      <c r="J17" s="1">
        <v>41.13</v>
      </c>
      <c r="K17" s="1">
        <v>65.959999999999994</v>
      </c>
      <c r="L17" s="1">
        <v>37.869999999999997</v>
      </c>
      <c r="M17" s="1">
        <v>40.090000000000003</v>
      </c>
      <c r="N17" s="1">
        <v>43.94</v>
      </c>
      <c r="O17" s="1">
        <v>43.09</v>
      </c>
      <c r="P17" s="1">
        <v>46.57</v>
      </c>
      <c r="Q17" s="1">
        <v>39.65</v>
      </c>
      <c r="R17" s="1">
        <v>47.46</v>
      </c>
      <c r="S17" s="1">
        <v>45.52</v>
      </c>
      <c r="T17" s="1">
        <v>49.92</v>
      </c>
      <c r="U17" s="1">
        <v>46.77</v>
      </c>
      <c r="V17" s="1">
        <v>37.04</v>
      </c>
      <c r="W17" s="1">
        <v>47.66</v>
      </c>
      <c r="X17" s="1">
        <v>48.43</v>
      </c>
      <c r="Y17" s="1">
        <v>49.22</v>
      </c>
      <c r="Z17" s="1">
        <v>40.1</v>
      </c>
      <c r="AA17" s="1">
        <v>38.17</v>
      </c>
      <c r="AB17" s="1">
        <v>42.01</v>
      </c>
    </row>
    <row r="18" spans="1:28">
      <c r="A18" s="2">
        <v>5</v>
      </c>
      <c r="B18" s="3" t="s">
        <v>30</v>
      </c>
      <c r="C18" s="1" t="s">
        <v>28</v>
      </c>
      <c r="D18" s="1">
        <v>29795.25</v>
      </c>
      <c r="E18" s="1">
        <v>224.43</v>
      </c>
      <c r="F18" s="1">
        <v>37.57</v>
      </c>
      <c r="G18" s="1">
        <v>69.81</v>
      </c>
      <c r="H18" s="1">
        <v>39.69</v>
      </c>
      <c r="I18" s="1">
        <v>44.45</v>
      </c>
      <c r="J18" s="1">
        <v>43.92</v>
      </c>
      <c r="K18" s="1">
        <v>68.489999999999995</v>
      </c>
      <c r="L18" s="1">
        <v>38.299999999999997</v>
      </c>
      <c r="M18" s="1">
        <v>40.61</v>
      </c>
      <c r="N18" s="1">
        <v>44.39</v>
      </c>
      <c r="O18" s="1">
        <v>42.1</v>
      </c>
      <c r="P18" s="1">
        <v>46.68</v>
      </c>
      <c r="Q18" s="1">
        <v>39.28</v>
      </c>
      <c r="R18" s="1">
        <v>46.08</v>
      </c>
      <c r="S18" s="1">
        <v>45.23</v>
      </c>
      <c r="T18" s="1">
        <v>49.05</v>
      </c>
      <c r="U18" s="1">
        <v>48.01</v>
      </c>
      <c r="V18" s="1">
        <v>37.15</v>
      </c>
      <c r="W18" s="1">
        <v>47.92</v>
      </c>
      <c r="X18" s="1">
        <v>48.37</v>
      </c>
      <c r="Y18" s="1">
        <v>49.59</v>
      </c>
      <c r="Z18" s="1">
        <v>40.32</v>
      </c>
      <c r="AA18" s="1">
        <v>39.03</v>
      </c>
      <c r="AB18" s="1">
        <v>42.28</v>
      </c>
    </row>
    <row r="19" spans="1:28">
      <c r="A19" s="2">
        <v>6</v>
      </c>
      <c r="B19" s="3" t="s">
        <v>30</v>
      </c>
      <c r="C19" s="1" t="s">
        <v>28</v>
      </c>
      <c r="D19" s="1">
        <v>29534.69</v>
      </c>
      <c r="E19" s="1">
        <v>222.56</v>
      </c>
      <c r="F19" s="1">
        <v>38.92</v>
      </c>
      <c r="G19" s="1">
        <v>69.55</v>
      </c>
      <c r="H19" s="1">
        <v>39.840000000000003</v>
      </c>
      <c r="I19" s="1">
        <v>43.96</v>
      </c>
      <c r="J19" s="1">
        <v>41.3</v>
      </c>
      <c r="K19" s="1">
        <v>68.59</v>
      </c>
      <c r="L19" s="1">
        <v>38.03</v>
      </c>
      <c r="M19" s="1">
        <v>39.93</v>
      </c>
      <c r="N19" s="1">
        <v>44.39</v>
      </c>
      <c r="O19" s="1">
        <v>42.87</v>
      </c>
      <c r="P19" s="1">
        <v>45.57</v>
      </c>
      <c r="Q19" s="1">
        <v>39.53</v>
      </c>
      <c r="R19" s="1">
        <v>46.69</v>
      </c>
      <c r="S19" s="1">
        <v>45.27</v>
      </c>
      <c r="T19" s="1">
        <v>49.22</v>
      </c>
      <c r="U19" s="1">
        <v>46.8</v>
      </c>
      <c r="V19" s="1">
        <v>37.130000000000003</v>
      </c>
      <c r="W19" s="1">
        <v>47.92</v>
      </c>
      <c r="X19" s="1">
        <v>48.18</v>
      </c>
      <c r="Y19" s="1">
        <v>49.44</v>
      </c>
      <c r="Z19" s="1">
        <v>40.1</v>
      </c>
      <c r="AA19" s="1">
        <v>39.270000000000003</v>
      </c>
      <c r="AB19" s="1">
        <v>41.84</v>
      </c>
    </row>
    <row r="20" spans="1:28">
      <c r="A20" s="5"/>
      <c r="B20" s="7" t="s">
        <v>31</v>
      </c>
      <c r="C20" s="7"/>
      <c r="D20" s="14">
        <f>AVERAGE(D14:D19)</f>
        <v>29915.914999999997</v>
      </c>
      <c r="E20" s="14">
        <f t="shared" ref="E20:AB20" si="1">AVERAGE(E14:E19)</f>
        <v>226.74833333333333</v>
      </c>
      <c r="F20" s="14">
        <f t="shared" si="1"/>
        <v>41.431666666666665</v>
      </c>
      <c r="G20" s="14">
        <f t="shared" si="1"/>
        <v>69.704999999999998</v>
      </c>
      <c r="H20" s="14">
        <f t="shared" si="1"/>
        <v>39.99666666666667</v>
      </c>
      <c r="I20" s="14">
        <f t="shared" si="1"/>
        <v>43.93333333333333</v>
      </c>
      <c r="J20" s="7">
        <f t="shared" si="1"/>
        <v>43.47</v>
      </c>
      <c r="K20" s="14">
        <f t="shared" si="1"/>
        <v>69.904999999999987</v>
      </c>
      <c r="L20" s="15">
        <f t="shared" si="1"/>
        <v>38.551666666666662</v>
      </c>
      <c r="M20" s="7">
        <f t="shared" si="1"/>
        <v>40.97</v>
      </c>
      <c r="N20" s="15">
        <f t="shared" si="1"/>
        <v>44.618333333333332</v>
      </c>
      <c r="O20" s="14">
        <f t="shared" si="1"/>
        <v>43.486666666666657</v>
      </c>
      <c r="P20" s="14">
        <f t="shared" si="1"/>
        <v>46.196666666666665</v>
      </c>
      <c r="Q20" s="14">
        <f t="shared" si="1"/>
        <v>39.898333333333333</v>
      </c>
      <c r="R20" s="14">
        <f t="shared" si="1"/>
        <v>47.903333333333336</v>
      </c>
      <c r="S20" s="14">
        <f t="shared" si="1"/>
        <v>45.638333333333328</v>
      </c>
      <c r="T20" s="14">
        <f t="shared" si="1"/>
        <v>50.276666666666664</v>
      </c>
      <c r="U20" s="14">
        <f t="shared" si="1"/>
        <v>47.668333333333329</v>
      </c>
      <c r="V20" s="14">
        <f t="shared" si="1"/>
        <v>37.519999999999996</v>
      </c>
      <c r="W20" s="14">
        <f t="shared" si="1"/>
        <v>48.074999999999996</v>
      </c>
      <c r="X20" s="14">
        <f t="shared" si="1"/>
        <v>48.640000000000008</v>
      </c>
      <c r="Y20" s="14">
        <f t="shared" si="1"/>
        <v>49.625</v>
      </c>
      <c r="Z20" s="14">
        <f t="shared" si="1"/>
        <v>40.831666666666663</v>
      </c>
      <c r="AA20" s="14">
        <f t="shared" si="1"/>
        <v>39.690000000000005</v>
      </c>
      <c r="AB20" s="14">
        <f t="shared" si="1"/>
        <v>42.475000000000001</v>
      </c>
    </row>
    <row r="21" spans="1:28">
      <c r="A21" s="5"/>
      <c r="B21" s="7" t="s">
        <v>41</v>
      </c>
      <c r="C21" s="7"/>
      <c r="D21" s="14">
        <v>1.3629730396277824</v>
      </c>
      <c r="E21" s="14">
        <v>1.7035982725126169</v>
      </c>
      <c r="F21" s="14">
        <v>7.911600516755783</v>
      </c>
      <c r="G21" s="14">
        <v>0.75857439596444309</v>
      </c>
      <c r="H21" s="14">
        <v>1.1823163103943111</v>
      </c>
      <c r="I21" s="14">
        <v>2.5856620491405429</v>
      </c>
      <c r="J21" s="14">
        <v>4.2584812453614473</v>
      </c>
      <c r="K21" s="14">
        <v>4.665897464305842</v>
      </c>
      <c r="L21" s="14">
        <v>1.7017006419474807</v>
      </c>
      <c r="M21" s="14">
        <v>2.0462571567601993</v>
      </c>
      <c r="N21" s="14">
        <v>1.4189794159128351</v>
      </c>
      <c r="O21" s="14">
        <v>2.3048638202854828</v>
      </c>
      <c r="P21" s="14">
        <v>1.8250721624018849</v>
      </c>
      <c r="Q21" s="14">
        <v>1.6453461847785962</v>
      </c>
      <c r="R21" s="14">
        <v>3.7730502089624287</v>
      </c>
      <c r="S21" s="14">
        <v>1.2586772965444393</v>
      </c>
      <c r="T21" s="14">
        <v>2.6254389011651709</v>
      </c>
      <c r="U21" s="14">
        <v>1.4838544791966684</v>
      </c>
      <c r="V21" s="14">
        <v>2.5247718358720248</v>
      </c>
      <c r="W21" s="14">
        <v>0.71440588083927559</v>
      </c>
      <c r="X21" s="14">
        <v>1.0356755443548111</v>
      </c>
      <c r="Y21" s="14">
        <v>1.3035436870404757</v>
      </c>
      <c r="Z21" s="14">
        <v>2.0706151335852008</v>
      </c>
      <c r="AA21" s="14">
        <v>3.7385616556289873</v>
      </c>
      <c r="AB21" s="14">
        <v>2.0550965210014924</v>
      </c>
    </row>
    <row r="22" spans="1:28">
      <c r="A22" s="8"/>
      <c r="B22" s="13" t="s">
        <v>33</v>
      </c>
      <c r="C22" s="13"/>
      <c r="D22" s="10" t="s">
        <v>2</v>
      </c>
      <c r="E22" s="10" t="s">
        <v>3</v>
      </c>
      <c r="F22" s="10" t="s">
        <v>4</v>
      </c>
      <c r="G22" s="10" t="s">
        <v>5</v>
      </c>
      <c r="H22" s="10" t="s">
        <v>6</v>
      </c>
      <c r="I22" s="10" t="s">
        <v>7</v>
      </c>
      <c r="J22" s="10" t="s">
        <v>8</v>
      </c>
      <c r="K22" s="10" t="s">
        <v>9</v>
      </c>
      <c r="L22" s="10" t="s">
        <v>10</v>
      </c>
      <c r="M22" s="10" t="s">
        <v>11</v>
      </c>
      <c r="N22" s="10" t="s">
        <v>12</v>
      </c>
      <c r="O22" s="10" t="s">
        <v>13</v>
      </c>
      <c r="P22" s="10" t="s">
        <v>14</v>
      </c>
      <c r="Q22" s="10" t="s">
        <v>15</v>
      </c>
      <c r="R22" s="10" t="s">
        <v>16</v>
      </c>
      <c r="S22" s="10" t="s">
        <v>17</v>
      </c>
      <c r="T22" s="10" t="s">
        <v>18</v>
      </c>
      <c r="U22" s="10" t="s">
        <v>19</v>
      </c>
      <c r="V22" s="10" t="s">
        <v>20</v>
      </c>
      <c r="W22" s="10" t="s">
        <v>21</v>
      </c>
      <c r="X22" s="10" t="s">
        <v>22</v>
      </c>
      <c r="Y22" s="10" t="s">
        <v>23</v>
      </c>
      <c r="Z22" s="10" t="s">
        <v>24</v>
      </c>
      <c r="AA22" s="10" t="s">
        <v>25</v>
      </c>
      <c r="AB22" s="10" t="s">
        <v>26</v>
      </c>
    </row>
    <row r="23" spans="1:28">
      <c r="A23" s="2">
        <v>1</v>
      </c>
      <c r="B23" s="3" t="s">
        <v>30</v>
      </c>
      <c r="C23" s="1" t="s">
        <v>27</v>
      </c>
      <c r="D23" s="1">
        <v>0.72</v>
      </c>
      <c r="E23" s="1">
        <v>0.67</v>
      </c>
      <c r="F23" s="1">
        <v>1.29</v>
      </c>
      <c r="G23" s="1">
        <v>0.62</v>
      </c>
      <c r="H23" s="1">
        <v>0.59</v>
      </c>
      <c r="I23" s="1">
        <v>0.65</v>
      </c>
      <c r="J23" s="1">
        <v>0.75</v>
      </c>
      <c r="K23" s="1">
        <v>0.78</v>
      </c>
      <c r="L23" s="1">
        <v>0.56000000000000005</v>
      </c>
      <c r="M23" s="1">
        <v>0.53</v>
      </c>
      <c r="N23" s="1">
        <v>0.54</v>
      </c>
      <c r="O23" s="1">
        <v>0.64</v>
      </c>
      <c r="P23" s="1">
        <v>0.62</v>
      </c>
      <c r="Q23" s="1">
        <v>0.62</v>
      </c>
      <c r="R23" s="1">
        <v>0.63</v>
      </c>
      <c r="S23" s="1">
        <v>0.61</v>
      </c>
      <c r="T23" s="1">
        <v>0.61</v>
      </c>
      <c r="U23" s="1">
        <v>0.62</v>
      </c>
      <c r="V23" s="1">
        <v>0.82</v>
      </c>
      <c r="W23" s="1">
        <v>0.68</v>
      </c>
      <c r="X23" s="1">
        <v>0.62</v>
      </c>
      <c r="Y23" s="1">
        <v>0.67</v>
      </c>
      <c r="Z23" s="1">
        <v>0.6</v>
      </c>
      <c r="AA23" s="1">
        <v>0.76</v>
      </c>
      <c r="AB23" s="1">
        <v>0.82</v>
      </c>
    </row>
    <row r="24" spans="1:28">
      <c r="A24" s="2">
        <v>2</v>
      </c>
      <c r="B24" s="3" t="s">
        <v>30</v>
      </c>
      <c r="C24" s="1" t="s">
        <v>27</v>
      </c>
      <c r="D24" s="1">
        <v>0.7</v>
      </c>
      <c r="E24" s="1">
        <v>0.69</v>
      </c>
      <c r="F24" s="1">
        <v>1.0900000000000001</v>
      </c>
      <c r="G24" s="1">
        <v>0.65</v>
      </c>
      <c r="H24" s="1">
        <v>0.57999999999999996</v>
      </c>
      <c r="I24" s="1">
        <v>0.63</v>
      </c>
      <c r="J24" s="1">
        <v>0.76</v>
      </c>
      <c r="K24" s="1">
        <v>0.79</v>
      </c>
      <c r="L24" s="1">
        <v>0.56000000000000005</v>
      </c>
      <c r="M24" s="1">
        <v>0.53</v>
      </c>
      <c r="N24" s="1">
        <v>0.54</v>
      </c>
      <c r="O24" s="1">
        <v>0.65</v>
      </c>
      <c r="P24" s="1">
        <v>0.63</v>
      </c>
      <c r="Q24" s="1">
        <v>0.61</v>
      </c>
      <c r="R24" s="1">
        <v>0.64</v>
      </c>
      <c r="S24" s="1">
        <v>0.61</v>
      </c>
      <c r="T24" s="1">
        <v>0.63</v>
      </c>
      <c r="U24" s="1">
        <v>0.62</v>
      </c>
      <c r="V24" s="1">
        <v>0.82</v>
      </c>
      <c r="W24" s="1">
        <v>0.68</v>
      </c>
      <c r="X24" s="1">
        <v>0.61</v>
      </c>
      <c r="Y24" s="1">
        <v>0.68</v>
      </c>
      <c r="Z24" s="1">
        <v>0.6</v>
      </c>
      <c r="AA24" s="1">
        <v>0.77</v>
      </c>
      <c r="AB24" s="1">
        <v>0.82</v>
      </c>
    </row>
    <row r="25" spans="1:28">
      <c r="A25" s="2">
        <v>3</v>
      </c>
      <c r="B25" s="3" t="s">
        <v>30</v>
      </c>
      <c r="C25" s="1" t="s">
        <v>27</v>
      </c>
      <c r="D25" s="1">
        <v>0.71</v>
      </c>
      <c r="E25" s="1">
        <v>0.67</v>
      </c>
      <c r="F25" s="1">
        <v>1.1599999999999999</v>
      </c>
      <c r="G25" s="1">
        <v>0.64</v>
      </c>
      <c r="H25" s="1">
        <v>0.62</v>
      </c>
      <c r="I25" s="1">
        <v>0.68</v>
      </c>
      <c r="J25" s="1">
        <v>0.83</v>
      </c>
      <c r="K25" s="1">
        <v>0.84</v>
      </c>
      <c r="L25" s="1">
        <v>0.56999999999999995</v>
      </c>
      <c r="M25" s="1">
        <v>0.54</v>
      </c>
      <c r="N25" s="1">
        <v>0.54</v>
      </c>
      <c r="O25" s="1">
        <v>0.63</v>
      </c>
      <c r="P25" s="1">
        <v>0.63</v>
      </c>
      <c r="Q25" s="1">
        <v>0.62</v>
      </c>
      <c r="R25" s="1">
        <v>0.65</v>
      </c>
      <c r="S25" s="1">
        <v>0.61</v>
      </c>
      <c r="T25" s="1">
        <v>0.65</v>
      </c>
      <c r="U25" s="1">
        <v>0.62</v>
      </c>
      <c r="V25" s="1">
        <v>0.82</v>
      </c>
      <c r="W25" s="1">
        <v>0.68</v>
      </c>
      <c r="X25" s="1">
        <v>0.61</v>
      </c>
      <c r="Y25" s="1">
        <v>0.67</v>
      </c>
      <c r="Z25" s="1">
        <v>0.62</v>
      </c>
      <c r="AA25" s="1">
        <v>0.78</v>
      </c>
      <c r="AB25" s="1">
        <v>0.83</v>
      </c>
    </row>
    <row r="26" spans="1:28">
      <c r="A26" s="2">
        <v>4</v>
      </c>
      <c r="B26" s="3" t="s">
        <v>30</v>
      </c>
      <c r="C26" s="1" t="s">
        <v>27</v>
      </c>
      <c r="D26" s="1">
        <v>0.75</v>
      </c>
      <c r="E26" s="1">
        <v>0.7</v>
      </c>
      <c r="F26" s="1">
        <v>1.1100000000000001</v>
      </c>
      <c r="G26" s="1">
        <v>0.63</v>
      </c>
      <c r="H26" s="1">
        <v>0.62</v>
      </c>
      <c r="I26" s="1">
        <v>0.68</v>
      </c>
      <c r="J26" s="1">
        <v>0.81</v>
      </c>
      <c r="K26" s="1">
        <v>0.87</v>
      </c>
      <c r="L26" s="1">
        <v>0.56999999999999995</v>
      </c>
      <c r="M26" s="1">
        <v>0.55000000000000004</v>
      </c>
      <c r="N26" s="1">
        <v>0.54</v>
      </c>
      <c r="O26" s="1">
        <v>0.65</v>
      </c>
      <c r="P26" s="1">
        <v>0.62</v>
      </c>
      <c r="Q26" s="1">
        <v>0.62</v>
      </c>
      <c r="R26" s="1">
        <v>0.63</v>
      </c>
      <c r="S26" s="1">
        <v>0.61</v>
      </c>
      <c r="T26" s="1">
        <v>0.63</v>
      </c>
      <c r="U26" s="1">
        <v>0.64</v>
      </c>
      <c r="V26" s="1">
        <v>0.82</v>
      </c>
      <c r="W26" s="1">
        <v>0.69</v>
      </c>
      <c r="X26" s="1">
        <v>0.66</v>
      </c>
      <c r="Y26" s="1">
        <v>0.67</v>
      </c>
      <c r="Z26" s="1">
        <v>0.62</v>
      </c>
      <c r="AA26" s="1">
        <v>0.78</v>
      </c>
      <c r="AB26" s="1">
        <v>0.85</v>
      </c>
    </row>
    <row r="27" spans="1:28">
      <c r="A27" s="2">
        <v>5</v>
      </c>
      <c r="B27" s="3" t="s">
        <v>30</v>
      </c>
      <c r="C27" s="1" t="s">
        <v>27</v>
      </c>
      <c r="D27" s="1">
        <v>0.71</v>
      </c>
      <c r="E27" s="1">
        <v>0.69</v>
      </c>
      <c r="F27" s="1">
        <v>1.07</v>
      </c>
      <c r="G27" s="1">
        <v>0.64</v>
      </c>
      <c r="H27" s="1">
        <v>0.63</v>
      </c>
      <c r="I27" s="1">
        <v>0.68</v>
      </c>
      <c r="J27" s="1">
        <v>0.78</v>
      </c>
      <c r="K27" s="1">
        <v>0.82</v>
      </c>
      <c r="L27" s="1">
        <v>0.57999999999999996</v>
      </c>
      <c r="M27" s="1">
        <v>0.55000000000000004</v>
      </c>
      <c r="N27" s="1">
        <v>0.54</v>
      </c>
      <c r="O27" s="1">
        <v>0.64</v>
      </c>
      <c r="P27" s="1">
        <v>0.64</v>
      </c>
      <c r="Q27" s="1">
        <v>0.62</v>
      </c>
      <c r="R27" s="1">
        <v>0.63</v>
      </c>
      <c r="S27" s="1">
        <v>0.61</v>
      </c>
      <c r="T27" s="1">
        <v>0.61</v>
      </c>
      <c r="U27" s="1">
        <v>0.62</v>
      </c>
      <c r="V27" s="1">
        <v>0.82</v>
      </c>
      <c r="W27" s="1">
        <v>0.68</v>
      </c>
      <c r="X27" s="1">
        <v>0.62</v>
      </c>
      <c r="Y27" s="1">
        <v>0.67</v>
      </c>
      <c r="Z27" s="1">
        <v>0.6</v>
      </c>
      <c r="AA27" s="1">
        <v>0.78</v>
      </c>
      <c r="AB27" s="1">
        <v>0.83</v>
      </c>
    </row>
    <row r="28" spans="1:28">
      <c r="A28" s="2">
        <v>6</v>
      </c>
      <c r="B28" s="3" t="s">
        <v>30</v>
      </c>
      <c r="C28" s="1" t="s">
        <v>27</v>
      </c>
      <c r="D28" s="1">
        <v>0.68</v>
      </c>
      <c r="E28" s="1">
        <v>0.63</v>
      </c>
      <c r="F28" s="1">
        <v>1.1000000000000001</v>
      </c>
      <c r="G28" s="1">
        <v>0.6</v>
      </c>
      <c r="H28" s="1">
        <v>0.55000000000000004</v>
      </c>
      <c r="I28" s="1">
        <v>0.63</v>
      </c>
      <c r="J28" s="1">
        <v>0.7</v>
      </c>
      <c r="K28" s="1">
        <v>0.82</v>
      </c>
      <c r="L28" s="1">
        <v>0.56000000000000005</v>
      </c>
      <c r="M28" s="1">
        <v>0.53</v>
      </c>
      <c r="N28" s="1">
        <v>0.54</v>
      </c>
      <c r="O28" s="1">
        <v>0.63</v>
      </c>
      <c r="P28" s="1">
        <v>0.62</v>
      </c>
      <c r="Q28" s="1">
        <v>0.62</v>
      </c>
      <c r="R28" s="1">
        <v>0.63</v>
      </c>
      <c r="S28" s="1">
        <v>0.61</v>
      </c>
      <c r="T28" s="1">
        <v>0.61</v>
      </c>
      <c r="U28" s="1">
        <v>0.62</v>
      </c>
      <c r="V28" s="1">
        <v>0.82</v>
      </c>
      <c r="W28" s="1">
        <v>0.68</v>
      </c>
      <c r="X28" s="1">
        <v>0.61</v>
      </c>
      <c r="Y28" s="1">
        <v>0.67</v>
      </c>
      <c r="Z28" s="1">
        <v>0.6</v>
      </c>
      <c r="AA28" s="1">
        <v>0.75</v>
      </c>
      <c r="AB28" s="1">
        <v>0.8</v>
      </c>
    </row>
    <row r="29" spans="1:28">
      <c r="A29" s="5"/>
      <c r="B29" s="7" t="s">
        <v>31</v>
      </c>
      <c r="C29" s="7"/>
      <c r="D29" s="14">
        <f>AVERAGE(D23:D28)</f>
        <v>0.71166666666666656</v>
      </c>
      <c r="E29" s="14">
        <f t="shared" ref="E29:AB29" si="2">AVERAGE(E23:E28)</f>
        <v>0.67499999999999993</v>
      </c>
      <c r="F29" s="14">
        <f t="shared" si="2"/>
        <v>1.1366666666666667</v>
      </c>
      <c r="G29" s="14">
        <f t="shared" si="2"/>
        <v>0.63</v>
      </c>
      <c r="H29" s="14">
        <f t="shared" si="2"/>
        <v>0.59833333333333327</v>
      </c>
      <c r="I29" s="14">
        <f t="shared" si="2"/>
        <v>0.65833333333333333</v>
      </c>
      <c r="J29" s="14">
        <f t="shared" si="2"/>
        <v>0.77166666666666661</v>
      </c>
      <c r="K29" s="14">
        <f t="shared" si="2"/>
        <v>0.82000000000000017</v>
      </c>
      <c r="L29" s="14">
        <f t="shared" si="2"/>
        <v>0.56666666666666665</v>
      </c>
      <c r="M29" s="14">
        <f t="shared" si="2"/>
        <v>0.53833333333333344</v>
      </c>
      <c r="N29" s="14">
        <f t="shared" si="2"/>
        <v>0.54</v>
      </c>
      <c r="O29" s="14">
        <f t="shared" si="2"/>
        <v>0.64</v>
      </c>
      <c r="P29" s="14">
        <f t="shared" si="2"/>
        <v>0.62666666666666671</v>
      </c>
      <c r="Q29" s="14">
        <f t="shared" si="2"/>
        <v>0.6183333333333334</v>
      </c>
      <c r="R29" s="14">
        <f t="shared" si="2"/>
        <v>0.6349999999999999</v>
      </c>
      <c r="S29" s="14">
        <f t="shared" si="2"/>
        <v>0.61</v>
      </c>
      <c r="T29" s="14">
        <f t="shared" si="2"/>
        <v>0.62333333333333329</v>
      </c>
      <c r="U29" s="14">
        <f t="shared" si="2"/>
        <v>0.62333333333333341</v>
      </c>
      <c r="V29" s="14">
        <f t="shared" si="2"/>
        <v>0.82</v>
      </c>
      <c r="W29" s="14">
        <f t="shared" si="2"/>
        <v>0.68166666666666664</v>
      </c>
      <c r="X29" s="14">
        <f t="shared" si="2"/>
        <v>0.6216666666666667</v>
      </c>
      <c r="Y29" s="14">
        <f t="shared" si="2"/>
        <v>0.67166666666666675</v>
      </c>
      <c r="Z29" s="14">
        <f t="shared" si="2"/>
        <v>0.60666666666666669</v>
      </c>
      <c r="AA29" s="14">
        <f t="shared" si="2"/>
        <v>0.77</v>
      </c>
      <c r="AB29" s="14">
        <f t="shared" si="2"/>
        <v>0.82499999999999984</v>
      </c>
    </row>
    <row r="30" spans="1:28">
      <c r="A30" s="2">
        <v>1</v>
      </c>
      <c r="B30" s="3" t="s">
        <v>30</v>
      </c>
      <c r="C30" s="1" t="s">
        <v>28</v>
      </c>
      <c r="D30" s="1">
        <v>3.11</v>
      </c>
      <c r="E30" s="1">
        <v>3.23</v>
      </c>
      <c r="F30" s="1">
        <v>12.51</v>
      </c>
      <c r="G30" s="1">
        <v>2.81</v>
      </c>
      <c r="H30" s="1">
        <v>2.75</v>
      </c>
      <c r="I30" s="1">
        <v>2.75</v>
      </c>
      <c r="J30" s="1">
        <v>4.1100000000000003</v>
      </c>
      <c r="K30" s="1">
        <v>4.5999999999999996</v>
      </c>
      <c r="L30" s="1">
        <v>2.27</v>
      </c>
      <c r="M30" s="1">
        <v>2.48</v>
      </c>
      <c r="N30" s="1">
        <v>2.42</v>
      </c>
      <c r="O30" s="1">
        <v>3.27</v>
      </c>
      <c r="P30" s="1">
        <v>3.51</v>
      </c>
      <c r="Q30" s="1">
        <v>2.25</v>
      </c>
      <c r="R30" s="1">
        <v>3.43</v>
      </c>
      <c r="S30" s="1">
        <v>2.02</v>
      </c>
      <c r="T30" s="1">
        <v>2.4500000000000002</v>
      </c>
      <c r="U30" s="1">
        <v>2.02</v>
      </c>
      <c r="V30" s="1">
        <v>3.09</v>
      </c>
      <c r="W30" s="1">
        <v>2.0299999999999998</v>
      </c>
      <c r="X30" s="1">
        <v>2.77</v>
      </c>
      <c r="Y30" s="1">
        <v>2.4700000000000002</v>
      </c>
      <c r="Z30" s="1">
        <v>2.5499999999999998</v>
      </c>
      <c r="AA30" s="1">
        <v>2.82</v>
      </c>
      <c r="AB30" s="1">
        <v>2.91</v>
      </c>
    </row>
    <row r="31" spans="1:28">
      <c r="A31" s="2">
        <v>2</v>
      </c>
      <c r="B31" s="3" t="s">
        <v>30</v>
      </c>
      <c r="C31" s="1" t="s">
        <v>28</v>
      </c>
      <c r="D31" s="1">
        <v>1.78</v>
      </c>
      <c r="E31" s="1">
        <v>1.66</v>
      </c>
      <c r="F31" s="1">
        <v>6.12</v>
      </c>
      <c r="G31" s="1">
        <v>1.47</v>
      </c>
      <c r="H31" s="1">
        <v>1.7</v>
      </c>
      <c r="I31" s="1">
        <v>1.75</v>
      </c>
      <c r="J31" s="1">
        <v>2.84</v>
      </c>
      <c r="K31" s="1">
        <v>3.1</v>
      </c>
      <c r="L31" s="1">
        <v>1.47</v>
      </c>
      <c r="M31" s="1">
        <v>1.5</v>
      </c>
      <c r="N31" s="1">
        <v>1.41</v>
      </c>
      <c r="O31" s="1">
        <v>2.0499999999999998</v>
      </c>
      <c r="P31" s="1">
        <v>1.96</v>
      </c>
      <c r="Q31" s="1">
        <v>1.47</v>
      </c>
      <c r="R31" s="1">
        <v>2.0299999999999998</v>
      </c>
      <c r="S31" s="1">
        <v>1.32</v>
      </c>
      <c r="T31" s="1">
        <v>1.72</v>
      </c>
      <c r="U31" s="1">
        <v>1.32</v>
      </c>
      <c r="V31" s="1">
        <v>1.72</v>
      </c>
      <c r="W31" s="1">
        <v>1.44</v>
      </c>
      <c r="X31" s="1">
        <v>1.73</v>
      </c>
      <c r="Y31" s="1">
        <v>1.38</v>
      </c>
      <c r="Z31" s="1">
        <v>1.47</v>
      </c>
      <c r="AA31" s="1">
        <v>1.74</v>
      </c>
      <c r="AB31" s="1">
        <v>1.76</v>
      </c>
    </row>
    <row r="32" spans="1:28">
      <c r="A32" s="2">
        <v>3</v>
      </c>
      <c r="B32" s="3" t="s">
        <v>30</v>
      </c>
      <c r="C32" s="1" t="s">
        <v>28</v>
      </c>
      <c r="D32" s="1">
        <v>1.61</v>
      </c>
      <c r="E32" s="1">
        <v>1.64</v>
      </c>
      <c r="F32" s="1">
        <v>4.8899999999999997</v>
      </c>
      <c r="G32" s="1">
        <v>1.61</v>
      </c>
      <c r="H32" s="1">
        <v>2.0099999999999998</v>
      </c>
      <c r="I32" s="1">
        <v>1.69</v>
      </c>
      <c r="J32" s="1">
        <v>2.88</v>
      </c>
      <c r="K32" s="1">
        <v>2.95</v>
      </c>
      <c r="L32" s="1">
        <v>1.36</v>
      </c>
      <c r="M32" s="1">
        <v>1.37</v>
      </c>
      <c r="N32" s="1">
        <v>1.28</v>
      </c>
      <c r="O32" s="1">
        <v>2.08</v>
      </c>
      <c r="P32" s="1">
        <v>1.93</v>
      </c>
      <c r="Q32" s="1">
        <v>1.42</v>
      </c>
      <c r="R32" s="1">
        <v>2.1800000000000002</v>
      </c>
      <c r="S32" s="1">
        <v>1.29</v>
      </c>
      <c r="T32" s="1">
        <v>1.71</v>
      </c>
      <c r="U32" s="1">
        <v>1.29</v>
      </c>
      <c r="V32" s="1">
        <v>1.63</v>
      </c>
      <c r="W32" s="1">
        <v>1.32</v>
      </c>
      <c r="X32" s="1">
        <v>1.64</v>
      </c>
      <c r="Y32" s="1">
        <v>1.35</v>
      </c>
      <c r="Z32" s="1">
        <v>1.5</v>
      </c>
      <c r="AA32" s="1">
        <v>1.62</v>
      </c>
      <c r="AB32" s="1">
        <v>1.77</v>
      </c>
    </row>
    <row r="33" spans="1:28">
      <c r="A33" s="2">
        <v>4</v>
      </c>
      <c r="B33" s="3" t="s">
        <v>30</v>
      </c>
      <c r="C33" s="1" t="s">
        <v>28</v>
      </c>
      <c r="D33" s="1">
        <v>1.63</v>
      </c>
      <c r="E33" s="1">
        <v>1.64</v>
      </c>
      <c r="F33" s="1">
        <v>5.07</v>
      </c>
      <c r="G33" s="1">
        <v>1.47</v>
      </c>
      <c r="H33" s="1">
        <v>2.04</v>
      </c>
      <c r="I33" s="1">
        <v>1.71</v>
      </c>
      <c r="J33" s="1">
        <v>3.15</v>
      </c>
      <c r="K33" s="1">
        <v>3.27</v>
      </c>
      <c r="L33" s="1">
        <v>1.43</v>
      </c>
      <c r="M33" s="1">
        <v>1.34</v>
      </c>
      <c r="N33" s="1">
        <v>1.42</v>
      </c>
      <c r="O33" s="1">
        <v>2.0099999999999998</v>
      </c>
      <c r="P33" s="1">
        <v>1.99</v>
      </c>
      <c r="Q33" s="1">
        <v>1.43</v>
      </c>
      <c r="R33" s="1">
        <v>1.84</v>
      </c>
      <c r="S33" s="1">
        <v>1.3</v>
      </c>
      <c r="T33" s="1">
        <v>1.83</v>
      </c>
      <c r="U33" s="1">
        <v>1.3</v>
      </c>
      <c r="V33" s="1">
        <v>1.75</v>
      </c>
      <c r="W33" s="1">
        <v>1.35</v>
      </c>
      <c r="X33" s="1">
        <v>1.6</v>
      </c>
      <c r="Y33" s="1">
        <v>1.36</v>
      </c>
      <c r="Z33" s="1">
        <v>1.39</v>
      </c>
      <c r="AA33" s="1">
        <v>1.77</v>
      </c>
      <c r="AB33" s="1">
        <v>1.96</v>
      </c>
    </row>
    <row r="34" spans="1:28">
      <c r="A34" s="2">
        <v>5</v>
      </c>
      <c r="B34" s="3" t="s">
        <v>30</v>
      </c>
      <c r="C34" s="1" t="s">
        <v>28</v>
      </c>
      <c r="D34" s="1">
        <v>1.39</v>
      </c>
      <c r="E34" s="1">
        <v>1.41</v>
      </c>
      <c r="F34" s="1">
        <v>6.03</v>
      </c>
      <c r="G34" s="1">
        <v>1.34</v>
      </c>
      <c r="H34" s="1">
        <v>1.7</v>
      </c>
      <c r="I34" s="1">
        <v>1.84</v>
      </c>
      <c r="J34" s="1">
        <v>2.54</v>
      </c>
      <c r="K34" s="1">
        <v>3.35</v>
      </c>
      <c r="L34" s="1">
        <v>1.42</v>
      </c>
      <c r="M34" s="1">
        <v>1.33</v>
      </c>
      <c r="N34" s="1">
        <v>1.28</v>
      </c>
      <c r="O34" s="1">
        <v>1.94</v>
      </c>
      <c r="P34" s="1">
        <v>2.12</v>
      </c>
      <c r="Q34" s="1">
        <v>1.45</v>
      </c>
      <c r="R34" s="1">
        <v>1.92</v>
      </c>
      <c r="S34" s="1">
        <v>1.29</v>
      </c>
      <c r="T34" s="1">
        <v>1.65</v>
      </c>
      <c r="U34" s="1">
        <v>1.29</v>
      </c>
      <c r="V34" s="1">
        <v>1.65</v>
      </c>
      <c r="W34" s="1">
        <v>1.32</v>
      </c>
      <c r="X34" s="1">
        <v>1.59</v>
      </c>
      <c r="Y34" s="1">
        <v>1.31</v>
      </c>
      <c r="Z34" s="1">
        <v>1.3</v>
      </c>
      <c r="AA34" s="1">
        <v>1.51</v>
      </c>
      <c r="AB34" s="1">
        <v>1.61</v>
      </c>
    </row>
    <row r="35" spans="1:28">
      <c r="A35" s="2">
        <v>6</v>
      </c>
      <c r="B35" s="3" t="s">
        <v>30</v>
      </c>
      <c r="C35" s="1" t="s">
        <v>28</v>
      </c>
      <c r="D35" s="1">
        <v>1.66</v>
      </c>
      <c r="E35" s="1">
        <v>1.77</v>
      </c>
      <c r="F35" s="1">
        <v>6.02</v>
      </c>
      <c r="G35" s="1">
        <v>1.72</v>
      </c>
      <c r="H35" s="1">
        <v>2.09</v>
      </c>
      <c r="I35" s="1">
        <v>1.87</v>
      </c>
      <c r="J35" s="1">
        <v>2.75</v>
      </c>
      <c r="K35" s="1">
        <v>3.13</v>
      </c>
      <c r="L35" s="1">
        <v>1.68</v>
      </c>
      <c r="M35" s="1">
        <v>1.53</v>
      </c>
      <c r="N35" s="1">
        <v>1.29</v>
      </c>
      <c r="O35" s="1">
        <v>1.94</v>
      </c>
      <c r="P35" s="1">
        <v>2.04</v>
      </c>
      <c r="Q35" s="1">
        <v>1.47</v>
      </c>
      <c r="R35" s="1">
        <v>2.2000000000000002</v>
      </c>
      <c r="S35" s="1">
        <v>1.31</v>
      </c>
      <c r="T35" s="1">
        <v>1.67</v>
      </c>
      <c r="U35" s="1">
        <v>1.31</v>
      </c>
      <c r="V35" s="1">
        <v>1.66</v>
      </c>
      <c r="W35" s="1">
        <v>1.36</v>
      </c>
      <c r="X35" s="1">
        <v>1.67</v>
      </c>
      <c r="Y35" s="1">
        <v>1.4</v>
      </c>
      <c r="Z35" s="1">
        <v>1.4</v>
      </c>
      <c r="AA35" s="1">
        <v>1.8</v>
      </c>
      <c r="AB35" s="1">
        <v>1.77</v>
      </c>
    </row>
    <row r="36" spans="1:28">
      <c r="A36" s="17"/>
      <c r="B36" s="18" t="s">
        <v>31</v>
      </c>
      <c r="C36" s="18"/>
      <c r="D36" s="19">
        <f>AVERAGE(D30:D35)</f>
        <v>1.8633333333333333</v>
      </c>
      <c r="E36" s="19">
        <f t="shared" ref="E36:AB36" si="3">AVERAGE(E30:E35)</f>
        <v>1.8916666666666666</v>
      </c>
      <c r="F36" s="19">
        <f t="shared" si="3"/>
        <v>6.7733333333333334</v>
      </c>
      <c r="G36" s="19">
        <f t="shared" si="3"/>
        <v>1.736666666666667</v>
      </c>
      <c r="H36" s="19">
        <f t="shared" si="3"/>
        <v>2.0483333333333333</v>
      </c>
      <c r="I36" s="19">
        <f t="shared" si="3"/>
        <v>1.9349999999999998</v>
      </c>
      <c r="J36" s="19">
        <f t="shared" si="3"/>
        <v>3.0449999999999999</v>
      </c>
      <c r="K36" s="19">
        <f t="shared" si="3"/>
        <v>3.4</v>
      </c>
      <c r="L36" s="19">
        <f t="shared" si="3"/>
        <v>1.6050000000000002</v>
      </c>
      <c r="M36" s="19">
        <f t="shared" si="3"/>
        <v>1.5916666666666666</v>
      </c>
      <c r="N36" s="19">
        <f t="shared" si="3"/>
        <v>1.5166666666666668</v>
      </c>
      <c r="O36" s="19">
        <f t="shared" si="3"/>
        <v>2.2149999999999999</v>
      </c>
      <c r="P36" s="19">
        <f t="shared" si="3"/>
        <v>2.2583333333333329</v>
      </c>
      <c r="Q36" s="19">
        <f t="shared" si="3"/>
        <v>1.5816666666666668</v>
      </c>
      <c r="R36" s="19">
        <f t="shared" si="3"/>
        <v>2.2666666666666671</v>
      </c>
      <c r="S36" s="19">
        <f t="shared" si="3"/>
        <v>1.4216666666666666</v>
      </c>
      <c r="T36" s="19">
        <f t="shared" si="3"/>
        <v>1.8383333333333332</v>
      </c>
      <c r="U36" s="19">
        <f t="shared" si="3"/>
        <v>1.4216666666666666</v>
      </c>
      <c r="V36" s="19">
        <f t="shared" si="3"/>
        <v>1.9166666666666667</v>
      </c>
      <c r="W36" s="19">
        <f t="shared" si="3"/>
        <v>1.47</v>
      </c>
      <c r="X36" s="19">
        <f t="shared" si="3"/>
        <v>1.8333333333333333</v>
      </c>
      <c r="Y36" s="19">
        <f t="shared" si="3"/>
        <v>1.5450000000000002</v>
      </c>
      <c r="Z36" s="19">
        <f t="shared" si="3"/>
        <v>1.6016666666666666</v>
      </c>
      <c r="AA36" s="19">
        <f t="shared" si="3"/>
        <v>1.8766666666666667</v>
      </c>
      <c r="AB36" s="19">
        <f t="shared" si="3"/>
        <v>1.9633333333333329</v>
      </c>
    </row>
    <row r="37" spans="1:28">
      <c r="B37" s="3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:28">
      <c r="B38" s="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 s="28" customFormat="1" ht="13.7">
      <c r="A39" s="27" t="s">
        <v>43</v>
      </c>
      <c r="C39" s="28" t="s">
        <v>34</v>
      </c>
      <c r="D39" s="28">
        <v>99409</v>
      </c>
      <c r="E39" s="28">
        <v>444</v>
      </c>
      <c r="F39" s="28">
        <v>325</v>
      </c>
      <c r="G39" s="28">
        <v>516</v>
      </c>
      <c r="H39" s="28">
        <v>462</v>
      </c>
      <c r="I39" s="28">
        <v>465</v>
      </c>
      <c r="J39" s="28">
        <v>417</v>
      </c>
      <c r="K39" s="28">
        <v>452</v>
      </c>
      <c r="L39" s="28">
        <v>440</v>
      </c>
      <c r="M39" s="28">
        <v>453</v>
      </c>
      <c r="N39" s="28">
        <v>448</v>
      </c>
      <c r="O39" s="28">
        <v>430</v>
      </c>
      <c r="P39" s="28">
        <v>453</v>
      </c>
      <c r="Q39" s="28">
        <v>447</v>
      </c>
      <c r="R39" s="28">
        <v>449</v>
      </c>
      <c r="S39" s="28">
        <v>437</v>
      </c>
      <c r="T39" s="28">
        <v>437</v>
      </c>
      <c r="U39" s="28">
        <v>449</v>
      </c>
      <c r="V39" s="28">
        <v>455</v>
      </c>
      <c r="W39" s="28">
        <v>435</v>
      </c>
      <c r="X39" s="28">
        <v>450</v>
      </c>
      <c r="Y39" s="28">
        <v>439</v>
      </c>
      <c r="Z39" s="28">
        <v>446</v>
      </c>
      <c r="AA39" s="28">
        <v>457</v>
      </c>
      <c r="AB39" s="28">
        <v>461</v>
      </c>
    </row>
    <row r="40" spans="1:28" s="28" customFormat="1" ht="13.7">
      <c r="A40" s="29"/>
      <c r="C40" s="28" t="s">
        <v>35</v>
      </c>
      <c r="D40" s="28">
        <v>26707</v>
      </c>
      <c r="E40" s="28">
        <v>220</v>
      </c>
      <c r="F40" s="28">
        <v>38</v>
      </c>
      <c r="G40" s="28">
        <v>69</v>
      </c>
      <c r="H40" s="28">
        <v>42</v>
      </c>
      <c r="I40" s="28">
        <v>42</v>
      </c>
      <c r="J40" s="28">
        <v>39</v>
      </c>
      <c r="K40" s="28">
        <v>67</v>
      </c>
      <c r="L40" s="28">
        <v>39</v>
      </c>
      <c r="M40" s="28">
        <v>41</v>
      </c>
      <c r="N40" s="28">
        <v>45</v>
      </c>
      <c r="O40" s="28">
        <v>45</v>
      </c>
      <c r="P40" s="28">
        <v>48</v>
      </c>
      <c r="Q40" s="28">
        <v>41</v>
      </c>
      <c r="R40" s="28">
        <v>51</v>
      </c>
      <c r="S40" s="28">
        <v>47</v>
      </c>
      <c r="T40" s="28">
        <v>51</v>
      </c>
      <c r="U40" s="28">
        <v>49</v>
      </c>
      <c r="V40" s="28">
        <v>40</v>
      </c>
      <c r="W40" s="28">
        <v>49</v>
      </c>
      <c r="X40" s="28">
        <v>51</v>
      </c>
      <c r="Y40" s="28">
        <v>52</v>
      </c>
      <c r="Z40" s="28">
        <v>40</v>
      </c>
      <c r="AA40" s="28">
        <v>41</v>
      </c>
      <c r="AB40" s="28">
        <v>41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E995-EB69-41AE-AFB2-5052DD73D4B3}">
  <dimension ref="A2:AA22"/>
  <sheetViews>
    <sheetView topLeftCell="L7" workbookViewId="0">
      <selection activeCell="B22" sqref="B22:AA22"/>
    </sheetView>
  </sheetViews>
  <sheetFormatPr defaultRowHeight="14.35"/>
  <cols>
    <col min="1" max="1" width="13" customWidth="1"/>
  </cols>
  <sheetData>
    <row r="2" spans="1:27">
      <c r="B2" s="9" t="s">
        <v>0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10" t="s">
        <v>21</v>
      </c>
      <c r="W2" s="10" t="s">
        <v>22</v>
      </c>
      <c r="X2" s="10" t="s">
        <v>23</v>
      </c>
      <c r="Y2" s="10" t="s">
        <v>24</v>
      </c>
      <c r="Z2" s="10" t="s">
        <v>25</v>
      </c>
      <c r="AA2" s="10" t="s">
        <v>26</v>
      </c>
    </row>
    <row r="3" spans="1:27">
      <c r="B3" s="12"/>
      <c r="C3" s="12" t="s">
        <v>32</v>
      </c>
      <c r="D3" s="12" t="s">
        <v>32</v>
      </c>
      <c r="E3" s="12" t="s">
        <v>32</v>
      </c>
      <c r="F3" s="12" t="s">
        <v>32</v>
      </c>
      <c r="G3" s="12" t="s">
        <v>32</v>
      </c>
      <c r="H3" s="12" t="s">
        <v>32</v>
      </c>
      <c r="I3" s="12" t="s">
        <v>32</v>
      </c>
      <c r="J3" s="12" t="s">
        <v>32</v>
      </c>
      <c r="K3" s="12" t="s">
        <v>32</v>
      </c>
      <c r="L3" s="12" t="s">
        <v>32</v>
      </c>
      <c r="M3" s="12" t="s">
        <v>32</v>
      </c>
      <c r="N3" s="12" t="s">
        <v>32</v>
      </c>
      <c r="O3" s="12" t="s">
        <v>32</v>
      </c>
      <c r="P3" s="12" t="s">
        <v>32</v>
      </c>
      <c r="Q3" s="12" t="s">
        <v>32</v>
      </c>
      <c r="R3" s="12" t="s">
        <v>32</v>
      </c>
      <c r="S3" s="12" t="s">
        <v>32</v>
      </c>
      <c r="T3" s="12" t="s">
        <v>32</v>
      </c>
      <c r="U3" s="12" t="s">
        <v>32</v>
      </c>
      <c r="V3" s="12" t="s">
        <v>32</v>
      </c>
      <c r="W3" s="12" t="s">
        <v>32</v>
      </c>
      <c r="X3" s="12" t="s">
        <v>32</v>
      </c>
      <c r="Y3" s="12" t="s">
        <v>32</v>
      </c>
      <c r="Z3" s="12" t="s">
        <v>32</v>
      </c>
      <c r="AA3" s="12" t="s">
        <v>32</v>
      </c>
    </row>
    <row r="4" spans="1:27">
      <c r="B4" s="1" t="s">
        <v>27</v>
      </c>
      <c r="C4" s="1">
        <v>100231.81</v>
      </c>
      <c r="D4" s="1">
        <v>444.07</v>
      </c>
      <c r="E4" s="1">
        <v>326.57</v>
      </c>
      <c r="F4" s="1">
        <v>513.80999999999995</v>
      </c>
      <c r="G4" s="1">
        <v>463.37</v>
      </c>
      <c r="H4" s="1">
        <v>463.9</v>
      </c>
      <c r="I4" s="1">
        <v>418.45</v>
      </c>
      <c r="J4" s="1">
        <v>454.83</v>
      </c>
      <c r="K4" s="1">
        <v>442.38</v>
      </c>
      <c r="L4" s="1">
        <v>455.03</v>
      </c>
      <c r="M4" s="1">
        <v>450.15</v>
      </c>
      <c r="N4" s="1">
        <v>431.63</v>
      </c>
      <c r="O4" s="1">
        <v>454.99</v>
      </c>
      <c r="P4" s="1">
        <v>448.91</v>
      </c>
      <c r="Q4" s="1">
        <v>448.94</v>
      </c>
      <c r="R4" s="1">
        <v>439.63</v>
      </c>
      <c r="S4" s="1">
        <v>439.44</v>
      </c>
      <c r="T4" s="1">
        <v>451.26</v>
      </c>
      <c r="U4" s="1">
        <v>457.29</v>
      </c>
      <c r="V4" s="1">
        <v>437.63</v>
      </c>
      <c r="W4" s="1">
        <v>452.22</v>
      </c>
      <c r="X4" s="1">
        <v>441.57</v>
      </c>
      <c r="Y4" s="1">
        <v>448.26</v>
      </c>
      <c r="Z4" s="1">
        <v>460.74</v>
      </c>
      <c r="AA4" s="1">
        <v>464.72</v>
      </c>
    </row>
    <row r="5" spans="1:27">
      <c r="B5" s="1" t="s">
        <v>27</v>
      </c>
      <c r="C5" s="1">
        <v>99828.99</v>
      </c>
      <c r="D5" s="1">
        <v>443.78</v>
      </c>
      <c r="E5" s="1">
        <v>324.47000000000003</v>
      </c>
      <c r="F5" s="1">
        <v>514.27</v>
      </c>
      <c r="G5" s="1">
        <v>462.57</v>
      </c>
      <c r="H5" s="1">
        <v>463.5</v>
      </c>
      <c r="I5" s="1">
        <v>418.07</v>
      </c>
      <c r="J5" s="1">
        <v>451.94</v>
      </c>
      <c r="K5" s="1">
        <v>439.32</v>
      </c>
      <c r="L5" s="1">
        <v>452.57</v>
      </c>
      <c r="M5" s="1">
        <v>447.37</v>
      </c>
      <c r="N5" s="1">
        <v>430.75</v>
      </c>
      <c r="O5" s="1">
        <v>452.51</v>
      </c>
      <c r="P5" s="1">
        <v>446.68</v>
      </c>
      <c r="Q5" s="1">
        <v>449.07</v>
      </c>
      <c r="R5" s="1">
        <v>435.96</v>
      </c>
      <c r="S5" s="1">
        <v>436.04</v>
      </c>
      <c r="T5" s="1">
        <v>448.12</v>
      </c>
      <c r="U5" s="1">
        <v>453.93</v>
      </c>
      <c r="V5" s="1">
        <v>434.15</v>
      </c>
      <c r="W5" s="1">
        <v>449.42</v>
      </c>
      <c r="X5" s="1">
        <v>438.16</v>
      </c>
      <c r="Y5" s="1">
        <v>445.41</v>
      </c>
      <c r="Z5" s="1">
        <v>454.63</v>
      </c>
      <c r="AA5" s="1">
        <v>459.4</v>
      </c>
    </row>
    <row r="6" spans="1:27">
      <c r="B6" s="1" t="s">
        <v>27</v>
      </c>
      <c r="C6" s="1">
        <v>99263.31</v>
      </c>
      <c r="D6" s="1">
        <v>443.79</v>
      </c>
      <c r="E6" s="1">
        <v>325.45999999999998</v>
      </c>
      <c r="F6" s="1">
        <v>514.65</v>
      </c>
      <c r="G6" s="1">
        <v>460.46</v>
      </c>
      <c r="H6" s="1">
        <v>463.99</v>
      </c>
      <c r="I6" s="1">
        <v>416.2</v>
      </c>
      <c r="J6" s="1">
        <v>451.93</v>
      </c>
      <c r="K6" s="1">
        <v>439.77</v>
      </c>
      <c r="L6" s="1">
        <v>452.53</v>
      </c>
      <c r="M6" s="1">
        <v>447.91</v>
      </c>
      <c r="N6" s="1">
        <v>430.29</v>
      </c>
      <c r="O6" s="1">
        <v>453.24</v>
      </c>
      <c r="P6" s="1">
        <v>447.64</v>
      </c>
      <c r="Q6" s="1">
        <v>451.59</v>
      </c>
      <c r="R6" s="1">
        <v>437.69</v>
      </c>
      <c r="S6" s="1">
        <v>437.47</v>
      </c>
      <c r="T6" s="1">
        <v>449.92</v>
      </c>
      <c r="U6" s="1">
        <v>457.59</v>
      </c>
      <c r="V6" s="1">
        <v>435.29</v>
      </c>
      <c r="W6" s="1">
        <v>450.44</v>
      </c>
      <c r="X6" s="1">
        <v>440.27</v>
      </c>
      <c r="Y6" s="1">
        <v>446.43</v>
      </c>
      <c r="Z6" s="1">
        <v>458.3</v>
      </c>
      <c r="AA6" s="1">
        <v>463.73</v>
      </c>
    </row>
    <row r="7" spans="1:27">
      <c r="B7" s="1" t="s">
        <v>27</v>
      </c>
      <c r="C7" s="1">
        <v>98854.03</v>
      </c>
      <c r="D7" s="1">
        <v>439.96</v>
      </c>
      <c r="E7" s="1">
        <v>322.27</v>
      </c>
      <c r="F7" s="1">
        <v>513.26</v>
      </c>
      <c r="G7" s="1">
        <v>459.44</v>
      </c>
      <c r="H7" s="1">
        <v>462.8</v>
      </c>
      <c r="I7" s="1">
        <v>412.5</v>
      </c>
      <c r="J7" s="1">
        <v>446.01</v>
      </c>
      <c r="K7" s="1">
        <v>436.5</v>
      </c>
      <c r="L7" s="1">
        <v>450.01</v>
      </c>
      <c r="M7" s="1">
        <v>444.75</v>
      </c>
      <c r="N7" s="1">
        <v>424.6</v>
      </c>
      <c r="O7" s="1">
        <v>449.41</v>
      </c>
      <c r="P7" s="1">
        <v>442.79</v>
      </c>
      <c r="Q7" s="1">
        <v>446.12</v>
      </c>
      <c r="R7" s="1">
        <v>432.76</v>
      </c>
      <c r="S7" s="1">
        <v>433.21</v>
      </c>
      <c r="T7" s="1">
        <v>444.96</v>
      </c>
      <c r="U7" s="1">
        <v>449.46</v>
      </c>
      <c r="V7" s="1">
        <v>430.72</v>
      </c>
      <c r="W7" s="1">
        <v>445.92</v>
      </c>
      <c r="X7" s="1">
        <v>433.84</v>
      </c>
      <c r="Y7" s="1">
        <v>441.88</v>
      </c>
      <c r="Z7" s="1">
        <v>453.75</v>
      </c>
      <c r="AA7" s="1">
        <v>456.54</v>
      </c>
    </row>
    <row r="8" spans="1:27">
      <c r="B8" s="1" t="s">
        <v>27</v>
      </c>
      <c r="C8" s="1">
        <v>99032.65</v>
      </c>
      <c r="D8" s="1">
        <v>445.43</v>
      </c>
      <c r="E8" s="1">
        <v>325.67</v>
      </c>
      <c r="F8" s="1">
        <v>518.39</v>
      </c>
      <c r="G8" s="1">
        <v>463.4</v>
      </c>
      <c r="H8" s="1">
        <v>467.54</v>
      </c>
      <c r="I8" s="1">
        <v>417.88</v>
      </c>
      <c r="J8" s="1">
        <v>455.96</v>
      </c>
      <c r="K8" s="1">
        <v>442.12</v>
      </c>
      <c r="L8" s="1">
        <v>454.53</v>
      </c>
      <c r="M8" s="1">
        <v>450.03</v>
      </c>
      <c r="N8" s="1">
        <v>432.5</v>
      </c>
      <c r="O8" s="1">
        <v>456.23</v>
      </c>
      <c r="P8" s="1">
        <v>450.2</v>
      </c>
      <c r="Q8" s="1">
        <v>452.02</v>
      </c>
      <c r="R8" s="1">
        <v>439.13</v>
      </c>
      <c r="S8" s="1">
        <v>439.53</v>
      </c>
      <c r="T8" s="1">
        <v>451.61</v>
      </c>
      <c r="U8" s="1">
        <v>459.47</v>
      </c>
      <c r="V8" s="1">
        <v>438.83</v>
      </c>
      <c r="W8" s="1">
        <v>452.87</v>
      </c>
      <c r="X8" s="1">
        <v>441.7</v>
      </c>
      <c r="Y8" s="1">
        <v>448.68</v>
      </c>
      <c r="Z8" s="1">
        <v>460.51</v>
      </c>
      <c r="AA8" s="1">
        <v>465.13</v>
      </c>
    </row>
    <row r="9" spans="1:27">
      <c r="B9" s="1" t="s">
        <v>27</v>
      </c>
      <c r="C9" s="1">
        <v>99243.199999999997</v>
      </c>
      <c r="D9" s="1">
        <v>446.97</v>
      </c>
      <c r="E9" s="1">
        <v>325.55</v>
      </c>
      <c r="F9" s="1">
        <v>518.62</v>
      </c>
      <c r="G9" s="1">
        <v>462.76</v>
      </c>
      <c r="H9" s="1">
        <v>468.27</v>
      </c>
      <c r="I9" s="1">
        <v>418.9</v>
      </c>
      <c r="J9" s="1">
        <v>451.33</v>
      </c>
      <c r="K9" s="1">
        <v>439.91</v>
      </c>
      <c r="L9" s="1">
        <v>453.33</v>
      </c>
      <c r="M9" s="1">
        <v>447.79</v>
      </c>
      <c r="N9" s="1">
        <v>430.24</v>
      </c>
      <c r="O9" s="1">
        <v>451.62</v>
      </c>
      <c r="P9" s="1">
        <v>445.78</v>
      </c>
      <c r="Q9" s="1">
        <v>446.25</v>
      </c>
      <c r="R9" s="1">
        <v>436.82</v>
      </c>
      <c r="S9" s="1">
        <v>436.31</v>
      </c>
      <c r="T9" s="1">
        <v>448.13</v>
      </c>
      <c r="U9" s="1">
        <v>452.26</v>
      </c>
      <c r="V9" s="1">
        <v>433.38</v>
      </c>
      <c r="W9" s="1">
        <v>449.13</v>
      </c>
      <c r="X9" s="1">
        <v>438.45</v>
      </c>
      <c r="Y9" s="1">
        <v>445.34</v>
      </c>
      <c r="Z9" s="1">
        <v>455.28</v>
      </c>
      <c r="AA9" s="1">
        <v>459.48</v>
      </c>
    </row>
    <row r="10" spans="1:27" ht="15">
      <c r="B10" s="25" t="s">
        <v>36</v>
      </c>
      <c r="C10" s="14">
        <f>AVERAGE(C4:C9)</f>
        <v>99408.998333333337</v>
      </c>
      <c r="D10" s="14">
        <f t="shared" ref="D10:AA10" si="0">AVERAGE(D4:D9)</f>
        <v>444</v>
      </c>
      <c r="E10" s="14">
        <f t="shared" si="0"/>
        <v>324.99833333333333</v>
      </c>
      <c r="F10" s="7">
        <f t="shared" si="0"/>
        <v>515.49999999999989</v>
      </c>
      <c r="G10" s="14">
        <f t="shared" si="0"/>
        <v>462</v>
      </c>
      <c r="H10" s="14">
        <f t="shared" si="0"/>
        <v>465</v>
      </c>
      <c r="I10" s="7">
        <f t="shared" si="0"/>
        <v>417</v>
      </c>
      <c r="J10" s="7">
        <f t="shared" si="0"/>
        <v>452</v>
      </c>
      <c r="K10" s="7">
        <f t="shared" si="0"/>
        <v>440</v>
      </c>
      <c r="L10" s="7">
        <f t="shared" si="0"/>
        <v>453</v>
      </c>
      <c r="M10" s="7">
        <f t="shared" si="0"/>
        <v>448</v>
      </c>
      <c r="N10" s="14">
        <f t="shared" si="0"/>
        <v>430.00166666666672</v>
      </c>
      <c r="O10" s="7">
        <f t="shared" si="0"/>
        <v>453</v>
      </c>
      <c r="P10" s="7">
        <f t="shared" si="0"/>
        <v>447</v>
      </c>
      <c r="Q10" s="14">
        <f t="shared" si="0"/>
        <v>448.99833333333328</v>
      </c>
      <c r="R10" s="14">
        <f t="shared" si="0"/>
        <v>436.99833333333339</v>
      </c>
      <c r="S10" s="7">
        <f t="shared" si="0"/>
        <v>437</v>
      </c>
      <c r="T10" s="7">
        <f t="shared" si="0"/>
        <v>449</v>
      </c>
      <c r="U10" s="7">
        <f t="shared" si="0"/>
        <v>455</v>
      </c>
      <c r="V10" s="7">
        <f t="shared" si="0"/>
        <v>435</v>
      </c>
      <c r="W10" s="7">
        <f t="shared" si="0"/>
        <v>450.00000000000006</v>
      </c>
      <c r="X10" s="14">
        <f t="shared" si="0"/>
        <v>438.99833333333328</v>
      </c>
      <c r="Y10" s="7">
        <f t="shared" si="0"/>
        <v>446</v>
      </c>
      <c r="Z10" s="14">
        <f t="shared" si="0"/>
        <v>457.20166666666665</v>
      </c>
      <c r="AA10" s="7">
        <f t="shared" si="0"/>
        <v>461.5</v>
      </c>
    </row>
    <row r="11" spans="1:27" ht="15">
      <c r="B11" s="25" t="s">
        <v>37</v>
      </c>
      <c r="C11" s="14">
        <f>STDEVP(C4:C9)</f>
        <v>474.64971921115</v>
      </c>
      <c r="D11" s="14">
        <f t="shared" ref="D11:AA11" si="1">STDEVP(D4:D9)</f>
        <v>2.1324789955980163</v>
      </c>
      <c r="E11" s="14">
        <f t="shared" si="1"/>
        <v>1.3639210224773157</v>
      </c>
      <c r="F11" s="14">
        <f t="shared" si="1"/>
        <v>2.1677792015486057</v>
      </c>
      <c r="G11" s="14">
        <f t="shared" si="1"/>
        <v>1.5091167394649541</v>
      </c>
      <c r="H11" s="14">
        <f t="shared" si="1"/>
        <v>2.1001825317497196</v>
      </c>
      <c r="I11" s="14">
        <f t="shared" si="1"/>
        <v>2.1802828562673495</v>
      </c>
      <c r="J11" s="14">
        <f t="shared" si="1"/>
        <v>3.1630154388916041</v>
      </c>
      <c r="K11" s="14">
        <f t="shared" si="1"/>
        <v>1.9550021312861363</v>
      </c>
      <c r="L11" s="14">
        <f t="shared" si="1"/>
        <v>1.6287316128406937</v>
      </c>
      <c r="M11" s="14">
        <f t="shared" si="1"/>
        <v>1.8145247311623953</v>
      </c>
      <c r="N11" s="14">
        <f t="shared" si="1"/>
        <v>2.5420163693851738</v>
      </c>
      <c r="O11" s="14">
        <f t="shared" si="1"/>
        <v>2.2167243100274474</v>
      </c>
      <c r="P11" s="14">
        <f t="shared" si="1"/>
        <v>2.366875577633937</v>
      </c>
      <c r="Q11" s="14">
        <f t="shared" si="1"/>
        <v>2.2983284989071611</v>
      </c>
      <c r="R11" s="14">
        <f t="shared" si="1"/>
        <v>2.2738177636350358</v>
      </c>
      <c r="S11" s="14">
        <f t="shared" si="1"/>
        <v>2.1732157432401102</v>
      </c>
      <c r="T11" s="14">
        <f t="shared" si="1"/>
        <v>2.2590189611127007</v>
      </c>
      <c r="U11" s="14">
        <f t="shared" si="1"/>
        <v>3.4466698903917985</v>
      </c>
      <c r="V11" s="14">
        <f t="shared" si="1"/>
        <v>2.6874771316856414</v>
      </c>
      <c r="W11" s="14">
        <f t="shared" si="1"/>
        <v>2.2766422643885007</v>
      </c>
      <c r="X11" s="14">
        <f t="shared" si="1"/>
        <v>2.6814636343277591</v>
      </c>
      <c r="Y11" s="14">
        <f t="shared" si="1"/>
        <v>2.244734579707218</v>
      </c>
      <c r="Z11" s="14">
        <f t="shared" si="1"/>
        <v>2.795576366730526</v>
      </c>
      <c r="AA11" s="14">
        <f t="shared" si="1"/>
        <v>3.2044292263469751</v>
      </c>
    </row>
    <row r="12" spans="1:27" s="22" customFormat="1">
      <c r="A12" s="22" t="s">
        <v>38</v>
      </c>
      <c r="B12" s="20" t="s">
        <v>40</v>
      </c>
      <c r="C12" s="21">
        <f>C11/C10*100</f>
        <v>0.47747158423181973</v>
      </c>
      <c r="D12" s="21">
        <f t="shared" ref="D12:AA12" si="2">D11/D10*100</f>
        <v>0.48028806207162533</v>
      </c>
      <c r="E12" s="21">
        <f t="shared" si="2"/>
        <v>0.419670159070759</v>
      </c>
      <c r="F12" s="21">
        <f t="shared" si="2"/>
        <v>0.42051972871941928</v>
      </c>
      <c r="G12" s="21">
        <f t="shared" si="2"/>
        <v>0.32664864490583423</v>
      </c>
      <c r="H12" s="21">
        <f t="shared" si="2"/>
        <v>0.45165215736553105</v>
      </c>
      <c r="I12" s="21">
        <f t="shared" si="2"/>
        <v>0.52284960581950823</v>
      </c>
      <c r="J12" s="21">
        <f t="shared" si="2"/>
        <v>0.69978217674593013</v>
      </c>
      <c r="K12" s="21">
        <f t="shared" si="2"/>
        <v>0.44431866620139465</v>
      </c>
      <c r="L12" s="21">
        <f t="shared" si="2"/>
        <v>0.35954340239308907</v>
      </c>
      <c r="M12" s="21">
        <f t="shared" si="2"/>
        <v>0.40502784177732043</v>
      </c>
      <c r="N12" s="21">
        <f t="shared" si="2"/>
        <v>0.59116430619691562</v>
      </c>
      <c r="O12" s="21">
        <f t="shared" si="2"/>
        <v>0.48934311479634601</v>
      </c>
      <c r="P12" s="21">
        <f t="shared" si="2"/>
        <v>0.52950236636105974</v>
      </c>
      <c r="Q12" s="21">
        <f t="shared" si="2"/>
        <v>0.51187907131960286</v>
      </c>
      <c r="R12" s="21">
        <f t="shared" si="2"/>
        <v>0.52032641550159275</v>
      </c>
      <c r="S12" s="21">
        <f t="shared" si="2"/>
        <v>0.49730337373915567</v>
      </c>
      <c r="T12" s="21">
        <f t="shared" si="2"/>
        <v>0.50312226305405361</v>
      </c>
      <c r="U12" s="21">
        <f t="shared" si="2"/>
        <v>0.75750986602017545</v>
      </c>
      <c r="V12" s="21">
        <f t="shared" si="2"/>
        <v>0.61781083487026245</v>
      </c>
      <c r="W12" s="21">
        <f t="shared" si="2"/>
        <v>0.50592050319744453</v>
      </c>
      <c r="X12" s="21">
        <f t="shared" si="2"/>
        <v>0.61081408076593147</v>
      </c>
      <c r="Y12" s="21">
        <f t="shared" si="2"/>
        <v>0.50330371742314306</v>
      </c>
      <c r="Z12" s="21">
        <f t="shared" si="2"/>
        <v>0.61145366925547651</v>
      </c>
      <c r="AA12" s="21">
        <f t="shared" si="2"/>
        <v>0.69435086161364568</v>
      </c>
    </row>
    <row r="13" spans="1:27" s="26" customFormat="1">
      <c r="A13" s="26" t="s">
        <v>39</v>
      </c>
      <c r="B13" s="1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1:27">
      <c r="B14" s="1" t="s">
        <v>28</v>
      </c>
      <c r="C14" s="1">
        <v>29942.18</v>
      </c>
      <c r="D14" s="1">
        <v>234.53</v>
      </c>
      <c r="E14" s="1">
        <v>46.87</v>
      </c>
      <c r="F14" s="1">
        <v>69.650000000000006</v>
      </c>
      <c r="G14" s="1">
        <v>40.29</v>
      </c>
      <c r="H14" s="1">
        <v>45.15</v>
      </c>
      <c r="I14" s="1">
        <v>46.46</v>
      </c>
      <c r="J14" s="1">
        <v>75.790000000000006</v>
      </c>
      <c r="K14" s="1">
        <v>39.25</v>
      </c>
      <c r="L14" s="1">
        <v>42.3</v>
      </c>
      <c r="M14" s="1">
        <v>44.99</v>
      </c>
      <c r="N14" s="1">
        <v>45.33</v>
      </c>
      <c r="O14" s="1">
        <v>46.79</v>
      </c>
      <c r="P14" s="1">
        <v>41.03</v>
      </c>
      <c r="Q14" s="1">
        <v>51.06</v>
      </c>
      <c r="R14" s="1">
        <v>45.9</v>
      </c>
      <c r="S14" s="1">
        <v>52.82</v>
      </c>
      <c r="T14" s="1">
        <v>48.58</v>
      </c>
      <c r="U14" s="1">
        <v>36.64</v>
      </c>
      <c r="V14" s="1">
        <v>47.89</v>
      </c>
      <c r="W14" s="1">
        <v>49.64</v>
      </c>
      <c r="X14" s="1">
        <v>50.28</v>
      </c>
      <c r="Y14" s="1">
        <v>42.14</v>
      </c>
      <c r="Z14" s="1">
        <v>40.130000000000003</v>
      </c>
      <c r="AA14" s="1">
        <v>44.05</v>
      </c>
    </row>
    <row r="15" spans="1:27">
      <c r="B15" s="1" t="s">
        <v>28</v>
      </c>
      <c r="C15" s="1">
        <v>30704.47</v>
      </c>
      <c r="D15" s="1">
        <v>226.16</v>
      </c>
      <c r="E15" s="1">
        <v>40.25</v>
      </c>
      <c r="F15" s="1">
        <v>69.59</v>
      </c>
      <c r="G15" s="1">
        <v>39.64</v>
      </c>
      <c r="H15" s="1">
        <v>42.81</v>
      </c>
      <c r="I15" s="1">
        <v>43.43</v>
      </c>
      <c r="J15" s="1">
        <v>68.11</v>
      </c>
      <c r="K15" s="1">
        <v>38.22</v>
      </c>
      <c r="L15" s="1">
        <v>41.37</v>
      </c>
      <c r="M15" s="1">
        <v>44.16</v>
      </c>
      <c r="N15" s="1">
        <v>43.68</v>
      </c>
      <c r="O15" s="1">
        <v>44.6</v>
      </c>
      <c r="P15" s="1">
        <v>39.35</v>
      </c>
      <c r="Q15" s="1">
        <v>46.55</v>
      </c>
      <c r="R15" s="1">
        <v>45.12</v>
      </c>
      <c r="S15" s="1">
        <v>49.54</v>
      </c>
      <c r="T15" s="1">
        <v>47.5</v>
      </c>
      <c r="U15" s="1">
        <v>37.619999999999997</v>
      </c>
      <c r="V15" s="1">
        <v>48.39</v>
      </c>
      <c r="W15" s="1">
        <v>48.3</v>
      </c>
      <c r="X15" s="1">
        <v>48.64</v>
      </c>
      <c r="Y15" s="1">
        <v>40.450000000000003</v>
      </c>
      <c r="Z15" s="1">
        <v>42.74</v>
      </c>
      <c r="AA15" s="1">
        <v>41.5</v>
      </c>
    </row>
    <row r="16" spans="1:27">
      <c r="B16" s="1" t="s">
        <v>28</v>
      </c>
      <c r="C16" s="1">
        <v>30047.7</v>
      </c>
      <c r="D16" s="1">
        <v>228.06</v>
      </c>
      <c r="E16" s="1">
        <v>44.73</v>
      </c>
      <c r="F16" s="1">
        <v>70.709999999999994</v>
      </c>
      <c r="G16" s="1">
        <v>40.92</v>
      </c>
      <c r="H16" s="1">
        <v>45.12</v>
      </c>
      <c r="I16" s="1">
        <v>44.58</v>
      </c>
      <c r="J16" s="1">
        <v>72.489999999999995</v>
      </c>
      <c r="K16" s="1">
        <v>39.64</v>
      </c>
      <c r="L16" s="1">
        <v>41.52</v>
      </c>
      <c r="M16" s="1">
        <v>45.84</v>
      </c>
      <c r="N16" s="1">
        <v>43.85</v>
      </c>
      <c r="O16" s="1">
        <v>46.97</v>
      </c>
      <c r="P16" s="1">
        <v>40.549999999999997</v>
      </c>
      <c r="Q16" s="1">
        <v>49.58</v>
      </c>
      <c r="R16" s="1">
        <v>46.79</v>
      </c>
      <c r="S16" s="1">
        <v>51.11</v>
      </c>
      <c r="T16" s="1">
        <v>48.35</v>
      </c>
      <c r="U16" s="1">
        <v>39.54</v>
      </c>
      <c r="V16" s="1">
        <v>48.67</v>
      </c>
      <c r="W16" s="1">
        <v>48.92</v>
      </c>
      <c r="X16" s="1">
        <v>50.58</v>
      </c>
      <c r="Y16" s="1">
        <v>41.88</v>
      </c>
      <c r="Z16" s="1">
        <v>38.799999999999997</v>
      </c>
      <c r="AA16" s="1">
        <v>43.17</v>
      </c>
    </row>
    <row r="17" spans="1:27">
      <c r="B17" s="1" t="s">
        <v>28</v>
      </c>
      <c r="C17" s="1">
        <v>29471.200000000001</v>
      </c>
      <c r="D17" s="1">
        <v>224.75</v>
      </c>
      <c r="E17" s="1">
        <v>40.25</v>
      </c>
      <c r="F17" s="1">
        <v>68.92</v>
      </c>
      <c r="G17" s="1">
        <v>39.6</v>
      </c>
      <c r="H17" s="1">
        <v>42.11</v>
      </c>
      <c r="I17" s="1">
        <v>41.13</v>
      </c>
      <c r="J17" s="1">
        <v>65.959999999999994</v>
      </c>
      <c r="K17" s="1">
        <v>37.869999999999997</v>
      </c>
      <c r="L17" s="1">
        <v>40.090000000000003</v>
      </c>
      <c r="M17" s="1">
        <v>43.94</v>
      </c>
      <c r="N17" s="1">
        <v>43.09</v>
      </c>
      <c r="O17" s="1">
        <v>46.57</v>
      </c>
      <c r="P17" s="1">
        <v>39.65</v>
      </c>
      <c r="Q17" s="1">
        <v>47.46</v>
      </c>
      <c r="R17" s="1">
        <v>45.52</v>
      </c>
      <c r="S17" s="1">
        <v>49.92</v>
      </c>
      <c r="T17" s="1">
        <v>46.77</v>
      </c>
      <c r="U17" s="1">
        <v>37.04</v>
      </c>
      <c r="V17" s="1">
        <v>47.66</v>
      </c>
      <c r="W17" s="1">
        <v>48.43</v>
      </c>
      <c r="X17" s="1">
        <v>49.22</v>
      </c>
      <c r="Y17" s="1">
        <v>40.1</v>
      </c>
      <c r="Z17" s="1">
        <v>38.17</v>
      </c>
      <c r="AA17" s="1">
        <v>42.01</v>
      </c>
    </row>
    <row r="18" spans="1:27">
      <c r="B18" s="1" t="s">
        <v>28</v>
      </c>
      <c r="C18" s="1">
        <v>29795.25</v>
      </c>
      <c r="D18" s="1">
        <v>224.43</v>
      </c>
      <c r="E18" s="1">
        <v>37.57</v>
      </c>
      <c r="F18" s="1">
        <v>69.81</v>
      </c>
      <c r="G18" s="1">
        <v>39.69</v>
      </c>
      <c r="H18" s="1">
        <v>44.45</v>
      </c>
      <c r="I18" s="1">
        <v>43.92</v>
      </c>
      <c r="J18" s="1">
        <v>68.489999999999995</v>
      </c>
      <c r="K18" s="1">
        <v>38.299999999999997</v>
      </c>
      <c r="L18" s="1">
        <v>40.61</v>
      </c>
      <c r="M18" s="1">
        <v>44.39</v>
      </c>
      <c r="N18" s="1">
        <v>42.1</v>
      </c>
      <c r="O18" s="1">
        <v>46.68</v>
      </c>
      <c r="P18" s="1">
        <v>39.28</v>
      </c>
      <c r="Q18" s="1">
        <v>46.08</v>
      </c>
      <c r="R18" s="1">
        <v>45.23</v>
      </c>
      <c r="S18" s="1">
        <v>49.05</v>
      </c>
      <c r="T18" s="1">
        <v>48.01</v>
      </c>
      <c r="U18" s="1">
        <v>37.15</v>
      </c>
      <c r="V18" s="1">
        <v>47.92</v>
      </c>
      <c r="W18" s="1">
        <v>48.37</v>
      </c>
      <c r="X18" s="1">
        <v>49.59</v>
      </c>
      <c r="Y18" s="1">
        <v>40.32</v>
      </c>
      <c r="Z18" s="1">
        <v>39.03</v>
      </c>
      <c r="AA18" s="1">
        <v>42.28</v>
      </c>
    </row>
    <row r="19" spans="1:27">
      <c r="B19" s="1" t="s">
        <v>28</v>
      </c>
      <c r="C19" s="1">
        <v>29534.69</v>
      </c>
      <c r="D19" s="1">
        <v>222.56</v>
      </c>
      <c r="E19" s="1">
        <v>38.92</v>
      </c>
      <c r="F19" s="1">
        <v>69.55</v>
      </c>
      <c r="G19" s="1">
        <v>39.840000000000003</v>
      </c>
      <c r="H19" s="1">
        <v>43.96</v>
      </c>
      <c r="I19" s="1">
        <v>41.3</v>
      </c>
      <c r="J19" s="1">
        <v>68.59</v>
      </c>
      <c r="K19" s="1">
        <v>38.03</v>
      </c>
      <c r="L19" s="1">
        <v>39.93</v>
      </c>
      <c r="M19" s="1">
        <v>44.39</v>
      </c>
      <c r="N19" s="1">
        <v>42.87</v>
      </c>
      <c r="O19" s="1">
        <v>45.57</v>
      </c>
      <c r="P19" s="1">
        <v>39.53</v>
      </c>
      <c r="Q19" s="1">
        <v>46.69</v>
      </c>
      <c r="R19" s="1">
        <v>45.27</v>
      </c>
      <c r="S19" s="1">
        <v>49.22</v>
      </c>
      <c r="T19" s="1">
        <v>46.8</v>
      </c>
      <c r="U19" s="1">
        <v>37.130000000000003</v>
      </c>
      <c r="V19" s="1">
        <v>47.92</v>
      </c>
      <c r="W19" s="1">
        <v>48.18</v>
      </c>
      <c r="X19" s="1">
        <v>49.44</v>
      </c>
      <c r="Y19" s="1">
        <v>40.1</v>
      </c>
      <c r="Z19" s="1">
        <v>39.270000000000003</v>
      </c>
      <c r="AA19" s="1">
        <v>41.84</v>
      </c>
    </row>
    <row r="20" spans="1:27" ht="15">
      <c r="B20" s="25" t="s">
        <v>36</v>
      </c>
      <c r="C20" s="14">
        <f>AVERAGE(C14:C19)</f>
        <v>29915.914999999997</v>
      </c>
      <c r="D20" s="14">
        <f t="shared" ref="D20:AA20" si="3">AVERAGE(D14:D19)</f>
        <v>226.74833333333333</v>
      </c>
      <c r="E20" s="14">
        <f t="shared" si="3"/>
        <v>41.431666666666665</v>
      </c>
      <c r="F20" s="14">
        <f t="shared" si="3"/>
        <v>69.704999999999998</v>
      </c>
      <c r="G20" s="14">
        <f t="shared" si="3"/>
        <v>39.99666666666667</v>
      </c>
      <c r="H20" s="14">
        <f t="shared" si="3"/>
        <v>43.93333333333333</v>
      </c>
      <c r="I20" s="7">
        <f t="shared" si="3"/>
        <v>43.47</v>
      </c>
      <c r="J20" s="14">
        <f t="shared" si="3"/>
        <v>69.904999999999987</v>
      </c>
      <c r="K20" s="15">
        <f t="shared" si="3"/>
        <v>38.551666666666662</v>
      </c>
      <c r="L20" s="7">
        <f t="shared" si="3"/>
        <v>40.97</v>
      </c>
      <c r="M20" s="15">
        <f t="shared" si="3"/>
        <v>44.618333333333332</v>
      </c>
      <c r="N20" s="14">
        <f t="shared" si="3"/>
        <v>43.486666666666657</v>
      </c>
      <c r="O20" s="14">
        <f t="shared" si="3"/>
        <v>46.196666666666665</v>
      </c>
      <c r="P20" s="14">
        <f t="shared" si="3"/>
        <v>39.898333333333333</v>
      </c>
      <c r="Q20" s="14">
        <f t="shared" si="3"/>
        <v>47.903333333333336</v>
      </c>
      <c r="R20" s="14">
        <f t="shared" si="3"/>
        <v>45.638333333333328</v>
      </c>
      <c r="S20" s="14">
        <f t="shared" si="3"/>
        <v>50.276666666666664</v>
      </c>
      <c r="T20" s="14">
        <f t="shared" si="3"/>
        <v>47.668333333333329</v>
      </c>
      <c r="U20" s="14">
        <f t="shared" si="3"/>
        <v>37.519999999999996</v>
      </c>
      <c r="V20" s="14">
        <f t="shared" si="3"/>
        <v>48.074999999999996</v>
      </c>
      <c r="W20" s="14">
        <f t="shared" si="3"/>
        <v>48.640000000000008</v>
      </c>
      <c r="X20" s="14">
        <f t="shared" si="3"/>
        <v>49.625</v>
      </c>
      <c r="Y20" s="14">
        <f t="shared" si="3"/>
        <v>40.831666666666663</v>
      </c>
      <c r="Z20" s="14">
        <f t="shared" si="3"/>
        <v>39.690000000000005</v>
      </c>
      <c r="AA20" s="14">
        <f t="shared" si="3"/>
        <v>42.475000000000001</v>
      </c>
    </row>
    <row r="21" spans="1:27" ht="15">
      <c r="B21" s="25" t="s">
        <v>37</v>
      </c>
      <c r="C21">
        <f>STDEVP(C14:C19)</f>
        <v>407.74585600796365</v>
      </c>
      <c r="D21">
        <f t="shared" ref="D21:AA21" si="4">STDEVP(D14:D19)</f>
        <v>3.8628806896178167</v>
      </c>
      <c r="E21">
        <f t="shared" si="4"/>
        <v>3.2779079541005336</v>
      </c>
      <c r="F21">
        <f t="shared" si="4"/>
        <v>0.52876428270701503</v>
      </c>
      <c r="G21">
        <f t="shared" si="4"/>
        <v>0.47288711361404467</v>
      </c>
      <c r="H21">
        <f t="shared" si="4"/>
        <v>1.1359675269224119</v>
      </c>
      <c r="I21">
        <f t="shared" si="4"/>
        <v>1.851161797358621</v>
      </c>
      <c r="J21">
        <f t="shared" si="4"/>
        <v>3.261695622422998</v>
      </c>
      <c r="K21">
        <f t="shared" si="4"/>
        <v>0.65603395914811946</v>
      </c>
      <c r="L21">
        <f t="shared" si="4"/>
        <v>0.83835155712465359</v>
      </c>
      <c r="M21">
        <f t="shared" si="4"/>
        <v>0.63312496572337507</v>
      </c>
      <c r="N21">
        <f t="shared" si="4"/>
        <v>1.0023084466481467</v>
      </c>
      <c r="O21">
        <f t="shared" si="4"/>
        <v>0.84312250329092409</v>
      </c>
      <c r="P21">
        <f t="shared" si="4"/>
        <v>0.65646570529024695</v>
      </c>
      <c r="Q21">
        <f t="shared" si="4"/>
        <v>1.8074168184333022</v>
      </c>
      <c r="R21">
        <f t="shared" si="4"/>
        <v>0.57443934018793963</v>
      </c>
      <c r="S21">
        <f t="shared" si="4"/>
        <v>1.3199831648758089</v>
      </c>
      <c r="T21">
        <f t="shared" si="4"/>
        <v>0.70732869932506515</v>
      </c>
      <c r="U21">
        <f t="shared" si="4"/>
        <v>0.94729439281918359</v>
      </c>
      <c r="V21">
        <f t="shared" si="4"/>
        <v>0.34345062721348174</v>
      </c>
      <c r="W21">
        <f t="shared" si="4"/>
        <v>0.50375258477418028</v>
      </c>
      <c r="X21">
        <f t="shared" si="4"/>
        <v>0.64688355469383607</v>
      </c>
      <c r="Y21">
        <f t="shared" si="4"/>
        <v>0.84546666929506387</v>
      </c>
      <c r="Z21">
        <f t="shared" si="4"/>
        <v>1.4838351211191452</v>
      </c>
      <c r="AA21">
        <f t="shared" si="4"/>
        <v>0.8729022472953839</v>
      </c>
    </row>
    <row r="22" spans="1:27" s="22" customFormat="1">
      <c r="A22" s="22" t="s">
        <v>38</v>
      </c>
      <c r="B22" s="20" t="s">
        <v>40</v>
      </c>
      <c r="C22" s="23">
        <f>C21/C20*100</f>
        <v>1.3629730396277824</v>
      </c>
      <c r="D22" s="23">
        <f t="shared" ref="D22:AA22" si="5">D21/D20*100</f>
        <v>1.7035982725126169</v>
      </c>
      <c r="E22" s="24">
        <f t="shared" si="5"/>
        <v>7.911600516755783</v>
      </c>
      <c r="F22" s="23">
        <f t="shared" si="5"/>
        <v>0.75857439596444309</v>
      </c>
      <c r="G22" s="23">
        <f t="shared" si="5"/>
        <v>1.1823163103943111</v>
      </c>
      <c r="H22" s="23">
        <f t="shared" si="5"/>
        <v>2.5856620491405429</v>
      </c>
      <c r="I22" s="23">
        <f t="shared" si="5"/>
        <v>4.2584812453614473</v>
      </c>
      <c r="J22" s="23">
        <f t="shared" si="5"/>
        <v>4.665897464305842</v>
      </c>
      <c r="K22" s="23">
        <f t="shared" si="5"/>
        <v>1.7017006419474807</v>
      </c>
      <c r="L22" s="23">
        <f t="shared" si="5"/>
        <v>2.0462571567601993</v>
      </c>
      <c r="M22" s="23">
        <f t="shared" si="5"/>
        <v>1.4189794159128351</v>
      </c>
      <c r="N22" s="23">
        <f t="shared" si="5"/>
        <v>2.3048638202854828</v>
      </c>
      <c r="O22" s="23">
        <f t="shared" si="5"/>
        <v>1.8250721624018849</v>
      </c>
      <c r="P22" s="23">
        <f t="shared" si="5"/>
        <v>1.6453461847785962</v>
      </c>
      <c r="Q22" s="23">
        <f t="shared" si="5"/>
        <v>3.7730502089624287</v>
      </c>
      <c r="R22" s="23">
        <f t="shared" si="5"/>
        <v>1.2586772965444393</v>
      </c>
      <c r="S22" s="23">
        <f t="shared" si="5"/>
        <v>2.6254389011651709</v>
      </c>
      <c r="T22" s="23">
        <f t="shared" si="5"/>
        <v>1.4838544791966684</v>
      </c>
      <c r="U22" s="23">
        <f t="shared" si="5"/>
        <v>2.5247718358720248</v>
      </c>
      <c r="V22" s="23">
        <f t="shared" si="5"/>
        <v>0.71440588083927559</v>
      </c>
      <c r="W22" s="23">
        <f t="shared" si="5"/>
        <v>1.0356755443548111</v>
      </c>
      <c r="X22" s="23">
        <f t="shared" si="5"/>
        <v>1.3035436870404757</v>
      </c>
      <c r="Y22" s="23">
        <f t="shared" si="5"/>
        <v>2.0706151335852008</v>
      </c>
      <c r="Z22" s="23">
        <f t="shared" si="5"/>
        <v>3.7385616556289873</v>
      </c>
      <c r="AA22" s="23">
        <f t="shared" si="5"/>
        <v>2.0550965210014924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sushiq</dc:creator>
  <cp:lastModifiedBy>Christine Elrod</cp:lastModifiedBy>
  <dcterms:created xsi:type="dcterms:W3CDTF">2015-06-05T18:19:34Z</dcterms:created>
  <dcterms:modified xsi:type="dcterms:W3CDTF">2021-06-28T19:55:20Z</dcterms:modified>
</cp:coreProperties>
</file>