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newactivefiles/20-03 March 2020/6994R1 Urann - SC43/AM-20-36994/"/>
    </mc:Choice>
  </mc:AlternateContent>
  <xr:revisionPtr revIDLastSave="0" documentId="13_ncr:1_{CC7AE321-7A04-DA40-B5C6-D9A699512107}" xr6:coauthVersionLast="36" xr6:coauthVersionMax="36" xr10:uidLastSave="{00000000-0000-0000-0000-000000000000}"/>
  <bookViews>
    <workbookView xWindow="560" yWindow="560" windowWidth="35880" windowHeight="23340" tabRatio="500" xr2:uid="{00000000-000D-0000-FFFF-FFFF00000000}"/>
  </bookViews>
  <sheets>
    <sheet name="TS1 ME Grt" sheetId="1" r:id="rId1"/>
  </sheets>
  <calcPr calcId="181029" calcMode="manual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D150" i="1" l="1"/>
  <c r="AD151" i="1"/>
  <c r="AD152" i="1"/>
  <c r="AD153" i="1"/>
  <c r="AD154" i="1"/>
  <c r="AD156" i="1"/>
  <c r="AD157" i="1"/>
  <c r="AD158" i="1"/>
  <c r="AD159" i="1"/>
  <c r="AD160" i="1"/>
  <c r="AD162" i="1"/>
  <c r="AD163" i="1"/>
  <c r="AD164" i="1"/>
  <c r="AD165" i="1"/>
  <c r="AD166" i="1"/>
  <c r="AD168" i="1"/>
  <c r="AC150" i="1"/>
  <c r="AC151" i="1"/>
  <c r="AC152" i="1"/>
  <c r="AC153" i="1"/>
  <c r="AC154" i="1"/>
  <c r="AC156" i="1"/>
  <c r="AC157" i="1"/>
  <c r="AC158" i="1"/>
  <c r="AC159" i="1"/>
  <c r="AC160" i="1"/>
  <c r="AC162" i="1"/>
  <c r="AC163" i="1"/>
  <c r="AC164" i="1"/>
  <c r="AC165" i="1"/>
  <c r="AC166" i="1"/>
  <c r="AC168" i="1"/>
  <c r="AB150" i="1"/>
  <c r="AB151" i="1"/>
  <c r="AB152" i="1"/>
  <c r="AB153" i="1"/>
  <c r="AB154" i="1"/>
  <c r="AB156" i="1"/>
  <c r="AB157" i="1"/>
  <c r="AB158" i="1"/>
  <c r="AB159" i="1"/>
  <c r="AB160" i="1"/>
  <c r="AB162" i="1"/>
  <c r="AB163" i="1"/>
  <c r="AB164" i="1"/>
  <c r="AB165" i="1"/>
  <c r="AB166" i="1"/>
  <c r="AB168" i="1"/>
  <c r="AA150" i="1"/>
  <c r="AA151" i="1"/>
  <c r="AA152" i="1"/>
  <c r="AA153" i="1"/>
  <c r="AA154" i="1"/>
  <c r="AA156" i="1"/>
  <c r="AA157" i="1"/>
  <c r="AA158" i="1"/>
  <c r="AA159" i="1"/>
  <c r="AA160" i="1"/>
  <c r="AA162" i="1"/>
  <c r="AA163" i="1"/>
  <c r="AA164" i="1"/>
  <c r="AA165" i="1"/>
  <c r="AA166" i="1"/>
  <c r="AA168" i="1"/>
  <c r="Z150" i="1"/>
  <c r="Z151" i="1"/>
  <c r="Z152" i="1"/>
  <c r="Z153" i="1"/>
  <c r="Z154" i="1"/>
  <c r="Z156" i="1"/>
  <c r="Z157" i="1"/>
  <c r="Z158" i="1"/>
  <c r="Z159" i="1"/>
  <c r="Z160" i="1"/>
  <c r="Z162" i="1"/>
  <c r="Z163" i="1"/>
  <c r="Z164" i="1"/>
  <c r="Z165" i="1"/>
  <c r="Z166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J168" i="1"/>
  <c r="I168" i="1"/>
  <c r="H168" i="1"/>
  <c r="G168" i="1"/>
  <c r="F168" i="1"/>
  <c r="E168" i="1"/>
  <c r="D168" i="1"/>
  <c r="AD137" i="1"/>
  <c r="AD138" i="1"/>
  <c r="AD148" i="1" s="1"/>
  <c r="AD139" i="1"/>
  <c r="AD140" i="1"/>
  <c r="AD141" i="1"/>
  <c r="AD142" i="1"/>
  <c r="AD143" i="1"/>
  <c r="AD144" i="1"/>
  <c r="AD145" i="1"/>
  <c r="AD146" i="1"/>
  <c r="AD131" i="1"/>
  <c r="AD132" i="1"/>
  <c r="AD133" i="1"/>
  <c r="AD134" i="1"/>
  <c r="AD135" i="1"/>
  <c r="AC137" i="1"/>
  <c r="AC138" i="1"/>
  <c r="AC148" i="1" s="1"/>
  <c r="AC139" i="1"/>
  <c r="AC140" i="1"/>
  <c r="AC141" i="1"/>
  <c r="AC142" i="1"/>
  <c r="AC143" i="1"/>
  <c r="AC144" i="1"/>
  <c r="AC145" i="1"/>
  <c r="AC146" i="1"/>
  <c r="AC131" i="1"/>
  <c r="AC132" i="1"/>
  <c r="AC133" i="1"/>
  <c r="AC134" i="1"/>
  <c r="AC135" i="1"/>
  <c r="AB137" i="1"/>
  <c r="AB138" i="1"/>
  <c r="AB148" i="1" s="1"/>
  <c r="AB139" i="1"/>
  <c r="AB140" i="1"/>
  <c r="AB141" i="1"/>
  <c r="AB142" i="1"/>
  <c r="AB143" i="1"/>
  <c r="AB144" i="1"/>
  <c r="AB145" i="1"/>
  <c r="AB146" i="1"/>
  <c r="AB131" i="1"/>
  <c r="AB132" i="1"/>
  <c r="AB133" i="1"/>
  <c r="AB134" i="1"/>
  <c r="AB135" i="1"/>
  <c r="AA137" i="1"/>
  <c r="AA138" i="1"/>
  <c r="AA148" i="1" s="1"/>
  <c r="AA139" i="1"/>
  <c r="AA140" i="1"/>
  <c r="AA141" i="1"/>
  <c r="AA142" i="1"/>
  <c r="AA143" i="1"/>
  <c r="AA144" i="1"/>
  <c r="AA145" i="1"/>
  <c r="AA146" i="1"/>
  <c r="AA131" i="1"/>
  <c r="AA132" i="1"/>
  <c r="AA133" i="1"/>
  <c r="AA134" i="1"/>
  <c r="AA135" i="1"/>
  <c r="Z137" i="1"/>
  <c r="Z138" i="1"/>
  <c r="Z148" i="1" s="1"/>
  <c r="Z139" i="1"/>
  <c r="Z140" i="1"/>
  <c r="Z141" i="1"/>
  <c r="Z142" i="1"/>
  <c r="Z143" i="1"/>
  <c r="Z144" i="1"/>
  <c r="Z145" i="1"/>
  <c r="Z146" i="1"/>
  <c r="Z131" i="1"/>
  <c r="Z132" i="1"/>
  <c r="Z133" i="1"/>
  <c r="Z134" i="1"/>
  <c r="Z135" i="1"/>
  <c r="Y148" i="1"/>
  <c r="X148" i="1"/>
  <c r="W148" i="1"/>
  <c r="V148" i="1"/>
  <c r="U148" i="1"/>
  <c r="T148" i="1"/>
  <c r="S148" i="1"/>
  <c r="R148" i="1"/>
  <c r="Q148" i="1"/>
  <c r="P148" i="1"/>
  <c r="O148" i="1"/>
  <c r="N148" i="1"/>
  <c r="M148" i="1"/>
  <c r="L148" i="1"/>
  <c r="K148" i="1"/>
  <c r="J148" i="1"/>
  <c r="I148" i="1"/>
  <c r="H148" i="1"/>
  <c r="G148" i="1"/>
  <c r="F148" i="1"/>
  <c r="E148" i="1"/>
  <c r="D148" i="1"/>
  <c r="AD81" i="1"/>
  <c r="AD82" i="1"/>
  <c r="AD83" i="1"/>
  <c r="AD84" i="1"/>
  <c r="AD129" i="1" s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2" i="1"/>
  <c r="AD103" i="1"/>
  <c r="AD104" i="1"/>
  <c r="AD105" i="1"/>
  <c r="AD106" i="1"/>
  <c r="AD107" i="1"/>
  <c r="AD108" i="1"/>
  <c r="AD109" i="1"/>
  <c r="AD110" i="1"/>
  <c r="AD111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2" i="1"/>
  <c r="AC103" i="1"/>
  <c r="AC104" i="1"/>
  <c r="AC105" i="1"/>
  <c r="AC106" i="1"/>
  <c r="AC107" i="1"/>
  <c r="AC108" i="1"/>
  <c r="AC109" i="1"/>
  <c r="AC110" i="1"/>
  <c r="AC111" i="1"/>
  <c r="AC113" i="1"/>
  <c r="AC114" i="1"/>
  <c r="AC115" i="1"/>
  <c r="AC116" i="1"/>
  <c r="AC117" i="1"/>
  <c r="AC118" i="1"/>
  <c r="AC119" i="1"/>
  <c r="AC120" i="1"/>
  <c r="AC121" i="1"/>
  <c r="AC122" i="1"/>
  <c r="AC123" i="1"/>
  <c r="AC124" i="1"/>
  <c r="AC125" i="1"/>
  <c r="AC126" i="1"/>
  <c r="AC127" i="1"/>
  <c r="AC129" i="1"/>
  <c r="AB81" i="1"/>
  <c r="AB82" i="1"/>
  <c r="AB83" i="1"/>
  <c r="AB84" i="1"/>
  <c r="AB129" i="1" s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2" i="1"/>
  <c r="AB103" i="1"/>
  <c r="AB104" i="1"/>
  <c r="AB105" i="1"/>
  <c r="AB106" i="1"/>
  <c r="AB107" i="1"/>
  <c r="AB108" i="1"/>
  <c r="AB109" i="1"/>
  <c r="AB110" i="1"/>
  <c r="AB111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2" i="1"/>
  <c r="AA103" i="1"/>
  <c r="AA104" i="1"/>
  <c r="AA105" i="1"/>
  <c r="AA106" i="1"/>
  <c r="AA107" i="1"/>
  <c r="AA108" i="1"/>
  <c r="AA109" i="1"/>
  <c r="AA129" i="1" s="1"/>
  <c r="AA110" i="1"/>
  <c r="AA111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Z81" i="1"/>
  <c r="Z82" i="1"/>
  <c r="Z83" i="1"/>
  <c r="Z84" i="1"/>
  <c r="Z129" i="1" s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2" i="1"/>
  <c r="Z103" i="1"/>
  <c r="Z104" i="1"/>
  <c r="Z105" i="1"/>
  <c r="Z106" i="1"/>
  <c r="Z107" i="1"/>
  <c r="Z108" i="1"/>
  <c r="Z109" i="1"/>
  <c r="Z110" i="1"/>
  <c r="Z111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9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9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9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9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AD18" i="1"/>
  <c r="AD19" i="1"/>
  <c r="AD40" i="1" s="1"/>
  <c r="AD20" i="1"/>
  <c r="AD21" i="1"/>
  <c r="AD22" i="1"/>
  <c r="AD23" i="1"/>
  <c r="AD24" i="1"/>
  <c r="AD25" i="1"/>
  <c r="AD26" i="1"/>
  <c r="AD27" i="1"/>
  <c r="AD29" i="1"/>
  <c r="AD30" i="1"/>
  <c r="AD31" i="1"/>
  <c r="AD32" i="1"/>
  <c r="AD33" i="1"/>
  <c r="AD34" i="1"/>
  <c r="AD35" i="1"/>
  <c r="AD36" i="1"/>
  <c r="AD37" i="1"/>
  <c r="AD38" i="1"/>
  <c r="AC18" i="1"/>
  <c r="AC19" i="1"/>
  <c r="AC20" i="1"/>
  <c r="AC21" i="1"/>
  <c r="AC22" i="1"/>
  <c r="AC23" i="1"/>
  <c r="AC24" i="1"/>
  <c r="AC25" i="1"/>
  <c r="AC26" i="1"/>
  <c r="AC27" i="1"/>
  <c r="AC29" i="1"/>
  <c r="AC30" i="1"/>
  <c r="AC31" i="1"/>
  <c r="AC32" i="1"/>
  <c r="AC33" i="1"/>
  <c r="AC34" i="1"/>
  <c r="AC35" i="1"/>
  <c r="AC36" i="1"/>
  <c r="AC37" i="1"/>
  <c r="AC38" i="1"/>
  <c r="AC40" i="1"/>
  <c r="AB18" i="1"/>
  <c r="AB19" i="1"/>
  <c r="AB40" i="1" s="1"/>
  <c r="AB20" i="1"/>
  <c r="AB21" i="1"/>
  <c r="AB22" i="1"/>
  <c r="AB23" i="1"/>
  <c r="AB24" i="1"/>
  <c r="AB25" i="1"/>
  <c r="AB26" i="1"/>
  <c r="AB27" i="1"/>
  <c r="AB29" i="1"/>
  <c r="AB30" i="1"/>
  <c r="AB31" i="1"/>
  <c r="AB32" i="1"/>
  <c r="AB33" i="1"/>
  <c r="AB34" i="1"/>
  <c r="AB35" i="1"/>
  <c r="AB36" i="1"/>
  <c r="AB37" i="1"/>
  <c r="AB38" i="1"/>
  <c r="AA18" i="1"/>
  <c r="AA19" i="1"/>
  <c r="AA20" i="1"/>
  <c r="AA40" i="1" s="1"/>
  <c r="AA21" i="1"/>
  <c r="AA22" i="1"/>
  <c r="AA23" i="1"/>
  <c r="AA24" i="1"/>
  <c r="AA25" i="1"/>
  <c r="AA26" i="1"/>
  <c r="AA27" i="1"/>
  <c r="AA29" i="1"/>
  <c r="AA30" i="1"/>
  <c r="AA31" i="1"/>
  <c r="AA32" i="1"/>
  <c r="AA33" i="1"/>
  <c r="AA34" i="1"/>
  <c r="AA35" i="1"/>
  <c r="AA36" i="1"/>
  <c r="AA37" i="1"/>
  <c r="AA38" i="1"/>
  <c r="Z18" i="1"/>
  <c r="Z19" i="1"/>
  <c r="Z40" i="1" s="1"/>
  <c r="Z20" i="1"/>
  <c r="Z21" i="1"/>
  <c r="Z22" i="1"/>
  <c r="Z23" i="1"/>
  <c r="Z24" i="1"/>
  <c r="Z25" i="1"/>
  <c r="Z26" i="1"/>
  <c r="Z27" i="1"/>
  <c r="Z29" i="1"/>
  <c r="Z30" i="1"/>
  <c r="Z31" i="1"/>
  <c r="Z32" i="1"/>
  <c r="Z33" i="1"/>
  <c r="Z34" i="1"/>
  <c r="Z35" i="1"/>
  <c r="Z36" i="1"/>
  <c r="Z37" i="1"/>
  <c r="Z38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AD5" i="1"/>
  <c r="AD6" i="1"/>
  <c r="AD7" i="1"/>
  <c r="AD8" i="1"/>
  <c r="AD9" i="1"/>
  <c r="AD10" i="1"/>
  <c r="AD11" i="1"/>
  <c r="AD12" i="1"/>
  <c r="AD13" i="1"/>
  <c r="AD14" i="1"/>
  <c r="AD16" i="1"/>
  <c r="AC5" i="1"/>
  <c r="AC6" i="1"/>
  <c r="AC16" i="1" s="1"/>
  <c r="AC7" i="1"/>
  <c r="AC8" i="1"/>
  <c r="AC9" i="1"/>
  <c r="AC10" i="1"/>
  <c r="AC11" i="1"/>
  <c r="AC12" i="1"/>
  <c r="AC13" i="1"/>
  <c r="AC14" i="1"/>
  <c r="AB5" i="1"/>
  <c r="AB16" i="1" s="1"/>
  <c r="AB6" i="1"/>
  <c r="AB7" i="1"/>
  <c r="AB8" i="1"/>
  <c r="AB9" i="1"/>
  <c r="AB10" i="1"/>
  <c r="AB11" i="1"/>
  <c r="AB12" i="1"/>
  <c r="AB13" i="1"/>
  <c r="AB14" i="1"/>
  <c r="AA5" i="1"/>
  <c r="AA6" i="1"/>
  <c r="AA16" i="1" s="1"/>
  <c r="AA7" i="1"/>
  <c r="AA8" i="1"/>
  <c r="AA9" i="1"/>
  <c r="AA10" i="1"/>
  <c r="AA11" i="1"/>
  <c r="AA12" i="1"/>
  <c r="AA13" i="1"/>
  <c r="AA14" i="1"/>
  <c r="Z5" i="1"/>
  <c r="Z6" i="1"/>
  <c r="Z7" i="1"/>
  <c r="Z8" i="1"/>
  <c r="Z9" i="1"/>
  <c r="Z10" i="1"/>
  <c r="Z11" i="1"/>
  <c r="Z12" i="1"/>
  <c r="Z13" i="1"/>
  <c r="Z14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</calcChain>
</file>

<file path=xl/sharedStrings.xml><?xml version="1.0" encoding="utf-8"?>
<sst xmlns="http://schemas.openxmlformats.org/spreadsheetml/2006/main" count="180" uniqueCount="179">
  <si>
    <t>Supplementary Table 1. Garnet major element composition</t>
  </si>
  <si>
    <t>Weight % Oxide</t>
  </si>
  <si>
    <t>Atoms per formula unit</t>
  </si>
  <si>
    <t>Cumulative Distance (µm)</t>
  </si>
  <si>
    <t xml:space="preserve">Dist to grain boundary (µm) </t>
  </si>
  <si>
    <t xml:space="preserve">   Cr2O3 </t>
  </si>
  <si>
    <t xml:space="preserve">   Al2O3 </t>
  </si>
  <si>
    <t xml:space="preserve">   CaO   </t>
  </si>
  <si>
    <t xml:space="preserve">   MnO   </t>
  </si>
  <si>
    <t xml:space="preserve">   Na2O  </t>
  </si>
  <si>
    <t xml:space="preserve">   TiO2  </t>
  </si>
  <si>
    <t xml:space="preserve">   SiO2  </t>
  </si>
  <si>
    <t xml:space="preserve">   K2O   </t>
  </si>
  <si>
    <t xml:space="preserve">   FeO   </t>
  </si>
  <si>
    <t xml:space="preserve">   MgO   </t>
  </si>
  <si>
    <t xml:space="preserve">  Total  </t>
  </si>
  <si>
    <t xml:space="preserve">      Cr </t>
  </si>
  <si>
    <t xml:space="preserve">      Al </t>
  </si>
  <si>
    <t xml:space="preserve">      Ca </t>
  </si>
  <si>
    <t xml:space="preserve">      Mn </t>
  </si>
  <si>
    <t xml:space="preserve">      Na </t>
  </si>
  <si>
    <t xml:space="preserve">      Ti </t>
  </si>
  <si>
    <t xml:space="preserve">      Si </t>
  </si>
  <si>
    <t xml:space="preserve">      K  </t>
  </si>
  <si>
    <t xml:space="preserve">      Fe </t>
  </si>
  <si>
    <t xml:space="preserve">      Mg </t>
  </si>
  <si>
    <t>X Almandine</t>
  </si>
  <si>
    <t>X Pyrope</t>
  </si>
  <si>
    <t>X Grossular</t>
  </si>
  <si>
    <t>X Spessartine</t>
  </si>
  <si>
    <t xml:space="preserve">Fe/(Fe+Mg) </t>
  </si>
  <si>
    <t xml:space="preserve">Line 1 SEC42-06_grt_profile </t>
  </si>
  <si>
    <t xml:space="preserve">Line 2 SEC42-06_grt_profile </t>
  </si>
  <si>
    <t xml:space="preserve">Line 3 SEC42-06_grt_profile </t>
  </si>
  <si>
    <t xml:space="preserve">Line 4 SEC42-06_grt_profile </t>
  </si>
  <si>
    <t xml:space="preserve">Line 5 SEC42-06_grt_profile </t>
  </si>
  <si>
    <t xml:space="preserve">Line 6 SEC42-06_grt_profile </t>
  </si>
  <si>
    <t xml:space="preserve">Line 7 SEC42-06_grt_profile </t>
  </si>
  <si>
    <t xml:space="preserve">Line 8 SEC42-06_grt_profile </t>
  </si>
  <si>
    <t xml:space="preserve">Line 9 SEC42-06_grt_profile </t>
  </si>
  <si>
    <t xml:space="preserve">Line 10 SEC42-06_grt_profile </t>
  </si>
  <si>
    <t>SEC42-06 Average</t>
  </si>
  <si>
    <t xml:space="preserve">Line 1 43-01_grt_grt-&gt;phen </t>
  </si>
  <si>
    <t xml:space="preserve">Line 2 43-01_grt_grt-&gt;phen </t>
  </si>
  <si>
    <t xml:space="preserve">Line 3 43-01_grt_grt-&gt;phen </t>
  </si>
  <si>
    <t xml:space="preserve">Line 4 43-01_grt_grt-&gt;phen </t>
  </si>
  <si>
    <t xml:space="preserve">Line 5 43-01_grt_grt-&gt;phen </t>
  </si>
  <si>
    <t xml:space="preserve">Line 6 43-01_grt_grt-&gt;phen </t>
  </si>
  <si>
    <t xml:space="preserve">Line 7 43-01_grt_grt-&gt;phen </t>
  </si>
  <si>
    <t xml:space="preserve">Line 8 43-01_grt_grt-&gt;phen </t>
  </si>
  <si>
    <t xml:space="preserve">Line 9 43-01_grt_grt-&gt;phen </t>
  </si>
  <si>
    <t xml:space="preserve">Line 10 43-01_grt_grt-&gt;phen </t>
  </si>
  <si>
    <t xml:space="preserve">Line 1 43-01_grt_grt-&gt;cpx1 </t>
  </si>
  <si>
    <t xml:space="preserve">Line 2 43-01_grt_grt-&gt;cpx1 </t>
  </si>
  <si>
    <t xml:space="preserve">Line 3 43-01_grt_grt-&gt;cpx1 </t>
  </si>
  <si>
    <t xml:space="preserve">Line 4 43-01_grt_grt-&gt;cpx1 </t>
  </si>
  <si>
    <t xml:space="preserve">Line 5 43-01_grt_grt-&gt;cpx1 </t>
  </si>
  <si>
    <t xml:space="preserve">Line 6 43-01_grt_grt-&gt;cpx1 </t>
  </si>
  <si>
    <t xml:space="preserve">Line 7 43-01_grt_grt-&gt;cpx1 </t>
  </si>
  <si>
    <t xml:space="preserve">Line 8 43-01_grt_grt-&gt;cpx1 </t>
  </si>
  <si>
    <t xml:space="preserve">Line 9 43-01_grt_grt-&gt;cpx1 </t>
  </si>
  <si>
    <t xml:space="preserve">Line 10 43-01_grt_grt-&gt;cpx1 </t>
  </si>
  <si>
    <t>Sec43-01 Average</t>
  </si>
  <si>
    <t xml:space="preserve">Line 1 SEC43-03_Grt1 </t>
  </si>
  <si>
    <t xml:space="preserve">Line 2 SEC43-03_GRT1 </t>
  </si>
  <si>
    <t xml:space="preserve">Line 3 SEC43-03 GRT1 </t>
  </si>
  <si>
    <t xml:space="preserve">Line 4 SEC43-03 GRT1 </t>
  </si>
  <si>
    <t xml:space="preserve">Line 5 SEC43-03 GRT1 </t>
  </si>
  <si>
    <t xml:space="preserve">Line 6 SEC43-03 GRT1 </t>
  </si>
  <si>
    <t xml:space="preserve">Line 7 SEC43-03 GRT1 </t>
  </si>
  <si>
    <t xml:space="preserve">Line 8 SEC43-03 GRT1 </t>
  </si>
  <si>
    <t xml:space="preserve">Line 9 SEC43-03 GRT1 </t>
  </si>
  <si>
    <t xml:space="preserve">Line 10 SEC43-03 GRT1 </t>
  </si>
  <si>
    <t xml:space="preserve">Line 11 SEC43-03 GRT1 </t>
  </si>
  <si>
    <t xml:space="preserve">Line 12 SEC43-03 GRT1 </t>
  </si>
  <si>
    <t xml:space="preserve">Line 13 SEC43-03 GRT1 </t>
  </si>
  <si>
    <t xml:space="preserve">Line 14 SEC43-03 GRT1 </t>
  </si>
  <si>
    <t xml:space="preserve">Line 15 SEC43-03 GRT1 </t>
  </si>
  <si>
    <t xml:space="preserve">Line 1 SEC43-03_Grt2 </t>
  </si>
  <si>
    <t xml:space="preserve">Line 2 SEC43-03_Grt2 </t>
  </si>
  <si>
    <t xml:space="preserve">Line 3 SEC43-03_Grt2 </t>
  </si>
  <si>
    <t xml:space="preserve">Line 4 SEC43-03_Grt2 </t>
  </si>
  <si>
    <t xml:space="preserve">Line 5 SEC43-03_Grt2 </t>
  </si>
  <si>
    <t xml:space="preserve">Line 6 SEC43-03_Grt2 </t>
  </si>
  <si>
    <t xml:space="preserve">Line 7 SEC43-03_Grt2 </t>
  </si>
  <si>
    <t xml:space="preserve">Line 8 SEC43-03_Grt2 </t>
  </si>
  <si>
    <t xml:space="preserve">Line 9 SEC43-03_Grt2 </t>
  </si>
  <si>
    <t xml:space="preserve">Line 10 SEC43-03_Grt2 </t>
  </si>
  <si>
    <t xml:space="preserve">Line 11 SEC43-03_Grt2 </t>
  </si>
  <si>
    <t xml:space="preserve">Line 12 SEC43-03_Grt2 </t>
  </si>
  <si>
    <t xml:space="preserve">Line 13 SEC43-03_Grt2 </t>
  </si>
  <si>
    <t xml:space="preserve">Line 14 SEC43-03_Grt2 </t>
  </si>
  <si>
    <t xml:space="preserve">Line 15 SEC43-03_Grt2 </t>
  </si>
  <si>
    <t xml:space="preserve">Line 16 SEC43-03_Grt2 </t>
  </si>
  <si>
    <t xml:space="preserve">Line 17 SEC43-03_Grt2 </t>
  </si>
  <si>
    <t xml:space="preserve">Line 18 SEC43-03_Grt2 </t>
  </si>
  <si>
    <t xml:space="preserve">Line 19 SEC43-03_Grt2 </t>
  </si>
  <si>
    <t xml:space="preserve">Line 20 SEC43-03_Grt2 </t>
  </si>
  <si>
    <t>SEC43-03 Average</t>
  </si>
  <si>
    <t xml:space="preserve">Line 1 SEC46-01_grt1 </t>
  </si>
  <si>
    <t xml:space="preserve">Line 2 SEC46-01_grt1 </t>
  </si>
  <si>
    <t xml:space="preserve">Line 3 SEC46-01_grt1 </t>
  </si>
  <si>
    <t xml:space="preserve">Line 4 SEC46-01_grt1 </t>
  </si>
  <si>
    <t xml:space="preserve">Line 5 SEC46-01_grt1 </t>
  </si>
  <si>
    <t xml:space="preserve">Line 6 SEC46-01_grt1 </t>
  </si>
  <si>
    <t xml:space="preserve">Line 7 SEC46-01_grt1 </t>
  </si>
  <si>
    <t xml:space="preserve">Line 8 SEC46-01_grt1 </t>
  </si>
  <si>
    <t xml:space="preserve">Line 9 SEC46-01_grt1 </t>
  </si>
  <si>
    <t xml:space="preserve">Line 10 SEC46-01_grt1 </t>
  </si>
  <si>
    <t xml:space="preserve">Line 11 SEC46-01_grt1 </t>
  </si>
  <si>
    <t xml:space="preserve">Line 12 SEC46-01_grt1 </t>
  </si>
  <si>
    <t xml:space="preserve">Line 13 SEC46-01_grt1 </t>
  </si>
  <si>
    <t xml:space="preserve">Line 14 SEC46-01_grt1 </t>
  </si>
  <si>
    <t xml:space="preserve">Line 15 SEC46-01_grt1 </t>
  </si>
  <si>
    <t xml:space="preserve">Line 16 SEC46-01_grt1 </t>
  </si>
  <si>
    <t xml:space="preserve">Line 17 SEC46-01_grt1 </t>
  </si>
  <si>
    <t xml:space="preserve">Line 18 SEC46-01_grt1 </t>
  </si>
  <si>
    <t xml:space="preserve">Line 19 SEC46-01_grt1 </t>
  </si>
  <si>
    <t xml:space="preserve">Line 20 SEC46-01_grt1 </t>
  </si>
  <si>
    <t xml:space="preserve">Line 1 SEC46-1_grt3 </t>
  </si>
  <si>
    <t xml:space="preserve">Line 2 SEC46-01_grt3 </t>
  </si>
  <si>
    <t xml:space="preserve">Line 3 SEC46-01_grt3 </t>
  </si>
  <si>
    <t xml:space="preserve">Line 4 SEC46-01_grt3 </t>
  </si>
  <si>
    <t xml:space="preserve">Line 5 SEC46-01_grt3 </t>
  </si>
  <si>
    <t xml:space="preserve">Line 6 SEC46-01_grt3 </t>
  </si>
  <si>
    <t xml:space="preserve">Line 7 SEC46-01_grt3 </t>
  </si>
  <si>
    <t xml:space="preserve">Line 8 SEC46-01_grt3 </t>
  </si>
  <si>
    <t xml:space="preserve">Line 9 SEC46-01_grt3 </t>
  </si>
  <si>
    <t xml:space="preserve">Line 10 SEC46-01_grt3 </t>
  </si>
  <si>
    <t xml:space="preserve">Line 1 SEC46-01_grt2 </t>
  </si>
  <si>
    <t xml:space="preserve">Line 2 SEC46-01_grt2 </t>
  </si>
  <si>
    <t xml:space="preserve">Line 3 SEC46-01_grt2 </t>
  </si>
  <si>
    <t xml:space="preserve">Line 4 SEC46-01_grt2 </t>
  </si>
  <si>
    <t xml:space="preserve">Line 5 SEC46-01_grt2 </t>
  </si>
  <si>
    <t xml:space="preserve">Line 6 SEC46-01_grt2 </t>
  </si>
  <si>
    <t xml:space="preserve">Line 7 SEC46-01_grt2 </t>
  </si>
  <si>
    <t xml:space="preserve">Line 8 SEC46-01_grt2 </t>
  </si>
  <si>
    <t xml:space="preserve">Line 9 SEC46-01_grt2 </t>
  </si>
  <si>
    <t xml:space="preserve">Line 10 SEC46-01_grt2 </t>
  </si>
  <si>
    <t xml:space="preserve">Line 11 SEC46-01_grt2 </t>
  </si>
  <si>
    <t xml:space="preserve">Line 12 SEC46-01_grt2 </t>
  </si>
  <si>
    <t xml:space="preserve">Line 13 SEC46-01_grt2 </t>
  </si>
  <si>
    <t xml:space="preserve">Line 14 SEC46-01_grt2 </t>
  </si>
  <si>
    <t xml:space="preserve">Line 15 SEC46-01_grt2 </t>
  </si>
  <si>
    <t>SEC46-01 Average</t>
  </si>
  <si>
    <t xml:space="preserve">Line 1 SEC46-02_grt1 </t>
  </si>
  <si>
    <t xml:space="preserve">Line 2 SEC46-02_grt1 </t>
  </si>
  <si>
    <t xml:space="preserve">Line 3 SEC46-02_grt1 </t>
  </si>
  <si>
    <t xml:space="preserve">Line 4 SEC46-02_grt1 </t>
  </si>
  <si>
    <t xml:space="preserve">Line 5 SEC46-02_grt1 </t>
  </si>
  <si>
    <t xml:space="preserve">Line 1 SEC46-02_grt2 </t>
  </si>
  <si>
    <t xml:space="preserve">Line 2 SEC46-02_grt2 </t>
  </si>
  <si>
    <t xml:space="preserve">Line 3 SEC46-02_grt2 </t>
  </si>
  <si>
    <t xml:space="preserve">Line 4 SEC46-02_grt2 </t>
  </si>
  <si>
    <t xml:space="preserve">Line 5 SEC46-02_grt2 </t>
  </si>
  <si>
    <t xml:space="preserve">Line 6 SEC46-02_grt2 </t>
  </si>
  <si>
    <t xml:space="preserve">Line 7 SEC46-02_grt2 </t>
  </si>
  <si>
    <t xml:space="preserve">Line 8 SEC46-02_grt2 </t>
  </si>
  <si>
    <t xml:space="preserve">Line 9 SEC46-02_grt2 </t>
  </si>
  <si>
    <t xml:space="preserve">Line 10 SEC46-02_grt2 </t>
  </si>
  <si>
    <t>SEC46-02 Average</t>
  </si>
  <si>
    <t xml:space="preserve">Line 1 SEC47-01_grt1 </t>
  </si>
  <si>
    <t xml:space="preserve">Line 2 SEC47-01_grt1 </t>
  </si>
  <si>
    <t xml:space="preserve">Line 3 SEC47-01_grt1 </t>
  </si>
  <si>
    <t xml:space="preserve">Line 4 SEC47-01_grt1 </t>
  </si>
  <si>
    <t xml:space="preserve">Line 5 SEC47-01_grt1 </t>
  </si>
  <si>
    <t xml:space="preserve">Line 1 SEC47-01_grt2 </t>
  </si>
  <si>
    <t xml:space="preserve">Line 2 SEC47-01_grt2 </t>
  </si>
  <si>
    <t xml:space="preserve">Line 3 SEC47-01_grt2 </t>
  </si>
  <si>
    <t xml:space="preserve">Line 4 SEC47-01_grt2 </t>
  </si>
  <si>
    <t xml:space="preserve">Line 5 SEC47-01_grt2 </t>
  </si>
  <si>
    <t xml:space="preserve">Line 1 SEC47-01_grt3 </t>
  </si>
  <si>
    <t xml:space="preserve">Line 2 SEC47-01_grt3 </t>
  </si>
  <si>
    <t xml:space="preserve">Line 3 SEC47-01_grt3 </t>
  </si>
  <si>
    <t xml:space="preserve">Line 4 SEC47-01_grt3 </t>
  </si>
  <si>
    <t xml:space="preserve">Line 5 SEC47-01_grt3 </t>
  </si>
  <si>
    <t>SEC47-01 Average</t>
  </si>
  <si>
    <t>American Mineralogist: March 2020 Deposit AM-20-36994</t>
  </si>
  <si>
    <t>URANN ET AL.: HALOGENS IN ECLOGITES, A SIMS PERSPECTIVE (RASPAS, ECUADOR)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</si>
</sst>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Adobe Caslon Pro"/>
      <family val="2"/>
    </font>
    <font>
      <sz val="12"/>
      <color theme="1"/>
      <name val="Adobe Caslon Pro"/>
      <family val="2"/>
    </font>
    <font>
      <b/>
      <sz val="12"/>
      <color theme="1"/>
      <name val="Adobe Caslon Pro"/>
      <family val="2"/>
    </font>
    <font>
      <sz val="12"/>
      <color rgb="FF000000"/>
      <name val="Adobe Caslon Pro"/>
      <family val="2"/>
    </font>
    <font>
      <sz val="12"/>
      <name val="Adobe Caslon Pro"/>
    </font>
    <font>
      <b/>
      <sz val="12"/>
      <name val="Adobe Caslon Pro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1" fontId="0" fillId="0" borderId="0" xfId="0" applyNumberFormat="1" applyFont="1" applyFill="1" applyAlignment="1">
      <alignment horizontal="center" vertical="center" shrinkToFit="1"/>
    </xf>
    <xf numFmtId="0" fontId="0" fillId="0" borderId="0" xfId="0" applyFont="1" applyFill="1" applyAlignment="1">
      <alignment horizontal="center" vertical="center" shrinkToFit="1"/>
    </xf>
    <xf numFmtId="2" fontId="0" fillId="0" borderId="0" xfId="0" applyNumberFormat="1" applyFont="1" applyFill="1" applyAlignment="1">
      <alignment horizontal="center" vertical="center" shrinkToFit="1"/>
    </xf>
    <xf numFmtId="0" fontId="0" fillId="0" borderId="0" xfId="0" applyFill="1"/>
    <xf numFmtId="164" fontId="2" fillId="0" borderId="0" xfId="0" applyNumberFormat="1" applyFont="1" applyFill="1"/>
    <xf numFmtId="164" fontId="0" fillId="0" borderId="0" xfId="0" applyNumberFormat="1" applyFill="1"/>
    <xf numFmtId="0" fontId="4" fillId="0" borderId="0" xfId="0" applyFont="1" applyFill="1"/>
    <xf numFmtId="164" fontId="4" fillId="0" borderId="0" xfId="0" applyNumberFormat="1" applyFont="1" applyFill="1"/>
    <xf numFmtId="164" fontId="5" fillId="0" borderId="0" xfId="0" applyNumberFormat="1" applyFont="1" applyFill="1"/>
    <xf numFmtId="0" fontId="0" fillId="0" borderId="0" xfId="0" applyFont="1" applyFill="1" applyAlignment="1">
      <alignment horizontal="center" vertical="center" shrinkToFit="1"/>
    </xf>
    <xf numFmtId="1" fontId="0" fillId="0" borderId="0" xfId="0" applyNumberFormat="1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6" fillId="0" borderId="0" xfId="0" applyFont="1"/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72"/>
  <sheetViews>
    <sheetView tabSelected="1" workbookViewId="0">
      <pane ySplit="4" topLeftCell="A5" activePane="bottomLeft" state="frozen"/>
      <selection pane="bottomLeft" sqref="A1:A2"/>
    </sheetView>
  </sheetViews>
  <sheetFormatPr baseColWidth="10" defaultRowHeight="16" x14ac:dyDescent="0.2"/>
  <cols>
    <col min="1" max="1" width="21.5" style="2" customWidth="1"/>
    <col min="2" max="3" width="10.83203125" style="1"/>
    <col min="4" max="16384" width="10.83203125" style="2"/>
  </cols>
  <sheetData>
    <row r="1" spans="1:30" x14ac:dyDescent="0.2">
      <c r="A1" s="14" t="s">
        <v>177</v>
      </c>
    </row>
    <row r="2" spans="1:30" x14ac:dyDescent="0.2">
      <c r="A2" s="14" t="s">
        <v>178</v>
      </c>
    </row>
    <row r="3" spans="1:30" ht="51" customHeight="1" x14ac:dyDescent="0.2">
      <c r="A3" s="13" t="s">
        <v>0</v>
      </c>
      <c r="B3" s="13"/>
      <c r="C3" s="13"/>
      <c r="D3" s="10" t="s">
        <v>1</v>
      </c>
      <c r="E3" s="10"/>
      <c r="F3" s="10"/>
      <c r="G3" s="10"/>
      <c r="H3" s="10"/>
      <c r="I3" s="10"/>
      <c r="J3" s="10"/>
      <c r="K3" s="10"/>
      <c r="L3" s="10"/>
      <c r="M3" s="10"/>
      <c r="N3" s="10"/>
      <c r="O3" s="10" t="s">
        <v>2</v>
      </c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30" ht="68" x14ac:dyDescent="0.2">
      <c r="B4" s="11" t="s">
        <v>3</v>
      </c>
      <c r="C4" s="1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10</v>
      </c>
      <c r="J4" s="2" t="s">
        <v>11</v>
      </c>
      <c r="K4" s="2" t="s">
        <v>12</v>
      </c>
      <c r="L4" s="2" t="s">
        <v>13</v>
      </c>
      <c r="M4" s="2" t="s">
        <v>14</v>
      </c>
      <c r="N4" s="2" t="s">
        <v>15</v>
      </c>
      <c r="O4" s="2" t="s">
        <v>16</v>
      </c>
      <c r="P4" s="2" t="s">
        <v>17</v>
      </c>
      <c r="Q4" s="2" t="s">
        <v>18</v>
      </c>
      <c r="R4" s="2" t="s">
        <v>19</v>
      </c>
      <c r="S4" s="2" t="s">
        <v>20</v>
      </c>
      <c r="T4" s="2" t="s">
        <v>21</v>
      </c>
      <c r="U4" s="2" t="s">
        <v>22</v>
      </c>
      <c r="V4" s="2" t="s">
        <v>23</v>
      </c>
      <c r="W4" s="2" t="s">
        <v>24</v>
      </c>
      <c r="X4" s="2" t="s">
        <v>25</v>
      </c>
      <c r="Y4" s="2" t="s">
        <v>15</v>
      </c>
      <c r="Z4" s="2" t="s">
        <v>26</v>
      </c>
      <c r="AA4" s="2" t="s">
        <v>27</v>
      </c>
      <c r="AB4" s="2" t="s">
        <v>28</v>
      </c>
      <c r="AC4" s="2" t="s">
        <v>29</v>
      </c>
      <c r="AD4" s="2" t="s">
        <v>30</v>
      </c>
    </row>
    <row r="5" spans="1:30" x14ac:dyDescent="0.2">
      <c r="A5" s="2" t="s">
        <v>31</v>
      </c>
      <c r="B5" s="1">
        <v>0</v>
      </c>
      <c r="C5" s="1">
        <v>-1346.2367388121131</v>
      </c>
      <c r="D5" s="3">
        <v>3.85E-2</v>
      </c>
      <c r="E5" s="3">
        <v>21.96</v>
      </c>
      <c r="F5" s="3">
        <v>8.76</v>
      </c>
      <c r="G5" s="3">
        <v>0.61970000000000003</v>
      </c>
      <c r="H5" s="3">
        <v>0</v>
      </c>
      <c r="I5" s="3">
        <v>7.4399999999999994E-2</v>
      </c>
      <c r="J5" s="3">
        <v>38</v>
      </c>
      <c r="K5" s="3">
        <v>1.5E-3</v>
      </c>
      <c r="L5" s="3">
        <v>25.3</v>
      </c>
      <c r="M5" s="3">
        <v>4.2300000000000004</v>
      </c>
      <c r="N5" s="3">
        <v>98.984200000000001</v>
      </c>
      <c r="O5" s="2">
        <v>2.3999999999999998E-3</v>
      </c>
      <c r="P5" s="2">
        <v>2.0390000000000001</v>
      </c>
      <c r="Q5" s="2">
        <v>0.73899999999999999</v>
      </c>
      <c r="R5" s="2">
        <v>4.1300000000000003E-2</v>
      </c>
      <c r="S5" s="2">
        <v>0</v>
      </c>
      <c r="T5" s="2">
        <v>4.4000000000000003E-3</v>
      </c>
      <c r="U5" s="2">
        <v>2.9929999999999999</v>
      </c>
      <c r="V5" s="2">
        <v>1E-4</v>
      </c>
      <c r="W5" s="2">
        <v>1.667</v>
      </c>
      <c r="X5" s="2">
        <v>0.497</v>
      </c>
      <c r="Y5" s="2">
        <v>7.9832999999999998</v>
      </c>
      <c r="Z5" s="3">
        <f>W5/(W5+X5+R5+Q5)</f>
        <v>0.56617871820127019</v>
      </c>
      <c r="AA5" s="3">
        <f>X5/(X5+W5+R5+Q5)</f>
        <v>0.16880073362089459</v>
      </c>
      <c r="AB5" s="3">
        <f>Q5/(Q5+R5+W5+X5)</f>
        <v>0.25099344496145093</v>
      </c>
      <c r="AC5" s="3">
        <f>R5/(Q5+R5+W5+X5)</f>
        <v>1.4027103216384201E-2</v>
      </c>
      <c r="AD5" s="3">
        <f>W5/(W5+X5)</f>
        <v>0.77033271719038809</v>
      </c>
    </row>
    <row r="6" spans="1:30" x14ac:dyDescent="0.2">
      <c r="A6" s="2" t="s">
        <v>32</v>
      </c>
      <c r="B6" s="1">
        <v>144.10065926289096</v>
      </c>
      <c r="C6" s="1">
        <v>-1202.1360795492221</v>
      </c>
      <c r="D6" s="3">
        <v>2.29E-2</v>
      </c>
      <c r="E6" s="3">
        <v>22.07</v>
      </c>
      <c r="F6" s="3">
        <v>7.48</v>
      </c>
      <c r="G6" s="3">
        <v>0.52270000000000005</v>
      </c>
      <c r="H6" s="3">
        <v>1.9400000000000001E-2</v>
      </c>
      <c r="I6" s="3">
        <v>3.0700000000000002E-2</v>
      </c>
      <c r="J6" s="3">
        <v>37.75</v>
      </c>
      <c r="K6" s="3">
        <v>0</v>
      </c>
      <c r="L6" s="3">
        <v>26.38</v>
      </c>
      <c r="M6" s="3">
        <v>4.58</v>
      </c>
      <c r="N6" s="3">
        <v>98.855800000000002</v>
      </c>
      <c r="O6" s="2">
        <v>1.4E-3</v>
      </c>
      <c r="P6" s="2">
        <v>2.0539999999999998</v>
      </c>
      <c r="Q6" s="2">
        <v>0.63300000000000001</v>
      </c>
      <c r="R6" s="2">
        <v>3.5000000000000003E-2</v>
      </c>
      <c r="S6" s="2">
        <v>3.0000000000000001E-3</v>
      </c>
      <c r="T6" s="2">
        <v>1.8E-3</v>
      </c>
      <c r="U6" s="2">
        <v>2.9809999999999999</v>
      </c>
      <c r="V6" s="2">
        <v>0</v>
      </c>
      <c r="W6" s="2">
        <v>1.742</v>
      </c>
      <c r="X6" s="2">
        <v>0.53900000000000003</v>
      </c>
      <c r="Y6" s="2">
        <v>7.9903000000000004</v>
      </c>
      <c r="Z6" s="3">
        <f t="shared" ref="Z6:Z73" si="0">W6/(W6+X6+R6+Q6)</f>
        <v>0.59070871481858256</v>
      </c>
      <c r="AA6" s="3">
        <f t="shared" ref="AA6:AA73" si="1">X6/(X6+W6+R6+Q6)</f>
        <v>0.18277382163445235</v>
      </c>
      <c r="AB6" s="3">
        <f t="shared" ref="AB6:AB73" si="2">Q6/(Q6+R6+W6+X6)</f>
        <v>0.21464903357070192</v>
      </c>
      <c r="AC6" s="3">
        <f t="shared" ref="AC6:AC73" si="3">R6/(Q6+R6+W6+X6)</f>
        <v>1.186842997626314E-2</v>
      </c>
      <c r="AD6" s="3">
        <f t="shared" ref="AD6:AD73" si="4">W6/(W6+X6)</f>
        <v>0.76370013152126259</v>
      </c>
    </row>
    <row r="7" spans="1:30" x14ac:dyDescent="0.2">
      <c r="A7" s="2" t="s">
        <v>33</v>
      </c>
      <c r="B7" s="1">
        <v>315.94361082041581</v>
      </c>
      <c r="C7" s="1">
        <v>-1030.2931279916972</v>
      </c>
      <c r="D7" s="3">
        <v>6.8500000000000005E-2</v>
      </c>
      <c r="E7" s="3">
        <v>21.92</v>
      </c>
      <c r="F7" s="3">
        <v>7.68</v>
      </c>
      <c r="G7" s="3">
        <v>0.3624</v>
      </c>
      <c r="H7" s="3">
        <v>0</v>
      </c>
      <c r="I7" s="3">
        <v>9.06E-2</v>
      </c>
      <c r="J7" s="3">
        <v>37.54</v>
      </c>
      <c r="K7" s="3">
        <v>0</v>
      </c>
      <c r="L7" s="3">
        <v>26.6</v>
      </c>
      <c r="M7" s="3">
        <v>4.3899999999999997</v>
      </c>
      <c r="N7" s="3">
        <v>98.651600000000002</v>
      </c>
      <c r="O7" s="2">
        <v>4.3E-3</v>
      </c>
      <c r="P7" s="2">
        <v>2.048</v>
      </c>
      <c r="Q7" s="2">
        <v>0.65200000000000002</v>
      </c>
      <c r="R7" s="2">
        <v>2.4299999999999999E-2</v>
      </c>
      <c r="S7" s="2">
        <v>0</v>
      </c>
      <c r="T7" s="2">
        <v>5.4000000000000003E-3</v>
      </c>
      <c r="U7" s="2">
        <v>2.976</v>
      </c>
      <c r="V7" s="2">
        <v>0</v>
      </c>
      <c r="W7" s="2">
        <v>1.7629999999999999</v>
      </c>
      <c r="X7" s="2">
        <v>0.51800000000000002</v>
      </c>
      <c r="Y7" s="2">
        <v>7.9911000000000003</v>
      </c>
      <c r="Z7" s="3">
        <f t="shared" si="0"/>
        <v>0.59615189530991097</v>
      </c>
      <c r="AA7" s="3">
        <f t="shared" si="1"/>
        <v>0.17515977411828357</v>
      </c>
      <c r="AB7" s="3">
        <f t="shared" si="2"/>
        <v>0.2204713759172218</v>
      </c>
      <c r="AC7" s="3">
        <f t="shared" si="3"/>
        <v>8.2169546545835716E-3</v>
      </c>
      <c r="AD7" s="3">
        <f t="shared" si="4"/>
        <v>0.77290661990355114</v>
      </c>
    </row>
    <row r="8" spans="1:30" x14ac:dyDescent="0.2">
      <c r="A8" s="2" t="s">
        <v>34</v>
      </c>
      <c r="B8" s="1">
        <v>439.59230672942545</v>
      </c>
      <c r="C8" s="1">
        <v>-906.64443208268767</v>
      </c>
      <c r="D8" s="3">
        <v>5.0299999999999997E-2</v>
      </c>
      <c r="E8" s="3">
        <v>21.81</v>
      </c>
      <c r="F8" s="3">
        <v>8.2200000000000006</v>
      </c>
      <c r="G8" s="3">
        <v>0.44340000000000002</v>
      </c>
      <c r="H8" s="3">
        <v>3.1800000000000002E-2</v>
      </c>
      <c r="I8" s="3">
        <v>0.1163</v>
      </c>
      <c r="J8" s="3">
        <v>37.29</v>
      </c>
      <c r="K8" s="3">
        <v>0</v>
      </c>
      <c r="L8" s="3">
        <v>26.56</v>
      </c>
      <c r="M8" s="3">
        <v>4.2</v>
      </c>
      <c r="N8" s="3">
        <v>98.721800000000002</v>
      </c>
      <c r="O8" s="2">
        <v>3.2000000000000002E-3</v>
      </c>
      <c r="P8" s="2">
        <v>2.0419999999999998</v>
      </c>
      <c r="Q8" s="2">
        <v>0.7</v>
      </c>
      <c r="R8" s="2">
        <v>2.98E-2</v>
      </c>
      <c r="S8" s="2">
        <v>4.8999999999999998E-3</v>
      </c>
      <c r="T8" s="2">
        <v>6.8999999999999999E-3</v>
      </c>
      <c r="U8" s="2">
        <v>2.9620000000000002</v>
      </c>
      <c r="V8" s="2">
        <v>0</v>
      </c>
      <c r="W8" s="2">
        <v>1.7649999999999999</v>
      </c>
      <c r="X8" s="2">
        <v>0.497</v>
      </c>
      <c r="Y8" s="2">
        <v>8.0107999999999997</v>
      </c>
      <c r="Z8" s="3">
        <f t="shared" si="0"/>
        <v>0.58994585199545424</v>
      </c>
      <c r="AA8" s="3">
        <f t="shared" si="1"/>
        <v>0.16612072999532057</v>
      </c>
      <c r="AB8" s="3">
        <f t="shared" si="2"/>
        <v>0.23397285914833882</v>
      </c>
      <c r="AC8" s="3">
        <f t="shared" si="3"/>
        <v>9.9605588608864242E-3</v>
      </c>
      <c r="AD8" s="3">
        <f t="shared" si="4"/>
        <v>0.78028293545534921</v>
      </c>
    </row>
    <row r="9" spans="1:30" x14ac:dyDescent="0.2">
      <c r="A9" s="2" t="s">
        <v>35</v>
      </c>
      <c r="B9" s="1">
        <v>579.83851879948531</v>
      </c>
      <c r="C9" s="1">
        <v>-766.3982200126278</v>
      </c>
      <c r="D9" s="3">
        <v>4.1700000000000001E-2</v>
      </c>
      <c r="E9" s="3">
        <v>21.48</v>
      </c>
      <c r="F9" s="3">
        <v>8.5399999999999991</v>
      </c>
      <c r="G9" s="3">
        <v>0.34699999999999998</v>
      </c>
      <c r="H9" s="3">
        <v>0</v>
      </c>
      <c r="I9" s="3">
        <v>0.1459</v>
      </c>
      <c r="J9" s="3">
        <v>36.81</v>
      </c>
      <c r="K9" s="3">
        <v>0</v>
      </c>
      <c r="L9" s="3">
        <v>26.95</v>
      </c>
      <c r="M9" s="3">
        <v>3.56</v>
      </c>
      <c r="N9" s="3">
        <v>97.874700000000004</v>
      </c>
      <c r="O9" s="2">
        <v>2.7000000000000001E-3</v>
      </c>
      <c r="P9" s="2">
        <v>2.0369999999999999</v>
      </c>
      <c r="Q9" s="2">
        <v>0.73599999999999999</v>
      </c>
      <c r="R9" s="2">
        <v>2.3699999999999999E-2</v>
      </c>
      <c r="S9" s="2">
        <v>0</v>
      </c>
      <c r="T9" s="2">
        <v>8.8000000000000005E-3</v>
      </c>
      <c r="U9" s="2">
        <v>2.9609999999999999</v>
      </c>
      <c r="V9" s="2">
        <v>0</v>
      </c>
      <c r="W9" s="2">
        <v>1.8129999999999999</v>
      </c>
      <c r="X9" s="2">
        <v>0.42599999999999999</v>
      </c>
      <c r="Y9" s="2">
        <v>8.0082000000000004</v>
      </c>
      <c r="Z9" s="3">
        <f t="shared" si="0"/>
        <v>0.60459532464067767</v>
      </c>
      <c r="AA9" s="3">
        <f t="shared" si="1"/>
        <v>0.1420615600093374</v>
      </c>
      <c r="AB9" s="3">
        <f t="shared" si="2"/>
        <v>0.24543969053256406</v>
      </c>
      <c r="AC9" s="3">
        <f t="shared" si="3"/>
        <v>7.9034248174208819E-3</v>
      </c>
      <c r="AD9" s="3">
        <f t="shared" si="4"/>
        <v>0.80973648950424304</v>
      </c>
    </row>
    <row r="10" spans="1:30" x14ac:dyDescent="0.2">
      <c r="A10" s="2" t="s">
        <v>36</v>
      </c>
      <c r="B10" s="1">
        <v>724.30996926635203</v>
      </c>
      <c r="C10" s="1">
        <v>-621.92676954576109</v>
      </c>
      <c r="D10" s="3">
        <v>7.3599999999999999E-2</v>
      </c>
      <c r="E10" s="3">
        <v>21.5</v>
      </c>
      <c r="F10" s="3">
        <v>8.56</v>
      </c>
      <c r="G10" s="3">
        <v>0.77100000000000002</v>
      </c>
      <c r="H10" s="3">
        <v>0</v>
      </c>
      <c r="I10" s="3">
        <v>0.1048</v>
      </c>
      <c r="J10" s="3">
        <v>36.54</v>
      </c>
      <c r="K10" s="3">
        <v>0</v>
      </c>
      <c r="L10" s="3">
        <v>26.74</v>
      </c>
      <c r="M10" s="3">
        <v>3.32</v>
      </c>
      <c r="N10" s="3">
        <v>97.609499999999997</v>
      </c>
      <c r="O10" s="2">
        <v>4.7000000000000002E-3</v>
      </c>
      <c r="P10" s="2">
        <v>2.048</v>
      </c>
      <c r="Q10" s="2">
        <v>0.74099999999999999</v>
      </c>
      <c r="R10" s="2">
        <v>5.28E-2</v>
      </c>
      <c r="S10" s="2">
        <v>0</v>
      </c>
      <c r="T10" s="2">
        <v>6.4000000000000003E-3</v>
      </c>
      <c r="U10" s="2">
        <v>2.9529999999999998</v>
      </c>
      <c r="V10" s="2">
        <v>0</v>
      </c>
      <c r="W10" s="2">
        <v>1.8069999999999999</v>
      </c>
      <c r="X10" s="2">
        <v>0.4</v>
      </c>
      <c r="Y10" s="2">
        <v>8.0129000000000001</v>
      </c>
      <c r="Z10" s="3">
        <f t="shared" si="0"/>
        <v>0.60217275393228475</v>
      </c>
      <c r="AA10" s="3">
        <f t="shared" si="1"/>
        <v>0.13329778725673155</v>
      </c>
      <c r="AB10" s="3">
        <f t="shared" si="2"/>
        <v>0.24693415089309517</v>
      </c>
      <c r="AC10" s="3">
        <f t="shared" si="3"/>
        <v>1.7595307917888565E-2</v>
      </c>
      <c r="AD10" s="3">
        <f t="shared" si="4"/>
        <v>0.81875849569551429</v>
      </c>
    </row>
    <row r="11" spans="1:30" x14ac:dyDescent="0.2">
      <c r="A11" s="2" t="s">
        <v>37</v>
      </c>
      <c r="B11" s="1">
        <v>903.73683459036556</v>
      </c>
      <c r="C11" s="1">
        <v>-442.49990422174756</v>
      </c>
      <c r="D11" s="3">
        <v>4.87E-2</v>
      </c>
      <c r="E11" s="3">
        <v>21.58</v>
      </c>
      <c r="F11" s="3">
        <v>8.9</v>
      </c>
      <c r="G11" s="3">
        <v>0.79530000000000001</v>
      </c>
      <c r="H11" s="3">
        <v>0</v>
      </c>
      <c r="I11" s="3">
        <v>6.7400000000000002E-2</v>
      </c>
      <c r="J11" s="3">
        <v>36.82</v>
      </c>
      <c r="K11" s="3">
        <v>0</v>
      </c>
      <c r="L11" s="3">
        <v>25.48</v>
      </c>
      <c r="M11" s="3">
        <v>4.04</v>
      </c>
      <c r="N11" s="3">
        <v>97.731399999999994</v>
      </c>
      <c r="O11" s="2">
        <v>3.0999999999999999E-3</v>
      </c>
      <c r="P11" s="2">
        <v>2.0419999999999998</v>
      </c>
      <c r="Q11" s="2">
        <v>0.76500000000000001</v>
      </c>
      <c r="R11" s="2">
        <v>5.4100000000000002E-2</v>
      </c>
      <c r="S11" s="2">
        <v>0</v>
      </c>
      <c r="T11" s="2">
        <v>4.1000000000000003E-3</v>
      </c>
      <c r="U11" s="2">
        <v>2.956</v>
      </c>
      <c r="V11" s="2">
        <v>0</v>
      </c>
      <c r="W11" s="2">
        <v>1.71</v>
      </c>
      <c r="X11" s="2">
        <v>0.48399999999999999</v>
      </c>
      <c r="Y11" s="2">
        <v>8.0183</v>
      </c>
      <c r="Z11" s="3">
        <f t="shared" si="0"/>
        <v>0.56752182137997409</v>
      </c>
      <c r="AA11" s="3">
        <f t="shared" si="1"/>
        <v>0.16063190733795757</v>
      </c>
      <c r="AB11" s="3">
        <f t="shared" si="2"/>
        <v>0.25389134114367262</v>
      </c>
      <c r="AC11" s="3">
        <f t="shared" si="3"/>
        <v>1.7954930138395671E-2</v>
      </c>
      <c r="AD11" s="3">
        <f t="shared" si="4"/>
        <v>0.77939835916134914</v>
      </c>
    </row>
    <row r="12" spans="1:30" x14ac:dyDescent="0.2">
      <c r="A12" s="2" t="s">
        <v>38</v>
      </c>
      <c r="B12" s="1">
        <v>1001.4097581669605</v>
      </c>
      <c r="C12" s="1">
        <v>-344.82698064515262</v>
      </c>
      <c r="D12" s="3">
        <v>9.5200000000000007E-2</v>
      </c>
      <c r="E12" s="3">
        <v>21.53</v>
      </c>
      <c r="F12" s="3">
        <v>8.89</v>
      </c>
      <c r="G12" s="3">
        <v>0.53639999999999999</v>
      </c>
      <c r="H12" s="3">
        <v>5.8200000000000002E-2</v>
      </c>
      <c r="I12" s="3">
        <v>6.6900000000000001E-2</v>
      </c>
      <c r="J12" s="3">
        <v>36.85</v>
      </c>
      <c r="K12" s="3">
        <v>0</v>
      </c>
      <c r="L12" s="3">
        <v>25.25</v>
      </c>
      <c r="M12" s="3">
        <v>4.3899999999999997</v>
      </c>
      <c r="N12" s="3">
        <v>97.666799999999995</v>
      </c>
      <c r="O12" s="2">
        <v>6.0000000000000001E-3</v>
      </c>
      <c r="P12" s="2">
        <v>2.0339999999999998</v>
      </c>
      <c r="Q12" s="2">
        <v>0.76400000000000001</v>
      </c>
      <c r="R12" s="2">
        <v>3.6400000000000002E-2</v>
      </c>
      <c r="S12" s="2">
        <v>8.9999999999999993E-3</v>
      </c>
      <c r="T12" s="2">
        <v>4.0000000000000001E-3</v>
      </c>
      <c r="U12" s="2">
        <v>2.9550000000000001</v>
      </c>
      <c r="V12" s="2">
        <v>0</v>
      </c>
      <c r="W12" s="2">
        <v>1.6930000000000001</v>
      </c>
      <c r="X12" s="2">
        <v>0.52500000000000002</v>
      </c>
      <c r="Y12" s="2">
        <v>8.0264000000000006</v>
      </c>
      <c r="Z12" s="3">
        <f t="shared" si="0"/>
        <v>0.56089318844420888</v>
      </c>
      <c r="AA12" s="3">
        <f t="shared" si="1"/>
        <v>0.1739332096474954</v>
      </c>
      <c r="AB12" s="3">
        <f t="shared" si="2"/>
        <v>0.25311423270606942</v>
      </c>
      <c r="AC12" s="3">
        <f t="shared" si="3"/>
        <v>1.2059369202226345E-2</v>
      </c>
      <c r="AD12" s="3">
        <f t="shared" si="4"/>
        <v>0.76330027051397664</v>
      </c>
    </row>
    <row r="13" spans="1:30" x14ac:dyDescent="0.2">
      <c r="A13" s="2" t="s">
        <v>39</v>
      </c>
      <c r="B13" s="1">
        <v>1195.3427362805387</v>
      </c>
      <c r="C13" s="1">
        <v>-150.89400253157442</v>
      </c>
      <c r="D13" s="3">
        <v>0.12790000000000001</v>
      </c>
      <c r="E13" s="3">
        <v>21.15</v>
      </c>
      <c r="F13" s="3">
        <v>9.0399999999999991</v>
      </c>
      <c r="G13" s="3">
        <v>0.71799999999999997</v>
      </c>
      <c r="H13" s="3">
        <v>0</v>
      </c>
      <c r="I13" s="3">
        <v>0.1021</v>
      </c>
      <c r="J13" s="3">
        <v>36.090000000000003</v>
      </c>
      <c r="K13" s="3">
        <v>3.0000000000000001E-3</v>
      </c>
      <c r="L13" s="3">
        <v>26.14</v>
      </c>
      <c r="M13" s="3">
        <v>3.54</v>
      </c>
      <c r="N13" s="3">
        <v>96.911000000000001</v>
      </c>
      <c r="O13" s="2">
        <v>8.2000000000000007E-3</v>
      </c>
      <c r="P13" s="2">
        <v>2.0310000000000001</v>
      </c>
      <c r="Q13" s="2">
        <v>0.78900000000000003</v>
      </c>
      <c r="R13" s="2">
        <v>4.9500000000000002E-2</v>
      </c>
      <c r="S13" s="2">
        <v>0</v>
      </c>
      <c r="T13" s="2">
        <v>6.3E-3</v>
      </c>
      <c r="U13" s="2">
        <v>2.94</v>
      </c>
      <c r="V13" s="2">
        <v>2.9999999999999997E-4</v>
      </c>
      <c r="W13" s="2">
        <v>1.7809999999999999</v>
      </c>
      <c r="X13" s="2">
        <v>0.43</v>
      </c>
      <c r="Y13" s="2">
        <v>8.0352999999999994</v>
      </c>
      <c r="Z13" s="3">
        <f t="shared" si="0"/>
        <v>0.58403016888014425</v>
      </c>
      <c r="AA13" s="3">
        <f t="shared" si="1"/>
        <v>0.14100672241351039</v>
      </c>
      <c r="AB13" s="3">
        <f t="shared" si="2"/>
        <v>0.25873093949827841</v>
      </c>
      <c r="AC13" s="3">
        <f t="shared" si="3"/>
        <v>1.6232169208066895E-2</v>
      </c>
      <c r="AD13" s="3">
        <f t="shared" si="4"/>
        <v>0.80551786521935775</v>
      </c>
    </row>
    <row r="14" spans="1:30" x14ac:dyDescent="0.2">
      <c r="A14" s="2" t="s">
        <v>40</v>
      </c>
      <c r="B14" s="1">
        <v>1346.2367388121131</v>
      </c>
      <c r="C14" s="1">
        <v>0</v>
      </c>
      <c r="D14" s="3">
        <v>3.2399999999999998E-2</v>
      </c>
      <c r="E14" s="3">
        <v>22.07</v>
      </c>
      <c r="F14" s="3">
        <v>8.02</v>
      </c>
      <c r="G14" s="3">
        <v>0.4924</v>
      </c>
      <c r="H14" s="3">
        <v>2.3999999999999998E-3</v>
      </c>
      <c r="I14" s="3">
        <v>2.63E-2</v>
      </c>
      <c r="J14" s="3">
        <v>38.43</v>
      </c>
      <c r="K14" s="3">
        <v>8.9999999999999998E-4</v>
      </c>
      <c r="L14" s="3">
        <v>26.23</v>
      </c>
      <c r="M14" s="3">
        <v>4.78</v>
      </c>
      <c r="N14" s="3">
        <v>100.0843</v>
      </c>
      <c r="O14" s="2">
        <v>2E-3</v>
      </c>
      <c r="P14" s="2">
        <v>2.0259999999999998</v>
      </c>
      <c r="Q14" s="2">
        <v>0.66900000000000004</v>
      </c>
      <c r="R14" s="2">
        <v>3.2500000000000001E-2</v>
      </c>
      <c r="S14" s="2">
        <v>4.0000000000000002E-4</v>
      </c>
      <c r="T14" s="2">
        <v>1.5E-3</v>
      </c>
      <c r="U14" s="2">
        <v>2.9940000000000002</v>
      </c>
      <c r="V14" s="2">
        <v>1E-4</v>
      </c>
      <c r="W14" s="2">
        <v>1.7090000000000001</v>
      </c>
      <c r="X14" s="2">
        <v>0.55500000000000005</v>
      </c>
      <c r="Y14" s="2">
        <v>7.9896000000000003</v>
      </c>
      <c r="Z14" s="3">
        <f t="shared" si="0"/>
        <v>0.57629404822121055</v>
      </c>
      <c r="AA14" s="3">
        <f t="shared" si="1"/>
        <v>0.18715225088517956</v>
      </c>
      <c r="AB14" s="3">
        <f t="shared" si="2"/>
        <v>0.22559433485078403</v>
      </c>
      <c r="AC14" s="3">
        <f t="shared" si="3"/>
        <v>1.0959366042825831E-2</v>
      </c>
      <c r="AD14" s="3">
        <f t="shared" si="4"/>
        <v>0.75485865724381618</v>
      </c>
    </row>
    <row r="15" spans="1:30" x14ac:dyDescent="0.2"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Z15" s="3"/>
      <c r="AA15" s="3"/>
      <c r="AB15" s="3"/>
      <c r="AC15" s="3"/>
      <c r="AD15" s="3"/>
    </row>
    <row r="16" spans="1:30" x14ac:dyDescent="0.2">
      <c r="A16" s="2" t="s">
        <v>41</v>
      </c>
      <c r="D16" s="3">
        <f>AVERAGE(D5:D14)</f>
        <v>5.9970000000000009E-2</v>
      </c>
      <c r="E16" s="3">
        <f t="shared" ref="E16:AD16" si="5">AVERAGE(E5:E14)</f>
        <v>21.707000000000001</v>
      </c>
      <c r="F16" s="3">
        <f t="shared" si="5"/>
        <v>8.4089999999999989</v>
      </c>
      <c r="G16" s="3">
        <f t="shared" si="5"/>
        <v>0.56082999999999994</v>
      </c>
      <c r="H16" s="3">
        <f t="shared" si="5"/>
        <v>1.1179999999999999E-2</v>
      </c>
      <c r="I16" s="3">
        <f t="shared" si="5"/>
        <v>8.2539999999999988E-2</v>
      </c>
      <c r="J16" s="3">
        <f t="shared" si="5"/>
        <v>37.212000000000003</v>
      </c>
      <c r="K16" s="3">
        <f t="shared" si="5"/>
        <v>5.4000000000000001E-4</v>
      </c>
      <c r="L16" s="3">
        <f t="shared" si="5"/>
        <v>26.163</v>
      </c>
      <c r="M16" s="3">
        <f t="shared" si="5"/>
        <v>4.1029999999999998</v>
      </c>
      <c r="N16" s="3">
        <f t="shared" si="5"/>
        <v>98.30910999999999</v>
      </c>
      <c r="O16" s="3">
        <f t="shared" si="5"/>
        <v>3.8E-3</v>
      </c>
      <c r="P16" s="3">
        <f t="shared" si="5"/>
        <v>2.0400999999999998</v>
      </c>
      <c r="Q16" s="3">
        <f t="shared" si="5"/>
        <v>0.71879999999999988</v>
      </c>
      <c r="R16" s="3">
        <f t="shared" si="5"/>
        <v>3.7939999999999995E-2</v>
      </c>
      <c r="S16" s="3">
        <f t="shared" si="5"/>
        <v>1.73E-3</v>
      </c>
      <c r="T16" s="3">
        <f t="shared" si="5"/>
        <v>4.9600000000000009E-3</v>
      </c>
      <c r="U16" s="3">
        <f t="shared" si="5"/>
        <v>2.9671000000000003</v>
      </c>
      <c r="V16" s="3">
        <f t="shared" si="5"/>
        <v>5.0000000000000002E-5</v>
      </c>
      <c r="W16" s="3">
        <f t="shared" si="5"/>
        <v>1.7449999999999999</v>
      </c>
      <c r="X16" s="3">
        <f t="shared" si="5"/>
        <v>0.48709999999999998</v>
      </c>
      <c r="Y16" s="3">
        <f t="shared" si="5"/>
        <v>8.0066199999999981</v>
      </c>
      <c r="Z16" s="3">
        <f t="shared" si="5"/>
        <v>0.58384924858237175</v>
      </c>
      <c r="AA16" s="3">
        <f t="shared" si="5"/>
        <v>0.16309384969191629</v>
      </c>
      <c r="AB16" s="3">
        <f t="shared" si="5"/>
        <v>0.24037914032221769</v>
      </c>
      <c r="AC16" s="3">
        <f t="shared" si="5"/>
        <v>1.2677761403494154E-2</v>
      </c>
      <c r="AD16" s="3">
        <f t="shared" si="5"/>
        <v>0.78187925414088078</v>
      </c>
    </row>
    <row r="17" spans="1:30" x14ac:dyDescent="0.2"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</row>
    <row r="18" spans="1:30" x14ac:dyDescent="0.2">
      <c r="A18" s="2" t="s">
        <v>42</v>
      </c>
      <c r="B18" s="1">
        <v>0</v>
      </c>
      <c r="C18" s="1">
        <v>-555.03343960926372</v>
      </c>
      <c r="D18" s="3">
        <v>2.92E-2</v>
      </c>
      <c r="E18" s="3">
        <v>21.84</v>
      </c>
      <c r="F18" s="3">
        <v>8.81</v>
      </c>
      <c r="G18" s="3">
        <v>0.90920000000000001</v>
      </c>
      <c r="H18" s="3">
        <v>4.3799999999999999E-2</v>
      </c>
      <c r="I18" s="3">
        <v>0.11310000000000001</v>
      </c>
      <c r="J18" s="3">
        <v>38.299999999999997</v>
      </c>
      <c r="K18" s="3">
        <v>0</v>
      </c>
      <c r="L18" s="3">
        <v>26.11</v>
      </c>
      <c r="M18" s="3">
        <v>3.9</v>
      </c>
      <c r="N18" s="3">
        <v>100.0553</v>
      </c>
      <c r="O18" s="2">
        <v>1.8E-3</v>
      </c>
      <c r="P18" s="2">
        <v>2.0150000000000001</v>
      </c>
      <c r="Q18" s="2">
        <v>0.73799999999999999</v>
      </c>
      <c r="R18" s="2">
        <v>6.0299999999999999E-2</v>
      </c>
      <c r="S18" s="2">
        <v>6.7000000000000002E-3</v>
      </c>
      <c r="T18" s="2">
        <v>6.7000000000000002E-3</v>
      </c>
      <c r="U18" s="2">
        <v>2.9980000000000002</v>
      </c>
      <c r="V18" s="2">
        <v>0</v>
      </c>
      <c r="W18" s="2">
        <v>1.7090000000000001</v>
      </c>
      <c r="X18" s="2">
        <v>0.45500000000000002</v>
      </c>
      <c r="Y18" s="2">
        <v>7.9905999999999997</v>
      </c>
      <c r="Z18" s="3">
        <f t="shared" si="0"/>
        <v>0.57691658508591304</v>
      </c>
      <c r="AA18" s="3">
        <f t="shared" si="1"/>
        <v>0.15359686729905817</v>
      </c>
      <c r="AB18" s="3">
        <f t="shared" si="2"/>
        <v>0.2491307430037471</v>
      </c>
      <c r="AC18" s="3">
        <f t="shared" si="3"/>
        <v>2.0355804611281773E-2</v>
      </c>
      <c r="AD18" s="3">
        <f t="shared" si="4"/>
        <v>0.78974121996303137</v>
      </c>
    </row>
    <row r="19" spans="1:30" x14ac:dyDescent="0.2">
      <c r="A19" s="2" t="s">
        <v>43</v>
      </c>
      <c r="B19" s="1">
        <v>61.814237842101988</v>
      </c>
      <c r="C19" s="1">
        <v>-493.21920176716179</v>
      </c>
      <c r="D19" s="3">
        <v>0.1391</v>
      </c>
      <c r="E19" s="3">
        <v>21.96</v>
      </c>
      <c r="F19" s="3">
        <v>8.74</v>
      </c>
      <c r="G19" s="3">
        <v>0.81100000000000005</v>
      </c>
      <c r="H19" s="3">
        <v>3.7900000000000003E-2</v>
      </c>
      <c r="I19" s="3">
        <v>9.9500000000000005E-2</v>
      </c>
      <c r="J19" s="3">
        <v>38.049999999999997</v>
      </c>
      <c r="K19" s="3">
        <v>1.2699999999999999E-2</v>
      </c>
      <c r="L19" s="3">
        <v>25.88</v>
      </c>
      <c r="M19" s="3">
        <v>4.2699999999999996</v>
      </c>
      <c r="N19" s="3">
        <v>100.0001</v>
      </c>
      <c r="O19" s="2">
        <v>8.6E-3</v>
      </c>
      <c r="P19" s="2">
        <v>2.0259999999999998</v>
      </c>
      <c r="Q19" s="2">
        <v>0.73299999999999998</v>
      </c>
      <c r="R19" s="2">
        <v>5.3800000000000001E-2</v>
      </c>
      <c r="S19" s="2">
        <v>5.7000000000000002E-3</v>
      </c>
      <c r="T19" s="2">
        <v>5.8999999999999999E-3</v>
      </c>
      <c r="U19" s="2">
        <v>2.9780000000000002</v>
      </c>
      <c r="V19" s="2">
        <v>1.2999999999999999E-3</v>
      </c>
      <c r="W19" s="2">
        <v>1.6930000000000001</v>
      </c>
      <c r="X19" s="2">
        <v>0.498</v>
      </c>
      <c r="Y19" s="2">
        <v>8.0032999999999994</v>
      </c>
      <c r="Z19" s="3">
        <f t="shared" si="0"/>
        <v>0.56854053327960241</v>
      </c>
      <c r="AA19" s="3">
        <f t="shared" si="1"/>
        <v>0.16723755792867218</v>
      </c>
      <c r="AB19" s="3">
        <f t="shared" si="2"/>
        <v>0.24615487944119818</v>
      </c>
      <c r="AC19" s="3">
        <f t="shared" si="3"/>
        <v>1.8067029350527234E-2</v>
      </c>
      <c r="AD19" s="3">
        <f t="shared" si="4"/>
        <v>0.77270652670013706</v>
      </c>
    </row>
    <row r="20" spans="1:30" x14ac:dyDescent="0.2">
      <c r="A20" s="2" t="s">
        <v>44</v>
      </c>
      <c r="B20" s="1">
        <v>123.79810671134936</v>
      </c>
      <c r="C20" s="1">
        <v>-431.23533289791442</v>
      </c>
      <c r="D20" s="3">
        <v>8.7499999999999994E-2</v>
      </c>
      <c r="E20" s="3">
        <v>22.02</v>
      </c>
      <c r="F20" s="3">
        <v>8.42</v>
      </c>
      <c r="G20" s="3">
        <v>0.70679999999999998</v>
      </c>
      <c r="H20" s="3">
        <v>1.9400000000000001E-2</v>
      </c>
      <c r="I20" s="3">
        <v>1.83E-2</v>
      </c>
      <c r="J20" s="3">
        <v>38.19</v>
      </c>
      <c r="K20" s="3">
        <v>0</v>
      </c>
      <c r="L20" s="3">
        <v>25.92</v>
      </c>
      <c r="M20" s="3">
        <v>4.3</v>
      </c>
      <c r="N20" s="3">
        <v>99.682100000000005</v>
      </c>
      <c r="O20" s="2">
        <v>5.4000000000000003E-3</v>
      </c>
      <c r="P20" s="2">
        <v>2.0339999999999998</v>
      </c>
      <c r="Q20" s="2">
        <v>0.70699999999999996</v>
      </c>
      <c r="R20" s="2">
        <v>4.6899999999999997E-2</v>
      </c>
      <c r="S20" s="2">
        <v>3.0000000000000001E-3</v>
      </c>
      <c r="T20" s="2">
        <v>1.1000000000000001E-3</v>
      </c>
      <c r="U20" s="2">
        <v>2.992</v>
      </c>
      <c r="V20" s="2">
        <v>0</v>
      </c>
      <c r="W20" s="2">
        <v>1.698</v>
      </c>
      <c r="X20" s="2">
        <v>0.502</v>
      </c>
      <c r="Y20" s="2">
        <v>7.9893999999999998</v>
      </c>
      <c r="Z20" s="3">
        <f t="shared" si="0"/>
        <v>0.57483327126849249</v>
      </c>
      <c r="AA20" s="3">
        <f t="shared" si="1"/>
        <v>0.16994481871424219</v>
      </c>
      <c r="AB20" s="3">
        <f t="shared" si="2"/>
        <v>0.23934459528081517</v>
      </c>
      <c r="AC20" s="3">
        <f t="shared" si="3"/>
        <v>1.5877314736450116E-2</v>
      </c>
      <c r="AD20" s="3">
        <f t="shared" si="4"/>
        <v>0.77181818181818174</v>
      </c>
    </row>
    <row r="21" spans="1:30" x14ac:dyDescent="0.2">
      <c r="A21" s="2" t="s">
        <v>45</v>
      </c>
      <c r="B21" s="1">
        <v>184.62573201433347</v>
      </c>
      <c r="C21" s="1">
        <v>-370.40770759493029</v>
      </c>
      <c r="D21" s="3">
        <v>6.1600000000000002E-2</v>
      </c>
      <c r="E21" s="3">
        <v>21.92</v>
      </c>
      <c r="F21" s="3">
        <v>7.77</v>
      </c>
      <c r="G21" s="3">
        <v>0.60150000000000003</v>
      </c>
      <c r="H21" s="3">
        <v>0</v>
      </c>
      <c r="I21" s="3">
        <v>7.5300000000000006E-2</v>
      </c>
      <c r="J21" s="3">
        <v>38.229999999999997</v>
      </c>
      <c r="K21" s="3">
        <v>2.9999999999999997E-4</v>
      </c>
      <c r="L21" s="3">
        <v>26.48</v>
      </c>
      <c r="M21" s="3">
        <v>4.5599999999999996</v>
      </c>
      <c r="N21" s="3">
        <v>99.698800000000006</v>
      </c>
      <c r="O21" s="2">
        <v>3.8E-3</v>
      </c>
      <c r="P21" s="2">
        <v>2.024</v>
      </c>
      <c r="Q21" s="2">
        <v>0.65200000000000002</v>
      </c>
      <c r="R21" s="2">
        <v>3.9899999999999998E-2</v>
      </c>
      <c r="S21" s="2">
        <v>0</v>
      </c>
      <c r="T21" s="2">
        <v>4.4000000000000003E-3</v>
      </c>
      <c r="U21" s="2">
        <v>2.9950000000000001</v>
      </c>
      <c r="V21" s="2">
        <v>0</v>
      </c>
      <c r="W21" s="2">
        <v>1.7350000000000001</v>
      </c>
      <c r="X21" s="2">
        <v>0.53300000000000003</v>
      </c>
      <c r="Y21" s="2">
        <v>7.9871999999999996</v>
      </c>
      <c r="Z21" s="3">
        <f t="shared" si="0"/>
        <v>0.58616845163687958</v>
      </c>
      <c r="AA21" s="3">
        <f t="shared" si="1"/>
        <v>0.18007365113686272</v>
      </c>
      <c r="AB21" s="3">
        <f t="shared" si="2"/>
        <v>0.22027771208486774</v>
      </c>
      <c r="AC21" s="3">
        <f t="shared" si="3"/>
        <v>1.3480185141389911E-2</v>
      </c>
      <c r="AD21" s="3">
        <f t="shared" si="4"/>
        <v>0.7649911816578483</v>
      </c>
    </row>
    <row r="22" spans="1:30" x14ac:dyDescent="0.2">
      <c r="A22" s="2" t="s">
        <v>46</v>
      </c>
      <c r="B22" s="1">
        <v>246.60960088358084</v>
      </c>
      <c r="C22" s="1">
        <v>-308.42383872568291</v>
      </c>
      <c r="D22" s="3">
        <v>7.7499999999999999E-2</v>
      </c>
      <c r="E22" s="3">
        <v>22.02</v>
      </c>
      <c r="F22" s="3">
        <v>7.54</v>
      </c>
      <c r="G22" s="3">
        <v>0.60960000000000003</v>
      </c>
      <c r="H22" s="3">
        <v>5.11E-2</v>
      </c>
      <c r="I22" s="3">
        <v>7.2900000000000006E-2</v>
      </c>
      <c r="J22" s="3">
        <v>38.29</v>
      </c>
      <c r="K22" s="3">
        <v>7.7999999999999996E-3</v>
      </c>
      <c r="L22" s="3">
        <v>26.76</v>
      </c>
      <c r="M22" s="3">
        <v>4.83</v>
      </c>
      <c r="N22" s="3">
        <v>100.2589</v>
      </c>
      <c r="O22" s="2">
        <v>4.7999999999999996E-3</v>
      </c>
      <c r="P22" s="2">
        <v>2.024</v>
      </c>
      <c r="Q22" s="2">
        <v>0.63</v>
      </c>
      <c r="R22" s="2">
        <v>4.0300000000000002E-2</v>
      </c>
      <c r="S22" s="2">
        <v>7.7000000000000002E-3</v>
      </c>
      <c r="T22" s="2">
        <v>4.3E-3</v>
      </c>
      <c r="U22" s="2">
        <v>2.9849999999999999</v>
      </c>
      <c r="V22" s="2">
        <v>8.0000000000000004E-4</v>
      </c>
      <c r="W22" s="2">
        <v>1.7450000000000001</v>
      </c>
      <c r="X22" s="2">
        <v>0.56100000000000005</v>
      </c>
      <c r="Y22" s="2">
        <v>8.0029000000000003</v>
      </c>
      <c r="Z22" s="3">
        <f t="shared" si="0"/>
        <v>0.58629842421798883</v>
      </c>
      <c r="AA22" s="3">
        <f t="shared" si="1"/>
        <v>0.18848906360245943</v>
      </c>
      <c r="AB22" s="3">
        <f t="shared" si="2"/>
        <v>0.21167221046265497</v>
      </c>
      <c r="AC22" s="3">
        <f t="shared" si="3"/>
        <v>1.3540301716896819E-2</v>
      </c>
      <c r="AD22" s="3">
        <f t="shared" si="4"/>
        <v>0.75672159583694709</v>
      </c>
    </row>
    <row r="23" spans="1:30" x14ac:dyDescent="0.2">
      <c r="A23" s="2" t="s">
        <v>47</v>
      </c>
      <c r="B23" s="1">
        <v>308.4238387256828</v>
      </c>
      <c r="C23" s="1">
        <v>-246.60960088358092</v>
      </c>
      <c r="D23" s="3">
        <v>4.2700000000000002E-2</v>
      </c>
      <c r="E23" s="3">
        <v>22</v>
      </c>
      <c r="F23" s="3">
        <v>6.93</v>
      </c>
      <c r="G23" s="3">
        <v>0.58630000000000004</v>
      </c>
      <c r="H23" s="3">
        <v>0.11899999999999999</v>
      </c>
      <c r="I23" s="3">
        <v>4.6699999999999998E-2</v>
      </c>
      <c r="J23" s="3">
        <v>38.53</v>
      </c>
      <c r="K23" s="3">
        <v>1.38E-2</v>
      </c>
      <c r="L23" s="3">
        <v>26.71</v>
      </c>
      <c r="M23" s="3">
        <v>5.03</v>
      </c>
      <c r="N23" s="3">
        <v>100.00839999999999</v>
      </c>
      <c r="O23" s="2">
        <v>2.5999999999999999E-3</v>
      </c>
      <c r="P23" s="2">
        <v>2.0209999999999999</v>
      </c>
      <c r="Q23" s="2">
        <v>0.57799999999999996</v>
      </c>
      <c r="R23" s="2">
        <v>3.8699999999999998E-2</v>
      </c>
      <c r="S23" s="2">
        <v>1.7999999999999999E-2</v>
      </c>
      <c r="T23" s="2">
        <v>2.7000000000000001E-3</v>
      </c>
      <c r="U23" s="2">
        <v>3.0030000000000001</v>
      </c>
      <c r="V23" s="2">
        <v>1.4E-3</v>
      </c>
      <c r="W23" s="2">
        <v>1.7410000000000001</v>
      </c>
      <c r="X23" s="2">
        <v>0.58499999999999996</v>
      </c>
      <c r="Y23" s="2">
        <v>7.9915000000000003</v>
      </c>
      <c r="Z23" s="3">
        <f t="shared" si="0"/>
        <v>0.59163353382947637</v>
      </c>
      <c r="AA23" s="3">
        <f t="shared" si="1"/>
        <v>0.19879702314201245</v>
      </c>
      <c r="AB23" s="3">
        <f t="shared" si="2"/>
        <v>0.19641825534373195</v>
      </c>
      <c r="AC23" s="3">
        <f t="shared" si="3"/>
        <v>1.3151187684779284E-2</v>
      </c>
      <c r="AD23" s="3">
        <f t="shared" si="4"/>
        <v>0.74849527085124679</v>
      </c>
    </row>
    <row r="24" spans="1:30" x14ac:dyDescent="0.2">
      <c r="A24" s="2" t="s">
        <v>48</v>
      </c>
      <c r="B24" s="1">
        <v>370.40770759493017</v>
      </c>
      <c r="C24" s="1">
        <v>-184.62573201433355</v>
      </c>
      <c r="D24" s="3">
        <v>6.6699999999999995E-2</v>
      </c>
      <c r="E24" s="3">
        <v>22.21</v>
      </c>
      <c r="F24" s="3">
        <v>7.18</v>
      </c>
      <c r="G24" s="3">
        <v>0.4899</v>
      </c>
      <c r="H24" s="3">
        <v>4.7999999999999996E-3</v>
      </c>
      <c r="I24" s="3">
        <v>6.3E-3</v>
      </c>
      <c r="J24" s="3">
        <v>38.5</v>
      </c>
      <c r="K24" s="3">
        <v>4.1999999999999997E-3</v>
      </c>
      <c r="L24" s="3">
        <v>26.45</v>
      </c>
      <c r="M24" s="3">
        <v>5.1100000000000003</v>
      </c>
      <c r="N24" s="3">
        <v>100.0219</v>
      </c>
      <c r="O24" s="2">
        <v>4.1000000000000003E-3</v>
      </c>
      <c r="P24" s="2">
        <v>2.0369999999999999</v>
      </c>
      <c r="Q24" s="2">
        <v>0.59899999999999998</v>
      </c>
      <c r="R24" s="2">
        <v>3.2300000000000002E-2</v>
      </c>
      <c r="S24" s="2">
        <v>6.9999999999999999E-4</v>
      </c>
      <c r="T24" s="2">
        <v>4.0000000000000002E-4</v>
      </c>
      <c r="U24" s="2">
        <v>2.996</v>
      </c>
      <c r="V24" s="2">
        <v>4.0000000000000002E-4</v>
      </c>
      <c r="W24" s="2">
        <v>1.7210000000000001</v>
      </c>
      <c r="X24" s="2">
        <v>0.59299999999999997</v>
      </c>
      <c r="Y24" s="2">
        <v>7.984</v>
      </c>
      <c r="Z24" s="3">
        <f t="shared" si="0"/>
        <v>0.58432078226326678</v>
      </c>
      <c r="AA24" s="3">
        <f t="shared" si="1"/>
        <v>0.2013377245102366</v>
      </c>
      <c r="AB24" s="3">
        <f t="shared" si="2"/>
        <v>0.20337486843445488</v>
      </c>
      <c r="AC24" s="3">
        <f t="shared" si="3"/>
        <v>1.0966624792041559E-2</v>
      </c>
      <c r="AD24" s="3">
        <f t="shared" si="4"/>
        <v>0.74373379429559205</v>
      </c>
    </row>
    <row r="25" spans="1:30" x14ac:dyDescent="0.2">
      <c r="A25" s="2" t="s">
        <v>49</v>
      </c>
      <c r="B25" s="1">
        <v>431.2353328979143</v>
      </c>
      <c r="C25" s="1">
        <v>-123.79810671134942</v>
      </c>
      <c r="D25" s="3">
        <v>2.35E-2</v>
      </c>
      <c r="E25" s="3">
        <v>22.49</v>
      </c>
      <c r="F25" s="3">
        <v>7.74</v>
      </c>
      <c r="G25" s="3">
        <v>0.44090000000000001</v>
      </c>
      <c r="H25" s="3">
        <v>1.44E-2</v>
      </c>
      <c r="I25" s="3">
        <v>8.6E-3</v>
      </c>
      <c r="J25" s="3">
        <v>38.700000000000003</v>
      </c>
      <c r="K25" s="3">
        <v>4.4999999999999997E-3</v>
      </c>
      <c r="L25" s="3">
        <v>25.45</v>
      </c>
      <c r="M25" s="3">
        <v>5.26</v>
      </c>
      <c r="N25" s="3">
        <v>100.1319</v>
      </c>
      <c r="O25" s="2">
        <v>1.4E-3</v>
      </c>
      <c r="P25" s="2">
        <v>2.0529999999999999</v>
      </c>
      <c r="Q25" s="2">
        <v>0.64200000000000002</v>
      </c>
      <c r="R25" s="2">
        <v>2.8899999999999999E-2</v>
      </c>
      <c r="S25" s="2">
        <v>2.2000000000000001E-3</v>
      </c>
      <c r="T25" s="2">
        <v>5.0000000000000001E-4</v>
      </c>
      <c r="U25" s="2">
        <v>2.996</v>
      </c>
      <c r="V25" s="2">
        <v>4.0000000000000002E-4</v>
      </c>
      <c r="W25" s="2">
        <v>1.6479999999999999</v>
      </c>
      <c r="X25" s="2">
        <v>0.60699999999999998</v>
      </c>
      <c r="Y25" s="2">
        <v>7.9794999999999998</v>
      </c>
      <c r="Z25" s="3">
        <f t="shared" si="0"/>
        <v>0.56324549711199967</v>
      </c>
      <c r="AA25" s="3">
        <f t="shared" si="1"/>
        <v>0.2074575344338494</v>
      </c>
      <c r="AB25" s="3">
        <f t="shared" si="2"/>
        <v>0.21941966574387364</v>
      </c>
      <c r="AC25" s="3">
        <f t="shared" si="3"/>
        <v>9.8773027102771783E-3</v>
      </c>
      <c r="AD25" s="3">
        <f t="shared" si="4"/>
        <v>0.73082039911308205</v>
      </c>
    </row>
    <row r="26" spans="1:30" x14ac:dyDescent="0.2">
      <c r="A26" s="2" t="s">
        <v>50</v>
      </c>
      <c r="B26" s="1">
        <v>493.21920176716168</v>
      </c>
      <c r="C26" s="1">
        <v>-61.814237842102045</v>
      </c>
      <c r="D26" s="3">
        <v>2.41E-2</v>
      </c>
      <c r="E26" s="3">
        <v>22.5</v>
      </c>
      <c r="F26" s="3">
        <v>7.95</v>
      </c>
      <c r="G26" s="3">
        <v>0.49490000000000001</v>
      </c>
      <c r="H26" s="3">
        <v>2.3999999999999998E-3</v>
      </c>
      <c r="I26" s="3">
        <v>6.7999999999999996E-3</v>
      </c>
      <c r="J26" s="3">
        <v>38.81</v>
      </c>
      <c r="K26" s="3">
        <v>8.9999999999999998E-4</v>
      </c>
      <c r="L26" s="3">
        <v>25.51</v>
      </c>
      <c r="M26" s="3">
        <v>5.17</v>
      </c>
      <c r="N26" s="3">
        <v>100.46899999999999</v>
      </c>
      <c r="O26" s="2">
        <v>1.5E-3</v>
      </c>
      <c r="P26" s="2">
        <v>2.0470000000000002</v>
      </c>
      <c r="Q26" s="2">
        <v>0.65800000000000003</v>
      </c>
      <c r="R26" s="2">
        <v>3.2399999999999998E-2</v>
      </c>
      <c r="S26" s="2">
        <v>4.0000000000000002E-4</v>
      </c>
      <c r="T26" s="2">
        <v>4.0000000000000002E-4</v>
      </c>
      <c r="U26" s="2">
        <v>2.996</v>
      </c>
      <c r="V26" s="2">
        <v>1E-4</v>
      </c>
      <c r="W26" s="2">
        <v>1.647</v>
      </c>
      <c r="X26" s="2">
        <v>0.59499999999999997</v>
      </c>
      <c r="Y26" s="2">
        <v>7.9778000000000002</v>
      </c>
      <c r="Z26" s="3">
        <f t="shared" si="0"/>
        <v>0.56165598144864282</v>
      </c>
      <c r="AA26" s="3">
        <f t="shared" si="1"/>
        <v>0.20290546992224798</v>
      </c>
      <c r="AB26" s="3">
        <f t="shared" si="2"/>
        <v>0.22438957850225069</v>
      </c>
      <c r="AC26" s="3">
        <f t="shared" si="3"/>
        <v>1.1048970126858544E-2</v>
      </c>
      <c r="AD26" s="3">
        <f t="shared" si="4"/>
        <v>0.7346119536128457</v>
      </c>
    </row>
    <row r="27" spans="1:30" x14ac:dyDescent="0.2">
      <c r="A27" s="2" t="s">
        <v>51</v>
      </c>
      <c r="B27" s="1">
        <v>555.03343960926372</v>
      </c>
      <c r="C27" s="1">
        <v>0</v>
      </c>
      <c r="D27" s="3">
        <v>1.4999999999999999E-2</v>
      </c>
      <c r="E27" s="3">
        <v>22.79</v>
      </c>
      <c r="F27" s="3">
        <v>8.5299999999999994</v>
      </c>
      <c r="G27" s="3">
        <v>0.5232</v>
      </c>
      <c r="H27" s="3">
        <v>6.4399999999999999E-2</v>
      </c>
      <c r="I27" s="3">
        <v>1.9400000000000001E-2</v>
      </c>
      <c r="J27" s="3">
        <v>39.07</v>
      </c>
      <c r="K27" s="3">
        <v>3.8300000000000001E-2</v>
      </c>
      <c r="L27" s="3">
        <v>24.75</v>
      </c>
      <c r="M27" s="3">
        <v>4.97</v>
      </c>
      <c r="N27" s="3">
        <v>100.7702</v>
      </c>
      <c r="O27" s="2">
        <v>8.9999999999999998E-4</v>
      </c>
      <c r="P27" s="2">
        <v>2.0630000000000002</v>
      </c>
      <c r="Q27" s="2">
        <v>0.70199999999999996</v>
      </c>
      <c r="R27" s="2">
        <v>3.4000000000000002E-2</v>
      </c>
      <c r="S27" s="2">
        <v>9.5999999999999992E-3</v>
      </c>
      <c r="T27" s="2">
        <v>1.1000000000000001E-3</v>
      </c>
      <c r="U27" s="2">
        <v>3</v>
      </c>
      <c r="V27" s="2">
        <v>3.8E-3</v>
      </c>
      <c r="W27" s="2">
        <v>1.589</v>
      </c>
      <c r="X27" s="2">
        <v>0.56899999999999995</v>
      </c>
      <c r="Y27" s="2">
        <v>7.9725000000000001</v>
      </c>
      <c r="Z27" s="3">
        <f t="shared" si="0"/>
        <v>0.54906703524533518</v>
      </c>
      <c r="AA27" s="3">
        <f t="shared" si="1"/>
        <v>0.19661368348306843</v>
      </c>
      <c r="AB27" s="3">
        <f t="shared" si="2"/>
        <v>0.24257083621285416</v>
      </c>
      <c r="AC27" s="3">
        <f t="shared" si="3"/>
        <v>1.1748445058742226E-2</v>
      </c>
      <c r="AD27" s="3">
        <f t="shared" si="4"/>
        <v>0.73632993512511591</v>
      </c>
    </row>
    <row r="28" spans="1:30" x14ac:dyDescent="0.2"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Z28" s="3"/>
      <c r="AA28" s="3"/>
      <c r="AB28" s="3"/>
      <c r="AC28" s="3"/>
      <c r="AD28" s="3"/>
    </row>
    <row r="29" spans="1:30" x14ac:dyDescent="0.2">
      <c r="A29" s="2" t="s">
        <v>52</v>
      </c>
      <c r="B29" s="1">
        <v>0</v>
      </c>
      <c r="C29" s="1">
        <v>-450.77935993310257</v>
      </c>
      <c r="D29" s="3">
        <v>3.73E-2</v>
      </c>
      <c r="E29" s="3">
        <v>22.07</v>
      </c>
      <c r="F29" s="3">
        <v>8.7899999999999991</v>
      </c>
      <c r="G29" s="3">
        <v>0.78890000000000005</v>
      </c>
      <c r="H29" s="3">
        <v>4.5999999999999999E-2</v>
      </c>
      <c r="I29" s="3">
        <v>0.1148</v>
      </c>
      <c r="J29" s="3">
        <v>38.28</v>
      </c>
      <c r="K29" s="3">
        <v>0</v>
      </c>
      <c r="L29" s="3">
        <v>25.64</v>
      </c>
      <c r="M29" s="3">
        <v>3.97</v>
      </c>
      <c r="N29" s="3">
        <v>99.737099999999998</v>
      </c>
      <c r="O29" s="2">
        <v>2.3E-3</v>
      </c>
      <c r="P29" s="2">
        <v>2.0369999999999999</v>
      </c>
      <c r="Q29" s="2">
        <v>0.73699999999999999</v>
      </c>
      <c r="R29" s="2">
        <v>5.2299999999999999E-2</v>
      </c>
      <c r="S29" s="2">
        <v>7.0000000000000001E-3</v>
      </c>
      <c r="T29" s="2">
        <v>6.7999999999999996E-3</v>
      </c>
      <c r="U29" s="2">
        <v>2.9969999999999999</v>
      </c>
      <c r="V29" s="2">
        <v>0</v>
      </c>
      <c r="W29" s="2">
        <v>1.679</v>
      </c>
      <c r="X29" s="2">
        <v>0.46300000000000002</v>
      </c>
      <c r="Y29" s="2">
        <v>7.9813999999999998</v>
      </c>
      <c r="Z29" s="3">
        <f t="shared" si="0"/>
        <v>0.57278340667963024</v>
      </c>
      <c r="AA29" s="3">
        <f t="shared" si="1"/>
        <v>0.15795039743458536</v>
      </c>
      <c r="AB29" s="3">
        <f t="shared" si="2"/>
        <v>0.25142428274144574</v>
      </c>
      <c r="AC29" s="3">
        <f t="shared" si="3"/>
        <v>1.7841913144338688E-2</v>
      </c>
      <c r="AD29" s="3">
        <f t="shared" si="4"/>
        <v>0.7838468720821663</v>
      </c>
    </row>
    <row r="30" spans="1:30" x14ac:dyDescent="0.2">
      <c r="A30" s="2" t="s">
        <v>53</v>
      </c>
      <c r="B30" s="1">
        <v>49.244289008980317</v>
      </c>
      <c r="C30" s="1">
        <v>-401.53507092412224</v>
      </c>
      <c r="D30" s="3">
        <v>5.7299999999999997E-2</v>
      </c>
      <c r="E30" s="3">
        <v>22.13</v>
      </c>
      <c r="F30" s="3">
        <v>8.6</v>
      </c>
      <c r="G30" s="3">
        <v>0.67649999999999999</v>
      </c>
      <c r="H30" s="3">
        <v>0</v>
      </c>
      <c r="I30" s="3">
        <v>9.6000000000000002E-2</v>
      </c>
      <c r="J30" s="3">
        <v>38.409999999999997</v>
      </c>
      <c r="K30" s="3">
        <v>0</v>
      </c>
      <c r="L30" s="3">
        <v>25.69</v>
      </c>
      <c r="M30" s="3">
        <v>4.4000000000000004</v>
      </c>
      <c r="N30" s="3">
        <v>100.0598</v>
      </c>
      <c r="O30" s="2">
        <v>3.5000000000000001E-3</v>
      </c>
      <c r="P30" s="2">
        <v>2.0329999999999999</v>
      </c>
      <c r="Q30" s="2">
        <v>0.71799999999999997</v>
      </c>
      <c r="R30" s="2">
        <v>4.4699999999999997E-2</v>
      </c>
      <c r="S30" s="2">
        <v>0</v>
      </c>
      <c r="T30" s="2">
        <v>5.5999999999999999E-3</v>
      </c>
      <c r="U30" s="2">
        <v>2.9929999999999999</v>
      </c>
      <c r="V30" s="2">
        <v>0</v>
      </c>
      <c r="W30" s="2">
        <v>1.6739999999999999</v>
      </c>
      <c r="X30" s="2">
        <v>0.51100000000000001</v>
      </c>
      <c r="Y30" s="2">
        <v>7.9828999999999999</v>
      </c>
      <c r="Z30" s="3">
        <f t="shared" si="0"/>
        <v>0.56790039691963223</v>
      </c>
      <c r="AA30" s="3">
        <f t="shared" si="1"/>
        <v>0.17335549750653051</v>
      </c>
      <c r="AB30" s="3">
        <f t="shared" si="2"/>
        <v>0.24357974013637748</v>
      </c>
      <c r="AC30" s="3">
        <f t="shared" si="3"/>
        <v>1.5164365437459712E-2</v>
      </c>
      <c r="AD30" s="3">
        <f t="shared" si="4"/>
        <v>0.7661327231121281</v>
      </c>
    </row>
    <row r="31" spans="1:30" x14ac:dyDescent="0.2">
      <c r="A31" s="2" t="s">
        <v>54</v>
      </c>
      <c r="B31" s="1">
        <v>97.348342892203249</v>
      </c>
      <c r="C31" s="1">
        <v>-353.43101704089929</v>
      </c>
      <c r="D31" s="3">
        <v>5.8299999999999998E-2</v>
      </c>
      <c r="E31" s="3">
        <v>22.15</v>
      </c>
      <c r="F31" s="3">
        <v>8.16</v>
      </c>
      <c r="G31" s="3">
        <v>0.62280000000000002</v>
      </c>
      <c r="H31" s="3">
        <v>0</v>
      </c>
      <c r="I31" s="3">
        <v>8.6800000000000002E-2</v>
      </c>
      <c r="J31" s="3">
        <v>38.53</v>
      </c>
      <c r="K31" s="3">
        <v>0</v>
      </c>
      <c r="L31" s="3">
        <v>25.93</v>
      </c>
      <c r="M31" s="3">
        <v>4.47</v>
      </c>
      <c r="N31" s="3">
        <v>100.0078</v>
      </c>
      <c r="O31" s="2">
        <v>3.5999999999999999E-3</v>
      </c>
      <c r="P31" s="2">
        <v>2.0339999999999998</v>
      </c>
      <c r="Q31" s="2">
        <v>0.68100000000000005</v>
      </c>
      <c r="R31" s="2">
        <v>4.1099999999999998E-2</v>
      </c>
      <c r="S31" s="2">
        <v>0</v>
      </c>
      <c r="T31" s="2">
        <v>5.1000000000000004E-3</v>
      </c>
      <c r="U31" s="2">
        <v>3.0009999999999999</v>
      </c>
      <c r="V31" s="2">
        <v>0</v>
      </c>
      <c r="W31" s="2">
        <v>1.6890000000000001</v>
      </c>
      <c r="X31" s="2">
        <v>0.51900000000000002</v>
      </c>
      <c r="Y31" s="2">
        <v>7.9737999999999998</v>
      </c>
      <c r="Z31" s="3">
        <f t="shared" si="0"/>
        <v>0.57643083853793375</v>
      </c>
      <c r="AA31" s="3">
        <f t="shared" si="1"/>
        <v>0.1771270605098802</v>
      </c>
      <c r="AB31" s="3">
        <f t="shared" si="2"/>
        <v>0.23241527592914915</v>
      </c>
      <c r="AC31" s="3">
        <f t="shared" si="3"/>
        <v>1.4026825023036755E-2</v>
      </c>
      <c r="AD31" s="3">
        <f t="shared" si="4"/>
        <v>0.76494565217391297</v>
      </c>
    </row>
    <row r="32" spans="1:30" x14ac:dyDescent="0.2">
      <c r="A32" s="2" t="s">
        <v>55</v>
      </c>
      <c r="B32" s="1">
        <v>150.14985802198302</v>
      </c>
      <c r="C32" s="1">
        <v>-300.62950191111952</v>
      </c>
      <c r="D32" s="3">
        <v>8.8800000000000004E-2</v>
      </c>
      <c r="E32" s="3">
        <v>22.25</v>
      </c>
      <c r="F32" s="3">
        <v>8.58</v>
      </c>
      <c r="G32" s="3">
        <v>0.58909999999999996</v>
      </c>
      <c r="H32" s="3">
        <v>0</v>
      </c>
      <c r="I32" s="3">
        <v>3.2599999999999997E-2</v>
      </c>
      <c r="J32" s="3">
        <v>38.22</v>
      </c>
      <c r="K32" s="3">
        <v>0</v>
      </c>
      <c r="L32" s="3">
        <v>25.56</v>
      </c>
      <c r="M32" s="3">
        <v>4.4800000000000004</v>
      </c>
      <c r="N32" s="3">
        <v>99.800600000000003</v>
      </c>
      <c r="O32" s="2">
        <v>5.4999999999999997E-3</v>
      </c>
      <c r="P32" s="2">
        <v>2.048</v>
      </c>
      <c r="Q32" s="2">
        <v>0.71799999999999997</v>
      </c>
      <c r="R32" s="2">
        <v>3.9E-2</v>
      </c>
      <c r="S32" s="2">
        <v>0</v>
      </c>
      <c r="T32" s="2">
        <v>1.9E-3</v>
      </c>
      <c r="U32" s="2">
        <v>2.984</v>
      </c>
      <c r="V32" s="2">
        <v>0</v>
      </c>
      <c r="W32" s="2">
        <v>1.669</v>
      </c>
      <c r="X32" s="2">
        <v>0.52200000000000002</v>
      </c>
      <c r="Y32" s="2">
        <v>7.9874999999999998</v>
      </c>
      <c r="Z32" s="3">
        <f t="shared" si="0"/>
        <v>0.56614654002713705</v>
      </c>
      <c r="AA32" s="3">
        <f t="shared" si="1"/>
        <v>0.17706919945725916</v>
      </c>
      <c r="AB32" s="3">
        <f t="shared" si="2"/>
        <v>0.24355495251017634</v>
      </c>
      <c r="AC32" s="3">
        <f t="shared" si="3"/>
        <v>1.3229308005427407E-2</v>
      </c>
      <c r="AD32" s="3">
        <f t="shared" si="4"/>
        <v>0.76175262437243274</v>
      </c>
    </row>
    <row r="33" spans="1:30" x14ac:dyDescent="0.2">
      <c r="A33" s="2" t="s">
        <v>56</v>
      </c>
      <c r="B33" s="1">
        <v>200.26971436654404</v>
      </c>
      <c r="C33" s="1">
        <v>-250.50964556655853</v>
      </c>
      <c r="D33" s="3">
        <v>2.3300000000000001E-2</v>
      </c>
      <c r="E33" s="3">
        <v>22.1</v>
      </c>
      <c r="F33" s="3">
        <v>7.25</v>
      </c>
      <c r="G33" s="3">
        <v>0.55410000000000004</v>
      </c>
      <c r="H33" s="3">
        <v>0</v>
      </c>
      <c r="I33" s="3">
        <v>5.3600000000000002E-2</v>
      </c>
      <c r="J33" s="3">
        <v>38.33</v>
      </c>
      <c r="K33" s="3">
        <v>0</v>
      </c>
      <c r="L33" s="3">
        <v>27.12</v>
      </c>
      <c r="M33" s="3">
        <v>4.6900000000000004</v>
      </c>
      <c r="N33" s="3">
        <v>100.121</v>
      </c>
      <c r="O33" s="2">
        <v>1.4E-3</v>
      </c>
      <c r="P33" s="2">
        <v>2.0329999999999999</v>
      </c>
      <c r="Q33" s="2">
        <v>0.60599999999999998</v>
      </c>
      <c r="R33" s="2">
        <v>3.6600000000000001E-2</v>
      </c>
      <c r="S33" s="2">
        <v>0</v>
      </c>
      <c r="T33" s="2">
        <v>3.0999999999999999E-3</v>
      </c>
      <c r="U33" s="2">
        <v>2.9910000000000001</v>
      </c>
      <c r="V33" s="2">
        <v>0</v>
      </c>
      <c r="W33" s="2">
        <v>1.77</v>
      </c>
      <c r="X33" s="2">
        <v>0.54500000000000004</v>
      </c>
      <c r="Y33" s="2">
        <v>7.9861000000000004</v>
      </c>
      <c r="Z33" s="3">
        <f t="shared" si="0"/>
        <v>0.59845820935893979</v>
      </c>
      <c r="AA33" s="3">
        <f t="shared" si="1"/>
        <v>0.18427103056532326</v>
      </c>
      <c r="AB33" s="3">
        <f t="shared" si="2"/>
        <v>0.20489586150933189</v>
      </c>
      <c r="AC33" s="3">
        <f t="shared" si="3"/>
        <v>1.2374898566405194E-2</v>
      </c>
      <c r="AD33" s="3">
        <f t="shared" si="4"/>
        <v>0.76457883369330459</v>
      </c>
    </row>
    <row r="34" spans="1:30" x14ac:dyDescent="0.2">
      <c r="A34" s="2" t="s">
        <v>57</v>
      </c>
      <c r="B34" s="1">
        <v>249.51400337552434</v>
      </c>
      <c r="C34" s="1">
        <v>-201.26535655757823</v>
      </c>
      <c r="D34" s="3">
        <v>1.9300000000000001E-2</v>
      </c>
      <c r="E34" s="3">
        <v>22.01</v>
      </c>
      <c r="F34" s="3">
        <v>7.06</v>
      </c>
      <c r="G34" s="3">
        <v>0.45040000000000002</v>
      </c>
      <c r="H34" s="3">
        <v>0</v>
      </c>
      <c r="I34" s="3">
        <v>5.5199999999999999E-2</v>
      </c>
      <c r="J34" s="3">
        <v>37.57</v>
      </c>
      <c r="K34" s="3">
        <v>8.0999999999999996E-3</v>
      </c>
      <c r="L34" s="3">
        <v>27.23</v>
      </c>
      <c r="M34" s="3">
        <v>4.6399999999999997</v>
      </c>
      <c r="N34" s="3">
        <v>99.043099999999995</v>
      </c>
      <c r="O34" s="2">
        <v>1.1999999999999999E-3</v>
      </c>
      <c r="P34" s="2">
        <v>2.0510000000000002</v>
      </c>
      <c r="Q34" s="2">
        <v>0.59799999999999998</v>
      </c>
      <c r="R34" s="2">
        <v>3.0200000000000001E-2</v>
      </c>
      <c r="S34" s="2">
        <v>0</v>
      </c>
      <c r="T34" s="2">
        <v>3.3E-3</v>
      </c>
      <c r="U34" s="2">
        <v>2.97</v>
      </c>
      <c r="V34" s="2">
        <v>8.0000000000000004E-4</v>
      </c>
      <c r="W34" s="2">
        <v>1.8</v>
      </c>
      <c r="X34" s="2">
        <v>0.54600000000000004</v>
      </c>
      <c r="Y34" s="2">
        <v>8.0005000000000006</v>
      </c>
      <c r="Z34" s="3">
        <f t="shared" si="0"/>
        <v>0.60520476094411946</v>
      </c>
      <c r="AA34" s="3">
        <f t="shared" si="1"/>
        <v>0.18357877748638293</v>
      </c>
      <c r="AB34" s="3">
        <f t="shared" si="2"/>
        <v>0.20106247058032414</v>
      </c>
      <c r="AC34" s="3">
        <f t="shared" si="3"/>
        <v>1.0153990989173561E-2</v>
      </c>
      <c r="AD34" s="3">
        <f t="shared" si="4"/>
        <v>0.76726342710997442</v>
      </c>
    </row>
    <row r="35" spans="1:30" x14ac:dyDescent="0.2">
      <c r="A35" s="2" t="s">
        <v>58</v>
      </c>
      <c r="B35" s="1">
        <v>298.75829238450467</v>
      </c>
      <c r="C35" s="1">
        <v>-152.0210675485979</v>
      </c>
      <c r="D35" s="3">
        <v>7.0499999999999993E-2</v>
      </c>
      <c r="E35" s="3">
        <v>22.29</v>
      </c>
      <c r="F35" s="3">
        <v>6.8</v>
      </c>
      <c r="G35" s="3">
        <v>0.3468</v>
      </c>
      <c r="H35" s="3">
        <v>3.6499999999999998E-2</v>
      </c>
      <c r="I35" s="3">
        <v>5.2900000000000003E-2</v>
      </c>
      <c r="J35" s="3">
        <v>38.46</v>
      </c>
      <c r="K35" s="3">
        <v>9.9000000000000008E-3</v>
      </c>
      <c r="L35" s="3">
        <v>27.26</v>
      </c>
      <c r="M35" s="3">
        <v>5.01</v>
      </c>
      <c r="N35" s="3">
        <v>100.3366</v>
      </c>
      <c r="O35" s="2">
        <v>4.3E-3</v>
      </c>
      <c r="P35" s="2">
        <v>2.0419999999999998</v>
      </c>
      <c r="Q35" s="2">
        <v>0.56699999999999995</v>
      </c>
      <c r="R35" s="2">
        <v>2.2800000000000001E-2</v>
      </c>
      <c r="S35" s="2">
        <v>5.4999999999999997E-3</v>
      </c>
      <c r="T35" s="2">
        <v>3.0999999999999999E-3</v>
      </c>
      <c r="U35" s="2">
        <v>2.9889999999999999</v>
      </c>
      <c r="V35" s="2">
        <v>1E-3</v>
      </c>
      <c r="W35" s="2">
        <v>1.772</v>
      </c>
      <c r="X35" s="2">
        <v>0.57999999999999996</v>
      </c>
      <c r="Y35" s="2">
        <v>7.9867999999999997</v>
      </c>
      <c r="Z35" s="3">
        <f t="shared" si="0"/>
        <v>0.60235230131212192</v>
      </c>
      <c r="AA35" s="3">
        <f t="shared" si="1"/>
        <v>0.19715820246107826</v>
      </c>
      <c r="AB35" s="3">
        <f t="shared" si="2"/>
        <v>0.19273913930246786</v>
      </c>
      <c r="AC35" s="3">
        <f t="shared" si="3"/>
        <v>7.7503569243320414E-3</v>
      </c>
      <c r="AD35" s="3">
        <f t="shared" si="4"/>
        <v>0.75340136054421769</v>
      </c>
    </row>
    <row r="36" spans="1:30" x14ac:dyDescent="0.2">
      <c r="A36" s="2" t="s">
        <v>59</v>
      </c>
      <c r="B36" s="1">
        <v>329.17210503599523</v>
      </c>
      <c r="C36" s="1">
        <v>-121.60725489710734</v>
      </c>
      <c r="D36" s="3">
        <v>5.3499999999999999E-2</v>
      </c>
      <c r="E36" s="3">
        <v>22.34</v>
      </c>
      <c r="F36" s="3">
        <v>6.84</v>
      </c>
      <c r="G36" s="3">
        <v>0.36919999999999997</v>
      </c>
      <c r="H36" s="3">
        <v>0</v>
      </c>
      <c r="I36" s="3">
        <v>4.5499999999999999E-2</v>
      </c>
      <c r="J36" s="3">
        <v>38.53</v>
      </c>
      <c r="K36" s="3">
        <v>0</v>
      </c>
      <c r="L36" s="3">
        <v>26.86</v>
      </c>
      <c r="M36" s="3">
        <v>5.15</v>
      </c>
      <c r="N36" s="3">
        <v>100.18810000000001</v>
      </c>
      <c r="O36" s="2">
        <v>3.3E-3</v>
      </c>
      <c r="P36" s="2">
        <v>2.0459999999999998</v>
      </c>
      <c r="Q36" s="2">
        <v>0.56899999999999995</v>
      </c>
      <c r="R36" s="2">
        <v>2.4299999999999999E-2</v>
      </c>
      <c r="S36" s="2">
        <v>0</v>
      </c>
      <c r="T36" s="2">
        <v>2.7000000000000001E-3</v>
      </c>
      <c r="U36" s="2">
        <v>2.9929999999999999</v>
      </c>
      <c r="V36" s="2">
        <v>0</v>
      </c>
      <c r="W36" s="2">
        <v>1.7450000000000001</v>
      </c>
      <c r="X36" s="2">
        <v>0.59599999999999997</v>
      </c>
      <c r="Y36" s="2">
        <v>7.9794</v>
      </c>
      <c r="Z36" s="3">
        <f t="shared" si="0"/>
        <v>0.59469038612275493</v>
      </c>
      <c r="AA36" s="3">
        <f t="shared" si="1"/>
        <v>0.20311488259550828</v>
      </c>
      <c r="AB36" s="3">
        <f t="shared" si="2"/>
        <v>0.19391336945779228</v>
      </c>
      <c r="AC36" s="3">
        <f t="shared" si="3"/>
        <v>8.2813618239443807E-3</v>
      </c>
      <c r="AD36" s="3">
        <f t="shared" si="4"/>
        <v>0.74540794532251176</v>
      </c>
    </row>
    <row r="37" spans="1:30" x14ac:dyDescent="0.2">
      <c r="A37" s="2" t="s">
        <v>60</v>
      </c>
      <c r="B37" s="1">
        <v>401.04003947132037</v>
      </c>
      <c r="C37" s="1">
        <v>-49.739320461782199</v>
      </c>
      <c r="D37" s="3">
        <v>3.9600000000000003E-2</v>
      </c>
      <c r="E37" s="3">
        <v>22.44</v>
      </c>
      <c r="F37" s="3">
        <v>7.43</v>
      </c>
      <c r="G37" s="3">
        <v>0.46500000000000002</v>
      </c>
      <c r="H37" s="3">
        <v>0</v>
      </c>
      <c r="I37" s="3">
        <v>4.8099999999999997E-2</v>
      </c>
      <c r="J37" s="3">
        <v>38.840000000000003</v>
      </c>
      <c r="K37" s="3">
        <v>3.3E-3</v>
      </c>
      <c r="L37" s="3">
        <v>24.89</v>
      </c>
      <c r="M37" s="3">
        <v>5.69</v>
      </c>
      <c r="N37" s="3">
        <v>99.846100000000007</v>
      </c>
      <c r="O37" s="2">
        <v>2.3999999999999998E-3</v>
      </c>
      <c r="P37" s="2">
        <v>2.0459999999999998</v>
      </c>
      <c r="Q37" s="2">
        <v>0.61599999999999999</v>
      </c>
      <c r="R37" s="2">
        <v>3.0499999999999999E-2</v>
      </c>
      <c r="S37" s="2">
        <v>0</v>
      </c>
      <c r="T37" s="2">
        <v>2.8E-3</v>
      </c>
      <c r="U37" s="2">
        <v>3.0049999999999999</v>
      </c>
      <c r="V37" s="2">
        <v>2.9999999999999997E-4</v>
      </c>
      <c r="W37" s="2">
        <v>1.61</v>
      </c>
      <c r="X37" s="2">
        <v>0.65600000000000003</v>
      </c>
      <c r="Y37" s="2">
        <v>7.9690000000000003</v>
      </c>
      <c r="Z37" s="3">
        <f t="shared" si="0"/>
        <v>0.55278969957081547</v>
      </c>
      <c r="AA37" s="3">
        <f t="shared" si="1"/>
        <v>0.22523605150214593</v>
      </c>
      <c r="AB37" s="3">
        <f t="shared" si="2"/>
        <v>0.21150214592274677</v>
      </c>
      <c r="AC37" s="3">
        <f t="shared" si="3"/>
        <v>1.0472103004291845E-2</v>
      </c>
      <c r="AD37" s="3">
        <f t="shared" si="4"/>
        <v>0.71050308914386584</v>
      </c>
    </row>
    <row r="38" spans="1:30" x14ac:dyDescent="0.2">
      <c r="A38" s="2" t="s">
        <v>61</v>
      </c>
      <c r="B38" s="1">
        <v>450.77935993310257</v>
      </c>
      <c r="C38" s="1">
        <v>0</v>
      </c>
      <c r="D38" s="3">
        <v>4.24E-2</v>
      </c>
      <c r="E38" s="3">
        <v>22.27</v>
      </c>
      <c r="F38" s="3">
        <v>8.06</v>
      </c>
      <c r="G38" s="3">
        <v>0.52990000000000004</v>
      </c>
      <c r="H38" s="3">
        <v>0</v>
      </c>
      <c r="I38" s="3">
        <v>2.4E-2</v>
      </c>
      <c r="J38" s="3">
        <v>38.479999999999997</v>
      </c>
      <c r="K38" s="3">
        <v>3.5999999999999999E-3</v>
      </c>
      <c r="L38" s="3">
        <v>25.3</v>
      </c>
      <c r="M38" s="3">
        <v>4.8600000000000003</v>
      </c>
      <c r="N38" s="3">
        <v>99.57</v>
      </c>
      <c r="O38" s="2">
        <v>2.5999999999999999E-3</v>
      </c>
      <c r="P38" s="2">
        <v>2.0470000000000002</v>
      </c>
      <c r="Q38" s="2">
        <v>0.67300000000000004</v>
      </c>
      <c r="R38" s="2">
        <v>3.5000000000000003E-2</v>
      </c>
      <c r="S38" s="2">
        <v>0</v>
      </c>
      <c r="T38" s="2">
        <v>1.4E-3</v>
      </c>
      <c r="U38" s="2">
        <v>3</v>
      </c>
      <c r="V38" s="2">
        <v>4.0000000000000002E-4</v>
      </c>
      <c r="W38" s="2">
        <v>1.65</v>
      </c>
      <c r="X38" s="2">
        <v>0.56499999999999995</v>
      </c>
      <c r="Y38" s="2">
        <v>7.9744999999999999</v>
      </c>
      <c r="Z38" s="3">
        <f t="shared" si="0"/>
        <v>0.56448853917208341</v>
      </c>
      <c r="AA38" s="3">
        <f t="shared" si="1"/>
        <v>0.19329456038316795</v>
      </c>
      <c r="AB38" s="3">
        <f t="shared" si="2"/>
        <v>0.23024290112897708</v>
      </c>
      <c r="AC38" s="3">
        <f t="shared" si="3"/>
        <v>1.1973999315771469E-2</v>
      </c>
      <c r="AD38" s="3">
        <f t="shared" si="4"/>
        <v>0.74492099322799099</v>
      </c>
    </row>
    <row r="39" spans="1:30" x14ac:dyDescent="0.2"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Z39" s="3"/>
      <c r="AA39" s="3"/>
      <c r="AB39" s="3"/>
      <c r="AC39" s="3"/>
      <c r="AD39" s="3"/>
    </row>
    <row r="40" spans="1:30" x14ac:dyDescent="0.2">
      <c r="A40" s="2" t="s">
        <v>62</v>
      </c>
      <c r="D40" s="3">
        <f>AVERAGE(D18:D27,D29:D38)</f>
        <v>5.2860000000000004E-2</v>
      </c>
      <c r="E40" s="3">
        <f t="shared" ref="E40:AD40" si="6">AVERAGE(E18:E27,E29:E38)</f>
        <v>22.189999999999998</v>
      </c>
      <c r="F40" s="3">
        <f t="shared" si="6"/>
        <v>7.859</v>
      </c>
      <c r="G40" s="3">
        <f t="shared" si="6"/>
        <v>0.57829999999999993</v>
      </c>
      <c r="H40" s="3">
        <f t="shared" si="6"/>
        <v>2.1985000000000001E-2</v>
      </c>
      <c r="I40" s="3">
        <f t="shared" si="6"/>
        <v>5.382E-2</v>
      </c>
      <c r="J40" s="3">
        <f t="shared" si="6"/>
        <v>38.416000000000004</v>
      </c>
      <c r="K40" s="3">
        <f t="shared" si="6"/>
        <v>5.3699999999999998E-3</v>
      </c>
      <c r="L40" s="3">
        <f t="shared" si="6"/>
        <v>26.074999999999999</v>
      </c>
      <c r="M40" s="3">
        <f t="shared" si="6"/>
        <v>4.7380000000000004</v>
      </c>
      <c r="N40" s="3">
        <f t="shared" si="6"/>
        <v>99.990340000000018</v>
      </c>
      <c r="O40" s="3">
        <f t="shared" si="6"/>
        <v>3.2499999999999994E-3</v>
      </c>
      <c r="P40" s="3">
        <f t="shared" si="6"/>
        <v>2.0380500000000001</v>
      </c>
      <c r="Q40" s="3">
        <f t="shared" si="6"/>
        <v>0.65610000000000013</v>
      </c>
      <c r="R40" s="3">
        <f t="shared" si="6"/>
        <v>3.8199999999999998E-2</v>
      </c>
      <c r="S40" s="3">
        <f t="shared" si="6"/>
        <v>3.3249999999999994E-3</v>
      </c>
      <c r="T40" s="3">
        <f t="shared" si="6"/>
        <v>3.1649999999999998E-3</v>
      </c>
      <c r="U40" s="3">
        <f t="shared" si="6"/>
        <v>2.9930999999999996</v>
      </c>
      <c r="V40" s="3">
        <f t="shared" si="6"/>
        <v>5.350000000000001E-4</v>
      </c>
      <c r="W40" s="3">
        <f t="shared" si="6"/>
        <v>1.6991999999999998</v>
      </c>
      <c r="X40" s="3">
        <f t="shared" si="6"/>
        <v>0.55004999999999993</v>
      </c>
      <c r="Y40" s="3">
        <f t="shared" si="6"/>
        <v>7.9850299999999992</v>
      </c>
      <c r="Z40" s="3">
        <f t="shared" si="6"/>
        <v>0.57719625870163838</v>
      </c>
      <c r="AA40" s="3">
        <f t="shared" si="6"/>
        <v>0.1869304527037286</v>
      </c>
      <c r="AB40" s="3">
        <f t="shared" si="6"/>
        <v>0.22290417418646191</v>
      </c>
      <c r="AC40" s="3">
        <f t="shared" si="6"/>
        <v>1.2969114408171284E-2</v>
      </c>
      <c r="AD40" s="3">
        <f t="shared" si="6"/>
        <v>0.75563617898782653</v>
      </c>
    </row>
    <row r="41" spans="1:30" x14ac:dyDescent="0.2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</row>
    <row r="42" spans="1:30" x14ac:dyDescent="0.2">
      <c r="A42" s="2" t="s">
        <v>63</v>
      </c>
      <c r="B42" s="1">
        <v>0</v>
      </c>
      <c r="C42" s="1">
        <v>-501.89220950406821</v>
      </c>
      <c r="D42" s="3">
        <v>0</v>
      </c>
      <c r="E42" s="3">
        <v>22.21</v>
      </c>
      <c r="F42" s="3">
        <v>9.32</v>
      </c>
      <c r="G42" s="3">
        <v>1.1346000000000001</v>
      </c>
      <c r="H42" s="3">
        <v>9.5999999999999992E-3</v>
      </c>
      <c r="I42" s="3">
        <v>7.2599999999999998E-2</v>
      </c>
      <c r="J42" s="3">
        <v>38.46</v>
      </c>
      <c r="K42" s="3">
        <v>1.01E-2</v>
      </c>
      <c r="L42" s="3">
        <v>24.72</v>
      </c>
      <c r="M42" s="3">
        <v>4.96</v>
      </c>
      <c r="N42" s="3">
        <v>100.8969</v>
      </c>
      <c r="O42" s="2">
        <v>0</v>
      </c>
      <c r="P42" s="2">
        <v>2.0219999999999998</v>
      </c>
      <c r="Q42" s="2">
        <v>0.77200000000000002</v>
      </c>
      <c r="R42" s="2">
        <v>7.4200000000000002E-2</v>
      </c>
      <c r="S42" s="2">
        <v>1.4E-3</v>
      </c>
      <c r="T42" s="2">
        <v>4.1999999999999997E-3</v>
      </c>
      <c r="U42" s="2">
        <v>2.9710000000000001</v>
      </c>
      <c r="V42" s="2">
        <v>1E-3</v>
      </c>
      <c r="W42" s="2">
        <v>1.597</v>
      </c>
      <c r="X42" s="2">
        <v>0.57199999999999995</v>
      </c>
      <c r="Y42" s="2">
        <v>8.0147999999999993</v>
      </c>
      <c r="Z42" s="3">
        <f t="shared" si="0"/>
        <v>0.52964977447598827</v>
      </c>
      <c r="AA42" s="3">
        <f t="shared" si="1"/>
        <v>0.18970549217299015</v>
      </c>
      <c r="AB42" s="3">
        <f t="shared" si="2"/>
        <v>0.25603608384186788</v>
      </c>
      <c r="AC42" s="3">
        <f t="shared" si="3"/>
        <v>2.4608649509153622E-2</v>
      </c>
      <c r="AD42" s="3">
        <f t="shared" si="4"/>
        <v>0.73628400184416776</v>
      </c>
    </row>
    <row r="43" spans="1:30" x14ac:dyDescent="0.2">
      <c r="A43" s="2" t="s">
        <v>64</v>
      </c>
      <c r="B43" s="1">
        <v>36.400549446404135</v>
      </c>
      <c r="C43" s="1">
        <v>-465.49166005766409</v>
      </c>
      <c r="D43" s="3">
        <v>0</v>
      </c>
      <c r="E43" s="3">
        <v>22.14</v>
      </c>
      <c r="F43" s="3">
        <v>9.9499999999999993</v>
      </c>
      <c r="G43" s="3">
        <v>1.1700999999999999</v>
      </c>
      <c r="H43" s="3">
        <v>4.7800000000000002E-2</v>
      </c>
      <c r="I43" s="3">
        <v>0.1216</v>
      </c>
      <c r="J43" s="3">
        <v>38.44</v>
      </c>
      <c r="K43" s="3">
        <v>0</v>
      </c>
      <c r="L43" s="3">
        <v>24.18</v>
      </c>
      <c r="M43" s="3">
        <v>4.82</v>
      </c>
      <c r="N43" s="3">
        <v>100.8694</v>
      </c>
      <c r="O43" s="2">
        <v>0</v>
      </c>
      <c r="P43" s="2">
        <v>2.016</v>
      </c>
      <c r="Q43" s="2">
        <v>0.82399999999999995</v>
      </c>
      <c r="R43" s="2">
        <v>7.6600000000000001E-2</v>
      </c>
      <c r="S43" s="2">
        <v>7.1999999999999998E-3</v>
      </c>
      <c r="T43" s="2">
        <v>7.1000000000000004E-3</v>
      </c>
      <c r="U43" s="2">
        <v>2.97</v>
      </c>
      <c r="V43" s="2">
        <v>0</v>
      </c>
      <c r="W43" s="2">
        <v>1.5629999999999999</v>
      </c>
      <c r="X43" s="2">
        <v>0.55500000000000005</v>
      </c>
      <c r="Y43" s="2">
        <v>8.0190000000000001</v>
      </c>
      <c r="Z43" s="3">
        <f t="shared" si="0"/>
        <v>0.51778970383621548</v>
      </c>
      <c r="AA43" s="3">
        <f t="shared" si="1"/>
        <v>0.18386006758099785</v>
      </c>
      <c r="AB43" s="3">
        <f t="shared" si="2"/>
        <v>0.2729742264625985</v>
      </c>
      <c r="AC43" s="3">
        <f t="shared" si="3"/>
        <v>2.5376002120188167E-2</v>
      </c>
      <c r="AD43" s="3">
        <f t="shared" si="4"/>
        <v>0.73796033994334276</v>
      </c>
    </row>
    <row r="44" spans="1:30" x14ac:dyDescent="0.2">
      <c r="A44" s="2" t="s">
        <v>65</v>
      </c>
      <c r="B44" s="1">
        <v>71.840639739739231</v>
      </c>
      <c r="C44" s="1">
        <v>-430.05156976432897</v>
      </c>
      <c r="D44" s="3">
        <v>0</v>
      </c>
      <c r="E44" s="3">
        <v>21.99</v>
      </c>
      <c r="F44" s="3">
        <v>9.9700000000000006</v>
      </c>
      <c r="G44" s="3">
        <v>1.2783</v>
      </c>
      <c r="H44" s="3">
        <v>9.5999999999999992E-3</v>
      </c>
      <c r="I44" s="3">
        <v>0.14599999999999999</v>
      </c>
      <c r="J44" s="3">
        <v>38.229999999999997</v>
      </c>
      <c r="K44" s="3">
        <v>0</v>
      </c>
      <c r="L44" s="3">
        <v>24.09</v>
      </c>
      <c r="M44" s="3">
        <v>4.75</v>
      </c>
      <c r="N44" s="3">
        <v>100.46380000000001</v>
      </c>
      <c r="O44" s="2">
        <v>0</v>
      </c>
      <c r="P44" s="2">
        <v>2.012</v>
      </c>
      <c r="Q44" s="2">
        <v>0.82899999999999996</v>
      </c>
      <c r="R44" s="2">
        <v>8.4099999999999994E-2</v>
      </c>
      <c r="S44" s="2">
        <v>1.4E-3</v>
      </c>
      <c r="T44" s="2">
        <v>8.5000000000000006E-3</v>
      </c>
      <c r="U44" s="2">
        <v>2.968</v>
      </c>
      <c r="V44" s="2">
        <v>0</v>
      </c>
      <c r="W44" s="2">
        <v>1.5640000000000001</v>
      </c>
      <c r="X44" s="2">
        <v>0.55000000000000004</v>
      </c>
      <c r="Y44" s="2">
        <v>8.0169999999999995</v>
      </c>
      <c r="Z44" s="3">
        <f t="shared" si="0"/>
        <v>0.51666611608470159</v>
      </c>
      <c r="AA44" s="3">
        <f t="shared" si="1"/>
        <v>0.18169204849525952</v>
      </c>
      <c r="AB44" s="3">
        <f t="shared" si="2"/>
        <v>0.27385946945921841</v>
      </c>
      <c r="AC44" s="3">
        <f t="shared" si="3"/>
        <v>2.7782365960820586E-2</v>
      </c>
      <c r="AD44" s="3">
        <f t="shared" si="4"/>
        <v>0.739829706717124</v>
      </c>
    </row>
    <row r="45" spans="1:30" x14ac:dyDescent="0.2">
      <c r="A45" s="2" t="s">
        <v>66</v>
      </c>
      <c r="B45" s="1">
        <v>107.28073003308174</v>
      </c>
      <c r="C45" s="1">
        <v>-394.61147947098647</v>
      </c>
      <c r="D45" s="3">
        <v>0</v>
      </c>
      <c r="E45" s="3">
        <v>21.76</v>
      </c>
      <c r="F45" s="3">
        <v>10.41</v>
      </c>
      <c r="G45" s="3">
        <v>1.3</v>
      </c>
      <c r="H45" s="3">
        <v>4.0500000000000001E-2</v>
      </c>
      <c r="I45" s="3">
        <v>0.64300000000000002</v>
      </c>
      <c r="J45" s="3">
        <v>38</v>
      </c>
      <c r="K45" s="3">
        <v>0</v>
      </c>
      <c r="L45" s="3">
        <v>23.27</v>
      </c>
      <c r="M45" s="3">
        <v>4.55</v>
      </c>
      <c r="N45" s="3">
        <v>99.973600000000005</v>
      </c>
      <c r="O45" s="2">
        <v>0</v>
      </c>
      <c r="P45" s="2">
        <v>1.9990000000000001</v>
      </c>
      <c r="Q45" s="2">
        <v>0.86899999999999999</v>
      </c>
      <c r="R45" s="2">
        <v>8.5999999999999993E-2</v>
      </c>
      <c r="S45" s="2">
        <v>6.1000000000000004E-3</v>
      </c>
      <c r="T45" s="2">
        <v>3.7699999999999997E-2</v>
      </c>
      <c r="U45" s="2">
        <v>2.9609999999999999</v>
      </c>
      <c r="V45" s="2">
        <v>0</v>
      </c>
      <c r="W45" s="2">
        <v>1.5169999999999999</v>
      </c>
      <c r="X45" s="2">
        <v>0.52900000000000003</v>
      </c>
      <c r="Y45" s="2">
        <v>8.0047999999999995</v>
      </c>
      <c r="Z45" s="3">
        <f t="shared" si="0"/>
        <v>0.50549816727757424</v>
      </c>
      <c r="AA45" s="3">
        <f t="shared" si="1"/>
        <v>0.17627457514161951</v>
      </c>
      <c r="AB45" s="3">
        <f t="shared" si="2"/>
        <v>0.28957014328557146</v>
      </c>
      <c r="AC45" s="3">
        <f t="shared" si="3"/>
        <v>2.8657114295234921E-2</v>
      </c>
      <c r="AD45" s="3">
        <f t="shared" si="4"/>
        <v>0.74144672531769307</v>
      </c>
    </row>
    <row r="46" spans="1:30" x14ac:dyDescent="0.2">
      <c r="A46" s="2" t="s">
        <v>67</v>
      </c>
      <c r="B46" s="1">
        <v>143.41935203226728</v>
      </c>
      <c r="C46" s="1">
        <v>-358.47285747180092</v>
      </c>
      <c r="D46" s="3">
        <v>2.8999999999999998E-3</v>
      </c>
      <c r="E46" s="3">
        <v>21.86</v>
      </c>
      <c r="F46" s="3">
        <v>10.28</v>
      </c>
      <c r="G46" s="3">
        <v>1.33</v>
      </c>
      <c r="H46" s="3">
        <v>5.0200000000000002E-2</v>
      </c>
      <c r="I46" s="3">
        <v>0.157</v>
      </c>
      <c r="J46" s="3">
        <v>38.270000000000003</v>
      </c>
      <c r="K46" s="3">
        <v>0</v>
      </c>
      <c r="L46" s="3">
        <v>23.72</v>
      </c>
      <c r="M46" s="3">
        <v>4.6500000000000004</v>
      </c>
      <c r="N46" s="3">
        <v>100.3201</v>
      </c>
      <c r="O46" s="2">
        <v>2.0000000000000001E-4</v>
      </c>
      <c r="P46" s="2">
        <v>2.0019999999999998</v>
      </c>
      <c r="Q46" s="2">
        <v>0.85599999999999998</v>
      </c>
      <c r="R46" s="2">
        <v>8.7999999999999995E-2</v>
      </c>
      <c r="S46" s="2">
        <v>7.6E-3</v>
      </c>
      <c r="T46" s="2">
        <v>9.1999999999999998E-3</v>
      </c>
      <c r="U46" s="2">
        <v>2.9750000000000001</v>
      </c>
      <c r="V46" s="2">
        <v>0</v>
      </c>
      <c r="W46" s="2">
        <v>1.542</v>
      </c>
      <c r="X46" s="2">
        <v>0.53900000000000003</v>
      </c>
      <c r="Y46" s="2">
        <v>8.0190000000000001</v>
      </c>
      <c r="Z46" s="3">
        <f t="shared" si="0"/>
        <v>0.50975206611570245</v>
      </c>
      <c r="AA46" s="3">
        <f t="shared" si="1"/>
        <v>0.17818181818181819</v>
      </c>
      <c r="AB46" s="3">
        <f t="shared" si="2"/>
        <v>0.28297520661157027</v>
      </c>
      <c r="AC46" s="3">
        <f t="shared" si="3"/>
        <v>2.9090909090909091E-2</v>
      </c>
      <c r="AD46" s="3">
        <f t="shared" si="4"/>
        <v>0.74098990869774151</v>
      </c>
    </row>
    <row r="47" spans="1:30" x14ac:dyDescent="0.2">
      <c r="A47" s="2" t="s">
        <v>68</v>
      </c>
      <c r="B47" s="1">
        <v>178.85944232560638</v>
      </c>
      <c r="C47" s="1">
        <v>-323.03276717846182</v>
      </c>
      <c r="D47" s="3">
        <v>0</v>
      </c>
      <c r="E47" s="3">
        <v>21.87</v>
      </c>
      <c r="F47" s="3">
        <v>10.71</v>
      </c>
      <c r="G47" s="3">
        <v>1.67</v>
      </c>
      <c r="H47" s="3">
        <v>7.8899999999999998E-2</v>
      </c>
      <c r="I47" s="3">
        <v>0.18709999999999999</v>
      </c>
      <c r="J47" s="3">
        <v>38.18</v>
      </c>
      <c r="K47" s="3">
        <v>0</v>
      </c>
      <c r="L47" s="3">
        <v>23.33</v>
      </c>
      <c r="M47" s="3">
        <v>4.2699999999999996</v>
      </c>
      <c r="N47" s="3">
        <v>100.2959</v>
      </c>
      <c r="O47" s="2">
        <v>0</v>
      </c>
      <c r="P47" s="2">
        <v>2.0070000000000001</v>
      </c>
      <c r="Q47" s="2">
        <v>0.89300000000000002</v>
      </c>
      <c r="R47" s="2">
        <v>0.11</v>
      </c>
      <c r="S47" s="2">
        <v>1.1900000000000001E-2</v>
      </c>
      <c r="T47" s="2">
        <v>1.0999999999999999E-2</v>
      </c>
      <c r="U47" s="2">
        <v>2.972</v>
      </c>
      <c r="V47" s="2">
        <v>0</v>
      </c>
      <c r="W47" s="2">
        <v>1.5189999999999999</v>
      </c>
      <c r="X47" s="2">
        <v>0.495</v>
      </c>
      <c r="Y47" s="2">
        <v>8.0189000000000004</v>
      </c>
      <c r="Z47" s="3">
        <f t="shared" si="0"/>
        <v>0.50348027842227383</v>
      </c>
      <c r="AA47" s="3">
        <f t="shared" si="1"/>
        <v>0.16407026847862116</v>
      </c>
      <c r="AB47" s="3">
        <f t="shared" si="2"/>
        <v>0.29598939343718922</v>
      </c>
      <c r="AC47" s="3">
        <f t="shared" si="3"/>
        <v>3.6460059661915803E-2</v>
      </c>
      <c r="AD47" s="3">
        <f t="shared" si="4"/>
        <v>0.75422045680238337</v>
      </c>
    </row>
    <row r="48" spans="1:30" x14ac:dyDescent="0.2">
      <c r="A48" s="2" t="s">
        <v>69</v>
      </c>
      <c r="B48" s="1">
        <v>215.2599917720066</v>
      </c>
      <c r="C48" s="1">
        <v>-286.63221773206158</v>
      </c>
      <c r="D48" s="3">
        <v>0</v>
      </c>
      <c r="E48" s="3">
        <v>21.48</v>
      </c>
      <c r="F48" s="3">
        <v>10.98</v>
      </c>
      <c r="G48" s="3">
        <v>2.4300000000000002</v>
      </c>
      <c r="H48" s="3">
        <v>4.8500000000000001E-2</v>
      </c>
      <c r="I48" s="3">
        <v>0.1237</v>
      </c>
      <c r="J48" s="3">
        <v>37.65</v>
      </c>
      <c r="K48" s="3">
        <v>0</v>
      </c>
      <c r="L48" s="3">
        <v>24</v>
      </c>
      <c r="M48" s="3">
        <v>3.32</v>
      </c>
      <c r="N48" s="3">
        <v>100.0322</v>
      </c>
      <c r="O48" s="2">
        <v>0</v>
      </c>
      <c r="P48" s="2">
        <v>1.9950000000000001</v>
      </c>
      <c r="Q48" s="2">
        <v>0.92700000000000005</v>
      </c>
      <c r="R48" s="2">
        <v>0.16200000000000001</v>
      </c>
      <c r="S48" s="2">
        <v>7.4000000000000003E-3</v>
      </c>
      <c r="T48" s="2">
        <v>7.3000000000000001E-3</v>
      </c>
      <c r="U48" s="2">
        <v>2.9649999999999999</v>
      </c>
      <c r="V48" s="2">
        <v>0</v>
      </c>
      <c r="W48" s="2">
        <v>1.581</v>
      </c>
      <c r="X48" s="2">
        <v>0.38900000000000001</v>
      </c>
      <c r="Y48" s="2">
        <v>8.0336999999999996</v>
      </c>
      <c r="Z48" s="3">
        <f t="shared" si="0"/>
        <v>0.51683556717881651</v>
      </c>
      <c r="AA48" s="3">
        <f t="shared" si="1"/>
        <v>0.12716574043805165</v>
      </c>
      <c r="AB48" s="3">
        <f t="shared" si="2"/>
        <v>0.3030402092186989</v>
      </c>
      <c r="AC48" s="3">
        <f t="shared" si="3"/>
        <v>5.2958483164432822E-2</v>
      </c>
      <c r="AD48" s="3">
        <f t="shared" si="4"/>
        <v>0.80253807106598984</v>
      </c>
    </row>
    <row r="49" spans="1:30" x14ac:dyDescent="0.2">
      <c r="A49" s="2" t="s">
        <v>70</v>
      </c>
      <c r="B49" s="1">
        <v>250.70008206534573</v>
      </c>
      <c r="C49" s="1">
        <v>-251.19212743872248</v>
      </c>
      <c r="D49" s="3">
        <v>0</v>
      </c>
      <c r="E49" s="3">
        <v>21.04</v>
      </c>
      <c r="F49" s="3">
        <v>10.15</v>
      </c>
      <c r="G49" s="3">
        <v>2.12</v>
      </c>
      <c r="H49" s="3">
        <v>0</v>
      </c>
      <c r="I49" s="3">
        <v>0.15529999999999999</v>
      </c>
      <c r="J49" s="3">
        <v>37</v>
      </c>
      <c r="K49" s="3">
        <v>7.1000000000000004E-3</v>
      </c>
      <c r="L49" s="3">
        <v>23.78</v>
      </c>
      <c r="M49" s="3">
        <v>4.0599999999999996</v>
      </c>
      <c r="N49" s="3">
        <v>98.3125</v>
      </c>
      <c r="O49" s="2">
        <v>0</v>
      </c>
      <c r="P49" s="2">
        <v>1.9830000000000001</v>
      </c>
      <c r="Q49" s="2">
        <v>0.87</v>
      </c>
      <c r="R49" s="2">
        <v>0.14399999999999999</v>
      </c>
      <c r="S49" s="2">
        <v>0</v>
      </c>
      <c r="T49" s="2">
        <v>9.2999999999999992E-3</v>
      </c>
      <c r="U49" s="2">
        <v>2.9590000000000001</v>
      </c>
      <c r="V49" s="2">
        <v>6.9999999999999999E-4</v>
      </c>
      <c r="W49" s="2">
        <v>1.59</v>
      </c>
      <c r="X49" s="2">
        <v>0.48399999999999999</v>
      </c>
      <c r="Y49" s="2">
        <v>8.0401000000000007</v>
      </c>
      <c r="Z49" s="3">
        <f t="shared" si="0"/>
        <v>0.51489637305699487</v>
      </c>
      <c r="AA49" s="3">
        <f t="shared" si="1"/>
        <v>0.15673575129533679</v>
      </c>
      <c r="AB49" s="3">
        <f t="shared" si="2"/>
        <v>0.28173575129533679</v>
      </c>
      <c r="AC49" s="3">
        <f t="shared" si="3"/>
        <v>4.6632124352331598E-2</v>
      </c>
      <c r="AD49" s="3">
        <f t="shared" si="4"/>
        <v>0.76663452266152377</v>
      </c>
    </row>
    <row r="50" spans="1:30" x14ac:dyDescent="0.2">
      <c r="A50" s="2" t="s">
        <v>71</v>
      </c>
      <c r="B50" s="1">
        <v>287.59181555673598</v>
      </c>
      <c r="C50" s="1">
        <v>-214.3003939473322</v>
      </c>
      <c r="D50" s="3">
        <v>1.8599999999999998E-2</v>
      </c>
      <c r="E50" s="3">
        <v>22.36</v>
      </c>
      <c r="F50" s="3">
        <v>11.27</v>
      </c>
      <c r="G50" s="3">
        <v>2.2400000000000002</v>
      </c>
      <c r="H50" s="3">
        <v>2.9000000000000001E-2</v>
      </c>
      <c r="I50" s="3">
        <v>0.10730000000000001</v>
      </c>
      <c r="J50" s="3">
        <v>38.89</v>
      </c>
      <c r="K50" s="3">
        <v>0</v>
      </c>
      <c r="L50" s="3">
        <v>24.06</v>
      </c>
      <c r="M50" s="3">
        <v>2.63</v>
      </c>
      <c r="N50" s="3">
        <v>101.6048</v>
      </c>
      <c r="O50" s="2">
        <v>1.1000000000000001E-3</v>
      </c>
      <c r="P50" s="2">
        <v>2.0329999999999999</v>
      </c>
      <c r="Q50" s="2">
        <v>0.93100000000000005</v>
      </c>
      <c r="R50" s="2">
        <v>0.14599999999999999</v>
      </c>
      <c r="S50" s="2">
        <v>4.3E-3</v>
      </c>
      <c r="T50" s="2">
        <v>6.1999999999999998E-3</v>
      </c>
      <c r="U50" s="2">
        <v>3.0009999999999999</v>
      </c>
      <c r="V50" s="2">
        <v>0</v>
      </c>
      <c r="W50" s="2">
        <v>1.5529999999999999</v>
      </c>
      <c r="X50" s="2">
        <v>0.30199999999999999</v>
      </c>
      <c r="Y50" s="2">
        <v>7.9776999999999996</v>
      </c>
      <c r="Z50" s="3">
        <f t="shared" si="0"/>
        <v>0.52967257844474758</v>
      </c>
      <c r="AA50" s="3">
        <f t="shared" si="1"/>
        <v>0.10300136425648022</v>
      </c>
      <c r="AB50" s="3">
        <f t="shared" si="2"/>
        <v>0.31753069577080495</v>
      </c>
      <c r="AC50" s="3">
        <f t="shared" si="3"/>
        <v>4.9795361527967257E-2</v>
      </c>
      <c r="AD50" s="3">
        <f t="shared" si="4"/>
        <v>0.8371967654986523</v>
      </c>
    </row>
    <row r="51" spans="1:30" x14ac:dyDescent="0.2">
      <c r="A51" s="2" t="s">
        <v>72</v>
      </c>
      <c r="B51" s="1">
        <v>325.59181555673626</v>
      </c>
      <c r="C51" s="1">
        <v>-176.30039394733194</v>
      </c>
      <c r="D51" s="3">
        <v>0</v>
      </c>
      <c r="E51" s="3">
        <v>21.64</v>
      </c>
      <c r="F51" s="3">
        <v>11.42</v>
      </c>
      <c r="G51" s="3">
        <v>1.62</v>
      </c>
      <c r="H51" s="3">
        <v>2.41E-2</v>
      </c>
      <c r="I51" s="3">
        <v>0.1019</v>
      </c>
      <c r="J51" s="3">
        <v>37.5</v>
      </c>
      <c r="K51" s="3">
        <v>1.8E-3</v>
      </c>
      <c r="L51" s="3">
        <v>23.91</v>
      </c>
      <c r="M51" s="3">
        <v>3.62</v>
      </c>
      <c r="N51" s="3">
        <v>99.837900000000005</v>
      </c>
      <c r="O51" s="2">
        <v>0</v>
      </c>
      <c r="P51" s="2">
        <v>2.008</v>
      </c>
      <c r="Q51" s="2">
        <v>0.96299999999999997</v>
      </c>
      <c r="R51" s="2">
        <v>0.108</v>
      </c>
      <c r="S51" s="2">
        <v>3.7000000000000002E-3</v>
      </c>
      <c r="T51" s="2">
        <v>6.0000000000000001E-3</v>
      </c>
      <c r="U51" s="2">
        <v>2.952</v>
      </c>
      <c r="V51" s="2">
        <v>2.0000000000000001E-4</v>
      </c>
      <c r="W51" s="2">
        <v>1.5740000000000001</v>
      </c>
      <c r="X51" s="2">
        <v>0.42499999999999999</v>
      </c>
      <c r="Y51" s="2">
        <v>8.0398999999999994</v>
      </c>
      <c r="Z51" s="3">
        <f t="shared" si="0"/>
        <v>0.51270358306188923</v>
      </c>
      <c r="AA51" s="3">
        <f t="shared" si="1"/>
        <v>0.13843648208469053</v>
      </c>
      <c r="AB51" s="3">
        <f t="shared" si="2"/>
        <v>0.31368078175895764</v>
      </c>
      <c r="AC51" s="3">
        <f t="shared" si="3"/>
        <v>3.517915309446254E-2</v>
      </c>
      <c r="AD51" s="3">
        <f t="shared" si="4"/>
        <v>0.7873936968484242</v>
      </c>
    </row>
    <row r="52" spans="1:30" x14ac:dyDescent="0.2">
      <c r="A52" s="2" t="s">
        <v>73</v>
      </c>
      <c r="B52" s="1">
        <v>361.99236500314038</v>
      </c>
      <c r="C52" s="1">
        <v>-139.8998445009278</v>
      </c>
      <c r="D52" s="3">
        <v>5.8700000000000002E-2</v>
      </c>
      <c r="E52" s="3">
        <v>21.54</v>
      </c>
      <c r="F52" s="3">
        <v>9.8000000000000007</v>
      </c>
      <c r="G52" s="3">
        <v>0.75360000000000005</v>
      </c>
      <c r="H52" s="3">
        <v>5.5100000000000003E-2</v>
      </c>
      <c r="I52" s="3">
        <v>6.13E-2</v>
      </c>
      <c r="J52" s="3">
        <v>37.659999999999997</v>
      </c>
      <c r="K52" s="3">
        <v>0</v>
      </c>
      <c r="L52" s="3">
        <v>24.43</v>
      </c>
      <c r="M52" s="3">
        <v>4.92</v>
      </c>
      <c r="N52" s="3">
        <v>99.278700000000001</v>
      </c>
      <c r="O52" s="2">
        <v>3.7000000000000002E-3</v>
      </c>
      <c r="P52" s="2">
        <v>1.9970000000000001</v>
      </c>
      <c r="Q52" s="2">
        <v>0.82599999999999996</v>
      </c>
      <c r="R52" s="2">
        <v>5.0200000000000002E-2</v>
      </c>
      <c r="S52" s="2">
        <v>8.3999999999999995E-3</v>
      </c>
      <c r="T52" s="2">
        <v>3.5999999999999999E-3</v>
      </c>
      <c r="U52" s="2">
        <v>2.9630000000000001</v>
      </c>
      <c r="V52" s="2">
        <v>0</v>
      </c>
      <c r="W52" s="2">
        <v>1.607</v>
      </c>
      <c r="X52" s="2">
        <v>0.57799999999999996</v>
      </c>
      <c r="Y52" s="2">
        <v>8.0368999999999993</v>
      </c>
      <c r="Z52" s="3">
        <f t="shared" si="0"/>
        <v>0.52495753299359726</v>
      </c>
      <c r="AA52" s="3">
        <f t="shared" si="1"/>
        <v>0.18881484385208414</v>
      </c>
      <c r="AB52" s="3">
        <f t="shared" si="2"/>
        <v>0.26982882529726904</v>
      </c>
      <c r="AC52" s="3">
        <f t="shared" si="3"/>
        <v>1.6398797857049525E-2</v>
      </c>
      <c r="AD52" s="3">
        <f t="shared" si="4"/>
        <v>0.73546910755148742</v>
      </c>
    </row>
    <row r="53" spans="1:30" x14ac:dyDescent="0.2">
      <c r="A53" s="2" t="s">
        <v>74</v>
      </c>
      <c r="B53" s="1">
        <v>397.16337579328081</v>
      </c>
      <c r="C53" s="1">
        <v>-104.72883371078737</v>
      </c>
      <c r="D53" s="3">
        <v>0</v>
      </c>
      <c r="E53" s="3">
        <v>21.41</v>
      </c>
      <c r="F53" s="3">
        <v>10.31</v>
      </c>
      <c r="G53" s="3">
        <v>0.71809999999999996</v>
      </c>
      <c r="H53" s="3">
        <v>1.6799999999999999E-2</v>
      </c>
      <c r="I53" s="3">
        <v>5.3499999999999999E-2</v>
      </c>
      <c r="J53" s="3">
        <v>37.4</v>
      </c>
      <c r="K53" s="3">
        <v>0</v>
      </c>
      <c r="L53" s="3">
        <v>24.36</v>
      </c>
      <c r="M53" s="3">
        <v>4.8</v>
      </c>
      <c r="N53" s="3">
        <v>99.0685</v>
      </c>
      <c r="O53" s="2">
        <v>0</v>
      </c>
      <c r="P53" s="2">
        <v>1.994</v>
      </c>
      <c r="Q53" s="2">
        <v>0.873</v>
      </c>
      <c r="R53" s="2">
        <v>4.8000000000000001E-2</v>
      </c>
      <c r="S53" s="2">
        <v>2.5999999999999999E-3</v>
      </c>
      <c r="T53" s="2">
        <v>3.2000000000000002E-3</v>
      </c>
      <c r="U53" s="2">
        <v>2.9529999999999998</v>
      </c>
      <c r="V53" s="2">
        <v>0</v>
      </c>
      <c r="W53" s="2">
        <v>1.609</v>
      </c>
      <c r="X53" s="2">
        <v>0.56499999999999995</v>
      </c>
      <c r="Y53" s="2">
        <v>8.0478000000000005</v>
      </c>
      <c r="Z53" s="3">
        <f t="shared" si="0"/>
        <v>0.51987075928917614</v>
      </c>
      <c r="AA53" s="3">
        <f t="shared" si="1"/>
        <v>0.18255250403877221</v>
      </c>
      <c r="AB53" s="3">
        <f t="shared" si="2"/>
        <v>0.28206785137318252</v>
      </c>
      <c r="AC53" s="3">
        <f t="shared" si="3"/>
        <v>1.5508885298869143E-2</v>
      </c>
      <c r="AD53" s="3">
        <f t="shared" si="4"/>
        <v>0.74011039558417668</v>
      </c>
    </row>
    <row r="54" spans="1:30" x14ac:dyDescent="0.2">
      <c r="A54" s="2" t="s">
        <v>75</v>
      </c>
      <c r="B54" s="1">
        <v>433.56392523968105</v>
      </c>
      <c r="C54" s="1">
        <v>-68.328284264387136</v>
      </c>
      <c r="D54" s="3">
        <v>0</v>
      </c>
      <c r="E54" s="3">
        <v>23.15</v>
      </c>
      <c r="F54" s="3">
        <v>10.49</v>
      </c>
      <c r="G54" s="3">
        <v>0.58250000000000002</v>
      </c>
      <c r="H54" s="3">
        <v>3.0800000000000001E-2</v>
      </c>
      <c r="I54" s="3">
        <v>6.1600000000000002E-2</v>
      </c>
      <c r="J54" s="3">
        <v>39.770000000000003</v>
      </c>
      <c r="K54" s="3">
        <v>1.8E-3</v>
      </c>
      <c r="L54" s="3">
        <v>24.04</v>
      </c>
      <c r="M54" s="3">
        <v>4.38</v>
      </c>
      <c r="N54" s="3">
        <v>102.50660000000001</v>
      </c>
      <c r="O54" s="2">
        <v>0</v>
      </c>
      <c r="P54" s="2">
        <v>2.06</v>
      </c>
      <c r="Q54" s="2">
        <v>0.84899999999999998</v>
      </c>
      <c r="R54" s="2">
        <v>3.73E-2</v>
      </c>
      <c r="S54" s="2">
        <v>4.4999999999999997E-3</v>
      </c>
      <c r="T54" s="2">
        <v>3.5000000000000001E-3</v>
      </c>
      <c r="U54" s="2">
        <v>3.0030000000000001</v>
      </c>
      <c r="V54" s="2">
        <v>2.0000000000000001E-4</v>
      </c>
      <c r="W54" s="2">
        <v>1.518</v>
      </c>
      <c r="X54" s="2">
        <v>0.49199999999999999</v>
      </c>
      <c r="Y54" s="2">
        <v>7.9676</v>
      </c>
      <c r="Z54" s="3">
        <f t="shared" si="0"/>
        <v>0.52411697683251046</v>
      </c>
      <c r="AA54" s="3">
        <f t="shared" si="1"/>
        <v>0.16987190553464765</v>
      </c>
      <c r="AB54" s="3">
        <f t="shared" si="2"/>
        <v>0.29313261747747121</v>
      </c>
      <c r="AC54" s="3">
        <f t="shared" si="3"/>
        <v>1.2878500155370644E-2</v>
      </c>
      <c r="AD54" s="3">
        <f t="shared" si="4"/>
        <v>0.75522388059701506</v>
      </c>
    </row>
    <row r="55" spans="1:30" x14ac:dyDescent="0.2">
      <c r="A55" s="2" t="s">
        <v>76</v>
      </c>
      <c r="B55" s="1">
        <v>449.71941966108187</v>
      </c>
      <c r="C55" s="1">
        <v>-52.172789842986305</v>
      </c>
      <c r="D55" s="3">
        <v>0</v>
      </c>
      <c r="E55" s="3">
        <v>21.88</v>
      </c>
      <c r="F55" s="3">
        <v>10.47</v>
      </c>
      <c r="G55" s="3">
        <v>0.64319999999999999</v>
      </c>
      <c r="H55" s="3">
        <v>6.88E-2</v>
      </c>
      <c r="I55" s="3">
        <v>1.4200000000000001E-2</v>
      </c>
      <c r="J55" s="3">
        <v>37.659999999999997</v>
      </c>
      <c r="K55" s="3">
        <v>0</v>
      </c>
      <c r="L55" s="3">
        <v>23.43</v>
      </c>
      <c r="M55" s="3">
        <v>5.09</v>
      </c>
      <c r="N55" s="3">
        <v>99.256200000000007</v>
      </c>
      <c r="O55" s="2">
        <v>0</v>
      </c>
      <c r="P55" s="2">
        <v>2.0219999999999998</v>
      </c>
      <c r="Q55" s="2">
        <v>0.88</v>
      </c>
      <c r="R55" s="2">
        <v>4.2700000000000002E-2</v>
      </c>
      <c r="S55" s="2">
        <v>1.0500000000000001E-2</v>
      </c>
      <c r="T55" s="2">
        <v>8.0000000000000004E-4</v>
      </c>
      <c r="U55" s="2">
        <v>2.9529999999999998</v>
      </c>
      <c r="V55" s="2">
        <v>0</v>
      </c>
      <c r="W55" s="2">
        <v>1.5369999999999999</v>
      </c>
      <c r="X55" s="2">
        <v>0.59499999999999997</v>
      </c>
      <c r="Y55" s="2">
        <v>8.0410000000000004</v>
      </c>
      <c r="Z55" s="3">
        <f t="shared" si="0"/>
        <v>0.50315906635676177</v>
      </c>
      <c r="AA55" s="3">
        <f t="shared" si="1"/>
        <v>0.19478181163453043</v>
      </c>
      <c r="AB55" s="3">
        <f t="shared" si="2"/>
        <v>0.28808066258552401</v>
      </c>
      <c r="AC55" s="3">
        <f t="shared" si="3"/>
        <v>1.3978459423183948E-2</v>
      </c>
      <c r="AD55" s="3">
        <f t="shared" si="4"/>
        <v>0.72091932457786123</v>
      </c>
    </row>
    <row r="56" spans="1:30" x14ac:dyDescent="0.2">
      <c r="A56" s="2" t="s">
        <v>77</v>
      </c>
      <c r="B56" s="1">
        <v>501.89220950406821</v>
      </c>
      <c r="C56" s="1">
        <v>0</v>
      </c>
      <c r="D56" s="3">
        <v>0</v>
      </c>
      <c r="E56" s="3">
        <v>21.6</v>
      </c>
      <c r="F56" s="3">
        <v>7.47</v>
      </c>
      <c r="G56" s="3">
        <v>0.78580000000000005</v>
      </c>
      <c r="H56" s="3">
        <v>2.92E-2</v>
      </c>
      <c r="I56" s="3">
        <v>3.27E-2</v>
      </c>
      <c r="J56" s="3">
        <v>37.020000000000003</v>
      </c>
      <c r="K56" s="3">
        <v>0</v>
      </c>
      <c r="L56" s="3">
        <v>26.4</v>
      </c>
      <c r="M56" s="3">
        <v>5.37</v>
      </c>
      <c r="N56" s="3">
        <v>98.707800000000006</v>
      </c>
      <c r="O56" s="2">
        <v>0</v>
      </c>
      <c r="P56" s="2">
        <v>2.0219999999999998</v>
      </c>
      <c r="Q56" s="2">
        <v>0.63500000000000001</v>
      </c>
      <c r="R56" s="2">
        <v>5.2900000000000003E-2</v>
      </c>
      <c r="S56" s="2">
        <v>4.4999999999999997E-3</v>
      </c>
      <c r="T56" s="2">
        <v>2E-3</v>
      </c>
      <c r="U56" s="2">
        <v>2.9409999999999998</v>
      </c>
      <c r="V56" s="2">
        <v>0</v>
      </c>
      <c r="W56" s="2">
        <v>1.754</v>
      </c>
      <c r="X56" s="2">
        <v>0.63600000000000001</v>
      </c>
      <c r="Y56" s="2">
        <v>8.0473999999999997</v>
      </c>
      <c r="Z56" s="3">
        <f t="shared" si="0"/>
        <v>0.56986906657136349</v>
      </c>
      <c r="AA56" s="3">
        <f t="shared" si="1"/>
        <v>0.20663439358003829</v>
      </c>
      <c r="AB56" s="3">
        <f t="shared" si="2"/>
        <v>0.20630949673478671</v>
      </c>
      <c r="AC56" s="3">
        <f t="shared" si="3"/>
        <v>1.7187043113811366E-2</v>
      </c>
      <c r="AD56" s="3">
        <f t="shared" si="4"/>
        <v>0.73389121338912133</v>
      </c>
    </row>
    <row r="57" spans="1:30" x14ac:dyDescent="0.2"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Z57" s="3"/>
      <c r="AA57" s="3"/>
      <c r="AB57" s="3"/>
      <c r="AC57" s="3"/>
      <c r="AD57" s="3"/>
    </row>
    <row r="58" spans="1:30" x14ac:dyDescent="0.2">
      <c r="A58" s="2" t="s">
        <v>78</v>
      </c>
      <c r="B58" s="1">
        <v>0</v>
      </c>
      <c r="C58" s="1">
        <v>-1245.1931646298242</v>
      </c>
      <c r="D58" s="3">
        <v>3.6400000000000002E-2</v>
      </c>
      <c r="E58" s="3">
        <v>22.12</v>
      </c>
      <c r="F58" s="3">
        <v>10.35</v>
      </c>
      <c r="G58" s="3">
        <v>2.17</v>
      </c>
      <c r="H58" s="3">
        <v>6.0100000000000001E-2</v>
      </c>
      <c r="I58" s="3">
        <v>0.16880000000000001</v>
      </c>
      <c r="J58" s="3">
        <v>38.53</v>
      </c>
      <c r="K58" s="3">
        <v>0</v>
      </c>
      <c r="L58" s="3">
        <v>23.64</v>
      </c>
      <c r="M58" s="3">
        <v>4.1500000000000004</v>
      </c>
      <c r="N58" s="3">
        <v>101.2253</v>
      </c>
      <c r="O58" s="2">
        <v>2.2000000000000001E-3</v>
      </c>
      <c r="P58" s="2">
        <v>2.0129999999999999</v>
      </c>
      <c r="Q58" s="2">
        <v>0.85599999999999998</v>
      </c>
      <c r="R58" s="2">
        <v>0.14199999999999999</v>
      </c>
      <c r="S58" s="2">
        <v>8.9999999999999993E-3</v>
      </c>
      <c r="T58" s="2">
        <v>9.7999999999999997E-3</v>
      </c>
      <c r="U58" s="2">
        <v>2.9750000000000001</v>
      </c>
      <c r="V58" s="2">
        <v>0</v>
      </c>
      <c r="W58" s="2">
        <v>1.5269999999999999</v>
      </c>
      <c r="X58" s="2">
        <v>0.47799999999999998</v>
      </c>
      <c r="Y58" s="2">
        <v>8.0120000000000005</v>
      </c>
      <c r="Z58" s="3">
        <f t="shared" si="0"/>
        <v>0.50849150849150848</v>
      </c>
      <c r="AA58" s="3">
        <f t="shared" si="1"/>
        <v>0.1591741591741592</v>
      </c>
      <c r="AB58" s="3">
        <f t="shared" si="2"/>
        <v>0.28504828504828505</v>
      </c>
      <c r="AC58" s="3">
        <f t="shared" si="3"/>
        <v>4.7286047286047281E-2</v>
      </c>
      <c r="AD58" s="3">
        <f t="shared" si="4"/>
        <v>0.76159600997506238</v>
      </c>
    </row>
    <row r="59" spans="1:30" x14ac:dyDescent="0.2">
      <c r="A59" s="2" t="s">
        <v>79</v>
      </c>
      <c r="B59" s="1">
        <v>63.788713735265667</v>
      </c>
      <c r="C59" s="1">
        <v>-1181.4044508945585</v>
      </c>
      <c r="D59" s="3">
        <v>3.8999999999999998E-3</v>
      </c>
      <c r="E59" s="3">
        <v>22.16</v>
      </c>
      <c r="F59" s="3">
        <v>10.210000000000001</v>
      </c>
      <c r="G59" s="3">
        <v>1.55</v>
      </c>
      <c r="H59" s="3">
        <v>0</v>
      </c>
      <c r="I59" s="3">
        <v>0.1996</v>
      </c>
      <c r="J59" s="3">
        <v>38.54</v>
      </c>
      <c r="K59" s="3">
        <v>0</v>
      </c>
      <c r="L59" s="3">
        <v>23.98</v>
      </c>
      <c r="M59" s="3">
        <v>4.51</v>
      </c>
      <c r="N59" s="3">
        <v>101.1534</v>
      </c>
      <c r="O59" s="2">
        <v>2.0000000000000001E-4</v>
      </c>
      <c r="P59" s="2">
        <v>2.0139999999999998</v>
      </c>
      <c r="Q59" s="2">
        <v>0.84299999999999997</v>
      </c>
      <c r="R59" s="2">
        <v>0.10100000000000001</v>
      </c>
      <c r="S59" s="2">
        <v>0</v>
      </c>
      <c r="T59" s="2">
        <v>1.1599999999999999E-2</v>
      </c>
      <c r="U59" s="2">
        <v>2.972</v>
      </c>
      <c r="V59" s="2">
        <v>0</v>
      </c>
      <c r="W59" s="2">
        <v>1.5469999999999999</v>
      </c>
      <c r="X59" s="2">
        <v>0.51800000000000002</v>
      </c>
      <c r="Y59" s="2">
        <v>8.0068000000000001</v>
      </c>
      <c r="Z59" s="3">
        <f t="shared" si="0"/>
        <v>0.51412429378531077</v>
      </c>
      <c r="AA59" s="3">
        <f t="shared" si="1"/>
        <v>0.17215021601861086</v>
      </c>
      <c r="AB59" s="3">
        <f t="shared" si="2"/>
        <v>0.28015952143569295</v>
      </c>
      <c r="AC59" s="3">
        <f t="shared" si="3"/>
        <v>3.356596876038552E-2</v>
      </c>
      <c r="AD59" s="3">
        <f t="shared" si="4"/>
        <v>0.74915254237288131</v>
      </c>
    </row>
    <row r="60" spans="1:30" x14ac:dyDescent="0.2">
      <c r="A60" s="2" t="s">
        <v>80</v>
      </c>
      <c r="B60" s="1">
        <v>126.43853416597521</v>
      </c>
      <c r="C60" s="1">
        <v>-1118.754630463849</v>
      </c>
      <c r="D60" s="3">
        <v>0</v>
      </c>
      <c r="E60" s="3">
        <v>22.44</v>
      </c>
      <c r="F60" s="3">
        <v>9.4600000000000009</v>
      </c>
      <c r="G60" s="3">
        <v>1.1068</v>
      </c>
      <c r="H60" s="3">
        <v>0</v>
      </c>
      <c r="I60" s="3">
        <v>5.2699999999999997E-2</v>
      </c>
      <c r="J60" s="3">
        <v>38.35</v>
      </c>
      <c r="K60" s="3">
        <v>8.9999999999999998E-4</v>
      </c>
      <c r="L60" s="3">
        <v>24.66</v>
      </c>
      <c r="M60" s="3">
        <v>4.8099999999999996</v>
      </c>
      <c r="N60" s="3">
        <v>100.88030000000001</v>
      </c>
      <c r="O60" s="2">
        <v>0</v>
      </c>
      <c r="P60" s="2">
        <v>2.044</v>
      </c>
      <c r="Q60" s="2">
        <v>0.78300000000000003</v>
      </c>
      <c r="R60" s="2">
        <v>7.2400000000000006E-2</v>
      </c>
      <c r="S60" s="2">
        <v>0</v>
      </c>
      <c r="T60" s="2">
        <v>3.0999999999999999E-3</v>
      </c>
      <c r="U60" s="2">
        <v>2.9630000000000001</v>
      </c>
      <c r="V60" s="2">
        <v>1E-4</v>
      </c>
      <c r="W60" s="2">
        <v>1.593</v>
      </c>
      <c r="X60" s="2">
        <v>0.55400000000000005</v>
      </c>
      <c r="Y60" s="2">
        <v>8.0126000000000008</v>
      </c>
      <c r="Z60" s="3">
        <f t="shared" si="0"/>
        <v>0.53057553956834524</v>
      </c>
      <c r="AA60" s="3">
        <f t="shared" si="1"/>
        <v>0.18451905142552624</v>
      </c>
      <c r="AB60" s="3">
        <f t="shared" si="2"/>
        <v>0.26079136690647486</v>
      </c>
      <c r="AC60" s="3">
        <f t="shared" si="3"/>
        <v>2.4114042099653614E-2</v>
      </c>
      <c r="AD60" s="3">
        <f t="shared" si="4"/>
        <v>0.74196553330228221</v>
      </c>
    </row>
    <row r="61" spans="1:30" x14ac:dyDescent="0.2">
      <c r="A61" s="2" t="s">
        <v>81</v>
      </c>
      <c r="B61" s="1">
        <v>190.22724790124312</v>
      </c>
      <c r="C61" s="1">
        <v>-1054.9659167285811</v>
      </c>
      <c r="D61" s="3">
        <v>0</v>
      </c>
      <c r="E61" s="3">
        <v>22.08</v>
      </c>
      <c r="F61" s="3">
        <v>10.119999999999999</v>
      </c>
      <c r="G61" s="3">
        <v>0.85870000000000002</v>
      </c>
      <c r="H61" s="3">
        <v>1.2E-2</v>
      </c>
      <c r="I61" s="3">
        <v>8.8700000000000001E-2</v>
      </c>
      <c r="J61" s="3">
        <v>38.229999999999997</v>
      </c>
      <c r="K61" s="3">
        <v>1.2200000000000001E-2</v>
      </c>
      <c r="L61" s="3">
        <v>24.46</v>
      </c>
      <c r="M61" s="3">
        <v>4.7300000000000004</v>
      </c>
      <c r="N61" s="3">
        <v>100.5916</v>
      </c>
      <c r="O61" s="2">
        <v>0</v>
      </c>
      <c r="P61" s="2">
        <v>2.0190000000000001</v>
      </c>
      <c r="Q61" s="2">
        <v>0.84099999999999997</v>
      </c>
      <c r="R61" s="2">
        <v>5.6399999999999999E-2</v>
      </c>
      <c r="S61" s="2">
        <v>1.8E-3</v>
      </c>
      <c r="T61" s="2">
        <v>5.1999999999999998E-3</v>
      </c>
      <c r="U61" s="2">
        <v>2.9649999999999999</v>
      </c>
      <c r="V61" s="2">
        <v>1.1999999999999999E-3</v>
      </c>
      <c r="W61" s="2">
        <v>1.587</v>
      </c>
      <c r="X61" s="2">
        <v>0.54700000000000004</v>
      </c>
      <c r="Y61" s="2">
        <v>8.0236999999999998</v>
      </c>
      <c r="Z61" s="3">
        <f t="shared" si="0"/>
        <v>0.5235204855842186</v>
      </c>
      <c r="AA61" s="3">
        <f t="shared" si="1"/>
        <v>0.18044467902619254</v>
      </c>
      <c r="AB61" s="3">
        <f t="shared" si="2"/>
        <v>0.27742957049548062</v>
      </c>
      <c r="AC61" s="3">
        <f t="shared" si="3"/>
        <v>1.8605264894108332E-2</v>
      </c>
      <c r="AD61" s="3">
        <f t="shared" si="4"/>
        <v>0.74367385192127466</v>
      </c>
    </row>
    <row r="62" spans="1:30" x14ac:dyDescent="0.2">
      <c r="A62" s="2" t="s">
        <v>82</v>
      </c>
      <c r="B62" s="1">
        <v>254.01596163651453</v>
      </c>
      <c r="C62" s="1">
        <v>-991.17720299330972</v>
      </c>
      <c r="D62" s="3">
        <v>0</v>
      </c>
      <c r="E62" s="3">
        <v>22.03</v>
      </c>
      <c r="F62" s="3">
        <v>10.06</v>
      </c>
      <c r="G62" s="3">
        <v>0.77090000000000003</v>
      </c>
      <c r="H62" s="3">
        <v>0</v>
      </c>
      <c r="I62" s="3">
        <v>0.13819999999999999</v>
      </c>
      <c r="J62" s="3">
        <v>38.33</v>
      </c>
      <c r="K62" s="3">
        <v>3.0000000000000001E-3</v>
      </c>
      <c r="L62" s="3">
        <v>24.57</v>
      </c>
      <c r="M62" s="3">
        <v>4.83</v>
      </c>
      <c r="N62" s="3">
        <v>100.732</v>
      </c>
      <c r="O62" s="2">
        <v>0</v>
      </c>
      <c r="P62" s="2">
        <v>2.0099999999999998</v>
      </c>
      <c r="Q62" s="2">
        <v>0.83399999999999996</v>
      </c>
      <c r="R62" s="2">
        <v>5.0599999999999999E-2</v>
      </c>
      <c r="S62" s="2">
        <v>0</v>
      </c>
      <c r="T62" s="2">
        <v>8.0000000000000002E-3</v>
      </c>
      <c r="U62" s="2">
        <v>2.968</v>
      </c>
      <c r="V62" s="2">
        <v>2.9999999999999997E-4</v>
      </c>
      <c r="W62" s="2">
        <v>1.591</v>
      </c>
      <c r="X62" s="2">
        <v>0.55800000000000005</v>
      </c>
      <c r="Y62" s="2">
        <v>8.0198999999999998</v>
      </c>
      <c r="Z62" s="3">
        <f t="shared" si="0"/>
        <v>0.52445938818565396</v>
      </c>
      <c r="AA62" s="3">
        <f t="shared" si="1"/>
        <v>0.18393987341772153</v>
      </c>
      <c r="AB62" s="3">
        <f t="shared" si="2"/>
        <v>0.27492088607594939</v>
      </c>
      <c r="AC62" s="3">
        <f t="shared" si="3"/>
        <v>1.6679852320675106E-2</v>
      </c>
      <c r="AD62" s="3">
        <f t="shared" si="4"/>
        <v>0.74034434620753842</v>
      </c>
    </row>
    <row r="63" spans="1:30" x14ac:dyDescent="0.2">
      <c r="A63" s="2" t="s">
        <v>83</v>
      </c>
      <c r="B63" s="1">
        <v>330.02254029915082</v>
      </c>
      <c r="C63" s="1">
        <v>-915.17062433067338</v>
      </c>
      <c r="D63" s="3">
        <v>0</v>
      </c>
      <c r="E63" s="3">
        <v>21.89</v>
      </c>
      <c r="F63" s="3">
        <v>10.220000000000001</v>
      </c>
      <c r="G63" s="3">
        <v>0.72570000000000001</v>
      </c>
      <c r="H63" s="3">
        <v>2.3800000000000002E-2</v>
      </c>
      <c r="I63" s="3">
        <v>0.13550000000000001</v>
      </c>
      <c r="J63" s="3">
        <v>38.46</v>
      </c>
      <c r="K63" s="3">
        <v>0</v>
      </c>
      <c r="L63" s="3">
        <v>24.13</v>
      </c>
      <c r="M63" s="3">
        <v>4.82</v>
      </c>
      <c r="N63" s="3">
        <v>100.4049</v>
      </c>
      <c r="O63" s="2">
        <v>0</v>
      </c>
      <c r="P63" s="2">
        <v>2</v>
      </c>
      <c r="Q63" s="2">
        <v>0.84899999999999998</v>
      </c>
      <c r="R63" s="2">
        <v>4.7699999999999999E-2</v>
      </c>
      <c r="S63" s="2">
        <v>3.5999999999999999E-3</v>
      </c>
      <c r="T63" s="2">
        <v>7.9000000000000008E-3</v>
      </c>
      <c r="U63" s="2">
        <v>2.9820000000000002</v>
      </c>
      <c r="V63" s="2">
        <v>0</v>
      </c>
      <c r="W63" s="2">
        <v>1.5649999999999999</v>
      </c>
      <c r="X63" s="2">
        <v>0.55700000000000005</v>
      </c>
      <c r="Y63" s="2">
        <v>8.0122</v>
      </c>
      <c r="Z63" s="3">
        <f t="shared" si="0"/>
        <v>0.51843508795176729</v>
      </c>
      <c r="AA63" s="3">
        <f t="shared" si="1"/>
        <v>0.1845165137310763</v>
      </c>
      <c r="AB63" s="3">
        <f t="shared" si="2"/>
        <v>0.2812468943584987</v>
      </c>
      <c r="AC63" s="3">
        <f t="shared" si="3"/>
        <v>1.58015039586577E-2</v>
      </c>
      <c r="AD63" s="3">
        <f t="shared" si="4"/>
        <v>0.73751178133836004</v>
      </c>
    </row>
    <row r="64" spans="1:30" x14ac:dyDescent="0.2">
      <c r="A64" s="2" t="s">
        <v>84</v>
      </c>
      <c r="B64" s="1">
        <v>383.16386132149739</v>
      </c>
      <c r="C64" s="1">
        <v>-862.0293033083268</v>
      </c>
      <c r="D64" s="3">
        <v>0</v>
      </c>
      <c r="E64" s="3">
        <v>21.94</v>
      </c>
      <c r="F64" s="3">
        <v>9.5500000000000007</v>
      </c>
      <c r="G64" s="3">
        <v>0.71389999999999998</v>
      </c>
      <c r="H64" s="3">
        <v>4.5499999999999999E-2</v>
      </c>
      <c r="I64" s="3">
        <v>0.11990000000000001</v>
      </c>
      <c r="J64" s="3">
        <v>38.54</v>
      </c>
      <c r="K64" s="3">
        <v>0</v>
      </c>
      <c r="L64" s="3">
        <v>24.84</v>
      </c>
      <c r="M64" s="3">
        <v>5.05</v>
      </c>
      <c r="N64" s="3">
        <v>100.7992</v>
      </c>
      <c r="O64" s="2">
        <v>0</v>
      </c>
      <c r="P64" s="2">
        <v>1.9990000000000001</v>
      </c>
      <c r="Q64" s="2">
        <v>0.79100000000000004</v>
      </c>
      <c r="R64" s="2">
        <v>4.6699999999999998E-2</v>
      </c>
      <c r="S64" s="2">
        <v>6.7999999999999996E-3</v>
      </c>
      <c r="T64" s="2">
        <v>7.0000000000000001E-3</v>
      </c>
      <c r="U64" s="2">
        <v>2.98</v>
      </c>
      <c r="V64" s="2">
        <v>0</v>
      </c>
      <c r="W64" s="2">
        <v>1.6060000000000001</v>
      </c>
      <c r="X64" s="2">
        <v>0.58199999999999996</v>
      </c>
      <c r="Y64" s="2">
        <v>8.0184999999999995</v>
      </c>
      <c r="Z64" s="3">
        <f t="shared" si="0"/>
        <v>0.53078626433552567</v>
      </c>
      <c r="AA64" s="3">
        <f t="shared" si="1"/>
        <v>0.19235218296592521</v>
      </c>
      <c r="AB64" s="3">
        <f t="shared" si="2"/>
        <v>0.26142710777671285</v>
      </c>
      <c r="AC64" s="3">
        <f t="shared" si="3"/>
        <v>1.5434444921836269E-2</v>
      </c>
      <c r="AD64" s="3">
        <f t="shared" si="4"/>
        <v>0.73400365630712983</v>
      </c>
    </row>
    <row r="65" spans="1:30" x14ac:dyDescent="0.2">
      <c r="A65" s="2" t="s">
        <v>85</v>
      </c>
      <c r="B65" s="1">
        <v>446.95257505676881</v>
      </c>
      <c r="C65" s="1">
        <v>-798.24058957305544</v>
      </c>
      <c r="D65" s="3">
        <v>0</v>
      </c>
      <c r="E65" s="3">
        <v>22.17</v>
      </c>
      <c r="F65" s="3">
        <v>10.23</v>
      </c>
      <c r="G65" s="3">
        <v>0.68149999999999999</v>
      </c>
      <c r="H65" s="3">
        <v>2.3900000000000001E-2</v>
      </c>
      <c r="I65" s="3">
        <v>0.16270000000000001</v>
      </c>
      <c r="J65" s="3">
        <v>38.61</v>
      </c>
      <c r="K65" s="3">
        <v>4.4999999999999997E-3</v>
      </c>
      <c r="L65" s="3">
        <v>24.37</v>
      </c>
      <c r="M65" s="3">
        <v>4.74</v>
      </c>
      <c r="N65" s="3">
        <v>100.99250000000001</v>
      </c>
      <c r="O65" s="2">
        <v>0</v>
      </c>
      <c r="P65" s="2">
        <v>2.0150000000000001</v>
      </c>
      <c r="Q65" s="2">
        <v>0.84499999999999997</v>
      </c>
      <c r="R65" s="2">
        <v>4.4499999999999998E-2</v>
      </c>
      <c r="S65" s="2">
        <v>3.5999999999999999E-3</v>
      </c>
      <c r="T65" s="2">
        <v>9.4000000000000004E-3</v>
      </c>
      <c r="U65" s="2">
        <v>2.976</v>
      </c>
      <c r="V65" s="2">
        <v>4.0000000000000002E-4</v>
      </c>
      <c r="W65" s="2">
        <v>1.571</v>
      </c>
      <c r="X65" s="2">
        <v>0.54500000000000004</v>
      </c>
      <c r="Y65" s="2">
        <v>8.0099</v>
      </c>
      <c r="Z65" s="3">
        <f t="shared" si="0"/>
        <v>0.52270836799201459</v>
      </c>
      <c r="AA65" s="3">
        <f t="shared" si="1"/>
        <v>0.18133422059557477</v>
      </c>
      <c r="AB65" s="3">
        <f t="shared" si="2"/>
        <v>0.28115122275827653</v>
      </c>
      <c r="AC65" s="3">
        <f t="shared" si="3"/>
        <v>1.4806188654134089E-2</v>
      </c>
      <c r="AD65" s="3">
        <f t="shared" si="4"/>
        <v>0.74243856332703206</v>
      </c>
    </row>
    <row r="66" spans="1:30" x14ac:dyDescent="0.2">
      <c r="A66" s="2" t="s">
        <v>86</v>
      </c>
      <c r="B66" s="1">
        <v>522.7219620148262</v>
      </c>
      <c r="C66" s="1">
        <v>-722.47120261499811</v>
      </c>
      <c r="D66" s="3">
        <v>0</v>
      </c>
      <c r="E66" s="3">
        <v>22.26</v>
      </c>
      <c r="F66" s="3">
        <v>9.92</v>
      </c>
      <c r="G66" s="3">
        <v>0.68289999999999995</v>
      </c>
      <c r="H66" s="3">
        <v>2.3999999999999998E-3</v>
      </c>
      <c r="I66" s="3">
        <v>0.1308</v>
      </c>
      <c r="J66" s="3">
        <v>38.64</v>
      </c>
      <c r="K66" s="3">
        <v>0</v>
      </c>
      <c r="L66" s="3">
        <v>24.43</v>
      </c>
      <c r="M66" s="3">
        <v>4.87</v>
      </c>
      <c r="N66" s="3">
        <v>100.93600000000001</v>
      </c>
      <c r="O66" s="2">
        <v>0</v>
      </c>
      <c r="P66" s="2">
        <v>2.0209999999999999</v>
      </c>
      <c r="Q66" s="2">
        <v>0.81899999999999995</v>
      </c>
      <c r="R66" s="2">
        <v>4.4600000000000001E-2</v>
      </c>
      <c r="S66" s="2">
        <v>4.0000000000000002E-4</v>
      </c>
      <c r="T66" s="2">
        <v>7.6E-3</v>
      </c>
      <c r="U66" s="2">
        <v>2.9769999999999999</v>
      </c>
      <c r="V66" s="2">
        <v>0</v>
      </c>
      <c r="W66" s="2">
        <v>1.575</v>
      </c>
      <c r="X66" s="2">
        <v>0.56000000000000005</v>
      </c>
      <c r="Y66" s="2">
        <v>8.0046999999999997</v>
      </c>
      <c r="Z66" s="3">
        <f t="shared" si="0"/>
        <v>0.52524511438671384</v>
      </c>
      <c r="AA66" s="3">
        <f t="shared" si="1"/>
        <v>0.18675381844860939</v>
      </c>
      <c r="AB66" s="3">
        <f t="shared" si="2"/>
        <v>0.27312745948109113</v>
      </c>
      <c r="AC66" s="3">
        <f t="shared" si="3"/>
        <v>1.4873607683585673E-2</v>
      </c>
      <c r="AD66" s="3">
        <f t="shared" si="4"/>
        <v>0.73770491803278693</v>
      </c>
    </row>
    <row r="67" spans="1:30" x14ac:dyDescent="0.2">
      <c r="A67" s="2" t="s">
        <v>87</v>
      </c>
      <c r="B67" s="1">
        <v>596.47831767315927</v>
      </c>
      <c r="C67" s="1">
        <v>-648.71484695666504</v>
      </c>
      <c r="D67" s="3">
        <v>0</v>
      </c>
      <c r="E67" s="3">
        <v>22.05</v>
      </c>
      <c r="F67" s="3">
        <v>10.29</v>
      </c>
      <c r="G67" s="3">
        <v>0.69379999999999997</v>
      </c>
      <c r="H67" s="3">
        <v>1.43E-2</v>
      </c>
      <c r="I67" s="3">
        <v>0.19</v>
      </c>
      <c r="J67" s="3">
        <v>38.51</v>
      </c>
      <c r="K67" s="3">
        <v>0</v>
      </c>
      <c r="L67" s="3">
        <v>24.23</v>
      </c>
      <c r="M67" s="3">
        <v>4.7</v>
      </c>
      <c r="N67" s="3">
        <v>100.678</v>
      </c>
      <c r="O67" s="2">
        <v>0</v>
      </c>
      <c r="P67" s="2">
        <v>2.0099999999999998</v>
      </c>
      <c r="Q67" s="2">
        <v>0.85199999999999998</v>
      </c>
      <c r="R67" s="2">
        <v>4.5400000000000003E-2</v>
      </c>
      <c r="S67" s="2">
        <v>2.0999999999999999E-3</v>
      </c>
      <c r="T67" s="2">
        <v>1.11E-2</v>
      </c>
      <c r="U67" s="2">
        <v>2.9780000000000002</v>
      </c>
      <c r="V67" s="2">
        <v>0</v>
      </c>
      <c r="W67" s="2">
        <v>1.5669999999999999</v>
      </c>
      <c r="X67" s="2">
        <v>0.54200000000000004</v>
      </c>
      <c r="Y67" s="2">
        <v>8.0076000000000001</v>
      </c>
      <c r="Z67" s="3">
        <f t="shared" si="0"/>
        <v>0.52122139435870152</v>
      </c>
      <c r="AA67" s="3">
        <f t="shared" si="1"/>
        <v>0.1802820649281533</v>
      </c>
      <c r="AB67" s="3">
        <f t="shared" si="2"/>
        <v>0.28339542309739219</v>
      </c>
      <c r="AC67" s="3">
        <f t="shared" si="3"/>
        <v>1.510111761575306E-2</v>
      </c>
      <c r="AD67" s="3">
        <f t="shared" si="4"/>
        <v>0.7430061640587956</v>
      </c>
    </row>
    <row r="68" spans="1:30" x14ac:dyDescent="0.2">
      <c r="A68" s="2" t="s">
        <v>88</v>
      </c>
      <c r="B68" s="1">
        <v>659.41479358340132</v>
      </c>
      <c r="C68" s="1">
        <v>-585.77837104642299</v>
      </c>
      <c r="D68" s="3">
        <v>0</v>
      </c>
      <c r="E68" s="3">
        <v>22.2</v>
      </c>
      <c r="F68" s="3">
        <v>9.8800000000000008</v>
      </c>
      <c r="G68" s="3">
        <v>0.65720000000000001</v>
      </c>
      <c r="H68" s="3">
        <v>1.67E-2</v>
      </c>
      <c r="I68" s="3">
        <v>0.1205</v>
      </c>
      <c r="J68" s="3">
        <v>38.54</v>
      </c>
      <c r="K68" s="3">
        <v>0</v>
      </c>
      <c r="L68" s="3">
        <v>24.7</v>
      </c>
      <c r="M68" s="3">
        <v>4.87</v>
      </c>
      <c r="N68" s="3">
        <v>100.9843</v>
      </c>
      <c r="O68" s="2">
        <v>0</v>
      </c>
      <c r="P68" s="2">
        <v>2.0179999999999998</v>
      </c>
      <c r="Q68" s="2">
        <v>0.81699999999999995</v>
      </c>
      <c r="R68" s="2">
        <v>4.2900000000000001E-2</v>
      </c>
      <c r="S68" s="2">
        <v>2.5000000000000001E-3</v>
      </c>
      <c r="T68" s="2">
        <v>7.0000000000000001E-3</v>
      </c>
      <c r="U68" s="2">
        <v>2.9729999999999999</v>
      </c>
      <c r="V68" s="2">
        <v>0</v>
      </c>
      <c r="W68" s="2">
        <v>1.593</v>
      </c>
      <c r="X68" s="2">
        <v>0.56000000000000005</v>
      </c>
      <c r="Y68" s="2">
        <v>8.0134000000000007</v>
      </c>
      <c r="Z68" s="3">
        <f t="shared" si="0"/>
        <v>0.52872647615254398</v>
      </c>
      <c r="AA68" s="3">
        <f t="shared" si="1"/>
        <v>0.18586743668890437</v>
      </c>
      <c r="AB68" s="3">
        <f t="shared" si="2"/>
        <v>0.27116731388363369</v>
      </c>
      <c r="AC68" s="3">
        <f t="shared" si="3"/>
        <v>1.4238773274917852E-2</v>
      </c>
      <c r="AD68" s="3">
        <f t="shared" si="4"/>
        <v>0.7398978169995355</v>
      </c>
    </row>
    <row r="69" spans="1:30" x14ac:dyDescent="0.2">
      <c r="A69" s="2" t="s">
        <v>89</v>
      </c>
      <c r="B69" s="1">
        <v>741.29885796713802</v>
      </c>
      <c r="C69" s="1">
        <v>-503.89430666268635</v>
      </c>
      <c r="D69" s="3">
        <v>8.3000000000000001E-3</v>
      </c>
      <c r="E69" s="3">
        <v>22.31</v>
      </c>
      <c r="F69" s="3">
        <v>9.25</v>
      </c>
      <c r="G69" s="3">
        <v>0.72509999999999997</v>
      </c>
      <c r="H69" s="3">
        <v>0</v>
      </c>
      <c r="I69" s="3">
        <v>7.1499999999999994E-2</v>
      </c>
      <c r="J69" s="3">
        <v>38.42</v>
      </c>
      <c r="K69" s="3">
        <v>0</v>
      </c>
      <c r="L69" s="3">
        <v>25.49</v>
      </c>
      <c r="M69" s="3">
        <v>4.8899999999999997</v>
      </c>
      <c r="N69" s="3">
        <v>101.1648</v>
      </c>
      <c r="O69" s="2">
        <v>5.0000000000000001E-4</v>
      </c>
      <c r="P69" s="2">
        <v>2.0289999999999999</v>
      </c>
      <c r="Q69" s="2">
        <v>0.76500000000000001</v>
      </c>
      <c r="R69" s="2">
        <v>4.7399999999999998E-2</v>
      </c>
      <c r="S69" s="2">
        <v>0</v>
      </c>
      <c r="T69" s="2">
        <v>4.1000000000000003E-3</v>
      </c>
      <c r="U69" s="2">
        <v>2.964</v>
      </c>
      <c r="V69" s="2">
        <v>0</v>
      </c>
      <c r="W69" s="2">
        <v>1.645</v>
      </c>
      <c r="X69" s="2">
        <v>0.56299999999999994</v>
      </c>
      <c r="Y69" s="2">
        <v>8.0180000000000007</v>
      </c>
      <c r="Z69" s="3">
        <f t="shared" si="0"/>
        <v>0.5446298503509468</v>
      </c>
      <c r="AA69" s="3">
        <f t="shared" si="1"/>
        <v>0.18639915243014166</v>
      </c>
      <c r="AB69" s="3">
        <f t="shared" si="2"/>
        <v>0.25327771156138262</v>
      </c>
      <c r="AC69" s="3">
        <f t="shared" si="3"/>
        <v>1.5693285657528807E-2</v>
      </c>
      <c r="AD69" s="3">
        <f t="shared" si="4"/>
        <v>0.74501811594202894</v>
      </c>
    </row>
    <row r="70" spans="1:30" x14ac:dyDescent="0.2">
      <c r="A70" s="2" t="s">
        <v>90</v>
      </c>
      <c r="B70" s="1">
        <v>794.10037309691506</v>
      </c>
      <c r="C70" s="1">
        <v>-451.09279153290925</v>
      </c>
      <c r="D70" s="3">
        <v>0</v>
      </c>
      <c r="E70" s="3">
        <v>22.4</v>
      </c>
      <c r="F70" s="3">
        <v>10.210000000000001</v>
      </c>
      <c r="G70" s="3">
        <v>0.67610000000000003</v>
      </c>
      <c r="H70" s="3">
        <v>0</v>
      </c>
      <c r="I70" s="3">
        <v>3.4099999999999998E-2</v>
      </c>
      <c r="J70" s="3">
        <v>38.65</v>
      </c>
      <c r="K70" s="3">
        <v>0</v>
      </c>
      <c r="L70" s="3">
        <v>24.43</v>
      </c>
      <c r="M70" s="3">
        <v>4.6399999999999997</v>
      </c>
      <c r="N70" s="3">
        <v>101.0401</v>
      </c>
      <c r="O70" s="2">
        <v>0</v>
      </c>
      <c r="P70" s="2">
        <v>2.0329999999999999</v>
      </c>
      <c r="Q70" s="2">
        <v>0.84299999999999997</v>
      </c>
      <c r="R70" s="2">
        <v>4.41E-2</v>
      </c>
      <c r="S70" s="2">
        <v>0</v>
      </c>
      <c r="T70" s="2">
        <v>2E-3</v>
      </c>
      <c r="U70" s="2">
        <v>2.9769999999999999</v>
      </c>
      <c r="V70" s="2">
        <v>0</v>
      </c>
      <c r="W70" s="2">
        <v>1.5740000000000001</v>
      </c>
      <c r="X70" s="2">
        <v>0.53300000000000003</v>
      </c>
      <c r="Y70" s="2">
        <v>8.0061</v>
      </c>
      <c r="Z70" s="3">
        <f t="shared" si="0"/>
        <v>0.5257005444039945</v>
      </c>
      <c r="AA70" s="3">
        <f t="shared" si="1"/>
        <v>0.17801676630707058</v>
      </c>
      <c r="AB70" s="3">
        <f t="shared" si="2"/>
        <v>0.28155372232056375</v>
      </c>
      <c r="AC70" s="3">
        <f t="shared" si="3"/>
        <v>1.4728966968371129E-2</v>
      </c>
      <c r="AD70" s="3">
        <f t="shared" si="4"/>
        <v>0.74703369719981016</v>
      </c>
    </row>
    <row r="71" spans="1:30" x14ac:dyDescent="0.2">
      <c r="A71" s="2" t="s">
        <v>91</v>
      </c>
      <c r="B71" s="1">
        <v>864.16462931932881</v>
      </c>
      <c r="C71" s="1">
        <v>-381.0285353104955</v>
      </c>
      <c r="D71" s="3">
        <v>1.5599999999999999E-2</v>
      </c>
      <c r="E71" s="3">
        <v>22.2</v>
      </c>
      <c r="F71" s="3">
        <v>10.17</v>
      </c>
      <c r="G71" s="3">
        <v>0.64780000000000004</v>
      </c>
      <c r="H71" s="3">
        <v>0</v>
      </c>
      <c r="I71" s="3">
        <v>6.2E-2</v>
      </c>
      <c r="J71" s="3">
        <v>38.36</v>
      </c>
      <c r="K71" s="3">
        <v>1.1299999999999999E-2</v>
      </c>
      <c r="L71" s="3">
        <v>24.88</v>
      </c>
      <c r="M71" s="3">
        <v>4.78</v>
      </c>
      <c r="N71" s="3">
        <v>101.1266</v>
      </c>
      <c r="O71" s="2">
        <v>1E-3</v>
      </c>
      <c r="P71" s="2">
        <v>2.02</v>
      </c>
      <c r="Q71" s="2">
        <v>0.84099999999999997</v>
      </c>
      <c r="R71" s="2">
        <v>4.24E-2</v>
      </c>
      <c r="S71" s="2">
        <v>0</v>
      </c>
      <c r="T71" s="2">
        <v>3.5999999999999999E-3</v>
      </c>
      <c r="U71" s="2">
        <v>2.9609999999999999</v>
      </c>
      <c r="V71" s="2">
        <v>1.1000000000000001E-3</v>
      </c>
      <c r="W71" s="2">
        <v>1.6060000000000001</v>
      </c>
      <c r="X71" s="2">
        <v>0.55000000000000004</v>
      </c>
      <c r="Y71" s="2">
        <v>8.0260999999999996</v>
      </c>
      <c r="Z71" s="3">
        <f t="shared" si="0"/>
        <v>0.52839376192669596</v>
      </c>
      <c r="AA71" s="3">
        <f t="shared" si="1"/>
        <v>0.18095676778311506</v>
      </c>
      <c r="AB71" s="3">
        <f t="shared" si="2"/>
        <v>0.27669934855563599</v>
      </c>
      <c r="AC71" s="3">
        <f t="shared" si="3"/>
        <v>1.3950121734552874E-2</v>
      </c>
      <c r="AD71" s="3">
        <f t="shared" si="4"/>
        <v>0.74489795918367352</v>
      </c>
    </row>
    <row r="72" spans="1:30" x14ac:dyDescent="0.2">
      <c r="A72" s="2" t="s">
        <v>92</v>
      </c>
      <c r="B72" s="1">
        <v>924.33106514529186</v>
      </c>
      <c r="C72" s="1">
        <v>-320.86209948453251</v>
      </c>
      <c r="D72" s="3">
        <v>0.01</v>
      </c>
      <c r="E72" s="3">
        <v>22.35</v>
      </c>
      <c r="F72" s="3">
        <v>10.14</v>
      </c>
      <c r="G72" s="3">
        <v>0.59079999999999999</v>
      </c>
      <c r="H72" s="3">
        <v>0</v>
      </c>
      <c r="I72" s="3">
        <v>2.2200000000000001E-2</v>
      </c>
      <c r="J72" s="3">
        <v>38.43</v>
      </c>
      <c r="K72" s="3">
        <v>0</v>
      </c>
      <c r="L72" s="3">
        <v>24.3</v>
      </c>
      <c r="M72" s="3">
        <v>4.87</v>
      </c>
      <c r="N72" s="3">
        <v>100.71299999999999</v>
      </c>
      <c r="O72" s="2">
        <v>5.9999999999999995E-4</v>
      </c>
      <c r="P72" s="2">
        <v>2.0350000000000001</v>
      </c>
      <c r="Q72" s="2">
        <v>0.83899999999999997</v>
      </c>
      <c r="R72" s="2">
        <v>3.8699999999999998E-2</v>
      </c>
      <c r="S72" s="2">
        <v>0</v>
      </c>
      <c r="T72" s="2">
        <v>1.2999999999999999E-3</v>
      </c>
      <c r="U72" s="2">
        <v>2.968</v>
      </c>
      <c r="V72" s="2">
        <v>0</v>
      </c>
      <c r="W72" s="2">
        <v>1.57</v>
      </c>
      <c r="X72" s="2">
        <v>0.56100000000000005</v>
      </c>
      <c r="Y72" s="2">
        <v>8.0136000000000003</v>
      </c>
      <c r="Z72" s="3">
        <f t="shared" si="0"/>
        <v>0.52182005517333063</v>
      </c>
      <c r="AA72" s="3">
        <f t="shared" si="1"/>
        <v>0.18645926812244493</v>
      </c>
      <c r="AB72" s="3">
        <f t="shared" si="2"/>
        <v>0.27885797852893274</v>
      </c>
      <c r="AC72" s="3">
        <f t="shared" si="3"/>
        <v>1.2862698175291653E-2</v>
      </c>
      <c r="AD72" s="3">
        <f t="shared" si="4"/>
        <v>0.73674331299859219</v>
      </c>
    </row>
    <row r="73" spans="1:30" x14ac:dyDescent="0.2">
      <c r="A73" s="2" t="s">
        <v>93</v>
      </c>
      <c r="B73" s="1">
        <v>988.11977888055981</v>
      </c>
      <c r="C73" s="1">
        <v>-257.07338574926462</v>
      </c>
      <c r="D73" s="3">
        <v>7.4300000000000005E-2</v>
      </c>
      <c r="E73" s="3">
        <v>22.17</v>
      </c>
      <c r="F73" s="3">
        <v>9.9</v>
      </c>
      <c r="G73" s="3">
        <v>0.65369999999999995</v>
      </c>
      <c r="H73" s="3">
        <v>0</v>
      </c>
      <c r="I73" s="3">
        <v>1.6999999999999999E-3</v>
      </c>
      <c r="J73" s="3">
        <v>38.42</v>
      </c>
      <c r="K73" s="3">
        <v>5.1000000000000004E-3</v>
      </c>
      <c r="L73" s="3">
        <v>24.61</v>
      </c>
      <c r="M73" s="3">
        <v>4.84</v>
      </c>
      <c r="N73" s="3">
        <v>100.6748</v>
      </c>
      <c r="O73" s="2">
        <v>4.4999999999999997E-3</v>
      </c>
      <c r="P73" s="2">
        <v>2.0219999999999998</v>
      </c>
      <c r="Q73" s="2">
        <v>0.82099999999999995</v>
      </c>
      <c r="R73" s="2">
        <v>4.2799999999999998E-2</v>
      </c>
      <c r="S73" s="2">
        <v>0</v>
      </c>
      <c r="T73" s="2">
        <v>1E-4</v>
      </c>
      <c r="U73" s="2">
        <v>2.9729999999999999</v>
      </c>
      <c r="V73" s="2">
        <v>5.0000000000000001E-4</v>
      </c>
      <c r="W73" s="2">
        <v>1.593</v>
      </c>
      <c r="X73" s="2">
        <v>0.55800000000000005</v>
      </c>
      <c r="Y73" s="2">
        <v>8.0149000000000008</v>
      </c>
      <c r="Z73" s="3">
        <f t="shared" si="0"/>
        <v>0.52839325991773911</v>
      </c>
      <c r="AA73" s="3">
        <f t="shared" si="1"/>
        <v>0.18508690460395383</v>
      </c>
      <c r="AB73" s="3">
        <f t="shared" si="2"/>
        <v>0.27232320551943739</v>
      </c>
      <c r="AC73" s="3">
        <f t="shared" si="3"/>
        <v>1.4196629958869575E-2</v>
      </c>
      <c r="AD73" s="3">
        <f t="shared" si="4"/>
        <v>0.74058577405857751</v>
      </c>
    </row>
    <row r="74" spans="1:30" x14ac:dyDescent="0.2">
      <c r="A74" s="2" t="s">
        <v>94</v>
      </c>
      <c r="B74" s="1">
        <v>1051.9084926158312</v>
      </c>
      <c r="C74" s="1">
        <v>-193.28467201399323</v>
      </c>
      <c r="D74" s="3">
        <v>6.1000000000000004E-3</v>
      </c>
      <c r="E74" s="3">
        <v>22.53</v>
      </c>
      <c r="F74" s="3">
        <v>10.11</v>
      </c>
      <c r="G74" s="3">
        <v>0.43859999999999999</v>
      </c>
      <c r="H74" s="3">
        <v>0</v>
      </c>
      <c r="I74" s="3">
        <v>1.6500000000000001E-2</v>
      </c>
      <c r="J74" s="3">
        <v>38.409999999999997</v>
      </c>
      <c r="K74" s="3">
        <v>2.9999999999999997E-4</v>
      </c>
      <c r="L74" s="3">
        <v>24.54</v>
      </c>
      <c r="M74" s="3">
        <v>4.72</v>
      </c>
      <c r="N74" s="3">
        <v>100.7714</v>
      </c>
      <c r="O74" s="2">
        <v>4.0000000000000002E-4</v>
      </c>
      <c r="P74" s="2">
        <v>2.0499999999999998</v>
      </c>
      <c r="Q74" s="2">
        <v>0.83699999999999997</v>
      </c>
      <c r="R74" s="2">
        <v>2.87E-2</v>
      </c>
      <c r="S74" s="2">
        <v>0</v>
      </c>
      <c r="T74" s="2">
        <v>1E-3</v>
      </c>
      <c r="U74" s="2">
        <v>2.9649999999999999</v>
      </c>
      <c r="V74" s="2">
        <v>0</v>
      </c>
      <c r="W74" s="2">
        <v>1.5840000000000001</v>
      </c>
      <c r="X74" s="2">
        <v>0.54300000000000004</v>
      </c>
      <c r="Y74" s="2">
        <v>8.0091000000000001</v>
      </c>
      <c r="Z74" s="3">
        <f t="shared" ref="Z74:Z166" si="7">W74/(W74+X74+R74+Q74)</f>
        <v>0.52928793397266682</v>
      </c>
      <c r="AA74" s="3">
        <f t="shared" ref="AA74:AA166" si="8">X74/(X74+W74+R74+Q74)</f>
        <v>0.18144150766866041</v>
      </c>
      <c r="AB74" s="3">
        <f t="shared" ref="AB74:AB166" si="9">Q74/(Q74+R74+W74+X74)</f>
        <v>0.27968055601964781</v>
      </c>
      <c r="AC74" s="3">
        <f t="shared" ref="AC74:AC166" si="10">R74/(Q74+R74+W74+X74)</f>
        <v>9.5900023390249594E-3</v>
      </c>
      <c r="AD74" s="3">
        <f t="shared" ref="AD74:AD166" si="11">W74/(W74+X74)</f>
        <v>0.74471086036671363</v>
      </c>
    </row>
    <row r="75" spans="1:30" x14ac:dyDescent="0.2">
      <c r="A75" s="2" t="s">
        <v>95</v>
      </c>
      <c r="B75" s="1">
        <v>1115.5481029226194</v>
      </c>
      <c r="C75" s="1">
        <v>-129.64506170720506</v>
      </c>
      <c r="D75" s="3">
        <v>0</v>
      </c>
      <c r="E75" s="3">
        <v>22.52</v>
      </c>
      <c r="F75" s="3">
        <v>7.04</v>
      </c>
      <c r="G75" s="3">
        <v>0.57850000000000001</v>
      </c>
      <c r="H75" s="3">
        <v>0</v>
      </c>
      <c r="I75" s="3">
        <v>2.3099999999999999E-2</v>
      </c>
      <c r="J75" s="3">
        <v>38.229999999999997</v>
      </c>
      <c r="K75" s="3">
        <v>0</v>
      </c>
      <c r="L75" s="3">
        <v>26.45</v>
      </c>
      <c r="M75" s="3">
        <v>5.97</v>
      </c>
      <c r="N75" s="3">
        <v>100.8115</v>
      </c>
      <c r="O75" s="2">
        <v>0</v>
      </c>
      <c r="P75" s="2">
        <v>2.0499999999999998</v>
      </c>
      <c r="Q75" s="2">
        <v>0.58299999999999996</v>
      </c>
      <c r="R75" s="2">
        <v>3.78E-2</v>
      </c>
      <c r="S75" s="2">
        <v>0</v>
      </c>
      <c r="T75" s="2">
        <v>1.2999999999999999E-3</v>
      </c>
      <c r="U75" s="2">
        <v>2.952</v>
      </c>
      <c r="V75" s="2">
        <v>0</v>
      </c>
      <c r="W75" s="2">
        <v>1.7090000000000001</v>
      </c>
      <c r="X75" s="2">
        <v>0.68799999999999994</v>
      </c>
      <c r="Y75" s="2">
        <v>8.0211000000000006</v>
      </c>
      <c r="Z75" s="3">
        <f t="shared" si="7"/>
        <v>0.56630658095301212</v>
      </c>
      <c r="AA75" s="3">
        <f t="shared" si="8"/>
        <v>0.22798064815428454</v>
      </c>
      <c r="AB75" s="3">
        <f t="shared" si="9"/>
        <v>0.1931870899330638</v>
      </c>
      <c r="AC75" s="3">
        <f t="shared" si="10"/>
        <v>1.2525680959639471E-2</v>
      </c>
      <c r="AD75" s="3">
        <f t="shared" si="11"/>
        <v>0.7129745515227367</v>
      </c>
    </row>
    <row r="76" spans="1:30" x14ac:dyDescent="0.2">
      <c r="A76" s="2" t="s">
        <v>96</v>
      </c>
      <c r="B76" s="1">
        <v>1175.6230561061204</v>
      </c>
      <c r="C76" s="1">
        <v>-69.570108523703993</v>
      </c>
      <c r="D76" s="3">
        <v>2.5999999999999999E-2</v>
      </c>
      <c r="E76" s="3">
        <v>22.64</v>
      </c>
      <c r="F76" s="3">
        <v>7.06</v>
      </c>
      <c r="G76" s="3">
        <v>0.61819999999999997</v>
      </c>
      <c r="H76" s="3">
        <v>0</v>
      </c>
      <c r="I76" s="3">
        <v>0</v>
      </c>
      <c r="J76" s="3">
        <v>38.450000000000003</v>
      </c>
      <c r="K76" s="3">
        <v>0</v>
      </c>
      <c r="L76" s="3">
        <v>26.27</v>
      </c>
      <c r="M76" s="3">
        <v>5.85</v>
      </c>
      <c r="N76" s="3">
        <v>100.9141</v>
      </c>
      <c r="O76" s="2">
        <v>1.6000000000000001E-3</v>
      </c>
      <c r="P76" s="2">
        <v>2.0569999999999999</v>
      </c>
      <c r="Q76" s="2">
        <v>0.58299999999999996</v>
      </c>
      <c r="R76" s="2">
        <v>4.0399999999999998E-2</v>
      </c>
      <c r="S76" s="2">
        <v>0</v>
      </c>
      <c r="T76" s="2">
        <v>0</v>
      </c>
      <c r="U76" s="2">
        <v>2.9630000000000001</v>
      </c>
      <c r="V76" s="2">
        <v>0</v>
      </c>
      <c r="W76" s="2">
        <v>1.6930000000000001</v>
      </c>
      <c r="X76" s="2">
        <v>0.67200000000000004</v>
      </c>
      <c r="Y76" s="2">
        <v>8.01</v>
      </c>
      <c r="Z76" s="3">
        <f t="shared" si="7"/>
        <v>0.56652389238388434</v>
      </c>
      <c r="AA76" s="3">
        <f t="shared" si="8"/>
        <v>0.22486949538214426</v>
      </c>
      <c r="AB76" s="3">
        <f t="shared" si="9"/>
        <v>0.19508767233302102</v>
      </c>
      <c r="AC76" s="3">
        <f t="shared" si="10"/>
        <v>1.3518939900950341E-2</v>
      </c>
      <c r="AD76" s="3">
        <f t="shared" si="11"/>
        <v>0.71585623678646926</v>
      </c>
    </row>
    <row r="77" spans="1:30" x14ac:dyDescent="0.2">
      <c r="A77" s="2" t="s">
        <v>97</v>
      </c>
      <c r="B77" s="1">
        <v>1245.1931646298244</v>
      </c>
      <c r="C77" s="1">
        <v>0</v>
      </c>
      <c r="D77" s="3">
        <v>2.1000000000000001E-2</v>
      </c>
      <c r="E77" s="3">
        <v>22.32</v>
      </c>
      <c r="F77" s="3">
        <v>8.09</v>
      </c>
      <c r="G77" s="3">
        <v>0.59950000000000003</v>
      </c>
      <c r="H77" s="3">
        <v>0</v>
      </c>
      <c r="I77" s="3">
        <v>0</v>
      </c>
      <c r="J77" s="3">
        <v>38.32</v>
      </c>
      <c r="K77" s="3">
        <v>0</v>
      </c>
      <c r="L77" s="3">
        <v>25.84</v>
      </c>
      <c r="M77" s="3">
        <v>5.63</v>
      </c>
      <c r="N77" s="3">
        <v>100.82040000000001</v>
      </c>
      <c r="O77" s="2">
        <v>1.2999999999999999E-3</v>
      </c>
      <c r="P77" s="2">
        <v>2.0329999999999999</v>
      </c>
      <c r="Q77" s="2">
        <v>0.67</v>
      </c>
      <c r="R77" s="2">
        <v>3.9199999999999999E-2</v>
      </c>
      <c r="S77" s="2">
        <v>0</v>
      </c>
      <c r="T77" s="2">
        <v>0</v>
      </c>
      <c r="U77" s="2">
        <v>2.9609999999999999</v>
      </c>
      <c r="V77" s="2">
        <v>0</v>
      </c>
      <c r="W77" s="2">
        <v>1.67</v>
      </c>
      <c r="X77" s="2">
        <v>0.64900000000000002</v>
      </c>
      <c r="Y77" s="2">
        <v>8.0236000000000001</v>
      </c>
      <c r="Z77" s="3">
        <f t="shared" si="7"/>
        <v>0.55148272901393569</v>
      </c>
      <c r="AA77" s="3">
        <f t="shared" si="8"/>
        <v>0.21431873720361933</v>
      </c>
      <c r="AB77" s="3">
        <f t="shared" si="9"/>
        <v>0.2212535499636748</v>
      </c>
      <c r="AC77" s="3">
        <f t="shared" si="10"/>
        <v>1.2944983818770225E-2</v>
      </c>
      <c r="AD77" s="3">
        <f t="shared" si="11"/>
        <v>0.72013799051315219</v>
      </c>
    </row>
    <row r="78" spans="1:30" x14ac:dyDescent="0.2"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Z78" s="3"/>
      <c r="AA78" s="3"/>
      <c r="AB78" s="3"/>
      <c r="AC78" s="3"/>
      <c r="AD78" s="3"/>
    </row>
    <row r="79" spans="1:30" x14ac:dyDescent="0.2">
      <c r="A79" s="2" t="s">
        <v>98</v>
      </c>
      <c r="D79" s="3">
        <f>AVERAGE(D42:D56,D58:D77)</f>
        <v>8.0514285714285722E-3</v>
      </c>
      <c r="E79" s="3">
        <f t="shared" ref="E79:AD79" si="12">AVERAGE(E42:E56,E58:E77)</f>
        <v>22.07742857142857</v>
      </c>
      <c r="F79" s="3">
        <f t="shared" si="12"/>
        <v>9.8645714285714288</v>
      </c>
      <c r="G79" s="3">
        <f t="shared" si="12"/>
        <v>1.0261685714285715</v>
      </c>
      <c r="H79" s="3">
        <f t="shared" si="12"/>
        <v>2.1074285714285719E-2</v>
      </c>
      <c r="I79" s="3">
        <f t="shared" si="12"/>
        <v>0.10792285714285714</v>
      </c>
      <c r="J79" s="3">
        <f t="shared" si="12"/>
        <v>38.260000000000005</v>
      </c>
      <c r="K79" s="3">
        <f t="shared" si="12"/>
        <v>1.66E-3</v>
      </c>
      <c r="L79" s="3">
        <f t="shared" si="12"/>
        <v>24.472571428571428</v>
      </c>
      <c r="M79" s="3">
        <f t="shared" si="12"/>
        <v>4.6988571428571433</v>
      </c>
      <c r="N79" s="3">
        <f t="shared" si="12"/>
        <v>100.53826000000001</v>
      </c>
      <c r="O79" s="3">
        <f t="shared" si="12"/>
        <v>4.9428571428571414E-4</v>
      </c>
      <c r="P79" s="3">
        <f t="shared" si="12"/>
        <v>2.0189714285714286</v>
      </c>
      <c r="Q79" s="3">
        <f t="shared" si="12"/>
        <v>0.8202571428571428</v>
      </c>
      <c r="R79" s="3">
        <f t="shared" si="12"/>
        <v>6.759142857142858E-2</v>
      </c>
      <c r="S79" s="3">
        <f t="shared" si="12"/>
        <v>3.1800000000000001E-3</v>
      </c>
      <c r="T79" s="3">
        <f t="shared" si="12"/>
        <v>6.3057142857142843E-3</v>
      </c>
      <c r="U79" s="3">
        <f t="shared" si="12"/>
        <v>2.9685714285714293</v>
      </c>
      <c r="V79" s="3">
        <f t="shared" si="12"/>
        <v>1.6285714285714287E-4</v>
      </c>
      <c r="W79" s="3">
        <f t="shared" si="12"/>
        <v>1.588314285714286</v>
      </c>
      <c r="X79" s="3">
        <f t="shared" si="12"/>
        <v>0.54354285714285722</v>
      </c>
      <c r="Y79" s="3">
        <f t="shared" si="12"/>
        <v>8.0174114285714264</v>
      </c>
      <c r="Z79" s="3">
        <f t="shared" si="12"/>
        <v>0.52599286111105215</v>
      </c>
      <c r="AA79" s="3">
        <f t="shared" si="12"/>
        <v>0.17996121516690938</v>
      </c>
      <c r="AB79" s="3">
        <f t="shared" si="12"/>
        <v>0.2716742085903685</v>
      </c>
      <c r="AC79" s="3">
        <f t="shared" si="12"/>
        <v>2.2371715131670127E-2</v>
      </c>
      <c r="AD79" s="3">
        <f t="shared" si="12"/>
        <v>0.74598176570031793</v>
      </c>
    </row>
    <row r="80" spans="1:30" x14ac:dyDescent="0.2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</row>
    <row r="81" spans="1:30" x14ac:dyDescent="0.2">
      <c r="A81" s="2" t="s">
        <v>99</v>
      </c>
      <c r="B81" s="1">
        <v>0</v>
      </c>
      <c r="C81" s="1">
        <v>-557.3670154025873</v>
      </c>
      <c r="D81" s="3">
        <v>2.35E-2</v>
      </c>
      <c r="E81" s="3">
        <v>22.26</v>
      </c>
      <c r="F81" s="3">
        <v>7.96</v>
      </c>
      <c r="G81" s="3">
        <v>1.83</v>
      </c>
      <c r="H81" s="3">
        <v>2.1499999999999998E-2</v>
      </c>
      <c r="I81" s="3">
        <v>0.16689999999999999</v>
      </c>
      <c r="J81" s="3">
        <v>38.590000000000003</v>
      </c>
      <c r="K81" s="3">
        <v>0</v>
      </c>
      <c r="L81" s="3">
        <v>24.07</v>
      </c>
      <c r="M81" s="3">
        <v>5.67</v>
      </c>
      <c r="N81" s="3">
        <v>100.59180000000001</v>
      </c>
      <c r="O81" s="2">
        <v>1.4E-3</v>
      </c>
      <c r="P81" s="2">
        <v>2.0249999999999999</v>
      </c>
      <c r="Q81" s="2">
        <v>0.65800000000000003</v>
      </c>
      <c r="R81" s="2">
        <v>0.12</v>
      </c>
      <c r="S81" s="2">
        <v>3.2000000000000002E-3</v>
      </c>
      <c r="T81" s="2">
        <v>9.7000000000000003E-3</v>
      </c>
      <c r="U81" s="2">
        <v>2.9780000000000002</v>
      </c>
      <c r="V81" s="2">
        <v>0</v>
      </c>
      <c r="W81" s="2">
        <v>1.554</v>
      </c>
      <c r="X81" s="2">
        <v>0.65200000000000002</v>
      </c>
      <c r="Y81" s="2">
        <v>8.0013000000000005</v>
      </c>
      <c r="Z81" s="3">
        <f t="shared" si="7"/>
        <v>0.52077747989276146</v>
      </c>
      <c r="AA81" s="3">
        <f t="shared" si="8"/>
        <v>0.21849865951742628</v>
      </c>
      <c r="AB81" s="3">
        <f t="shared" si="9"/>
        <v>0.22050938337801609</v>
      </c>
      <c r="AC81" s="3">
        <f t="shared" si="10"/>
        <v>4.0214477211796246E-2</v>
      </c>
      <c r="AD81" s="3">
        <f t="shared" si="11"/>
        <v>0.70444242973708071</v>
      </c>
    </row>
    <row r="82" spans="1:30" x14ac:dyDescent="0.2">
      <c r="A82" s="2" t="s">
        <v>100</v>
      </c>
      <c r="B82" s="1">
        <v>20.000000000004547</v>
      </c>
      <c r="C82" s="1">
        <v>-537.36701540258275</v>
      </c>
      <c r="D82" s="3">
        <v>0</v>
      </c>
      <c r="E82" s="3">
        <v>22.19</v>
      </c>
      <c r="F82" s="3">
        <v>7.76</v>
      </c>
      <c r="G82" s="3">
        <v>2.73</v>
      </c>
      <c r="H82" s="3">
        <v>0</v>
      </c>
      <c r="I82" s="3">
        <v>0.2094</v>
      </c>
      <c r="J82" s="3">
        <v>38.590000000000003</v>
      </c>
      <c r="K82" s="3">
        <v>0</v>
      </c>
      <c r="L82" s="3">
        <v>23.95</v>
      </c>
      <c r="M82" s="3">
        <v>5.52</v>
      </c>
      <c r="N82" s="3">
        <v>100.94929999999999</v>
      </c>
      <c r="O82" s="2">
        <v>0</v>
      </c>
      <c r="P82" s="2">
        <v>2.0169999999999999</v>
      </c>
      <c r="Q82" s="2">
        <v>0.64100000000000001</v>
      </c>
      <c r="R82" s="2">
        <v>0.17799999999999999</v>
      </c>
      <c r="S82" s="2">
        <v>0</v>
      </c>
      <c r="T82" s="2">
        <v>1.21E-2</v>
      </c>
      <c r="U82" s="2">
        <v>2.976</v>
      </c>
      <c r="V82" s="2">
        <v>0</v>
      </c>
      <c r="W82" s="2">
        <v>1.5449999999999999</v>
      </c>
      <c r="X82" s="2">
        <v>0.63400000000000001</v>
      </c>
      <c r="Y82" s="2">
        <v>8.0030999999999999</v>
      </c>
      <c r="Z82" s="3">
        <f t="shared" si="7"/>
        <v>0.51534356237491663</v>
      </c>
      <c r="AA82" s="3">
        <f t="shared" si="8"/>
        <v>0.21147431621080723</v>
      </c>
      <c r="AB82" s="3">
        <f t="shared" si="9"/>
        <v>0.21380920613742496</v>
      </c>
      <c r="AC82" s="3">
        <f t="shared" si="10"/>
        <v>5.9372915276851235E-2</v>
      </c>
      <c r="AD82" s="3">
        <f t="shared" si="11"/>
        <v>0.7090408444240478</v>
      </c>
    </row>
    <row r="83" spans="1:30" x14ac:dyDescent="0.2">
      <c r="A83" s="2" t="s">
        <v>101</v>
      </c>
      <c r="B83" s="1">
        <v>66.097722286463664</v>
      </c>
      <c r="C83" s="1">
        <v>-491.26929311612366</v>
      </c>
      <c r="D83" s="3">
        <v>0</v>
      </c>
      <c r="E83" s="3">
        <v>22.57</v>
      </c>
      <c r="F83" s="3">
        <v>7.84</v>
      </c>
      <c r="G83" s="3">
        <v>1.61</v>
      </c>
      <c r="H83" s="3">
        <v>3.8100000000000002E-2</v>
      </c>
      <c r="I83" s="3">
        <v>0.2082</v>
      </c>
      <c r="J83" s="3">
        <v>38.75</v>
      </c>
      <c r="K83" s="3">
        <v>0</v>
      </c>
      <c r="L83" s="3">
        <v>24.37</v>
      </c>
      <c r="M83" s="3">
        <v>5.83</v>
      </c>
      <c r="N83" s="3">
        <v>101.2162</v>
      </c>
      <c r="O83" s="2">
        <v>0</v>
      </c>
      <c r="P83" s="2">
        <v>2.0390000000000001</v>
      </c>
      <c r="Q83" s="2">
        <v>0.64300000000000002</v>
      </c>
      <c r="R83" s="2">
        <v>0.105</v>
      </c>
      <c r="S83" s="2">
        <v>5.7000000000000002E-3</v>
      </c>
      <c r="T83" s="2">
        <v>1.2E-2</v>
      </c>
      <c r="U83" s="2">
        <v>2.97</v>
      </c>
      <c r="V83" s="2">
        <v>0</v>
      </c>
      <c r="W83" s="2">
        <v>1.5620000000000001</v>
      </c>
      <c r="X83" s="2">
        <v>0.66600000000000004</v>
      </c>
      <c r="Y83" s="2">
        <v>8.0028000000000006</v>
      </c>
      <c r="Z83" s="3">
        <f t="shared" si="7"/>
        <v>0.5248655913978495</v>
      </c>
      <c r="AA83" s="3">
        <f t="shared" si="8"/>
        <v>0.22379032258064518</v>
      </c>
      <c r="AB83" s="3">
        <f t="shared" si="9"/>
        <v>0.21606182795698925</v>
      </c>
      <c r="AC83" s="3">
        <f t="shared" si="10"/>
        <v>3.5282258064516125E-2</v>
      </c>
      <c r="AD83" s="3">
        <f t="shared" si="11"/>
        <v>0.70107719928186707</v>
      </c>
    </row>
    <row r="84" spans="1:30" x14ac:dyDescent="0.2">
      <c r="A84" s="2" t="s">
        <v>102</v>
      </c>
      <c r="B84" s="1">
        <v>87.358013911936553</v>
      </c>
      <c r="C84" s="1">
        <v>-470.0090014906508</v>
      </c>
      <c r="D84" s="3">
        <v>0</v>
      </c>
      <c r="E84" s="3">
        <v>22.3</v>
      </c>
      <c r="F84" s="3">
        <v>7.59</v>
      </c>
      <c r="G84" s="3">
        <v>1.46</v>
      </c>
      <c r="H84" s="3">
        <v>2.63E-2</v>
      </c>
      <c r="I84" s="3">
        <v>0.1928</v>
      </c>
      <c r="J84" s="3">
        <v>38.67</v>
      </c>
      <c r="K84" s="3">
        <v>0</v>
      </c>
      <c r="L84" s="3">
        <v>24.59</v>
      </c>
      <c r="M84" s="3">
        <v>5.95</v>
      </c>
      <c r="N84" s="3">
        <v>100.779</v>
      </c>
      <c r="O84" s="2">
        <v>0</v>
      </c>
      <c r="P84" s="2">
        <v>2.0230000000000001</v>
      </c>
      <c r="Q84" s="2">
        <v>0.626</v>
      </c>
      <c r="R84" s="2">
        <v>9.5000000000000001E-2</v>
      </c>
      <c r="S84" s="2">
        <v>3.8999999999999998E-3</v>
      </c>
      <c r="T84" s="2">
        <v>1.12E-2</v>
      </c>
      <c r="U84" s="2">
        <v>2.9769999999999999</v>
      </c>
      <c r="V84" s="2">
        <v>0</v>
      </c>
      <c r="W84" s="2">
        <v>1.583</v>
      </c>
      <c r="X84" s="2">
        <v>0.68300000000000005</v>
      </c>
      <c r="Y84" s="2">
        <v>8.0021000000000004</v>
      </c>
      <c r="Z84" s="3">
        <f t="shared" si="7"/>
        <v>0.52996317375292934</v>
      </c>
      <c r="AA84" s="3">
        <f t="shared" si="8"/>
        <v>0.22865751590224306</v>
      </c>
      <c r="AB84" s="3">
        <f t="shared" si="9"/>
        <v>0.20957482423836624</v>
      </c>
      <c r="AC84" s="3">
        <f t="shared" si="10"/>
        <v>3.1804486106461333E-2</v>
      </c>
      <c r="AD84" s="3">
        <f t="shared" si="11"/>
        <v>0.69858781994704322</v>
      </c>
    </row>
    <row r="85" spans="1:30" x14ac:dyDescent="0.2">
      <c r="A85" s="2" t="s">
        <v>103</v>
      </c>
      <c r="B85" s="1">
        <v>116.42689761943042</v>
      </c>
      <c r="C85" s="1">
        <v>-440.94011778315695</v>
      </c>
      <c r="D85" s="3">
        <v>1.12E-2</v>
      </c>
      <c r="E85" s="3">
        <v>22.19</v>
      </c>
      <c r="F85" s="3">
        <v>7.76</v>
      </c>
      <c r="G85" s="3">
        <v>1.43</v>
      </c>
      <c r="H85" s="3">
        <v>5.4899999999999997E-2</v>
      </c>
      <c r="I85" s="3">
        <v>0.15440000000000001</v>
      </c>
      <c r="J85" s="3">
        <v>38.64</v>
      </c>
      <c r="K85" s="3">
        <v>0</v>
      </c>
      <c r="L85" s="3">
        <v>24.5</v>
      </c>
      <c r="M85" s="3">
        <v>5.95</v>
      </c>
      <c r="N85" s="3">
        <v>100.6904</v>
      </c>
      <c r="O85" s="2">
        <v>6.9999999999999999E-4</v>
      </c>
      <c r="P85" s="2">
        <v>2.016</v>
      </c>
      <c r="Q85" s="2">
        <v>0.64100000000000001</v>
      </c>
      <c r="R85" s="2">
        <v>9.2999999999999999E-2</v>
      </c>
      <c r="S85" s="2">
        <v>8.2000000000000007E-3</v>
      </c>
      <c r="T85" s="2">
        <v>8.8999999999999999E-3</v>
      </c>
      <c r="U85" s="2">
        <v>2.9780000000000002</v>
      </c>
      <c r="V85" s="2">
        <v>0</v>
      </c>
      <c r="W85" s="2">
        <v>1.579</v>
      </c>
      <c r="X85" s="2">
        <v>0.68400000000000005</v>
      </c>
      <c r="Y85" s="2">
        <v>8.0089000000000006</v>
      </c>
      <c r="Z85" s="3">
        <f t="shared" si="7"/>
        <v>0.5268601935268602</v>
      </c>
      <c r="AA85" s="3">
        <f t="shared" si="8"/>
        <v>0.22822822822822825</v>
      </c>
      <c r="AB85" s="3">
        <f t="shared" si="9"/>
        <v>0.21388054721388056</v>
      </c>
      <c r="AC85" s="3">
        <f t="shared" si="10"/>
        <v>3.1031031031031032E-2</v>
      </c>
      <c r="AD85" s="3">
        <f t="shared" si="11"/>
        <v>0.69774635439681842</v>
      </c>
    </row>
    <row r="86" spans="1:30" x14ac:dyDescent="0.2">
      <c r="A86" s="2" t="s">
        <v>104</v>
      </c>
      <c r="B86" s="1">
        <v>145.06253974598636</v>
      </c>
      <c r="C86" s="1">
        <v>-412.30447565660103</v>
      </c>
      <c r="D86" s="3">
        <v>0</v>
      </c>
      <c r="E86" s="3">
        <v>22.33</v>
      </c>
      <c r="F86" s="3">
        <v>8.18</v>
      </c>
      <c r="G86" s="3">
        <v>1.29</v>
      </c>
      <c r="H86" s="3">
        <v>4.7999999999999996E-3</v>
      </c>
      <c r="I86" s="3">
        <v>0.1643</v>
      </c>
      <c r="J86" s="3">
        <v>38.700000000000003</v>
      </c>
      <c r="K86" s="3">
        <v>0</v>
      </c>
      <c r="L86" s="3">
        <v>24.25</v>
      </c>
      <c r="M86" s="3">
        <v>5.74</v>
      </c>
      <c r="N86" s="3">
        <v>100.65900000000001</v>
      </c>
      <c r="O86" s="2">
        <v>0</v>
      </c>
      <c r="P86" s="2">
        <v>2.0270000000000001</v>
      </c>
      <c r="Q86" s="2">
        <v>0.67500000000000004</v>
      </c>
      <c r="R86" s="2">
        <v>8.4000000000000005E-2</v>
      </c>
      <c r="S86" s="2">
        <v>6.9999999999999999E-4</v>
      </c>
      <c r="T86" s="2">
        <v>9.4999999999999998E-3</v>
      </c>
      <c r="U86" s="2">
        <v>2.98</v>
      </c>
      <c r="V86" s="2">
        <v>0</v>
      </c>
      <c r="W86" s="2">
        <v>1.5620000000000001</v>
      </c>
      <c r="X86" s="2">
        <v>0.65900000000000003</v>
      </c>
      <c r="Y86" s="2">
        <v>7.9973000000000001</v>
      </c>
      <c r="Z86" s="3">
        <f t="shared" si="7"/>
        <v>0.52416107382550325</v>
      </c>
      <c r="AA86" s="3">
        <f t="shared" si="8"/>
        <v>0.22114093959731543</v>
      </c>
      <c r="AB86" s="3">
        <f t="shared" si="9"/>
        <v>0.22651006711409394</v>
      </c>
      <c r="AC86" s="3">
        <f t="shared" si="10"/>
        <v>2.8187919463087244E-2</v>
      </c>
      <c r="AD86" s="3">
        <f t="shared" si="11"/>
        <v>0.70328680774425933</v>
      </c>
    </row>
    <row r="87" spans="1:30" x14ac:dyDescent="0.2">
      <c r="A87" s="2" t="s">
        <v>105</v>
      </c>
      <c r="B87" s="1">
        <v>173.69818187253586</v>
      </c>
      <c r="C87" s="1">
        <v>-383.66883353005153</v>
      </c>
      <c r="D87" s="3">
        <v>0</v>
      </c>
      <c r="E87" s="3">
        <v>22.28</v>
      </c>
      <c r="F87" s="3">
        <v>8.09</v>
      </c>
      <c r="G87" s="3">
        <v>1.1936</v>
      </c>
      <c r="H87" s="3">
        <v>0</v>
      </c>
      <c r="I87" s="3">
        <v>0.1467</v>
      </c>
      <c r="J87" s="3">
        <v>38.31</v>
      </c>
      <c r="K87" s="3">
        <v>0</v>
      </c>
      <c r="L87" s="3">
        <v>24.25</v>
      </c>
      <c r="M87" s="3">
        <v>5.9</v>
      </c>
      <c r="N87" s="3">
        <v>100.17019999999999</v>
      </c>
      <c r="O87" s="2">
        <v>0</v>
      </c>
      <c r="P87" s="2">
        <v>2.0329999999999999</v>
      </c>
      <c r="Q87" s="2">
        <v>0.67200000000000004</v>
      </c>
      <c r="R87" s="2">
        <v>7.8299999999999995E-2</v>
      </c>
      <c r="S87" s="2">
        <v>0</v>
      </c>
      <c r="T87" s="2">
        <v>8.5000000000000006E-3</v>
      </c>
      <c r="U87" s="2">
        <v>2.9660000000000002</v>
      </c>
      <c r="V87" s="2">
        <v>0</v>
      </c>
      <c r="W87" s="2">
        <v>1.57</v>
      </c>
      <c r="X87" s="2">
        <v>0.68100000000000005</v>
      </c>
      <c r="Y87" s="2">
        <v>8.0089000000000006</v>
      </c>
      <c r="Z87" s="3">
        <f t="shared" si="7"/>
        <v>0.52310665378336052</v>
      </c>
      <c r="AA87" s="3">
        <f t="shared" si="8"/>
        <v>0.22690167594042579</v>
      </c>
      <c r="AB87" s="3">
        <f t="shared" si="9"/>
        <v>0.2239029753773365</v>
      </c>
      <c r="AC87" s="3">
        <f t="shared" si="10"/>
        <v>2.6088694898877152E-2</v>
      </c>
      <c r="AD87" s="3">
        <f t="shared" si="11"/>
        <v>0.69746779209240328</v>
      </c>
    </row>
    <row r="88" spans="1:30" x14ac:dyDescent="0.2">
      <c r="A88" s="2" t="s">
        <v>106</v>
      </c>
      <c r="B88" s="1">
        <v>202.76706558003607</v>
      </c>
      <c r="C88" s="1">
        <v>-354.59994982255131</v>
      </c>
      <c r="D88" s="3">
        <v>0</v>
      </c>
      <c r="E88" s="3">
        <v>22.37</v>
      </c>
      <c r="F88" s="3">
        <v>8.09</v>
      </c>
      <c r="G88" s="3">
        <v>1.0852999999999999</v>
      </c>
      <c r="H88" s="3">
        <v>1.9099999999999999E-2</v>
      </c>
      <c r="I88" s="3">
        <v>0.124</v>
      </c>
      <c r="J88" s="3">
        <v>38.42</v>
      </c>
      <c r="K88" s="3">
        <v>0</v>
      </c>
      <c r="L88" s="3">
        <v>24.49</v>
      </c>
      <c r="M88" s="3">
        <v>5.95</v>
      </c>
      <c r="N88" s="3">
        <v>100.5483</v>
      </c>
      <c r="O88" s="2">
        <v>0</v>
      </c>
      <c r="P88" s="2">
        <v>2.0339999999999998</v>
      </c>
      <c r="Q88" s="2">
        <v>0.66900000000000004</v>
      </c>
      <c r="R88" s="2">
        <v>7.0900000000000005E-2</v>
      </c>
      <c r="S88" s="2">
        <v>2.8999999999999998E-3</v>
      </c>
      <c r="T88" s="2">
        <v>7.1999999999999998E-3</v>
      </c>
      <c r="U88" s="2">
        <v>2.964</v>
      </c>
      <c r="V88" s="2">
        <v>0</v>
      </c>
      <c r="W88" s="2">
        <v>1.58</v>
      </c>
      <c r="X88" s="2">
        <v>0.68400000000000005</v>
      </c>
      <c r="Y88" s="2">
        <v>8.0120000000000005</v>
      </c>
      <c r="Z88" s="3">
        <f t="shared" si="7"/>
        <v>0.52598288891108225</v>
      </c>
      <c r="AA88" s="3">
        <f t="shared" si="8"/>
        <v>0.22770398481973433</v>
      </c>
      <c r="AB88" s="3">
        <f t="shared" si="9"/>
        <v>0.22271047638070507</v>
      </c>
      <c r="AC88" s="3">
        <f t="shared" si="10"/>
        <v>2.3602649888478312E-2</v>
      </c>
      <c r="AD88" s="3">
        <f t="shared" si="11"/>
        <v>0.69787985865724378</v>
      </c>
    </row>
    <row r="89" spans="1:30" x14ac:dyDescent="0.2">
      <c r="A89" s="2" t="s">
        <v>107</v>
      </c>
      <c r="B89" s="1">
        <v>235.88805590339129</v>
      </c>
      <c r="C89" s="1">
        <v>-321.47895949919609</v>
      </c>
      <c r="D89" s="3">
        <v>1.18E-2</v>
      </c>
      <c r="E89" s="3">
        <v>22.45</v>
      </c>
      <c r="F89" s="3">
        <v>7.95</v>
      </c>
      <c r="G89" s="3">
        <v>1.0085</v>
      </c>
      <c r="H89" s="3">
        <v>4.2799999999999998E-2</v>
      </c>
      <c r="I89" s="3">
        <v>8.4900000000000003E-2</v>
      </c>
      <c r="J89" s="3">
        <v>38.72</v>
      </c>
      <c r="K89" s="3">
        <v>0</v>
      </c>
      <c r="L89" s="3">
        <v>24.57</v>
      </c>
      <c r="M89" s="3">
        <v>5.97</v>
      </c>
      <c r="N89" s="3">
        <v>100.80800000000001</v>
      </c>
      <c r="O89" s="2">
        <v>6.9999999999999999E-4</v>
      </c>
      <c r="P89" s="2">
        <v>2.0339999999999998</v>
      </c>
      <c r="Q89" s="2">
        <v>0.65400000000000003</v>
      </c>
      <c r="R89" s="2">
        <v>6.5699999999999995E-2</v>
      </c>
      <c r="S89" s="2">
        <v>6.4000000000000003E-3</v>
      </c>
      <c r="T89" s="2">
        <v>4.8999999999999998E-3</v>
      </c>
      <c r="U89" s="2">
        <v>2.976</v>
      </c>
      <c r="V89" s="2">
        <v>0</v>
      </c>
      <c r="W89" s="2">
        <v>1.58</v>
      </c>
      <c r="X89" s="2">
        <v>0.68400000000000005</v>
      </c>
      <c r="Y89" s="2">
        <v>8.0056999999999992</v>
      </c>
      <c r="Z89" s="3">
        <f t="shared" si="7"/>
        <v>0.52954385494520229</v>
      </c>
      <c r="AA89" s="3">
        <f t="shared" si="8"/>
        <v>0.22924556758387238</v>
      </c>
      <c r="AB89" s="3">
        <f t="shared" si="9"/>
        <v>0.21919093742668497</v>
      </c>
      <c r="AC89" s="3">
        <f t="shared" si="10"/>
        <v>2.2019640044240368E-2</v>
      </c>
      <c r="AD89" s="3">
        <f t="shared" si="11"/>
        <v>0.69787985865724378</v>
      </c>
    </row>
    <row r="90" spans="1:30" x14ac:dyDescent="0.2">
      <c r="A90" s="2" t="s">
        <v>108</v>
      </c>
      <c r="B90" s="1">
        <v>260.23964722716647</v>
      </c>
      <c r="C90" s="1">
        <v>-297.12736817542088</v>
      </c>
      <c r="D90" s="3">
        <v>0</v>
      </c>
      <c r="E90" s="3">
        <v>22.5</v>
      </c>
      <c r="F90" s="3">
        <v>7.63</v>
      </c>
      <c r="G90" s="3">
        <v>1.0271999999999999</v>
      </c>
      <c r="H90" s="3">
        <v>7.6300000000000007E-2</v>
      </c>
      <c r="I90" s="3">
        <v>7.6999999999999999E-2</v>
      </c>
      <c r="J90" s="3">
        <v>38.54</v>
      </c>
      <c r="K90" s="3">
        <v>0</v>
      </c>
      <c r="L90" s="3">
        <v>24.85</v>
      </c>
      <c r="M90" s="3">
        <v>6.12</v>
      </c>
      <c r="N90" s="3">
        <v>100.82040000000001</v>
      </c>
      <c r="O90" s="2">
        <v>0</v>
      </c>
      <c r="P90" s="2">
        <v>2.04</v>
      </c>
      <c r="Q90" s="2">
        <v>0.629</v>
      </c>
      <c r="R90" s="2">
        <v>6.6900000000000001E-2</v>
      </c>
      <c r="S90" s="2">
        <v>1.14E-2</v>
      </c>
      <c r="T90" s="2">
        <v>4.4999999999999997E-3</v>
      </c>
      <c r="U90" s="2">
        <v>2.9649999999999999</v>
      </c>
      <c r="V90" s="2">
        <v>0</v>
      </c>
      <c r="W90" s="2">
        <v>1.599</v>
      </c>
      <c r="X90" s="2">
        <v>0.70199999999999996</v>
      </c>
      <c r="Y90" s="2">
        <v>8.0177999999999994</v>
      </c>
      <c r="Z90" s="3">
        <f t="shared" si="7"/>
        <v>0.53355133638092689</v>
      </c>
      <c r="AA90" s="3">
        <f t="shared" si="8"/>
        <v>0.23424205011845572</v>
      </c>
      <c r="AB90" s="3">
        <f t="shared" si="9"/>
        <v>0.2098835463312089</v>
      </c>
      <c r="AC90" s="3">
        <f t="shared" si="10"/>
        <v>2.2323067169408389E-2</v>
      </c>
      <c r="AD90" s="3">
        <f t="shared" si="11"/>
        <v>0.69491525423728806</v>
      </c>
    </row>
    <row r="91" spans="1:30" x14ac:dyDescent="0.2">
      <c r="A91" s="2" t="s">
        <v>109</v>
      </c>
      <c r="B91" s="1">
        <v>284.32283638474905</v>
      </c>
      <c r="C91" s="1">
        <v>-273.0441790178383</v>
      </c>
      <c r="D91" s="3">
        <v>1.18E-2</v>
      </c>
      <c r="E91" s="3">
        <v>22.52</v>
      </c>
      <c r="F91" s="3">
        <v>8.2200000000000006</v>
      </c>
      <c r="G91" s="3">
        <v>0.98119999999999996</v>
      </c>
      <c r="H91" s="3">
        <v>4.0399999999999998E-2</v>
      </c>
      <c r="I91" s="3">
        <v>5.0999999999999997E-2</v>
      </c>
      <c r="J91" s="3">
        <v>38.51</v>
      </c>
      <c r="K91" s="3">
        <v>0</v>
      </c>
      <c r="L91" s="3">
        <v>24.45</v>
      </c>
      <c r="M91" s="3">
        <v>5.91</v>
      </c>
      <c r="N91" s="3">
        <v>100.6943</v>
      </c>
      <c r="O91" s="2">
        <v>6.9999999999999999E-4</v>
      </c>
      <c r="P91" s="2">
        <v>2.044</v>
      </c>
      <c r="Q91" s="2">
        <v>0.67800000000000005</v>
      </c>
      <c r="R91" s="2">
        <v>6.4000000000000001E-2</v>
      </c>
      <c r="S91" s="2">
        <v>6.0000000000000001E-3</v>
      </c>
      <c r="T91" s="2">
        <v>3.0000000000000001E-3</v>
      </c>
      <c r="U91" s="2">
        <v>2.9649999999999999</v>
      </c>
      <c r="V91" s="2">
        <v>0</v>
      </c>
      <c r="W91" s="2">
        <v>1.5740000000000001</v>
      </c>
      <c r="X91" s="2">
        <v>0.67800000000000005</v>
      </c>
      <c r="Y91" s="2">
        <v>8.0127000000000006</v>
      </c>
      <c r="Z91" s="3">
        <f t="shared" si="7"/>
        <v>0.5257181028724115</v>
      </c>
      <c r="AA91" s="3">
        <f t="shared" si="8"/>
        <v>0.22645290581162325</v>
      </c>
      <c r="AB91" s="3">
        <f t="shared" si="9"/>
        <v>0.22645290581162328</v>
      </c>
      <c r="AC91" s="3">
        <f t="shared" si="10"/>
        <v>2.1376085504342019E-2</v>
      </c>
      <c r="AD91" s="3">
        <f t="shared" si="11"/>
        <v>0.69893428063943153</v>
      </c>
    </row>
    <row r="92" spans="1:30" x14ac:dyDescent="0.2">
      <c r="A92" s="2" t="s">
        <v>110</v>
      </c>
      <c r="B92" s="1">
        <v>335.0180038072948</v>
      </c>
      <c r="C92" s="1">
        <v>-222.34901159529252</v>
      </c>
      <c r="D92" s="3">
        <v>2.7300000000000001E-2</v>
      </c>
      <c r="E92" s="3">
        <v>22.72</v>
      </c>
      <c r="F92" s="3">
        <v>7.75</v>
      </c>
      <c r="G92" s="3">
        <v>0.90620000000000001</v>
      </c>
      <c r="H92" s="3">
        <v>2.3999999999999998E-3</v>
      </c>
      <c r="I92" s="3">
        <v>4.4699999999999997E-2</v>
      </c>
      <c r="J92" s="3">
        <v>38.75</v>
      </c>
      <c r="K92" s="3">
        <v>0</v>
      </c>
      <c r="L92" s="3">
        <v>24.73</v>
      </c>
      <c r="M92" s="3">
        <v>6.08</v>
      </c>
      <c r="N92" s="3">
        <v>101.0106</v>
      </c>
      <c r="O92" s="2">
        <v>1.6999999999999999E-3</v>
      </c>
      <c r="P92" s="2">
        <v>2.052</v>
      </c>
      <c r="Q92" s="2">
        <v>0.63700000000000001</v>
      </c>
      <c r="R92" s="2">
        <v>5.8799999999999998E-2</v>
      </c>
      <c r="S92" s="2">
        <v>4.0000000000000002E-4</v>
      </c>
      <c r="T92" s="2">
        <v>2.5999999999999999E-3</v>
      </c>
      <c r="U92" s="2">
        <v>2.9689999999999999</v>
      </c>
      <c r="V92" s="2">
        <v>0</v>
      </c>
      <c r="W92" s="2">
        <v>1.585</v>
      </c>
      <c r="X92" s="2">
        <v>0.69499999999999995</v>
      </c>
      <c r="Y92" s="2">
        <v>8.0015000000000001</v>
      </c>
      <c r="Z92" s="3">
        <f t="shared" si="7"/>
        <v>0.53262988104039244</v>
      </c>
      <c r="AA92" s="3">
        <f t="shared" si="8"/>
        <v>0.23355064184420996</v>
      </c>
      <c r="AB92" s="3">
        <f t="shared" si="9"/>
        <v>0.21406008468311044</v>
      </c>
      <c r="AC92" s="3">
        <f t="shared" si="10"/>
        <v>1.9759392432287116E-2</v>
      </c>
      <c r="AD92" s="3">
        <f t="shared" si="11"/>
        <v>0.69517543859649122</v>
      </c>
    </row>
    <row r="93" spans="1:30" x14ac:dyDescent="0.2">
      <c r="A93" s="2" t="s">
        <v>111</v>
      </c>
      <c r="B93" s="1">
        <v>349.33582487056952</v>
      </c>
      <c r="C93" s="1">
        <v>-208.03119053201777</v>
      </c>
      <c r="D93" s="3">
        <v>0</v>
      </c>
      <c r="E93" s="3">
        <v>22.47</v>
      </c>
      <c r="F93" s="3">
        <v>7.13</v>
      </c>
      <c r="G93" s="3">
        <v>0.96870000000000001</v>
      </c>
      <c r="H93" s="3">
        <v>2.3900000000000001E-2</v>
      </c>
      <c r="I93" s="3">
        <v>3.0499999999999999E-2</v>
      </c>
      <c r="J93" s="3">
        <v>38.53</v>
      </c>
      <c r="K93" s="3">
        <v>0</v>
      </c>
      <c r="L93" s="3">
        <v>25.15</v>
      </c>
      <c r="M93" s="3">
        <v>6.38</v>
      </c>
      <c r="N93" s="3">
        <v>100.68300000000001</v>
      </c>
      <c r="O93" s="2">
        <v>0</v>
      </c>
      <c r="P93" s="2">
        <v>2.0390000000000001</v>
      </c>
      <c r="Q93" s="2">
        <v>0.58799999999999997</v>
      </c>
      <c r="R93" s="2">
        <v>6.3200000000000006E-2</v>
      </c>
      <c r="S93" s="2">
        <v>3.5999999999999999E-3</v>
      </c>
      <c r="T93" s="2">
        <v>1.8E-3</v>
      </c>
      <c r="U93" s="2">
        <v>2.9670000000000001</v>
      </c>
      <c r="V93" s="2">
        <v>0</v>
      </c>
      <c r="W93" s="2">
        <v>1.619</v>
      </c>
      <c r="X93" s="2">
        <v>0.73199999999999998</v>
      </c>
      <c r="Y93" s="2">
        <v>8.0136000000000003</v>
      </c>
      <c r="Z93" s="3">
        <f t="shared" si="7"/>
        <v>0.53927120111917926</v>
      </c>
      <c r="AA93" s="3">
        <f t="shared" si="8"/>
        <v>0.24382119778828856</v>
      </c>
      <c r="AB93" s="3">
        <f t="shared" si="9"/>
        <v>0.19585637199387113</v>
      </c>
      <c r="AC93" s="3">
        <f t="shared" si="10"/>
        <v>2.1051229098660983E-2</v>
      </c>
      <c r="AD93" s="3">
        <f t="shared" si="11"/>
        <v>0.68864313058273074</v>
      </c>
    </row>
    <row r="94" spans="1:30" x14ac:dyDescent="0.2">
      <c r="A94" s="2" t="s">
        <v>112</v>
      </c>
      <c r="B94" s="1">
        <v>372.7665738982904</v>
      </c>
      <c r="C94" s="1">
        <v>-184.60044150429692</v>
      </c>
      <c r="D94" s="3">
        <v>3.4000000000000002E-2</v>
      </c>
      <c r="E94" s="3">
        <v>22.69</v>
      </c>
      <c r="F94" s="3">
        <v>7.72</v>
      </c>
      <c r="G94" s="3">
        <v>0.90790000000000004</v>
      </c>
      <c r="H94" s="3">
        <v>3.3300000000000003E-2</v>
      </c>
      <c r="I94" s="3">
        <v>4.4200000000000003E-2</v>
      </c>
      <c r="J94" s="3">
        <v>38.21</v>
      </c>
      <c r="K94" s="3">
        <v>2.9999999999999997E-4</v>
      </c>
      <c r="L94" s="3">
        <v>24.76</v>
      </c>
      <c r="M94" s="3">
        <v>6.18</v>
      </c>
      <c r="N94" s="3">
        <v>100.5797</v>
      </c>
      <c r="O94" s="2">
        <v>2.0999999999999999E-3</v>
      </c>
      <c r="P94" s="2">
        <v>2.0619999999999998</v>
      </c>
      <c r="Q94" s="2">
        <v>0.63800000000000001</v>
      </c>
      <c r="R94" s="2">
        <v>5.9299999999999999E-2</v>
      </c>
      <c r="S94" s="2">
        <v>5.0000000000000001E-3</v>
      </c>
      <c r="T94" s="2">
        <v>2.5999999999999999E-3</v>
      </c>
      <c r="U94" s="2">
        <v>2.9460000000000002</v>
      </c>
      <c r="V94" s="2">
        <v>0</v>
      </c>
      <c r="W94" s="2">
        <v>1.597</v>
      </c>
      <c r="X94" s="2">
        <v>0.71099999999999997</v>
      </c>
      <c r="Y94" s="2">
        <v>8.0230999999999995</v>
      </c>
      <c r="Z94" s="3">
        <f t="shared" si="7"/>
        <v>0.53139453631916955</v>
      </c>
      <c r="AA94" s="3">
        <f t="shared" si="8"/>
        <v>0.23658203839882874</v>
      </c>
      <c r="AB94" s="3">
        <f t="shared" si="9"/>
        <v>0.21229161814128375</v>
      </c>
      <c r="AC94" s="3">
        <f t="shared" si="10"/>
        <v>1.9731807140718066E-2</v>
      </c>
      <c r="AD94" s="3">
        <f t="shared" si="11"/>
        <v>0.69194107452339693</v>
      </c>
    </row>
    <row r="95" spans="1:30" x14ac:dyDescent="0.2">
      <c r="A95" s="2" t="s">
        <v>113</v>
      </c>
      <c r="B95" s="1">
        <v>404.9690582745024</v>
      </c>
      <c r="C95" s="1">
        <v>-152.3979571280849</v>
      </c>
      <c r="D95" s="3">
        <v>2.6800000000000001E-2</v>
      </c>
      <c r="E95" s="3">
        <v>22.67</v>
      </c>
      <c r="F95" s="3">
        <v>8.0399999999999991</v>
      </c>
      <c r="G95" s="3">
        <v>0.74060000000000004</v>
      </c>
      <c r="H95" s="3">
        <v>1.1900000000000001E-2</v>
      </c>
      <c r="I95" s="3">
        <v>2.4400000000000002E-2</v>
      </c>
      <c r="J95" s="3">
        <v>38.42</v>
      </c>
      <c r="K95" s="3">
        <v>0</v>
      </c>
      <c r="L95" s="3">
        <v>24.7</v>
      </c>
      <c r="M95" s="3">
        <v>6</v>
      </c>
      <c r="N95" s="3">
        <v>100.6336</v>
      </c>
      <c r="O95" s="2">
        <v>1.6000000000000001E-3</v>
      </c>
      <c r="P95" s="2">
        <v>2.0579999999999998</v>
      </c>
      <c r="Q95" s="2">
        <v>0.66300000000000003</v>
      </c>
      <c r="R95" s="2">
        <v>4.8300000000000003E-2</v>
      </c>
      <c r="S95" s="2">
        <v>1.8E-3</v>
      </c>
      <c r="T95" s="2">
        <v>1.4E-3</v>
      </c>
      <c r="U95" s="2">
        <v>2.9580000000000002</v>
      </c>
      <c r="V95" s="2">
        <v>0</v>
      </c>
      <c r="W95" s="2">
        <v>1.591</v>
      </c>
      <c r="X95" s="2">
        <v>0.68799999999999994</v>
      </c>
      <c r="Y95" s="2">
        <v>8.0111000000000008</v>
      </c>
      <c r="Z95" s="3">
        <f t="shared" si="7"/>
        <v>0.53205364010299983</v>
      </c>
      <c r="AA95" s="3">
        <f t="shared" si="8"/>
        <v>0.23007724977427016</v>
      </c>
      <c r="AB95" s="3">
        <f t="shared" si="9"/>
        <v>0.2217168845935191</v>
      </c>
      <c r="AC95" s="3">
        <f t="shared" si="10"/>
        <v>1.6152225529211119E-2</v>
      </c>
      <c r="AD95" s="3">
        <f t="shared" si="11"/>
        <v>0.69811320754716988</v>
      </c>
    </row>
    <row r="96" spans="1:30" x14ac:dyDescent="0.2">
      <c r="A96" s="2" t="s">
        <v>114</v>
      </c>
      <c r="B96" s="1">
        <v>439.10115460625337</v>
      </c>
      <c r="C96" s="1">
        <v>-118.26586079633395</v>
      </c>
      <c r="D96" s="3">
        <v>0</v>
      </c>
      <c r="E96" s="3">
        <v>22.51</v>
      </c>
      <c r="F96" s="3">
        <v>9.4</v>
      </c>
      <c r="G96" s="3">
        <v>0.67589999999999995</v>
      </c>
      <c r="H96" s="3">
        <v>7.1000000000000004E-3</v>
      </c>
      <c r="I96" s="3">
        <v>4.1000000000000002E-2</v>
      </c>
      <c r="J96" s="3">
        <v>38.42</v>
      </c>
      <c r="K96" s="3">
        <v>5.9999999999999995E-4</v>
      </c>
      <c r="L96" s="3">
        <v>23.67</v>
      </c>
      <c r="M96" s="3">
        <v>5.57</v>
      </c>
      <c r="N96" s="3">
        <v>100.2945</v>
      </c>
      <c r="O96" s="2">
        <v>0</v>
      </c>
      <c r="P96" s="2">
        <v>2.048</v>
      </c>
      <c r="Q96" s="2">
        <v>0.77800000000000002</v>
      </c>
      <c r="R96" s="2">
        <v>4.4200000000000003E-2</v>
      </c>
      <c r="S96" s="2">
        <v>1.1000000000000001E-3</v>
      </c>
      <c r="T96" s="2">
        <v>2.3999999999999998E-3</v>
      </c>
      <c r="U96" s="2">
        <v>2.9660000000000002</v>
      </c>
      <c r="V96" s="2">
        <v>1E-4</v>
      </c>
      <c r="W96" s="2">
        <v>1.528</v>
      </c>
      <c r="X96" s="2">
        <v>0.64100000000000001</v>
      </c>
      <c r="Y96" s="2">
        <v>8.0089000000000006</v>
      </c>
      <c r="Z96" s="3">
        <f t="shared" si="7"/>
        <v>0.51083177320139073</v>
      </c>
      <c r="AA96" s="3">
        <f t="shared" si="8"/>
        <v>0.21429526611393421</v>
      </c>
      <c r="AB96" s="3">
        <f t="shared" si="9"/>
        <v>0.26009628242845678</v>
      </c>
      <c r="AC96" s="3">
        <f t="shared" si="10"/>
        <v>1.4776678256218241E-2</v>
      </c>
      <c r="AD96" s="3">
        <f t="shared" si="11"/>
        <v>0.70447210696173357</v>
      </c>
    </row>
    <row r="97" spans="1:30" x14ac:dyDescent="0.2">
      <c r="A97" s="2" t="s">
        <v>115</v>
      </c>
      <c r="B97" s="1">
        <v>468.17003831375359</v>
      </c>
      <c r="C97" s="1">
        <v>-89.196977088833734</v>
      </c>
      <c r="D97" s="3">
        <v>0</v>
      </c>
      <c r="E97" s="3">
        <v>22.54</v>
      </c>
      <c r="F97" s="3">
        <v>8.7200000000000006</v>
      </c>
      <c r="G97" s="3">
        <v>0.63919999999999999</v>
      </c>
      <c r="H97" s="3">
        <v>0</v>
      </c>
      <c r="I97" s="3">
        <v>4.6600000000000003E-2</v>
      </c>
      <c r="J97" s="3">
        <v>38.64</v>
      </c>
      <c r="K97" s="3">
        <v>0</v>
      </c>
      <c r="L97" s="3">
        <v>24.32</v>
      </c>
      <c r="M97" s="3">
        <v>5.87</v>
      </c>
      <c r="N97" s="3">
        <v>100.7757</v>
      </c>
      <c r="O97" s="2">
        <v>0</v>
      </c>
      <c r="P97" s="2">
        <v>2.0409999999999999</v>
      </c>
      <c r="Q97" s="2">
        <v>0.71799999999999997</v>
      </c>
      <c r="R97" s="2">
        <v>4.1599999999999998E-2</v>
      </c>
      <c r="S97" s="2">
        <v>0</v>
      </c>
      <c r="T97" s="2">
        <v>2.7000000000000001E-3</v>
      </c>
      <c r="U97" s="2">
        <v>2.9689999999999999</v>
      </c>
      <c r="V97" s="2">
        <v>0</v>
      </c>
      <c r="W97" s="2">
        <v>1.5629999999999999</v>
      </c>
      <c r="X97" s="2">
        <v>0.67200000000000004</v>
      </c>
      <c r="Y97" s="2">
        <v>8.0073000000000008</v>
      </c>
      <c r="Z97" s="3">
        <f t="shared" si="7"/>
        <v>0.5219394910839511</v>
      </c>
      <c r="AA97" s="3">
        <f t="shared" si="8"/>
        <v>0.22440392706872375</v>
      </c>
      <c r="AB97" s="3">
        <f t="shared" si="9"/>
        <v>0.23976491017164228</v>
      </c>
      <c r="AC97" s="3">
        <f t="shared" si="10"/>
        <v>1.3891671675682895E-2</v>
      </c>
      <c r="AD97" s="3">
        <f t="shared" si="11"/>
        <v>0.69932885906040265</v>
      </c>
    </row>
    <row r="98" spans="1:30" x14ac:dyDescent="0.2">
      <c r="A98" s="2" t="s">
        <v>116</v>
      </c>
      <c r="B98" s="1">
        <v>472.64217426875149</v>
      </c>
      <c r="C98" s="1">
        <v>-84.724841133835838</v>
      </c>
      <c r="D98" s="3">
        <v>4.0000000000000001E-3</v>
      </c>
      <c r="E98" s="3">
        <v>22.64</v>
      </c>
      <c r="F98" s="3">
        <v>8.5299999999999994</v>
      </c>
      <c r="G98" s="3">
        <v>0.59350000000000003</v>
      </c>
      <c r="H98" s="3">
        <v>0</v>
      </c>
      <c r="I98" s="3">
        <v>5.16E-2</v>
      </c>
      <c r="J98" s="3">
        <v>38.369999999999997</v>
      </c>
      <c r="K98" s="3">
        <v>0</v>
      </c>
      <c r="L98" s="3">
        <v>24.45</v>
      </c>
      <c r="M98" s="3">
        <v>5.9</v>
      </c>
      <c r="N98" s="3">
        <v>100.539</v>
      </c>
      <c r="O98" s="2">
        <v>2.0000000000000001E-4</v>
      </c>
      <c r="P98" s="2">
        <v>2.056</v>
      </c>
      <c r="Q98" s="2">
        <v>0.70399999999999996</v>
      </c>
      <c r="R98" s="2">
        <v>3.8699999999999998E-2</v>
      </c>
      <c r="S98" s="2">
        <v>0</v>
      </c>
      <c r="T98" s="2">
        <v>3.0000000000000001E-3</v>
      </c>
      <c r="U98" s="2">
        <v>2.9569999999999999</v>
      </c>
      <c r="V98" s="2">
        <v>0</v>
      </c>
      <c r="W98" s="2">
        <v>1.5760000000000001</v>
      </c>
      <c r="X98" s="2">
        <v>0.67700000000000005</v>
      </c>
      <c r="Y98" s="2">
        <v>8.0119000000000007</v>
      </c>
      <c r="Z98" s="3">
        <f t="shared" si="7"/>
        <v>0.52608739192843068</v>
      </c>
      <c r="AA98" s="3">
        <f t="shared" si="8"/>
        <v>0.22599058650732717</v>
      </c>
      <c r="AB98" s="3">
        <f t="shared" si="9"/>
        <v>0.23500350502386755</v>
      </c>
      <c r="AC98" s="3">
        <f t="shared" si="10"/>
        <v>1.2918516540374536E-2</v>
      </c>
      <c r="AD98" s="3">
        <f t="shared" si="11"/>
        <v>0.69951176209498445</v>
      </c>
    </row>
    <row r="99" spans="1:30" x14ac:dyDescent="0.2">
      <c r="A99" s="2" t="s">
        <v>117</v>
      </c>
      <c r="B99" s="1">
        <v>514.04265735772162</v>
      </c>
      <c r="C99" s="1">
        <v>-43.324358044865718</v>
      </c>
      <c r="D99" s="3">
        <v>0</v>
      </c>
      <c r="E99" s="3">
        <v>22.68</v>
      </c>
      <c r="F99" s="3">
        <v>7.61</v>
      </c>
      <c r="G99" s="3">
        <v>0.57840000000000003</v>
      </c>
      <c r="H99" s="3">
        <v>0</v>
      </c>
      <c r="I99" s="3">
        <v>4.1300000000000003E-2</v>
      </c>
      <c r="J99" s="3">
        <v>38.380000000000003</v>
      </c>
      <c r="K99" s="3">
        <v>0</v>
      </c>
      <c r="L99" s="3">
        <v>25</v>
      </c>
      <c r="M99" s="3">
        <v>6.15</v>
      </c>
      <c r="N99" s="3">
        <v>100.4397</v>
      </c>
      <c r="O99" s="2">
        <v>0</v>
      </c>
      <c r="P99" s="2">
        <v>2.0609999999999999</v>
      </c>
      <c r="Q99" s="2">
        <v>0.629</v>
      </c>
      <c r="R99" s="2">
        <v>3.78E-2</v>
      </c>
      <c r="S99" s="2">
        <v>0</v>
      </c>
      <c r="T99" s="2">
        <v>2.3999999999999998E-3</v>
      </c>
      <c r="U99" s="2">
        <v>2.9590000000000001</v>
      </c>
      <c r="V99" s="2">
        <v>0</v>
      </c>
      <c r="W99" s="2">
        <v>1.6120000000000001</v>
      </c>
      <c r="X99" s="2">
        <v>0.70699999999999996</v>
      </c>
      <c r="Y99" s="2">
        <v>8.0083000000000002</v>
      </c>
      <c r="Z99" s="3">
        <f t="shared" si="7"/>
        <v>0.53988880701989428</v>
      </c>
      <c r="AA99" s="3">
        <f t="shared" si="8"/>
        <v>0.23678746064706277</v>
      </c>
      <c r="AB99" s="3">
        <f t="shared" si="9"/>
        <v>0.21066380869448723</v>
      </c>
      <c r="AC99" s="3">
        <f t="shared" si="10"/>
        <v>1.265992363855583E-2</v>
      </c>
      <c r="AD99" s="3">
        <f t="shared" si="11"/>
        <v>0.69512721000431221</v>
      </c>
    </row>
    <row r="100" spans="1:30" x14ac:dyDescent="0.2">
      <c r="A100" s="2" t="s">
        <v>118</v>
      </c>
      <c r="B100" s="1">
        <v>557.3670154025873</v>
      </c>
      <c r="C100" s="1">
        <v>0</v>
      </c>
      <c r="D100" s="3">
        <v>0</v>
      </c>
      <c r="E100" s="3">
        <v>22.66</v>
      </c>
      <c r="F100" s="3">
        <v>8.9600000000000009</v>
      </c>
      <c r="G100" s="3">
        <v>0.49249999999999999</v>
      </c>
      <c r="H100" s="3">
        <v>3.7699999999999997E-2</v>
      </c>
      <c r="I100" s="3">
        <v>1.1999999999999999E-3</v>
      </c>
      <c r="J100" s="3">
        <v>38.36</v>
      </c>
      <c r="K100" s="3">
        <v>1.8E-3</v>
      </c>
      <c r="L100" s="3">
        <v>23.69</v>
      </c>
      <c r="M100" s="3">
        <v>5.7</v>
      </c>
      <c r="N100" s="3">
        <v>99.903300000000002</v>
      </c>
      <c r="O100" s="2">
        <v>0</v>
      </c>
      <c r="P100" s="2">
        <v>2.0659999999999998</v>
      </c>
      <c r="Q100" s="2">
        <v>0.74299999999999999</v>
      </c>
      <c r="R100" s="2">
        <v>3.2300000000000002E-2</v>
      </c>
      <c r="S100" s="2">
        <v>5.7000000000000002E-3</v>
      </c>
      <c r="T100" s="2">
        <v>1E-4</v>
      </c>
      <c r="U100" s="2">
        <v>2.9670000000000001</v>
      </c>
      <c r="V100" s="2">
        <v>2.0000000000000001E-4</v>
      </c>
      <c r="W100" s="2">
        <v>1.532</v>
      </c>
      <c r="X100" s="2">
        <v>0.65700000000000003</v>
      </c>
      <c r="Y100" s="2">
        <v>8.0032999999999994</v>
      </c>
      <c r="Z100" s="3">
        <f t="shared" si="7"/>
        <v>0.51681678642512563</v>
      </c>
      <c r="AA100" s="3">
        <f t="shared" si="8"/>
        <v>0.22163748608440442</v>
      </c>
      <c r="AB100" s="3">
        <f t="shared" si="9"/>
        <v>0.25064939446074957</v>
      </c>
      <c r="AC100" s="3">
        <f t="shared" si="10"/>
        <v>1.0896333029720338E-2</v>
      </c>
      <c r="AD100" s="3">
        <f t="shared" si="11"/>
        <v>0.69986295111923247</v>
      </c>
    </row>
    <row r="101" spans="1:30" x14ac:dyDescent="0.2"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Z101" s="3"/>
      <c r="AA101" s="3"/>
      <c r="AB101" s="3"/>
      <c r="AC101" s="3"/>
      <c r="AD101" s="3"/>
    </row>
    <row r="102" spans="1:30" x14ac:dyDescent="0.2">
      <c r="A102" s="4" t="s">
        <v>119</v>
      </c>
      <c r="B102" s="4">
        <v>0</v>
      </c>
      <c r="C102" s="5">
        <v>-227.59592237107452</v>
      </c>
      <c r="D102" s="4">
        <v>3.0499999999999999E-2</v>
      </c>
      <c r="E102" s="4">
        <v>22.35</v>
      </c>
      <c r="F102" s="4">
        <v>6.92</v>
      </c>
      <c r="G102" s="4">
        <v>1.69</v>
      </c>
      <c r="H102" s="4">
        <v>4.7999999999999996E-3</v>
      </c>
      <c r="I102" s="4">
        <v>5.5199999999999999E-2</v>
      </c>
      <c r="J102" s="4">
        <v>37.97</v>
      </c>
      <c r="K102" s="4">
        <v>0</v>
      </c>
      <c r="L102" s="4">
        <v>25.41</v>
      </c>
      <c r="M102" s="4">
        <v>5.87</v>
      </c>
      <c r="N102" s="4">
        <v>100.3005</v>
      </c>
      <c r="O102" s="4">
        <v>1.9E-3</v>
      </c>
      <c r="P102" s="4">
        <v>2.0470000000000002</v>
      </c>
      <c r="Q102" s="4">
        <v>0.57599999999999996</v>
      </c>
      <c r="R102" s="4">
        <v>0.111</v>
      </c>
      <c r="S102" s="4">
        <v>6.9999999999999999E-4</v>
      </c>
      <c r="T102" s="4">
        <v>3.2000000000000002E-3</v>
      </c>
      <c r="U102" s="4">
        <v>2.95</v>
      </c>
      <c r="V102" s="4">
        <v>0</v>
      </c>
      <c r="W102" s="4">
        <v>1.651</v>
      </c>
      <c r="X102" s="4">
        <v>0.68</v>
      </c>
      <c r="Y102" s="4">
        <v>8.0208999999999993</v>
      </c>
      <c r="Z102" s="3">
        <f t="shared" ref="Z102:Z127" si="13">W102/(W102+X102+R102+Q102)</f>
        <v>0.5470510271703114</v>
      </c>
      <c r="AA102" s="3">
        <f t="shared" ref="AA102:AA127" si="14">X102/(X102+W102+R102+Q102)</f>
        <v>0.22531477799867461</v>
      </c>
      <c r="AB102" s="3">
        <f t="shared" ref="AB102:AB127" si="15">Q102/(Q102+R102+W102+X102)</f>
        <v>0.19085487077534788</v>
      </c>
      <c r="AC102" s="3">
        <f t="shared" ref="AC102:AC127" si="16">R102/(Q102+R102+W102+X102)</f>
        <v>3.6779324055666002E-2</v>
      </c>
      <c r="AD102" s="3">
        <f t="shared" ref="AD102:AD127" si="17">W102/(W102+X102)</f>
        <v>0.70827970827970832</v>
      </c>
    </row>
    <row r="103" spans="1:30" x14ac:dyDescent="0.2">
      <c r="A103" s="4" t="s">
        <v>120</v>
      </c>
      <c r="B103" s="6">
        <v>25.709920264363554</v>
      </c>
      <c r="C103" s="5">
        <v>-201.88600210671098</v>
      </c>
      <c r="D103" s="4">
        <v>0.1208</v>
      </c>
      <c r="E103" s="4">
        <v>22.48</v>
      </c>
      <c r="F103" s="4">
        <v>6.84</v>
      </c>
      <c r="G103" s="4">
        <v>1.32</v>
      </c>
      <c r="H103" s="4">
        <v>2.3999999999999998E-3</v>
      </c>
      <c r="I103" s="4">
        <v>4.1200000000000001E-2</v>
      </c>
      <c r="J103" s="4">
        <v>38.1</v>
      </c>
      <c r="K103" s="4">
        <v>0</v>
      </c>
      <c r="L103" s="4">
        <v>25.66</v>
      </c>
      <c r="M103" s="4">
        <v>6.17</v>
      </c>
      <c r="N103" s="4">
        <v>100.7343</v>
      </c>
      <c r="O103" s="4">
        <v>7.4000000000000003E-3</v>
      </c>
      <c r="P103" s="4">
        <v>2.048</v>
      </c>
      <c r="Q103" s="4">
        <v>0.56699999999999995</v>
      </c>
      <c r="R103" s="4">
        <v>8.5999999999999993E-2</v>
      </c>
      <c r="S103" s="4">
        <v>4.0000000000000002E-4</v>
      </c>
      <c r="T103" s="4">
        <v>2.3999999999999998E-3</v>
      </c>
      <c r="U103" s="4">
        <v>2.9449999999999998</v>
      </c>
      <c r="V103" s="4">
        <v>0</v>
      </c>
      <c r="W103" s="4">
        <v>1.6579999999999999</v>
      </c>
      <c r="X103" s="4">
        <v>0.71099999999999997</v>
      </c>
      <c r="Y103" s="4">
        <v>8.0251999999999999</v>
      </c>
      <c r="Z103" s="3">
        <f t="shared" si="13"/>
        <v>0.5486432825943085</v>
      </c>
      <c r="AA103" s="3">
        <f t="shared" si="14"/>
        <v>0.23527465254798149</v>
      </c>
      <c r="AB103" s="3">
        <f t="shared" si="15"/>
        <v>0.18762409000661812</v>
      </c>
      <c r="AC103" s="3">
        <f t="shared" si="16"/>
        <v>2.8457974851091992E-2</v>
      </c>
      <c r="AD103" s="3">
        <f t="shared" si="17"/>
        <v>0.69987336428872948</v>
      </c>
    </row>
    <row r="104" spans="1:30" x14ac:dyDescent="0.2">
      <c r="A104" s="4" t="s">
        <v>121</v>
      </c>
      <c r="B104" s="6">
        <v>51.205017832326234</v>
      </c>
      <c r="C104" s="5">
        <v>-176.39090453874829</v>
      </c>
      <c r="D104" s="4">
        <v>2.1700000000000001E-2</v>
      </c>
      <c r="E104" s="4">
        <v>22.52</v>
      </c>
      <c r="F104" s="4">
        <v>6.94</v>
      </c>
      <c r="G104" s="4">
        <v>0.95550000000000002</v>
      </c>
      <c r="H104" s="4">
        <v>0</v>
      </c>
      <c r="I104" s="4">
        <v>3.2199999999999999E-2</v>
      </c>
      <c r="J104" s="4">
        <v>38.04</v>
      </c>
      <c r="K104" s="4">
        <v>0</v>
      </c>
      <c r="L104" s="4">
        <v>25.85</v>
      </c>
      <c r="M104" s="4">
        <v>6.19</v>
      </c>
      <c r="N104" s="4">
        <v>100.5493</v>
      </c>
      <c r="O104" s="4">
        <v>1.2999999999999999E-3</v>
      </c>
      <c r="P104" s="4">
        <v>2.0539999999999998</v>
      </c>
      <c r="Q104" s="4">
        <v>0.57499999999999996</v>
      </c>
      <c r="R104" s="4">
        <v>6.2600000000000003E-2</v>
      </c>
      <c r="S104" s="4">
        <v>0</v>
      </c>
      <c r="T104" s="4">
        <v>1.9E-3</v>
      </c>
      <c r="U104" s="4">
        <v>2.944</v>
      </c>
      <c r="V104" s="4">
        <v>0</v>
      </c>
      <c r="W104" s="4">
        <v>1.673</v>
      </c>
      <c r="X104" s="4">
        <v>0.71399999999999997</v>
      </c>
      <c r="Y104" s="4">
        <v>8.0258000000000003</v>
      </c>
      <c r="Z104" s="3">
        <f t="shared" si="13"/>
        <v>0.55313099252793752</v>
      </c>
      <c r="AA104" s="3">
        <f t="shared" si="14"/>
        <v>0.23606427296171389</v>
      </c>
      <c r="AB104" s="3">
        <f t="shared" si="15"/>
        <v>0.19010778284731863</v>
      </c>
      <c r="AC104" s="3">
        <f t="shared" si="16"/>
        <v>2.0696951663029824E-2</v>
      </c>
      <c r="AD104" s="3">
        <f t="shared" si="17"/>
        <v>0.70087976539589447</v>
      </c>
    </row>
    <row r="105" spans="1:30" x14ac:dyDescent="0.2">
      <c r="A105" s="4" t="s">
        <v>122</v>
      </c>
      <c r="B105" s="6">
        <v>76.914938096689781</v>
      </c>
      <c r="C105" s="5">
        <v>-150.68098427438474</v>
      </c>
      <c r="D105" s="4">
        <v>4.2799999999999998E-2</v>
      </c>
      <c r="E105" s="4">
        <v>22.45</v>
      </c>
      <c r="F105" s="4">
        <v>7.02</v>
      </c>
      <c r="G105" s="4">
        <v>0.99690000000000001</v>
      </c>
      <c r="H105" s="4">
        <v>4.07E-2</v>
      </c>
      <c r="I105" s="4">
        <v>1.3599999999999999E-2</v>
      </c>
      <c r="J105" s="4">
        <v>38.1</v>
      </c>
      <c r="K105" s="4">
        <v>0</v>
      </c>
      <c r="L105" s="4">
        <v>25.49</v>
      </c>
      <c r="M105" s="4">
        <v>6.28</v>
      </c>
      <c r="N105" s="4">
        <v>100.43389999999999</v>
      </c>
      <c r="O105" s="4">
        <v>2.5999999999999999E-3</v>
      </c>
      <c r="P105" s="4">
        <v>2.048</v>
      </c>
      <c r="Q105" s="4">
        <v>0.58299999999999996</v>
      </c>
      <c r="R105" s="4">
        <v>6.54E-2</v>
      </c>
      <c r="S105" s="4">
        <v>6.1000000000000004E-3</v>
      </c>
      <c r="T105" s="4">
        <v>8.0000000000000004E-4</v>
      </c>
      <c r="U105" s="4">
        <v>2.9489999999999998</v>
      </c>
      <c r="V105" s="4">
        <v>0</v>
      </c>
      <c r="W105" s="4">
        <v>1.65</v>
      </c>
      <c r="X105" s="4">
        <v>0.72399999999999998</v>
      </c>
      <c r="Y105" s="4">
        <v>8.0289000000000001</v>
      </c>
      <c r="Z105" s="3">
        <f t="shared" si="13"/>
        <v>0.5459237691900477</v>
      </c>
      <c r="AA105" s="3">
        <f t="shared" si="14"/>
        <v>0.23954473266278459</v>
      </c>
      <c r="AB105" s="3">
        <f t="shared" si="15"/>
        <v>0.19289306511381682</v>
      </c>
      <c r="AC105" s="3">
        <f t="shared" si="16"/>
        <v>2.1638433033350977E-2</v>
      </c>
      <c r="AD105" s="3">
        <f t="shared" si="17"/>
        <v>0.69502948609941029</v>
      </c>
    </row>
    <row r="106" spans="1:30" x14ac:dyDescent="0.2">
      <c r="A106" s="4" t="s">
        <v>123</v>
      </c>
      <c r="B106" s="6">
        <v>102.62485836105984</v>
      </c>
      <c r="C106" s="5">
        <v>-124.97106401001469</v>
      </c>
      <c r="D106" s="4">
        <v>2.1399999999999999E-2</v>
      </c>
      <c r="E106" s="4">
        <v>22.45</v>
      </c>
      <c r="F106" s="4">
        <v>9.6300000000000008</v>
      </c>
      <c r="G106" s="4">
        <v>0.62039999999999995</v>
      </c>
      <c r="H106" s="4">
        <v>3.78E-2</v>
      </c>
      <c r="I106" s="4">
        <v>2.2800000000000001E-2</v>
      </c>
      <c r="J106" s="4">
        <v>38.130000000000003</v>
      </c>
      <c r="K106" s="4">
        <v>0</v>
      </c>
      <c r="L106" s="4">
        <v>23.69</v>
      </c>
      <c r="M106" s="4">
        <v>5.48</v>
      </c>
      <c r="N106" s="4">
        <v>100.08240000000001</v>
      </c>
      <c r="O106" s="4">
        <v>1.2999999999999999E-3</v>
      </c>
      <c r="P106" s="4">
        <v>2.0499999999999998</v>
      </c>
      <c r="Q106" s="4">
        <v>0.8</v>
      </c>
      <c r="R106" s="4">
        <v>4.07E-2</v>
      </c>
      <c r="S106" s="4">
        <v>5.7000000000000002E-3</v>
      </c>
      <c r="T106" s="4">
        <v>1.2999999999999999E-3</v>
      </c>
      <c r="U106" s="4">
        <v>2.9540000000000002</v>
      </c>
      <c r="V106" s="4">
        <v>0</v>
      </c>
      <c r="W106" s="4">
        <v>1.5349999999999999</v>
      </c>
      <c r="X106" s="4">
        <v>0.63300000000000001</v>
      </c>
      <c r="Y106" s="4">
        <v>8.0210000000000008</v>
      </c>
      <c r="Z106" s="3">
        <f t="shared" si="13"/>
        <v>0.51018712400704613</v>
      </c>
      <c r="AA106" s="3">
        <f t="shared" si="14"/>
        <v>0.21038986937880147</v>
      </c>
      <c r="AB106" s="3">
        <f t="shared" si="15"/>
        <v>0.26589556951507298</v>
      </c>
      <c r="AC106" s="3">
        <f t="shared" si="16"/>
        <v>1.3527437099079337E-2</v>
      </c>
      <c r="AD106" s="3">
        <f t="shared" si="17"/>
        <v>0.70802583025830246</v>
      </c>
    </row>
    <row r="107" spans="1:30" x14ac:dyDescent="0.2">
      <c r="A107" s="4" t="s">
        <v>124</v>
      </c>
      <c r="B107" s="6">
        <v>128.11995592902252</v>
      </c>
      <c r="C107" s="5">
        <v>-99.475966442051998</v>
      </c>
      <c r="D107" s="4">
        <v>8.7599999999999997E-2</v>
      </c>
      <c r="E107" s="4">
        <v>22.5</v>
      </c>
      <c r="F107" s="4">
        <v>10.08</v>
      </c>
      <c r="G107" s="4">
        <v>0.57650000000000001</v>
      </c>
      <c r="H107" s="4">
        <v>2.3999999999999998E-3</v>
      </c>
      <c r="I107" s="4">
        <v>4.4400000000000002E-2</v>
      </c>
      <c r="J107" s="4">
        <v>38.75</v>
      </c>
      <c r="K107" s="4">
        <v>0</v>
      </c>
      <c r="L107" s="4">
        <v>23.67</v>
      </c>
      <c r="M107" s="4">
        <v>5.44</v>
      </c>
      <c r="N107" s="4">
        <v>101.1508</v>
      </c>
      <c r="O107" s="4">
        <v>5.3E-3</v>
      </c>
      <c r="P107" s="4">
        <v>2.032</v>
      </c>
      <c r="Q107" s="4">
        <v>0.82699999999999996</v>
      </c>
      <c r="R107" s="4">
        <v>3.7400000000000003E-2</v>
      </c>
      <c r="S107" s="4">
        <v>4.0000000000000002E-4</v>
      </c>
      <c r="T107" s="4">
        <v>2.5999999999999999E-3</v>
      </c>
      <c r="U107" s="4">
        <v>2.9689999999999999</v>
      </c>
      <c r="V107" s="4">
        <v>0</v>
      </c>
      <c r="W107" s="4">
        <v>1.516</v>
      </c>
      <c r="X107" s="4">
        <v>0.621</v>
      </c>
      <c r="Y107" s="4">
        <v>8.0106999999999999</v>
      </c>
      <c r="Z107" s="3">
        <f t="shared" si="13"/>
        <v>0.50509762111014866</v>
      </c>
      <c r="AA107" s="3">
        <f t="shared" si="14"/>
        <v>0.20690344505897248</v>
      </c>
      <c r="AB107" s="3">
        <f t="shared" si="15"/>
        <v>0.27553808222829346</v>
      </c>
      <c r="AC107" s="3">
        <f t="shared" si="16"/>
        <v>1.2460851602585461E-2</v>
      </c>
      <c r="AD107" s="3">
        <f t="shared" si="17"/>
        <v>0.70940570893776322</v>
      </c>
    </row>
    <row r="108" spans="1:30" x14ac:dyDescent="0.2">
      <c r="A108" s="4" t="s">
        <v>125</v>
      </c>
      <c r="B108" s="6">
        <v>153.82987619338607</v>
      </c>
      <c r="C108" s="5">
        <v>-73.766046177688452</v>
      </c>
      <c r="D108" s="4">
        <v>2.64E-2</v>
      </c>
      <c r="E108" s="4">
        <v>22.75</v>
      </c>
      <c r="F108" s="4">
        <v>8.93</v>
      </c>
      <c r="G108" s="4">
        <v>0.56030000000000002</v>
      </c>
      <c r="H108" s="4">
        <v>4.2599999999999999E-2</v>
      </c>
      <c r="I108" s="4">
        <v>1.9900000000000001E-2</v>
      </c>
      <c r="J108" s="4">
        <v>39</v>
      </c>
      <c r="K108" s="4">
        <v>0</v>
      </c>
      <c r="L108" s="4">
        <v>24.57</v>
      </c>
      <c r="M108" s="4">
        <v>5.81</v>
      </c>
      <c r="N108" s="4">
        <v>101.70910000000001</v>
      </c>
      <c r="O108" s="4">
        <v>1.6000000000000001E-3</v>
      </c>
      <c r="P108" s="4">
        <v>2.0419999999999998</v>
      </c>
      <c r="Q108" s="4">
        <v>0.72899999999999998</v>
      </c>
      <c r="R108" s="4">
        <v>3.61E-2</v>
      </c>
      <c r="S108" s="4">
        <v>6.3E-3</v>
      </c>
      <c r="T108" s="4">
        <v>1.1000000000000001E-3</v>
      </c>
      <c r="U108" s="4">
        <v>2.97</v>
      </c>
      <c r="V108" s="4">
        <v>0</v>
      </c>
      <c r="W108" s="4">
        <v>1.5649999999999999</v>
      </c>
      <c r="X108" s="4">
        <v>0.66</v>
      </c>
      <c r="Y108" s="4">
        <v>8.0112000000000005</v>
      </c>
      <c r="Z108" s="3">
        <f t="shared" si="13"/>
        <v>0.52339386642587205</v>
      </c>
      <c r="AA108" s="3">
        <f t="shared" si="14"/>
        <v>0.22072840373231667</v>
      </c>
      <c r="AB108" s="3">
        <f t="shared" si="15"/>
        <v>0.24380455503160428</v>
      </c>
      <c r="AC108" s="3">
        <f t="shared" si="16"/>
        <v>1.2073174810207017E-2</v>
      </c>
      <c r="AD108" s="3">
        <f t="shared" si="17"/>
        <v>0.70337078651685392</v>
      </c>
    </row>
    <row r="109" spans="1:30" x14ac:dyDescent="0.2">
      <c r="A109" s="4" t="s">
        <v>126</v>
      </c>
      <c r="B109" s="6">
        <v>179.53979645774962</v>
      </c>
      <c r="C109" s="5">
        <v>-48.056125913324905</v>
      </c>
      <c r="D109" s="4">
        <v>5.7000000000000002E-2</v>
      </c>
      <c r="E109" s="4">
        <v>22.68</v>
      </c>
      <c r="F109" s="4">
        <v>8.23</v>
      </c>
      <c r="G109" s="4">
        <v>0.53249999999999997</v>
      </c>
      <c r="H109" s="4">
        <v>0</v>
      </c>
      <c r="I109" s="4">
        <v>8.5000000000000006E-3</v>
      </c>
      <c r="J109" s="4">
        <v>38.93</v>
      </c>
      <c r="K109" s="4">
        <v>0</v>
      </c>
      <c r="L109" s="4">
        <v>25.03</v>
      </c>
      <c r="M109" s="4">
        <v>5.97</v>
      </c>
      <c r="N109" s="4">
        <v>101.4379</v>
      </c>
      <c r="O109" s="4">
        <v>3.3999999999999998E-3</v>
      </c>
      <c r="P109" s="4">
        <v>2.0419999999999998</v>
      </c>
      <c r="Q109" s="4">
        <v>0.67300000000000004</v>
      </c>
      <c r="R109" s="4">
        <v>3.44E-2</v>
      </c>
      <c r="S109" s="4">
        <v>0</v>
      </c>
      <c r="T109" s="4">
        <v>5.0000000000000001E-4</v>
      </c>
      <c r="U109" s="4">
        <v>2.9729999999999999</v>
      </c>
      <c r="V109" s="4">
        <v>0</v>
      </c>
      <c r="W109" s="4">
        <v>1.5980000000000001</v>
      </c>
      <c r="X109" s="4">
        <v>0.68</v>
      </c>
      <c r="Y109" s="4">
        <v>8.0043000000000006</v>
      </c>
      <c r="Z109" s="3">
        <f t="shared" si="13"/>
        <v>0.53527165538956256</v>
      </c>
      <c r="AA109" s="3">
        <f t="shared" si="14"/>
        <v>0.22777517250619683</v>
      </c>
      <c r="AB109" s="3">
        <f t="shared" si="15"/>
        <v>0.22543042808333891</v>
      </c>
      <c r="AC109" s="3">
        <f t="shared" si="16"/>
        <v>1.1522744020901721E-2</v>
      </c>
      <c r="AD109" s="3">
        <f t="shared" si="17"/>
        <v>0.70149253731343286</v>
      </c>
    </row>
    <row r="110" spans="1:30" x14ac:dyDescent="0.2">
      <c r="A110" s="4" t="s">
        <v>127</v>
      </c>
      <c r="B110" s="6">
        <v>205.03489402571196</v>
      </c>
      <c r="C110" s="5">
        <v>-22.561028345362562</v>
      </c>
      <c r="D110" s="4">
        <v>3.7999999999999999E-2</v>
      </c>
      <c r="E110" s="4">
        <v>22.69</v>
      </c>
      <c r="F110" s="4">
        <v>7.82</v>
      </c>
      <c r="G110" s="4">
        <v>0.57250000000000001</v>
      </c>
      <c r="H110" s="4">
        <v>4.99E-2</v>
      </c>
      <c r="I110" s="4">
        <v>7.3000000000000001E-3</v>
      </c>
      <c r="J110" s="4">
        <v>38.659999999999997</v>
      </c>
      <c r="K110" s="4">
        <v>0</v>
      </c>
      <c r="L110" s="4">
        <v>25.19</v>
      </c>
      <c r="M110" s="4">
        <v>6.22</v>
      </c>
      <c r="N110" s="4">
        <v>101.24769999999999</v>
      </c>
      <c r="O110" s="4">
        <v>2.3E-3</v>
      </c>
      <c r="P110" s="4">
        <v>2.048</v>
      </c>
      <c r="Q110" s="4">
        <v>0.64100000000000001</v>
      </c>
      <c r="R110" s="4">
        <v>3.7100000000000001E-2</v>
      </c>
      <c r="S110" s="4">
        <v>7.4000000000000003E-3</v>
      </c>
      <c r="T110" s="4">
        <v>4.0000000000000002E-4</v>
      </c>
      <c r="U110" s="4">
        <v>2.96</v>
      </c>
      <c r="V110" s="4">
        <v>0</v>
      </c>
      <c r="W110" s="4">
        <v>1.613</v>
      </c>
      <c r="X110" s="4">
        <v>0.71</v>
      </c>
      <c r="Y110" s="4">
        <v>8.0191999999999997</v>
      </c>
      <c r="Z110" s="3">
        <f t="shared" si="13"/>
        <v>0.53746959448202325</v>
      </c>
      <c r="AA110" s="3">
        <f t="shared" si="14"/>
        <v>0.23657992069574488</v>
      </c>
      <c r="AB110" s="3">
        <f t="shared" si="15"/>
        <v>0.21358835093798939</v>
      </c>
      <c r="AC110" s="3">
        <f t="shared" si="16"/>
        <v>1.2362133884242444E-2</v>
      </c>
      <c r="AD110" s="3">
        <f t="shared" si="17"/>
        <v>0.69436074042186824</v>
      </c>
    </row>
    <row r="111" spans="1:30" x14ac:dyDescent="0.2">
      <c r="A111" s="7" t="s">
        <v>128</v>
      </c>
      <c r="B111" s="8">
        <v>227.59592237107452</v>
      </c>
      <c r="C111" s="9">
        <v>0</v>
      </c>
      <c r="D111" s="7">
        <v>4.6600000000000003E-2</v>
      </c>
      <c r="E111" s="7">
        <v>22.57</v>
      </c>
      <c r="F111" s="7">
        <v>9.8800000000000008</v>
      </c>
      <c r="G111" s="7">
        <v>0.5333</v>
      </c>
      <c r="H111" s="7">
        <v>1.6500000000000001E-2</v>
      </c>
      <c r="I111" s="7">
        <v>0</v>
      </c>
      <c r="J111" s="7">
        <v>38.51</v>
      </c>
      <c r="K111" s="7">
        <v>0</v>
      </c>
      <c r="L111" s="7">
        <v>23.7</v>
      </c>
      <c r="M111" s="7">
        <v>5.53</v>
      </c>
      <c r="N111" s="7">
        <v>100.7863</v>
      </c>
      <c r="O111" s="7">
        <v>2.8E-3</v>
      </c>
      <c r="P111" s="7">
        <v>2.0449999999999999</v>
      </c>
      <c r="Q111" s="7">
        <v>0.81399999999999995</v>
      </c>
      <c r="R111" s="7">
        <v>3.4700000000000002E-2</v>
      </c>
      <c r="S111" s="7">
        <v>2.5000000000000001E-3</v>
      </c>
      <c r="T111" s="7">
        <v>0</v>
      </c>
      <c r="U111" s="7">
        <v>2.9609999999999999</v>
      </c>
      <c r="V111" s="7">
        <v>0</v>
      </c>
      <c r="W111" s="7">
        <v>1.524</v>
      </c>
      <c r="X111" s="7">
        <v>0.63300000000000001</v>
      </c>
      <c r="Y111" s="7">
        <v>8.0169999999999995</v>
      </c>
      <c r="Z111" s="3">
        <f t="shared" si="13"/>
        <v>0.50703663040223579</v>
      </c>
      <c r="AA111" s="3">
        <f t="shared" si="14"/>
        <v>0.21059986026549557</v>
      </c>
      <c r="AB111" s="3">
        <f t="shared" si="15"/>
        <v>0.27081877765578732</v>
      </c>
      <c r="AC111" s="3">
        <f t="shared" si="16"/>
        <v>1.1544731676481353E-2</v>
      </c>
      <c r="AD111" s="3">
        <f t="shared" si="17"/>
        <v>0.70653685674547984</v>
      </c>
    </row>
    <row r="112" spans="1:30" x14ac:dyDescent="0.2">
      <c r="A112" s="7"/>
      <c r="B112" s="8"/>
      <c r="C112" s="9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3"/>
      <c r="AA112" s="3"/>
      <c r="AB112" s="3"/>
      <c r="AC112" s="3"/>
      <c r="AD112" s="3"/>
    </row>
    <row r="113" spans="1:30" x14ac:dyDescent="0.2">
      <c r="A113" s="4" t="s">
        <v>129</v>
      </c>
      <c r="B113" s="4">
        <v>0</v>
      </c>
      <c r="C113" s="5">
        <v>-279.61496835325255</v>
      </c>
      <c r="D113" s="4">
        <v>2.24E-2</v>
      </c>
      <c r="E113" s="4">
        <v>22.45</v>
      </c>
      <c r="F113" s="4">
        <v>7.21</v>
      </c>
      <c r="G113" s="4">
        <v>0.58750000000000002</v>
      </c>
      <c r="H113" s="4">
        <v>3.09E-2</v>
      </c>
      <c r="I113" s="4">
        <v>1.4200000000000001E-2</v>
      </c>
      <c r="J113" s="4">
        <v>38.56</v>
      </c>
      <c r="K113" s="4">
        <v>1.5E-3</v>
      </c>
      <c r="L113" s="4">
        <v>25.16</v>
      </c>
      <c r="M113" s="4">
        <v>6.55</v>
      </c>
      <c r="N113" s="4">
        <v>100.5864</v>
      </c>
      <c r="O113" s="4">
        <v>1.4E-3</v>
      </c>
      <c r="P113" s="4">
        <v>2.0369999999999999</v>
      </c>
      <c r="Q113" s="4">
        <v>0.59399999999999997</v>
      </c>
      <c r="R113" s="4">
        <v>3.8300000000000001E-2</v>
      </c>
      <c r="S113" s="4">
        <v>4.5999999999999999E-3</v>
      </c>
      <c r="T113" s="4">
        <v>8.0000000000000004E-4</v>
      </c>
      <c r="U113" s="4">
        <v>2.968</v>
      </c>
      <c r="V113" s="4">
        <v>1E-4</v>
      </c>
      <c r="W113" s="4">
        <v>1.619</v>
      </c>
      <c r="X113" s="4">
        <v>0.752</v>
      </c>
      <c r="Y113" s="4">
        <v>8.0152999999999999</v>
      </c>
      <c r="Z113" s="3">
        <f t="shared" si="13"/>
        <v>0.53907368561249291</v>
      </c>
      <c r="AA113" s="3">
        <f t="shared" si="14"/>
        <v>0.25039123630672927</v>
      </c>
      <c r="AB113" s="3">
        <f t="shared" si="15"/>
        <v>0.19778243931675155</v>
      </c>
      <c r="AC113" s="3">
        <f t="shared" si="16"/>
        <v>1.2752638764026237E-2</v>
      </c>
      <c r="AD113" s="3">
        <f t="shared" si="17"/>
        <v>0.68283424715309993</v>
      </c>
    </row>
    <row r="114" spans="1:30" x14ac:dyDescent="0.2">
      <c r="A114" s="4" t="s">
        <v>130</v>
      </c>
      <c r="B114" s="6">
        <v>20.396078054375167</v>
      </c>
      <c r="C114" s="5">
        <v>-259.2188902988774</v>
      </c>
      <c r="D114" s="4">
        <v>1.9099999999999999E-2</v>
      </c>
      <c r="E114" s="4">
        <v>22.38</v>
      </c>
      <c r="F114" s="4">
        <v>7.02</v>
      </c>
      <c r="G114" s="4">
        <v>0.58709999999999996</v>
      </c>
      <c r="H114" s="4">
        <v>5.7099999999999998E-2</v>
      </c>
      <c r="I114" s="4">
        <v>3.3300000000000003E-2</v>
      </c>
      <c r="J114" s="4">
        <v>38.619999999999997</v>
      </c>
      <c r="K114" s="4">
        <v>0</v>
      </c>
      <c r="L114" s="4">
        <v>25.18</v>
      </c>
      <c r="M114" s="4">
        <v>6.51</v>
      </c>
      <c r="N114" s="4">
        <v>100.40649999999999</v>
      </c>
      <c r="O114" s="4">
        <v>1.1999999999999999E-3</v>
      </c>
      <c r="P114" s="4">
        <v>2.0329999999999999</v>
      </c>
      <c r="Q114" s="4">
        <v>0.57999999999999996</v>
      </c>
      <c r="R114" s="4">
        <v>3.8300000000000001E-2</v>
      </c>
      <c r="S114" s="4">
        <v>8.5000000000000006E-3</v>
      </c>
      <c r="T114" s="4">
        <v>1.9E-3</v>
      </c>
      <c r="U114" s="4">
        <v>2.976</v>
      </c>
      <c r="V114" s="4">
        <v>0</v>
      </c>
      <c r="W114" s="4">
        <v>1.623</v>
      </c>
      <c r="X114" s="4">
        <v>0.747</v>
      </c>
      <c r="Y114" s="4">
        <v>8.0089000000000006</v>
      </c>
      <c r="Z114" s="3">
        <f t="shared" si="13"/>
        <v>0.54311816082722619</v>
      </c>
      <c r="AA114" s="3">
        <f t="shared" si="14"/>
        <v>0.24997490211826121</v>
      </c>
      <c r="AB114" s="3">
        <f t="shared" si="15"/>
        <v>0.19409028544657497</v>
      </c>
      <c r="AC114" s="3">
        <f t="shared" si="16"/>
        <v>1.2816651607937624E-2</v>
      </c>
      <c r="AD114" s="3">
        <f t="shared" si="17"/>
        <v>0.68481012658227847</v>
      </c>
    </row>
    <row r="115" spans="1:30" x14ac:dyDescent="0.2">
      <c r="A115" s="4" t="s">
        <v>131</v>
      </c>
      <c r="B115" s="6">
        <v>39.812565893320695</v>
      </c>
      <c r="C115" s="5">
        <v>-239.80240245993184</v>
      </c>
      <c r="D115" s="4">
        <v>4.7899999999999998E-2</v>
      </c>
      <c r="E115" s="4">
        <v>22.39</v>
      </c>
      <c r="F115" s="4">
        <v>7.25</v>
      </c>
      <c r="G115" s="4">
        <v>0.70830000000000004</v>
      </c>
      <c r="H115" s="4">
        <v>4.7600000000000003E-2</v>
      </c>
      <c r="I115" s="4">
        <v>5.0299999999999997E-2</v>
      </c>
      <c r="J115" s="4">
        <v>38.46</v>
      </c>
      <c r="K115" s="4">
        <v>0</v>
      </c>
      <c r="L115" s="4">
        <v>25.07</v>
      </c>
      <c r="M115" s="4">
        <v>6.44</v>
      </c>
      <c r="N115" s="4">
        <v>100.4641</v>
      </c>
      <c r="O115" s="4">
        <v>2.8999999999999998E-3</v>
      </c>
      <c r="P115" s="4">
        <v>2.0350000000000001</v>
      </c>
      <c r="Q115" s="4">
        <v>0.59899999999999998</v>
      </c>
      <c r="R115" s="4">
        <v>4.6300000000000001E-2</v>
      </c>
      <c r="S115" s="4">
        <v>7.1000000000000004E-3</v>
      </c>
      <c r="T115" s="4">
        <v>2.8999999999999998E-3</v>
      </c>
      <c r="U115" s="4">
        <v>2.9660000000000002</v>
      </c>
      <c r="V115" s="4">
        <v>0</v>
      </c>
      <c r="W115" s="4">
        <v>1.617</v>
      </c>
      <c r="X115" s="4">
        <v>0.74</v>
      </c>
      <c r="Y115" s="4">
        <v>8.0161999999999995</v>
      </c>
      <c r="Z115" s="3">
        <f t="shared" si="13"/>
        <v>0.53858708323618565</v>
      </c>
      <c r="AA115" s="3">
        <f t="shared" si="14"/>
        <v>0.2464777004296706</v>
      </c>
      <c r="AB115" s="3">
        <f t="shared" si="15"/>
        <v>0.19951370615861172</v>
      </c>
      <c r="AC115" s="3">
        <f t="shared" si="16"/>
        <v>1.5421510175532092E-2</v>
      </c>
      <c r="AD115" s="3">
        <f t="shared" si="17"/>
        <v>0.68604157827747125</v>
      </c>
    </row>
    <row r="116" spans="1:30" x14ac:dyDescent="0.2">
      <c r="A116" s="4" t="s">
        <v>132</v>
      </c>
      <c r="B116" s="6">
        <v>60.208643947690987</v>
      </c>
      <c r="C116" s="5">
        <v>-219.40632440556155</v>
      </c>
      <c r="D116" s="4">
        <v>1.6299999999999999E-2</v>
      </c>
      <c r="E116" s="4">
        <v>22.61</v>
      </c>
      <c r="F116" s="4">
        <v>7.1</v>
      </c>
      <c r="G116" s="4">
        <v>0.73089999999999999</v>
      </c>
      <c r="H116" s="4">
        <v>5.7200000000000001E-2</v>
      </c>
      <c r="I116" s="4">
        <v>2.9399999999999999E-2</v>
      </c>
      <c r="J116" s="4">
        <v>38.44</v>
      </c>
      <c r="K116" s="4">
        <v>0</v>
      </c>
      <c r="L116" s="4">
        <v>25.21</v>
      </c>
      <c r="M116" s="4">
        <v>6.52</v>
      </c>
      <c r="N116" s="4">
        <v>100.7137</v>
      </c>
      <c r="O116" s="4">
        <v>1E-3</v>
      </c>
      <c r="P116" s="4">
        <v>2.0499999999999998</v>
      </c>
      <c r="Q116" s="4">
        <v>0.58499999999999996</v>
      </c>
      <c r="R116" s="4">
        <v>4.7600000000000003E-2</v>
      </c>
      <c r="S116" s="4">
        <v>8.5000000000000006E-3</v>
      </c>
      <c r="T116" s="4">
        <v>1.6999999999999999E-3</v>
      </c>
      <c r="U116" s="4">
        <v>2.9569999999999999</v>
      </c>
      <c r="V116" s="4">
        <v>0</v>
      </c>
      <c r="W116" s="4">
        <v>1.621</v>
      </c>
      <c r="X116" s="4">
        <v>0.748</v>
      </c>
      <c r="Y116" s="4">
        <v>8.0198</v>
      </c>
      <c r="Z116" s="3">
        <f t="shared" si="13"/>
        <v>0.54004530916844351</v>
      </c>
      <c r="AA116" s="3">
        <f t="shared" si="14"/>
        <v>0.24920042643923243</v>
      </c>
      <c r="AB116" s="3">
        <f t="shared" si="15"/>
        <v>0.1948960554371002</v>
      </c>
      <c r="AC116" s="3">
        <f t="shared" si="16"/>
        <v>1.5858208955223881E-2</v>
      </c>
      <c r="AD116" s="3">
        <f t="shared" si="17"/>
        <v>0.68425495989869145</v>
      </c>
    </row>
    <row r="117" spans="1:30" x14ac:dyDescent="0.2">
      <c r="A117" s="4" t="s">
        <v>133</v>
      </c>
      <c r="B117" s="6">
        <v>80.604722002062658</v>
      </c>
      <c r="C117" s="5">
        <v>-199.01024635118986</v>
      </c>
      <c r="D117" s="4">
        <v>1.8499999999999999E-2</v>
      </c>
      <c r="E117" s="4">
        <v>22.43</v>
      </c>
      <c r="F117" s="4">
        <v>7.14</v>
      </c>
      <c r="G117" s="4">
        <v>0.69940000000000002</v>
      </c>
      <c r="H117" s="4">
        <v>2.6200000000000001E-2</v>
      </c>
      <c r="I117" s="4">
        <v>4.3499999999999997E-2</v>
      </c>
      <c r="J117" s="4">
        <v>38.380000000000003</v>
      </c>
      <c r="K117" s="4">
        <v>0</v>
      </c>
      <c r="L117" s="4">
        <v>25.18</v>
      </c>
      <c r="M117" s="4">
        <v>6.54</v>
      </c>
      <c r="N117" s="4">
        <v>100.4576</v>
      </c>
      <c r="O117" s="4">
        <v>1.1000000000000001E-3</v>
      </c>
      <c r="P117" s="4">
        <v>2.0390000000000001</v>
      </c>
      <c r="Q117" s="4">
        <v>0.59</v>
      </c>
      <c r="R117" s="4">
        <v>4.5699999999999998E-2</v>
      </c>
      <c r="S117" s="4">
        <v>3.8999999999999998E-3</v>
      </c>
      <c r="T117" s="4">
        <v>2.5000000000000001E-3</v>
      </c>
      <c r="U117" s="4">
        <v>2.96</v>
      </c>
      <c r="V117" s="4">
        <v>0</v>
      </c>
      <c r="W117" s="4">
        <v>1.6240000000000001</v>
      </c>
      <c r="X117" s="4">
        <v>0.752</v>
      </c>
      <c r="Y117" s="4">
        <v>8.0183</v>
      </c>
      <c r="Z117" s="3">
        <f t="shared" si="13"/>
        <v>0.53923033502672912</v>
      </c>
      <c r="AA117" s="3">
        <f t="shared" si="14"/>
        <v>0.24969286449513561</v>
      </c>
      <c r="AB117" s="3">
        <f t="shared" si="15"/>
        <v>0.19590264634591756</v>
      </c>
      <c r="AC117" s="3">
        <f t="shared" si="16"/>
        <v>1.5174154132217682E-2</v>
      </c>
      <c r="AD117" s="3">
        <f t="shared" si="17"/>
        <v>0.6835016835016835</v>
      </c>
    </row>
    <row r="118" spans="1:30" x14ac:dyDescent="0.2">
      <c r="A118" s="4" t="s">
        <v>134</v>
      </c>
      <c r="B118" s="6">
        <v>101.00080005643295</v>
      </c>
      <c r="C118" s="5">
        <v>-178.61416829681957</v>
      </c>
      <c r="D118" s="4">
        <v>2.46E-2</v>
      </c>
      <c r="E118" s="4">
        <v>22.45</v>
      </c>
      <c r="F118" s="4">
        <v>7.57</v>
      </c>
      <c r="G118" s="4">
        <v>0.58240000000000003</v>
      </c>
      <c r="H118" s="4">
        <v>2.8500000000000001E-2</v>
      </c>
      <c r="I118" s="4">
        <v>3.1199999999999999E-2</v>
      </c>
      <c r="J118" s="4">
        <v>38.54</v>
      </c>
      <c r="K118" s="4">
        <v>0</v>
      </c>
      <c r="L118" s="4">
        <v>24.93</v>
      </c>
      <c r="M118" s="4">
        <v>6.22</v>
      </c>
      <c r="N118" s="4">
        <v>100.3766</v>
      </c>
      <c r="O118" s="4">
        <v>1.5E-3</v>
      </c>
      <c r="P118" s="4">
        <v>2.0409999999999999</v>
      </c>
      <c r="Q118" s="4">
        <v>0.625</v>
      </c>
      <c r="R118" s="4">
        <v>3.7999999999999999E-2</v>
      </c>
      <c r="S118" s="4">
        <v>4.3E-3</v>
      </c>
      <c r="T118" s="4">
        <v>1.8E-3</v>
      </c>
      <c r="U118" s="4">
        <v>2.972</v>
      </c>
      <c r="V118" s="4">
        <v>0</v>
      </c>
      <c r="W118" s="4">
        <v>1.6080000000000001</v>
      </c>
      <c r="X118" s="4">
        <v>0.71499999999999997</v>
      </c>
      <c r="Y118" s="4">
        <v>8.0066000000000006</v>
      </c>
      <c r="Z118" s="3">
        <f t="shared" si="13"/>
        <v>0.53851306095110518</v>
      </c>
      <c r="AA118" s="3">
        <f t="shared" si="14"/>
        <v>0.23945077026121903</v>
      </c>
      <c r="AB118" s="3">
        <f t="shared" si="15"/>
        <v>0.20931011386470197</v>
      </c>
      <c r="AC118" s="3">
        <f t="shared" si="16"/>
        <v>1.2726054922973878E-2</v>
      </c>
      <c r="AD118" s="3">
        <f t="shared" si="17"/>
        <v>0.69220835126990965</v>
      </c>
    </row>
    <row r="119" spans="1:30" x14ac:dyDescent="0.2">
      <c r="A119" s="4" t="s">
        <v>135</v>
      </c>
      <c r="B119" s="6">
        <v>120.41728789538196</v>
      </c>
      <c r="C119" s="5">
        <v>-159.19768045787058</v>
      </c>
      <c r="D119" s="4">
        <v>3.7999999999999999E-2</v>
      </c>
      <c r="E119" s="4">
        <v>22.5</v>
      </c>
      <c r="F119" s="4">
        <v>7.77</v>
      </c>
      <c r="G119" s="4">
        <v>0.53300000000000003</v>
      </c>
      <c r="H119" s="4">
        <v>5.9400000000000001E-2</v>
      </c>
      <c r="I119" s="4">
        <v>2.7699999999999999E-2</v>
      </c>
      <c r="J119" s="4">
        <v>38.65</v>
      </c>
      <c r="K119" s="4">
        <v>0</v>
      </c>
      <c r="L119" s="4">
        <v>24.92</v>
      </c>
      <c r="M119" s="4">
        <v>6.34</v>
      </c>
      <c r="N119" s="4">
        <v>100.8381</v>
      </c>
      <c r="O119" s="4">
        <v>2.3E-3</v>
      </c>
      <c r="P119" s="4">
        <v>2.036</v>
      </c>
      <c r="Q119" s="4">
        <v>0.63900000000000001</v>
      </c>
      <c r="R119" s="4">
        <v>3.4700000000000002E-2</v>
      </c>
      <c r="S119" s="4">
        <v>8.8000000000000005E-3</v>
      </c>
      <c r="T119" s="4">
        <v>1.6000000000000001E-3</v>
      </c>
      <c r="U119" s="4">
        <v>2.968</v>
      </c>
      <c r="V119" s="4">
        <v>0</v>
      </c>
      <c r="W119" s="4">
        <v>1.6</v>
      </c>
      <c r="X119" s="4">
        <v>0.72599999999999998</v>
      </c>
      <c r="Y119" s="4">
        <v>8.0164000000000009</v>
      </c>
      <c r="Z119" s="3">
        <f t="shared" si="13"/>
        <v>0.53338667200053347</v>
      </c>
      <c r="AA119" s="3">
        <f t="shared" si="14"/>
        <v>0.24202420242024203</v>
      </c>
      <c r="AB119" s="3">
        <f t="shared" si="15"/>
        <v>0.21302130213021303</v>
      </c>
      <c r="AC119" s="3">
        <f t="shared" si="16"/>
        <v>1.1567823449011569E-2</v>
      </c>
      <c r="AD119" s="3">
        <f t="shared" si="17"/>
        <v>0.68787618228718828</v>
      </c>
    </row>
    <row r="120" spans="1:30" x14ac:dyDescent="0.2">
      <c r="A120" s="4" t="s">
        <v>136</v>
      </c>
      <c r="B120" s="6">
        <v>140.81336594975363</v>
      </c>
      <c r="C120" s="5">
        <v>-138.80160240349889</v>
      </c>
      <c r="D120" s="4">
        <v>4.53E-2</v>
      </c>
      <c r="E120" s="4">
        <v>22.51</v>
      </c>
      <c r="F120" s="4">
        <v>8.06</v>
      </c>
      <c r="G120" s="4">
        <v>0.59670000000000001</v>
      </c>
      <c r="H120" s="4">
        <v>4.7500000000000001E-2</v>
      </c>
      <c r="I120" s="4">
        <v>6.1699999999999998E-2</v>
      </c>
      <c r="J120" s="4">
        <v>38.520000000000003</v>
      </c>
      <c r="K120" s="4">
        <v>0</v>
      </c>
      <c r="L120" s="4">
        <v>24.86</v>
      </c>
      <c r="M120" s="4">
        <v>6.19</v>
      </c>
      <c r="N120" s="4">
        <v>100.8912</v>
      </c>
      <c r="O120" s="4">
        <v>2.8E-3</v>
      </c>
      <c r="P120" s="4">
        <v>2.0379999999999998</v>
      </c>
      <c r="Q120" s="4">
        <v>0.66300000000000003</v>
      </c>
      <c r="R120" s="4">
        <v>3.8800000000000001E-2</v>
      </c>
      <c r="S120" s="4">
        <v>7.1000000000000004E-3</v>
      </c>
      <c r="T120" s="4">
        <v>3.5999999999999999E-3</v>
      </c>
      <c r="U120" s="4">
        <v>2.9590000000000001</v>
      </c>
      <c r="V120" s="4">
        <v>0</v>
      </c>
      <c r="W120" s="4">
        <v>1.597</v>
      </c>
      <c r="X120" s="4">
        <v>0.70899999999999996</v>
      </c>
      <c r="Y120" s="4">
        <v>8.0183</v>
      </c>
      <c r="Z120" s="3">
        <f t="shared" si="13"/>
        <v>0.53095285590797248</v>
      </c>
      <c r="AA120" s="3">
        <f t="shared" si="14"/>
        <v>0.23572046013697714</v>
      </c>
      <c r="AB120" s="3">
        <f t="shared" si="15"/>
        <v>0.22042689008577698</v>
      </c>
      <c r="AC120" s="3">
        <f t="shared" si="16"/>
        <v>1.2899793869273223E-2</v>
      </c>
      <c r="AD120" s="3">
        <f t="shared" si="17"/>
        <v>0.69254119687771032</v>
      </c>
    </row>
    <row r="121" spans="1:30" x14ac:dyDescent="0.2">
      <c r="A121" s="4" t="s">
        <v>137</v>
      </c>
      <c r="B121" s="6">
        <v>161.0371143659099</v>
      </c>
      <c r="C121" s="5">
        <v>-118.57785398734262</v>
      </c>
      <c r="D121" s="4">
        <v>4.87E-2</v>
      </c>
      <c r="E121" s="4">
        <v>22.51</v>
      </c>
      <c r="F121" s="4">
        <v>8.35</v>
      </c>
      <c r="G121" s="4">
        <v>0.49070000000000003</v>
      </c>
      <c r="H121" s="4">
        <v>6.3899999999999998E-2</v>
      </c>
      <c r="I121" s="4">
        <v>3.9699999999999999E-2</v>
      </c>
      <c r="J121" s="4">
        <v>38.74</v>
      </c>
      <c r="K121" s="4">
        <v>0</v>
      </c>
      <c r="L121" s="4">
        <v>24.44</v>
      </c>
      <c r="M121" s="4">
        <v>6.13</v>
      </c>
      <c r="N121" s="4">
        <v>100.813</v>
      </c>
      <c r="O121" s="4">
        <v>3.0000000000000001E-3</v>
      </c>
      <c r="P121" s="4">
        <v>2.036</v>
      </c>
      <c r="Q121" s="4">
        <v>0.68600000000000005</v>
      </c>
      <c r="R121" s="4">
        <v>3.1899999999999998E-2</v>
      </c>
      <c r="S121" s="4">
        <v>9.4999999999999998E-3</v>
      </c>
      <c r="T121" s="4">
        <v>2.3E-3</v>
      </c>
      <c r="U121" s="4">
        <v>2.9729999999999999</v>
      </c>
      <c r="V121" s="4">
        <v>0</v>
      </c>
      <c r="W121" s="4">
        <v>1.569</v>
      </c>
      <c r="X121" s="4">
        <v>0.70099999999999996</v>
      </c>
      <c r="Y121" s="4">
        <v>8.0117999999999991</v>
      </c>
      <c r="Z121" s="3">
        <f t="shared" si="13"/>
        <v>0.52511797583587139</v>
      </c>
      <c r="AA121" s="3">
        <f t="shared" si="14"/>
        <v>0.23461293885337528</v>
      </c>
      <c r="AB121" s="3">
        <f t="shared" si="15"/>
        <v>0.22959269051842432</v>
      </c>
      <c r="AC121" s="3">
        <f t="shared" si="16"/>
        <v>1.0676394792329059E-2</v>
      </c>
      <c r="AD121" s="3">
        <f t="shared" si="17"/>
        <v>0.69118942731277533</v>
      </c>
    </row>
    <row r="122" spans="1:30" x14ac:dyDescent="0.2">
      <c r="A122" s="4" t="s">
        <v>138</v>
      </c>
      <c r="B122" s="6">
        <v>181.43319242028019</v>
      </c>
      <c r="C122" s="5">
        <v>-98.181775932972329</v>
      </c>
      <c r="D122" s="4">
        <v>6.1899999999999997E-2</v>
      </c>
      <c r="E122" s="4">
        <v>22.49</v>
      </c>
      <c r="F122" s="4">
        <v>7.29</v>
      </c>
      <c r="G122" s="4">
        <v>0.5534</v>
      </c>
      <c r="H122" s="4">
        <v>3.09E-2</v>
      </c>
      <c r="I122" s="4">
        <v>3.9E-2</v>
      </c>
      <c r="J122" s="4">
        <v>38.869999999999997</v>
      </c>
      <c r="K122" s="4">
        <v>0</v>
      </c>
      <c r="L122" s="4">
        <v>25.23</v>
      </c>
      <c r="M122" s="4">
        <v>6.46</v>
      </c>
      <c r="N122" s="4">
        <v>101.02509999999999</v>
      </c>
      <c r="O122" s="4">
        <v>3.7000000000000002E-3</v>
      </c>
      <c r="P122" s="4">
        <v>2.0299999999999998</v>
      </c>
      <c r="Q122" s="4">
        <v>0.59799999999999998</v>
      </c>
      <c r="R122" s="4">
        <v>3.5900000000000001E-2</v>
      </c>
      <c r="S122" s="4">
        <v>4.5999999999999999E-3</v>
      </c>
      <c r="T122" s="4">
        <v>2.2000000000000001E-3</v>
      </c>
      <c r="U122" s="4">
        <v>2.9769999999999999</v>
      </c>
      <c r="V122" s="4">
        <v>0</v>
      </c>
      <c r="W122" s="4">
        <v>1.6160000000000001</v>
      </c>
      <c r="X122" s="4">
        <v>0.73799999999999999</v>
      </c>
      <c r="Y122" s="4">
        <v>8.0054999999999996</v>
      </c>
      <c r="Z122" s="3">
        <f t="shared" si="13"/>
        <v>0.54084808728538447</v>
      </c>
      <c r="AA122" s="3">
        <f t="shared" si="14"/>
        <v>0.24699621807958769</v>
      </c>
      <c r="AB122" s="3">
        <f t="shared" si="15"/>
        <v>0.20014056695337862</v>
      </c>
      <c r="AC122" s="3">
        <f t="shared" si="16"/>
        <v>1.2015127681649319E-2</v>
      </c>
      <c r="AD122" s="3">
        <f t="shared" si="17"/>
        <v>0.68649107901444351</v>
      </c>
    </row>
    <row r="123" spans="1:30" x14ac:dyDescent="0.2">
      <c r="A123" s="4" t="s">
        <v>139</v>
      </c>
      <c r="B123" s="6">
        <v>201.82927047465049</v>
      </c>
      <c r="C123" s="5">
        <v>-77.785697878602036</v>
      </c>
      <c r="D123" s="4">
        <v>3.2800000000000003E-2</v>
      </c>
      <c r="E123" s="4">
        <v>22.4</v>
      </c>
      <c r="F123" s="4">
        <v>10.53</v>
      </c>
      <c r="G123" s="4">
        <v>0.51859999999999995</v>
      </c>
      <c r="H123" s="4">
        <v>1.8800000000000001E-2</v>
      </c>
      <c r="I123" s="4">
        <v>3.7600000000000001E-2</v>
      </c>
      <c r="J123" s="4">
        <v>38.83</v>
      </c>
      <c r="K123" s="4">
        <v>6.0000000000000001E-3</v>
      </c>
      <c r="L123" s="4">
        <v>22.9</v>
      </c>
      <c r="M123" s="4">
        <v>5.36</v>
      </c>
      <c r="N123" s="4">
        <v>100.6337</v>
      </c>
      <c r="O123" s="4">
        <v>2E-3</v>
      </c>
      <c r="P123" s="4">
        <v>2.028</v>
      </c>
      <c r="Q123" s="4">
        <v>0.86599999999999999</v>
      </c>
      <c r="R123" s="4">
        <v>3.3700000000000001E-2</v>
      </c>
      <c r="S123" s="4">
        <v>2.8E-3</v>
      </c>
      <c r="T123" s="4">
        <v>2.2000000000000001E-3</v>
      </c>
      <c r="U123" s="4">
        <v>2.9820000000000002</v>
      </c>
      <c r="V123" s="4">
        <v>5.9999999999999995E-4</v>
      </c>
      <c r="W123" s="4">
        <v>1.4710000000000001</v>
      </c>
      <c r="X123" s="4">
        <v>0.61299999999999999</v>
      </c>
      <c r="Y123" s="4">
        <v>8.0013000000000005</v>
      </c>
      <c r="Z123" s="3">
        <f t="shared" si="13"/>
        <v>0.49301203204075478</v>
      </c>
      <c r="AA123" s="3">
        <f t="shared" si="14"/>
        <v>0.20544960954519553</v>
      </c>
      <c r="AB123" s="3">
        <f t="shared" si="15"/>
        <v>0.29024365720414247</v>
      </c>
      <c r="AC123" s="3">
        <f t="shared" si="16"/>
        <v>1.1294701209907162E-2</v>
      </c>
      <c r="AD123" s="3">
        <f t="shared" si="17"/>
        <v>0.70585412667946257</v>
      </c>
    </row>
    <row r="124" spans="1:30" x14ac:dyDescent="0.2">
      <c r="A124" s="4" t="s">
        <v>140</v>
      </c>
      <c r="B124" s="6">
        <v>221.24575831360096</v>
      </c>
      <c r="C124" s="5">
        <v>-58.369210039651563</v>
      </c>
      <c r="D124" s="4">
        <v>0</v>
      </c>
      <c r="E124" s="4">
        <v>22.78</v>
      </c>
      <c r="F124" s="4">
        <v>9.5</v>
      </c>
      <c r="G124" s="4">
        <v>0.52959999999999996</v>
      </c>
      <c r="H124" s="4">
        <v>0.1128</v>
      </c>
      <c r="I124" s="4">
        <v>6.9400000000000003E-2</v>
      </c>
      <c r="J124" s="4">
        <v>39.19</v>
      </c>
      <c r="K124" s="4">
        <v>0</v>
      </c>
      <c r="L124" s="4">
        <v>23.55</v>
      </c>
      <c r="M124" s="4">
        <v>5.61</v>
      </c>
      <c r="N124" s="4">
        <v>101.3417</v>
      </c>
      <c r="O124" s="4">
        <v>0</v>
      </c>
      <c r="P124" s="4">
        <v>2.0449999999999999</v>
      </c>
      <c r="Q124" s="4">
        <v>0.77500000000000002</v>
      </c>
      <c r="R124" s="4">
        <v>3.4200000000000001E-2</v>
      </c>
      <c r="S124" s="4">
        <v>1.67E-2</v>
      </c>
      <c r="T124" s="4">
        <v>4.0000000000000001E-3</v>
      </c>
      <c r="U124" s="4">
        <v>2.9849999999999999</v>
      </c>
      <c r="V124" s="4">
        <v>0</v>
      </c>
      <c r="W124" s="4">
        <v>1.5</v>
      </c>
      <c r="X124" s="4">
        <v>0.63700000000000001</v>
      </c>
      <c r="Y124" s="4">
        <v>7.9969999999999999</v>
      </c>
      <c r="Z124" s="3">
        <f t="shared" si="13"/>
        <v>0.50913040526780262</v>
      </c>
      <c r="AA124" s="3">
        <f t="shared" si="14"/>
        <v>0.21621071210372686</v>
      </c>
      <c r="AB124" s="3">
        <f t="shared" si="15"/>
        <v>0.26305070938836467</v>
      </c>
      <c r="AC124" s="3">
        <f t="shared" si="16"/>
        <v>1.1608173240105898E-2</v>
      </c>
      <c r="AD124" s="3">
        <f t="shared" si="17"/>
        <v>0.7019185774450164</v>
      </c>
    </row>
    <row r="125" spans="1:30" x14ac:dyDescent="0.2">
      <c r="A125" s="4" t="s">
        <v>141</v>
      </c>
      <c r="B125" s="6">
        <v>239.49404590449632</v>
      </c>
      <c r="C125" s="5">
        <v>-40.120922448756211</v>
      </c>
      <c r="D125" s="4">
        <v>2.0299999999999999E-2</v>
      </c>
      <c r="E125" s="4">
        <v>22.62</v>
      </c>
      <c r="F125" s="4">
        <v>8.9600000000000009</v>
      </c>
      <c r="G125" s="4">
        <v>0.55010000000000003</v>
      </c>
      <c r="H125" s="4">
        <v>6.8599999999999994E-2</v>
      </c>
      <c r="I125" s="4">
        <v>2.6700000000000002E-2</v>
      </c>
      <c r="J125" s="4">
        <v>38.700000000000003</v>
      </c>
      <c r="K125" s="4">
        <v>0</v>
      </c>
      <c r="L125" s="4">
        <v>24.27</v>
      </c>
      <c r="M125" s="4">
        <v>5.88</v>
      </c>
      <c r="N125" s="4">
        <v>101.0956</v>
      </c>
      <c r="O125" s="4">
        <v>1.1999999999999999E-3</v>
      </c>
      <c r="P125" s="4">
        <v>2.0419999999999998</v>
      </c>
      <c r="Q125" s="4">
        <v>0.73599999999999999</v>
      </c>
      <c r="R125" s="4">
        <v>3.5700000000000003E-2</v>
      </c>
      <c r="S125" s="4">
        <v>1.0200000000000001E-2</v>
      </c>
      <c r="T125" s="4">
        <v>1.5E-3</v>
      </c>
      <c r="U125" s="4">
        <v>2.9649999999999999</v>
      </c>
      <c r="V125" s="4">
        <v>0</v>
      </c>
      <c r="W125" s="4">
        <v>1.5549999999999999</v>
      </c>
      <c r="X125" s="4">
        <v>0.67100000000000004</v>
      </c>
      <c r="Y125" s="4">
        <v>8.0175999999999998</v>
      </c>
      <c r="Z125" s="3">
        <f t="shared" si="13"/>
        <v>0.51873102712079255</v>
      </c>
      <c r="AA125" s="3">
        <f t="shared" si="14"/>
        <v>0.22383827601160891</v>
      </c>
      <c r="AB125" s="3">
        <f t="shared" si="15"/>
        <v>0.24552156653434298</v>
      </c>
      <c r="AC125" s="3">
        <f t="shared" si="16"/>
        <v>1.1909130333255497E-2</v>
      </c>
      <c r="AD125" s="3">
        <f t="shared" si="17"/>
        <v>0.69856244384546273</v>
      </c>
    </row>
    <row r="126" spans="1:30" x14ac:dyDescent="0.2">
      <c r="A126" s="4" t="s">
        <v>142</v>
      </c>
      <c r="B126" s="6">
        <v>264.09079365699068</v>
      </c>
      <c r="C126" s="5">
        <v>-15.524174696261833</v>
      </c>
      <c r="D126" s="4">
        <v>3.3599999999999998E-2</v>
      </c>
      <c r="E126" s="4">
        <v>22.57</v>
      </c>
      <c r="F126" s="4">
        <v>8.34</v>
      </c>
      <c r="G126" s="4">
        <v>0.5595</v>
      </c>
      <c r="H126" s="4">
        <v>7.3499999999999996E-2</v>
      </c>
      <c r="I126" s="4">
        <v>1.0699999999999999E-2</v>
      </c>
      <c r="J126" s="4">
        <v>38.659999999999997</v>
      </c>
      <c r="K126" s="4">
        <v>4.1999999999999997E-3</v>
      </c>
      <c r="L126" s="4">
        <v>24.72</v>
      </c>
      <c r="M126" s="4">
        <v>5.88</v>
      </c>
      <c r="N126" s="4">
        <v>100.8514</v>
      </c>
      <c r="O126" s="4">
        <v>2E-3</v>
      </c>
      <c r="P126" s="4">
        <v>2.0430000000000001</v>
      </c>
      <c r="Q126" s="4">
        <v>0.68600000000000005</v>
      </c>
      <c r="R126" s="4">
        <v>3.6400000000000002E-2</v>
      </c>
      <c r="S126" s="4">
        <v>1.0999999999999999E-2</v>
      </c>
      <c r="T126" s="4">
        <v>5.9999999999999995E-4</v>
      </c>
      <c r="U126" s="4">
        <v>2.97</v>
      </c>
      <c r="V126" s="4">
        <v>4.0000000000000002E-4</v>
      </c>
      <c r="W126" s="4">
        <v>1.5880000000000001</v>
      </c>
      <c r="X126" s="4">
        <v>0.67400000000000004</v>
      </c>
      <c r="Y126" s="4">
        <v>8.0114000000000001</v>
      </c>
      <c r="Z126" s="3">
        <f t="shared" si="13"/>
        <v>0.53210025465755262</v>
      </c>
      <c r="AA126" s="3">
        <f t="shared" si="14"/>
        <v>0.22584104007505698</v>
      </c>
      <c r="AB126" s="3">
        <f t="shared" si="15"/>
        <v>0.22986194880042893</v>
      </c>
      <c r="AC126" s="3">
        <f t="shared" si="16"/>
        <v>1.2196756466961535E-2</v>
      </c>
      <c r="AD126" s="3">
        <f t="shared" si="17"/>
        <v>0.70203359858532277</v>
      </c>
    </row>
    <row r="127" spans="1:30" x14ac:dyDescent="0.2">
      <c r="A127" s="4" t="s">
        <v>143</v>
      </c>
      <c r="B127" s="6">
        <v>279.61496835325249</v>
      </c>
      <c r="C127" s="5">
        <v>0</v>
      </c>
      <c r="D127" s="4">
        <v>3.9199999999999999E-2</v>
      </c>
      <c r="E127" s="4">
        <v>22.51</v>
      </c>
      <c r="F127" s="4">
        <v>8.6199999999999992</v>
      </c>
      <c r="G127" s="4">
        <v>0.52200000000000002</v>
      </c>
      <c r="H127" s="4">
        <v>8.3099999999999993E-2</v>
      </c>
      <c r="I127" s="4">
        <v>5.33E-2</v>
      </c>
      <c r="J127" s="4">
        <v>38.67</v>
      </c>
      <c r="K127" s="4">
        <v>0</v>
      </c>
      <c r="L127" s="4">
        <v>24.55</v>
      </c>
      <c r="M127" s="4">
        <v>5.74</v>
      </c>
      <c r="N127" s="4">
        <v>100.78749999999999</v>
      </c>
      <c r="O127" s="4">
        <v>2.3999999999999998E-3</v>
      </c>
      <c r="P127" s="4">
        <v>2.0390000000000001</v>
      </c>
      <c r="Q127" s="4">
        <v>0.71</v>
      </c>
      <c r="R127" s="4">
        <v>3.4000000000000002E-2</v>
      </c>
      <c r="S127" s="4">
        <v>1.24E-2</v>
      </c>
      <c r="T127" s="4">
        <v>3.0999999999999999E-3</v>
      </c>
      <c r="U127" s="4">
        <v>2.972</v>
      </c>
      <c r="V127" s="4">
        <v>0</v>
      </c>
      <c r="W127" s="4">
        <v>1.5780000000000001</v>
      </c>
      <c r="X127" s="4">
        <v>0.65800000000000003</v>
      </c>
      <c r="Y127" s="4">
        <v>8.0089000000000006</v>
      </c>
      <c r="Z127" s="3">
        <f t="shared" si="13"/>
        <v>0.5295302013422819</v>
      </c>
      <c r="AA127" s="3">
        <f t="shared" si="14"/>
        <v>0.22080536912751678</v>
      </c>
      <c r="AB127" s="3">
        <f t="shared" si="15"/>
        <v>0.23825503355704697</v>
      </c>
      <c r="AC127" s="3">
        <f t="shared" si="16"/>
        <v>1.1409395973154364E-2</v>
      </c>
      <c r="AD127" s="3">
        <f t="shared" si="17"/>
        <v>0.70572450805008946</v>
      </c>
    </row>
    <row r="128" spans="1:30" x14ac:dyDescent="0.2"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</row>
    <row r="129" spans="1:30" x14ac:dyDescent="0.2">
      <c r="A129" s="2" t="s">
        <v>144</v>
      </c>
      <c r="D129" s="3">
        <f>AVERAGE(D81:D100,D102:D111,D113:D127)</f>
        <v>2.4706666666666665E-2</v>
      </c>
      <c r="E129" s="3">
        <f t="shared" ref="E129:AD129" si="18">AVERAGE(E81:E100,E102:E111,E113:E127)</f>
        <v>22.501777777777782</v>
      </c>
      <c r="F129" s="3">
        <f t="shared" si="18"/>
        <v>8.0873333333333317</v>
      </c>
      <c r="G129" s="3">
        <f t="shared" si="18"/>
        <v>0.87235111111111097</v>
      </c>
      <c r="H129" s="3">
        <f t="shared" si="18"/>
        <v>3.2079999999999997E-2</v>
      </c>
      <c r="I129" s="3">
        <f t="shared" si="18"/>
        <v>6.0397777777777772E-2</v>
      </c>
      <c r="J129" s="3">
        <f t="shared" si="18"/>
        <v>38.545333333333346</v>
      </c>
      <c r="K129" s="3">
        <f t="shared" si="18"/>
        <v>3.1999999999999997E-4</v>
      </c>
      <c r="L129" s="3">
        <f t="shared" si="18"/>
        <v>24.605333333333334</v>
      </c>
      <c r="M129" s="3">
        <f t="shared" si="18"/>
        <v>5.9926666666666666</v>
      </c>
      <c r="N129" s="3">
        <f t="shared" si="18"/>
        <v>100.72223111111109</v>
      </c>
      <c r="O129" s="3">
        <f t="shared" si="18"/>
        <v>1.4999999999999998E-3</v>
      </c>
      <c r="P129" s="3">
        <f t="shared" si="18"/>
        <v>2.0409555555555556</v>
      </c>
      <c r="Q129" s="3">
        <f t="shared" si="18"/>
        <v>0.66668888888888878</v>
      </c>
      <c r="R129" s="3">
        <f t="shared" si="18"/>
        <v>5.6886666666666641E-2</v>
      </c>
      <c r="S129" s="3">
        <f t="shared" si="18"/>
        <v>4.7888888888888885E-3</v>
      </c>
      <c r="T129" s="3">
        <f t="shared" si="18"/>
        <v>3.497777777777778E-3</v>
      </c>
      <c r="U129" s="3">
        <f t="shared" si="18"/>
        <v>2.9661777777777774</v>
      </c>
      <c r="V129" s="3">
        <f t="shared" si="18"/>
        <v>3.111111111111111E-5</v>
      </c>
      <c r="W129" s="3">
        <f t="shared" si="18"/>
        <v>1.5835555555555556</v>
      </c>
      <c r="X129" s="3">
        <f t="shared" si="18"/>
        <v>0.68742222222222205</v>
      </c>
      <c r="Y129" s="3">
        <f t="shared" si="18"/>
        <v>8.0115355555555556</v>
      </c>
      <c r="Z129" s="3">
        <f t="shared" si="18"/>
        <v>0.52878600287744371</v>
      </c>
      <c r="AA129" s="3">
        <f t="shared" si="18"/>
        <v>0.229540974550001</v>
      </c>
      <c r="AB129" s="3">
        <f t="shared" si="18"/>
        <v>0.22268343869987295</v>
      </c>
      <c r="AC129" s="3">
        <f t="shared" si="18"/>
        <v>1.8989583872682524E-2</v>
      </c>
      <c r="AD129" s="3">
        <f t="shared" si="18"/>
        <v>0.69747846914096057</v>
      </c>
    </row>
    <row r="130" spans="1:30" x14ac:dyDescent="0.2"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</row>
    <row r="131" spans="1:30" x14ac:dyDescent="0.2">
      <c r="A131" s="2" t="s">
        <v>145</v>
      </c>
      <c r="B131" s="1">
        <v>0</v>
      </c>
      <c r="C131" s="1">
        <v>-216.00337409651905</v>
      </c>
      <c r="D131" s="3">
        <v>2.9100000000000001E-2</v>
      </c>
      <c r="E131" s="3">
        <v>22.16</v>
      </c>
      <c r="F131" s="3">
        <v>10.31</v>
      </c>
      <c r="G131" s="3">
        <v>0.71040000000000003</v>
      </c>
      <c r="H131" s="3">
        <v>6.1800000000000001E-2</v>
      </c>
      <c r="I131" s="3">
        <v>0.1331</v>
      </c>
      <c r="J131" s="3">
        <v>38.479999999999997</v>
      </c>
      <c r="K131" s="3">
        <v>0</v>
      </c>
      <c r="L131" s="3">
        <v>24.07</v>
      </c>
      <c r="M131" s="3">
        <v>4.87</v>
      </c>
      <c r="N131" s="3">
        <v>100.82429999999999</v>
      </c>
      <c r="O131" s="2">
        <v>1.8E-3</v>
      </c>
      <c r="P131" s="2">
        <v>2.016</v>
      </c>
      <c r="Q131" s="2">
        <v>0.85299999999999998</v>
      </c>
      <c r="R131" s="2">
        <v>4.6399999999999997E-2</v>
      </c>
      <c r="S131" s="2">
        <v>9.2999999999999992E-3</v>
      </c>
      <c r="T131" s="2">
        <v>7.7000000000000002E-3</v>
      </c>
      <c r="U131" s="2">
        <v>2.97</v>
      </c>
      <c r="V131" s="2">
        <v>0</v>
      </c>
      <c r="W131" s="2">
        <v>1.554</v>
      </c>
      <c r="X131" s="2">
        <v>0.56000000000000005</v>
      </c>
      <c r="Y131" s="2">
        <v>8.0182000000000002</v>
      </c>
      <c r="Z131" s="3">
        <f t="shared" si="7"/>
        <v>0.51569655538594283</v>
      </c>
      <c r="AA131" s="3">
        <f t="shared" si="8"/>
        <v>0.18583659653547491</v>
      </c>
      <c r="AB131" s="3">
        <f t="shared" si="9"/>
        <v>0.28306895865135723</v>
      </c>
      <c r="AC131" s="3">
        <f t="shared" si="10"/>
        <v>1.5397889427225059E-2</v>
      </c>
      <c r="AD131" s="3">
        <f t="shared" si="11"/>
        <v>0.73509933774834446</v>
      </c>
    </row>
    <row r="132" spans="1:30" x14ac:dyDescent="0.2">
      <c r="A132" s="2" t="s">
        <v>146</v>
      </c>
      <c r="B132" s="1">
        <v>54.230987451819928</v>
      </c>
      <c r="C132" s="1">
        <v>-161.77238664469911</v>
      </c>
      <c r="D132" s="3">
        <v>2.0799999999999999E-2</v>
      </c>
      <c r="E132" s="3">
        <v>22.29</v>
      </c>
      <c r="F132" s="3">
        <v>10.56</v>
      </c>
      <c r="G132" s="3">
        <v>0.65159999999999996</v>
      </c>
      <c r="H132" s="3">
        <v>4.4900000000000002E-2</v>
      </c>
      <c r="I132" s="3">
        <v>0.1447</v>
      </c>
      <c r="J132" s="3">
        <v>38.770000000000003</v>
      </c>
      <c r="K132" s="3">
        <v>0</v>
      </c>
      <c r="L132" s="3">
        <v>23.51</v>
      </c>
      <c r="M132" s="3">
        <v>5.04</v>
      </c>
      <c r="N132" s="3">
        <v>101.03189999999999</v>
      </c>
      <c r="O132" s="2">
        <v>1.2999999999999999E-3</v>
      </c>
      <c r="P132" s="2">
        <v>2.0169999999999999</v>
      </c>
      <c r="Q132" s="2">
        <v>0.86899999999999999</v>
      </c>
      <c r="R132" s="2">
        <v>4.24E-2</v>
      </c>
      <c r="S132" s="2">
        <v>6.7000000000000002E-3</v>
      </c>
      <c r="T132" s="2">
        <v>8.3999999999999995E-3</v>
      </c>
      <c r="U132" s="2">
        <v>2.9769999999999999</v>
      </c>
      <c r="V132" s="2">
        <v>0</v>
      </c>
      <c r="W132" s="2">
        <v>1.51</v>
      </c>
      <c r="X132" s="2">
        <v>0.57599999999999996</v>
      </c>
      <c r="Y132" s="2">
        <v>8.0077999999999996</v>
      </c>
      <c r="Z132" s="3">
        <f t="shared" si="7"/>
        <v>0.50376993394275038</v>
      </c>
      <c r="AA132" s="3">
        <f t="shared" si="8"/>
        <v>0.19216654433842664</v>
      </c>
      <c r="AB132" s="3">
        <f t="shared" si="9"/>
        <v>0.28991792887168877</v>
      </c>
      <c r="AC132" s="3">
        <f t="shared" si="10"/>
        <v>1.4145592847134182E-2</v>
      </c>
      <c r="AD132" s="3">
        <f t="shared" si="11"/>
        <v>0.72387344199424741</v>
      </c>
    </row>
    <row r="133" spans="1:30" x14ac:dyDescent="0.2">
      <c r="A133" s="2" t="s">
        <v>147</v>
      </c>
      <c r="B133" s="1">
        <v>108.46197490364261</v>
      </c>
      <c r="C133" s="1">
        <v>-107.54139919287641</v>
      </c>
      <c r="D133" s="3">
        <v>4.5400000000000003E-2</v>
      </c>
      <c r="E133" s="3">
        <v>22.39</v>
      </c>
      <c r="F133" s="3">
        <v>10.48</v>
      </c>
      <c r="G133" s="3">
        <v>0.66830000000000001</v>
      </c>
      <c r="H133" s="3">
        <v>5.21E-2</v>
      </c>
      <c r="I133" s="3">
        <v>9.3700000000000006E-2</v>
      </c>
      <c r="J133" s="3">
        <v>38.42</v>
      </c>
      <c r="K133" s="3">
        <v>0</v>
      </c>
      <c r="L133" s="3">
        <v>23.82</v>
      </c>
      <c r="M133" s="3">
        <v>4.88</v>
      </c>
      <c r="N133" s="3">
        <v>100.8494</v>
      </c>
      <c r="O133" s="2">
        <v>2.8E-3</v>
      </c>
      <c r="P133" s="2">
        <v>2.0339999999999998</v>
      </c>
      <c r="Q133" s="2">
        <v>0.86599999999999999</v>
      </c>
      <c r="R133" s="2">
        <v>4.36E-2</v>
      </c>
      <c r="S133" s="2">
        <v>7.7999999999999996E-3</v>
      </c>
      <c r="T133" s="2">
        <v>5.4000000000000003E-3</v>
      </c>
      <c r="U133" s="2">
        <v>2.9620000000000002</v>
      </c>
      <c r="V133" s="2">
        <v>0</v>
      </c>
      <c r="W133" s="2">
        <v>1.536</v>
      </c>
      <c r="X133" s="2">
        <v>0.56100000000000005</v>
      </c>
      <c r="Y133" s="2">
        <v>8.0185999999999993</v>
      </c>
      <c r="Z133" s="3">
        <f t="shared" si="7"/>
        <v>0.51087607264019153</v>
      </c>
      <c r="AA133" s="3">
        <f t="shared" si="8"/>
        <v>0.18658950309319497</v>
      </c>
      <c r="AB133" s="3">
        <f t="shared" si="9"/>
        <v>0.28803299407969135</v>
      </c>
      <c r="AC133" s="3">
        <f t="shared" si="10"/>
        <v>1.4501430186922105E-2</v>
      </c>
      <c r="AD133" s="3">
        <f t="shared" si="11"/>
        <v>0.73247496423462088</v>
      </c>
    </row>
    <row r="134" spans="1:30" x14ac:dyDescent="0.2">
      <c r="A134" s="2" t="s">
        <v>148</v>
      </c>
      <c r="B134" s="1">
        <v>162.69296235546528</v>
      </c>
      <c r="C134" s="1">
        <v>-53.310411741053734</v>
      </c>
      <c r="D134" s="3">
        <v>1.7399999999999999E-2</v>
      </c>
      <c r="E134" s="3">
        <v>22.6</v>
      </c>
      <c r="F134" s="3">
        <v>9.58</v>
      </c>
      <c r="G134" s="3">
        <v>0.56630000000000003</v>
      </c>
      <c r="H134" s="3">
        <v>3.7900000000000003E-2</v>
      </c>
      <c r="I134" s="3">
        <v>0.1085</v>
      </c>
      <c r="J134" s="3">
        <v>38.78</v>
      </c>
      <c r="K134" s="3">
        <v>0</v>
      </c>
      <c r="L134" s="3">
        <v>24.21</v>
      </c>
      <c r="M134" s="3">
        <v>5.41</v>
      </c>
      <c r="N134" s="3">
        <v>101.31010000000001</v>
      </c>
      <c r="O134" s="2">
        <v>1.1000000000000001E-3</v>
      </c>
      <c r="P134" s="2">
        <v>2.0390000000000001</v>
      </c>
      <c r="Q134" s="2">
        <v>0.78500000000000003</v>
      </c>
      <c r="R134" s="2">
        <v>3.6700000000000003E-2</v>
      </c>
      <c r="S134" s="2">
        <v>5.5999999999999999E-3</v>
      </c>
      <c r="T134" s="2">
        <v>6.1999999999999998E-3</v>
      </c>
      <c r="U134" s="2">
        <v>2.968</v>
      </c>
      <c r="V134" s="2">
        <v>0</v>
      </c>
      <c r="W134" s="2">
        <v>1.55</v>
      </c>
      <c r="X134" s="2">
        <v>0.61699999999999999</v>
      </c>
      <c r="Y134" s="2">
        <v>8.0085999999999995</v>
      </c>
      <c r="Z134" s="3">
        <f t="shared" si="7"/>
        <v>0.51862013584501621</v>
      </c>
      <c r="AA134" s="3">
        <f t="shared" si="8"/>
        <v>0.20644427342991936</v>
      </c>
      <c r="AB134" s="3">
        <f t="shared" si="9"/>
        <v>0.26265600428279856</v>
      </c>
      <c r="AC134" s="3">
        <f t="shared" si="10"/>
        <v>1.2279586442265868E-2</v>
      </c>
      <c r="AD134" s="3">
        <f t="shared" si="11"/>
        <v>0.71527457314259357</v>
      </c>
    </row>
    <row r="135" spans="1:30" x14ac:dyDescent="0.2">
      <c r="A135" s="2" t="s">
        <v>149</v>
      </c>
      <c r="B135" s="1">
        <v>216.00337409651902</v>
      </c>
      <c r="C135" s="1">
        <v>0</v>
      </c>
      <c r="D135" s="3">
        <v>0</v>
      </c>
      <c r="E135" s="3">
        <v>22.44</v>
      </c>
      <c r="F135" s="3">
        <v>8.17</v>
      </c>
      <c r="G135" s="3">
        <v>0.65249999999999997</v>
      </c>
      <c r="H135" s="3">
        <v>4.5400000000000003E-2</v>
      </c>
      <c r="I135" s="3">
        <v>6.4500000000000002E-2</v>
      </c>
      <c r="J135" s="3">
        <v>38.69</v>
      </c>
      <c r="K135" s="3">
        <v>0</v>
      </c>
      <c r="L135" s="3">
        <v>25.31</v>
      </c>
      <c r="M135" s="3">
        <v>5.7</v>
      </c>
      <c r="N135" s="3">
        <v>101.0723</v>
      </c>
      <c r="O135" s="2">
        <v>0</v>
      </c>
      <c r="P135" s="2">
        <v>2.032</v>
      </c>
      <c r="Q135" s="2">
        <v>0.67200000000000004</v>
      </c>
      <c r="R135" s="2">
        <v>4.2500000000000003E-2</v>
      </c>
      <c r="S135" s="2">
        <v>6.7999999999999996E-3</v>
      </c>
      <c r="T135" s="2">
        <v>3.7000000000000002E-3</v>
      </c>
      <c r="U135" s="2">
        <v>2.9729999999999999</v>
      </c>
      <c r="V135" s="2">
        <v>0</v>
      </c>
      <c r="W135" s="2">
        <v>1.6259999999999999</v>
      </c>
      <c r="X135" s="2">
        <v>0.65300000000000002</v>
      </c>
      <c r="Y135" s="2">
        <v>8.0090000000000003</v>
      </c>
      <c r="Z135" s="3">
        <f t="shared" si="7"/>
        <v>0.54317688324703517</v>
      </c>
      <c r="AA135" s="3">
        <f t="shared" si="8"/>
        <v>0.21813930182061134</v>
      </c>
      <c r="AB135" s="3">
        <f t="shared" si="9"/>
        <v>0.22448638717220645</v>
      </c>
      <c r="AC135" s="3">
        <f t="shared" si="10"/>
        <v>1.4197427760146986E-2</v>
      </c>
      <c r="AD135" s="3">
        <f t="shared" si="11"/>
        <v>0.71347082053532251</v>
      </c>
    </row>
    <row r="136" spans="1:30" x14ac:dyDescent="0.2"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Z136" s="3"/>
      <c r="AA136" s="3"/>
      <c r="AB136" s="3"/>
      <c r="AC136" s="3"/>
      <c r="AD136" s="3"/>
    </row>
    <row r="137" spans="1:30" x14ac:dyDescent="0.2">
      <c r="A137" s="2" t="s">
        <v>150</v>
      </c>
      <c r="B137" s="1">
        <v>0</v>
      </c>
      <c r="C137" s="1">
        <v>-221.86382773388979</v>
      </c>
      <c r="D137" s="3">
        <v>7.4999999999999997E-3</v>
      </c>
      <c r="E137" s="3">
        <v>22.44</v>
      </c>
      <c r="F137" s="3">
        <v>11.06</v>
      </c>
      <c r="G137" s="3">
        <v>0.6159</v>
      </c>
      <c r="H137" s="3">
        <v>2.58E-2</v>
      </c>
      <c r="I137" s="3">
        <v>6.5000000000000002E-2</v>
      </c>
      <c r="J137" s="3">
        <v>38.729999999999997</v>
      </c>
      <c r="K137" s="3">
        <v>0</v>
      </c>
      <c r="L137" s="3">
        <v>22.83</v>
      </c>
      <c r="M137" s="3">
        <v>4.96</v>
      </c>
      <c r="N137" s="3">
        <v>100.7341</v>
      </c>
      <c r="O137" s="2">
        <v>5.0000000000000001E-4</v>
      </c>
      <c r="P137" s="2">
        <v>2.0329999999999999</v>
      </c>
      <c r="Q137" s="2">
        <v>0.91100000000000003</v>
      </c>
      <c r="R137" s="2">
        <v>4.0099999999999997E-2</v>
      </c>
      <c r="S137" s="2">
        <v>3.8999999999999998E-3</v>
      </c>
      <c r="T137" s="2">
        <v>3.8E-3</v>
      </c>
      <c r="U137" s="2">
        <v>2.9769999999999999</v>
      </c>
      <c r="V137" s="2">
        <v>0</v>
      </c>
      <c r="W137" s="2">
        <v>1.4670000000000001</v>
      </c>
      <c r="X137" s="2">
        <v>0.56799999999999995</v>
      </c>
      <c r="Y137" s="2">
        <v>8.0043000000000006</v>
      </c>
      <c r="Z137" s="3">
        <f t="shared" si="7"/>
        <v>0.49127624660928976</v>
      </c>
      <c r="AA137" s="3">
        <f t="shared" si="8"/>
        <v>0.19021466126385586</v>
      </c>
      <c r="AB137" s="3">
        <f t="shared" si="9"/>
        <v>0.30508020494959981</v>
      </c>
      <c r="AC137" s="3">
        <f t="shared" si="10"/>
        <v>1.3428887177254612E-2</v>
      </c>
      <c r="AD137" s="3">
        <f t="shared" si="11"/>
        <v>0.72088452088452093</v>
      </c>
    </row>
    <row r="138" spans="1:30" x14ac:dyDescent="0.2">
      <c r="A138" s="2" t="s">
        <v>151</v>
      </c>
      <c r="B138" s="1">
        <v>23.43074902772085</v>
      </c>
      <c r="C138" s="1">
        <v>-198.43307870616894</v>
      </c>
      <c r="D138" s="3">
        <v>5.6000000000000001E-2</v>
      </c>
      <c r="E138" s="3">
        <v>22.47</v>
      </c>
      <c r="F138" s="3">
        <v>10.01</v>
      </c>
      <c r="G138" s="3">
        <v>0.57509999999999994</v>
      </c>
      <c r="H138" s="3">
        <v>5.9700000000000003E-2</v>
      </c>
      <c r="I138" s="3">
        <v>4.82E-2</v>
      </c>
      <c r="J138" s="3">
        <v>38.68</v>
      </c>
      <c r="K138" s="3">
        <v>0</v>
      </c>
      <c r="L138" s="3">
        <v>24.89</v>
      </c>
      <c r="M138" s="3">
        <v>4.66</v>
      </c>
      <c r="N138" s="3">
        <v>101.449</v>
      </c>
      <c r="O138" s="2">
        <v>3.3999999999999998E-3</v>
      </c>
      <c r="P138" s="2">
        <v>2.0339999999999998</v>
      </c>
      <c r="Q138" s="2">
        <v>0.82399999999999995</v>
      </c>
      <c r="R138" s="2">
        <v>3.7400000000000003E-2</v>
      </c>
      <c r="S138" s="2">
        <v>8.8999999999999999E-3</v>
      </c>
      <c r="T138" s="2">
        <v>2.8E-3</v>
      </c>
      <c r="U138" s="2">
        <v>2.97</v>
      </c>
      <c r="V138" s="2">
        <v>0</v>
      </c>
      <c r="W138" s="2">
        <v>1.599</v>
      </c>
      <c r="X138" s="2">
        <v>0.53400000000000003</v>
      </c>
      <c r="Y138" s="2">
        <v>8.0135000000000005</v>
      </c>
      <c r="Z138" s="3">
        <f t="shared" si="7"/>
        <v>0.5339967940154956</v>
      </c>
      <c r="AA138" s="3">
        <f t="shared" si="8"/>
        <v>0.17833288805770775</v>
      </c>
      <c r="AB138" s="3">
        <f t="shared" si="9"/>
        <v>0.27518033662837299</v>
      </c>
      <c r="AC138" s="3">
        <f t="shared" si="10"/>
        <v>1.2489981298423726E-2</v>
      </c>
      <c r="AD138" s="3">
        <f t="shared" si="11"/>
        <v>0.74964838255977495</v>
      </c>
    </row>
    <row r="139" spans="1:30" x14ac:dyDescent="0.2">
      <c r="A139" s="2" t="s">
        <v>152</v>
      </c>
      <c r="B139" s="1">
        <v>47.638185901540318</v>
      </c>
      <c r="C139" s="1">
        <v>-174.22564183234948</v>
      </c>
      <c r="D139" s="3">
        <v>4.7000000000000002E-3</v>
      </c>
      <c r="E139" s="3">
        <v>22.56</v>
      </c>
      <c r="F139" s="3">
        <v>10.55</v>
      </c>
      <c r="G139" s="3">
        <v>0.59940000000000004</v>
      </c>
      <c r="H139" s="3">
        <v>8.5099999999999995E-2</v>
      </c>
      <c r="I139" s="3">
        <v>3.8100000000000002E-2</v>
      </c>
      <c r="J139" s="3">
        <v>38.54</v>
      </c>
      <c r="K139" s="3">
        <v>0</v>
      </c>
      <c r="L139" s="3">
        <v>23.75</v>
      </c>
      <c r="M139" s="3">
        <v>4.9400000000000004</v>
      </c>
      <c r="N139" s="3">
        <v>101.0673</v>
      </c>
      <c r="O139" s="2">
        <v>2.9999999999999997E-4</v>
      </c>
      <c r="P139" s="2">
        <v>2.044</v>
      </c>
      <c r="Q139" s="2">
        <v>0.86799999999999999</v>
      </c>
      <c r="R139" s="2">
        <v>3.9E-2</v>
      </c>
      <c r="S139" s="2">
        <v>1.2699999999999999E-2</v>
      </c>
      <c r="T139" s="2">
        <v>2.2000000000000001E-3</v>
      </c>
      <c r="U139" s="2">
        <v>2.9609999999999999</v>
      </c>
      <c r="V139" s="2">
        <v>0</v>
      </c>
      <c r="W139" s="2">
        <v>1.5269999999999999</v>
      </c>
      <c r="X139" s="2">
        <v>0.56599999999999995</v>
      </c>
      <c r="Y139" s="2">
        <v>8.0202000000000009</v>
      </c>
      <c r="Z139" s="3">
        <f t="shared" si="7"/>
        <v>0.50900000000000001</v>
      </c>
      <c r="AA139" s="3">
        <f t="shared" si="8"/>
        <v>0.18866666666666665</v>
      </c>
      <c r="AB139" s="3">
        <f t="shared" si="9"/>
        <v>0.28933333333333333</v>
      </c>
      <c r="AC139" s="3">
        <f t="shared" si="10"/>
        <v>1.2999999999999999E-2</v>
      </c>
      <c r="AD139" s="3">
        <f t="shared" si="11"/>
        <v>0.72957477305303386</v>
      </c>
    </row>
    <row r="140" spans="1:30" x14ac:dyDescent="0.2">
      <c r="A140" s="2" t="s">
        <v>153</v>
      </c>
      <c r="B140" s="1">
        <v>71.845622775359786</v>
      </c>
      <c r="C140" s="1">
        <v>-150.01820495853002</v>
      </c>
      <c r="D140" s="3">
        <v>1.3599999999999999E-2</v>
      </c>
      <c r="E140" s="3">
        <v>22.43</v>
      </c>
      <c r="F140" s="3">
        <v>10.37</v>
      </c>
      <c r="G140" s="3">
        <v>0.59830000000000005</v>
      </c>
      <c r="H140" s="3">
        <v>0</v>
      </c>
      <c r="I140" s="3">
        <v>3.6299999999999999E-2</v>
      </c>
      <c r="J140" s="3">
        <v>38.51</v>
      </c>
      <c r="K140" s="3">
        <v>0</v>
      </c>
      <c r="L140" s="3">
        <v>24.63</v>
      </c>
      <c r="M140" s="3">
        <v>4.57</v>
      </c>
      <c r="N140" s="3">
        <v>101.1581</v>
      </c>
      <c r="O140" s="2">
        <v>8.0000000000000004E-4</v>
      </c>
      <c r="P140" s="2">
        <v>2.0369999999999999</v>
      </c>
      <c r="Q140" s="2">
        <v>0.85599999999999998</v>
      </c>
      <c r="R140" s="2">
        <v>3.9E-2</v>
      </c>
      <c r="S140" s="2">
        <v>0</v>
      </c>
      <c r="T140" s="2">
        <v>2.0999999999999999E-3</v>
      </c>
      <c r="U140" s="2">
        <v>2.9670000000000001</v>
      </c>
      <c r="V140" s="2">
        <v>0</v>
      </c>
      <c r="W140" s="2">
        <v>1.587</v>
      </c>
      <c r="X140" s="2">
        <v>0.52400000000000002</v>
      </c>
      <c r="Y140" s="2">
        <v>8.0129000000000001</v>
      </c>
      <c r="Z140" s="3">
        <f t="shared" si="7"/>
        <v>0.52794411177644718</v>
      </c>
      <c r="AA140" s="3">
        <f t="shared" si="8"/>
        <v>0.17431803060545578</v>
      </c>
      <c r="AB140" s="3">
        <f t="shared" si="9"/>
        <v>0.28476380572188953</v>
      </c>
      <c r="AC140" s="3">
        <f t="shared" si="10"/>
        <v>1.2974051896207584E-2</v>
      </c>
      <c r="AD140" s="3">
        <f t="shared" si="11"/>
        <v>0.75177640928469924</v>
      </c>
    </row>
    <row r="141" spans="1:30" x14ac:dyDescent="0.2">
      <c r="A141" s="2" t="s">
        <v>154</v>
      </c>
      <c r="B141" s="1">
        <v>94.692942092952379</v>
      </c>
      <c r="C141" s="1">
        <v>-127.17088564093743</v>
      </c>
      <c r="D141" s="3">
        <v>3.3500000000000002E-2</v>
      </c>
      <c r="E141" s="3">
        <v>22.33</v>
      </c>
      <c r="F141" s="3">
        <v>9.73</v>
      </c>
      <c r="G141" s="3">
        <v>0.69899999999999995</v>
      </c>
      <c r="H141" s="3">
        <v>3.39E-2</v>
      </c>
      <c r="I141" s="3">
        <v>1.2999999999999999E-2</v>
      </c>
      <c r="J141" s="3">
        <v>38.31</v>
      </c>
      <c r="K141" s="3">
        <v>0</v>
      </c>
      <c r="L141" s="3">
        <v>26.11</v>
      </c>
      <c r="M141" s="3">
        <v>4.21</v>
      </c>
      <c r="N141" s="3">
        <v>101.4693</v>
      </c>
      <c r="O141" s="2">
        <v>2E-3</v>
      </c>
      <c r="P141" s="2">
        <v>2.0329999999999999</v>
      </c>
      <c r="Q141" s="2">
        <v>0.80600000000000005</v>
      </c>
      <c r="R141" s="2">
        <v>4.5699999999999998E-2</v>
      </c>
      <c r="S141" s="2">
        <v>5.1000000000000004E-3</v>
      </c>
      <c r="T141" s="2">
        <v>8.0000000000000004E-4</v>
      </c>
      <c r="U141" s="2">
        <v>2.96</v>
      </c>
      <c r="V141" s="2">
        <v>0</v>
      </c>
      <c r="W141" s="2">
        <v>1.6870000000000001</v>
      </c>
      <c r="X141" s="2">
        <v>0.48499999999999999</v>
      </c>
      <c r="Y141" s="2">
        <v>8.0245999999999995</v>
      </c>
      <c r="Z141" s="3">
        <f t="shared" si="7"/>
        <v>0.55792572014419417</v>
      </c>
      <c r="AA141" s="3">
        <f t="shared" si="8"/>
        <v>0.16039951053345236</v>
      </c>
      <c r="AB141" s="3">
        <f t="shared" si="9"/>
        <v>0.26656083606177866</v>
      </c>
      <c r="AC141" s="3">
        <f t="shared" si="10"/>
        <v>1.5113933260574792E-2</v>
      </c>
      <c r="AD141" s="3">
        <f t="shared" si="11"/>
        <v>0.77670349907918967</v>
      </c>
    </row>
    <row r="142" spans="1:30" x14ac:dyDescent="0.2">
      <c r="A142" s="2" t="s">
        <v>155</v>
      </c>
      <c r="B142" s="1">
        <v>121.71145426516749</v>
      </c>
      <c r="C142" s="1">
        <v>-100.15237346872232</v>
      </c>
      <c r="D142" s="3">
        <v>2.63E-2</v>
      </c>
      <c r="E142" s="3">
        <v>22.48</v>
      </c>
      <c r="F142" s="3">
        <v>9.5</v>
      </c>
      <c r="G142" s="3">
        <v>0.66459999999999997</v>
      </c>
      <c r="H142" s="3">
        <v>6.4199999999999993E-2</v>
      </c>
      <c r="I142" s="3">
        <v>0.1028</v>
      </c>
      <c r="J142" s="3">
        <v>38.840000000000003</v>
      </c>
      <c r="K142" s="3">
        <v>0</v>
      </c>
      <c r="L142" s="3">
        <v>24.54</v>
      </c>
      <c r="M142" s="3">
        <v>5.4</v>
      </c>
      <c r="N142" s="3">
        <v>101.61790000000001</v>
      </c>
      <c r="O142" s="2">
        <v>1.6000000000000001E-3</v>
      </c>
      <c r="P142" s="2">
        <v>2.0249999999999999</v>
      </c>
      <c r="Q142" s="2">
        <v>0.77800000000000002</v>
      </c>
      <c r="R142" s="2">
        <v>4.2999999999999997E-2</v>
      </c>
      <c r="S142" s="2">
        <v>9.4999999999999998E-3</v>
      </c>
      <c r="T142" s="2">
        <v>5.8999999999999999E-3</v>
      </c>
      <c r="U142" s="2">
        <v>2.9689999999999999</v>
      </c>
      <c r="V142" s="2">
        <v>0</v>
      </c>
      <c r="W142" s="2">
        <v>1.569</v>
      </c>
      <c r="X142" s="2">
        <v>0.61499999999999999</v>
      </c>
      <c r="Y142" s="2">
        <v>8.016</v>
      </c>
      <c r="Z142" s="3">
        <f t="shared" si="7"/>
        <v>0.52212978369384355</v>
      </c>
      <c r="AA142" s="3">
        <f t="shared" si="8"/>
        <v>0.20465890183028285</v>
      </c>
      <c r="AB142" s="3">
        <f t="shared" si="9"/>
        <v>0.2589018302828619</v>
      </c>
      <c r="AC142" s="3">
        <f t="shared" si="10"/>
        <v>1.4309484193011647E-2</v>
      </c>
      <c r="AD142" s="3">
        <f t="shared" si="11"/>
        <v>0.7184065934065933</v>
      </c>
    </row>
    <row r="143" spans="1:30" x14ac:dyDescent="0.2">
      <c r="A143" s="2" t="s">
        <v>156</v>
      </c>
      <c r="B143" s="1">
        <v>145.91889113898696</v>
      </c>
      <c r="C143" s="1">
        <v>-75.944936594902842</v>
      </c>
      <c r="D143" s="3">
        <v>1.18E-2</v>
      </c>
      <c r="E143" s="3">
        <v>22.53</v>
      </c>
      <c r="F143" s="3">
        <v>9.86</v>
      </c>
      <c r="G143" s="3">
        <v>0.62539999999999996</v>
      </c>
      <c r="H143" s="3">
        <v>1.4200000000000001E-2</v>
      </c>
      <c r="I143" s="3">
        <v>0.1348</v>
      </c>
      <c r="J143" s="3">
        <v>38.69</v>
      </c>
      <c r="K143" s="3">
        <v>0</v>
      </c>
      <c r="L143" s="3">
        <v>24</v>
      </c>
      <c r="M143" s="3">
        <v>5.49</v>
      </c>
      <c r="N143" s="3">
        <v>101.3561</v>
      </c>
      <c r="O143" s="2">
        <v>6.9999999999999999E-4</v>
      </c>
      <c r="P143" s="2">
        <v>2.0329999999999999</v>
      </c>
      <c r="Q143" s="2">
        <v>0.80800000000000005</v>
      </c>
      <c r="R143" s="2">
        <v>4.0500000000000001E-2</v>
      </c>
      <c r="S143" s="2">
        <v>2.0999999999999999E-3</v>
      </c>
      <c r="T143" s="2">
        <v>7.7999999999999996E-3</v>
      </c>
      <c r="U143" s="2">
        <v>2.9609999999999999</v>
      </c>
      <c r="V143" s="2">
        <v>0</v>
      </c>
      <c r="W143" s="2">
        <v>1.536</v>
      </c>
      <c r="X143" s="2">
        <v>0.626</v>
      </c>
      <c r="Y143" s="2">
        <v>8.0152000000000001</v>
      </c>
      <c r="Z143" s="3">
        <f t="shared" si="7"/>
        <v>0.51021425012456401</v>
      </c>
      <c r="AA143" s="3">
        <f t="shared" si="8"/>
        <v>0.20793888058462046</v>
      </c>
      <c r="AB143" s="3">
        <f t="shared" si="9"/>
        <v>0.26839395449260922</v>
      </c>
      <c r="AC143" s="3">
        <f t="shared" si="10"/>
        <v>1.3452914798206279E-2</v>
      </c>
      <c r="AD143" s="3">
        <f t="shared" si="11"/>
        <v>0.71045328399629981</v>
      </c>
    </row>
    <row r="144" spans="1:30" x14ac:dyDescent="0.2">
      <c r="A144" s="2" t="s">
        <v>157</v>
      </c>
      <c r="B144" s="1">
        <v>170.75837583573758</v>
      </c>
      <c r="C144" s="1">
        <v>-51.105451898152225</v>
      </c>
      <c r="D144" s="3">
        <v>1.6799999999999999E-2</v>
      </c>
      <c r="E144" s="3">
        <v>22.6</v>
      </c>
      <c r="F144" s="3">
        <v>9.7200000000000006</v>
      </c>
      <c r="G144" s="3">
        <v>0.56000000000000005</v>
      </c>
      <c r="H144" s="3">
        <v>4.7399999999999998E-2</v>
      </c>
      <c r="I144" s="3">
        <v>0.11650000000000001</v>
      </c>
      <c r="J144" s="3">
        <v>38.799999999999997</v>
      </c>
      <c r="K144" s="3">
        <v>0</v>
      </c>
      <c r="L144" s="3">
        <v>24.15</v>
      </c>
      <c r="M144" s="3">
        <v>5.3</v>
      </c>
      <c r="N144" s="3">
        <v>101.3107</v>
      </c>
      <c r="O144" s="2">
        <v>1E-3</v>
      </c>
      <c r="P144" s="2">
        <v>2.0390000000000001</v>
      </c>
      <c r="Q144" s="2">
        <v>0.79700000000000004</v>
      </c>
      <c r="R144" s="2">
        <v>3.6299999999999999E-2</v>
      </c>
      <c r="S144" s="2">
        <v>7.0000000000000001E-3</v>
      </c>
      <c r="T144" s="2">
        <v>6.7000000000000002E-3</v>
      </c>
      <c r="U144" s="2">
        <v>2.97</v>
      </c>
      <c r="V144" s="2">
        <v>0</v>
      </c>
      <c r="W144" s="2">
        <v>1.546</v>
      </c>
      <c r="X144" s="2">
        <v>0.60399999999999998</v>
      </c>
      <c r="Y144" s="2">
        <v>8.0069999999999997</v>
      </c>
      <c r="Z144" s="3">
        <f t="shared" si="7"/>
        <v>0.51821808064894581</v>
      </c>
      <c r="AA144" s="3">
        <f t="shared" si="8"/>
        <v>0.20246036268561657</v>
      </c>
      <c r="AB144" s="3">
        <f t="shared" si="9"/>
        <v>0.26715382294774243</v>
      </c>
      <c r="AC144" s="3">
        <f t="shared" si="10"/>
        <v>1.2167733717695169E-2</v>
      </c>
      <c r="AD144" s="3">
        <f t="shared" si="11"/>
        <v>0.71906976744186046</v>
      </c>
    </row>
    <row r="145" spans="1:30" x14ac:dyDescent="0.2">
      <c r="A145" s="2" t="s">
        <v>158</v>
      </c>
      <c r="B145" s="1">
        <v>193.56188433771891</v>
      </c>
      <c r="C145" s="1">
        <v>-28.301943396170884</v>
      </c>
      <c r="D145" s="3">
        <v>7.3000000000000001E-3</v>
      </c>
      <c r="E145" s="3">
        <v>22.39</v>
      </c>
      <c r="F145" s="3">
        <v>9.73</v>
      </c>
      <c r="G145" s="3">
        <v>0.58499999999999996</v>
      </c>
      <c r="H145" s="3">
        <v>1.1900000000000001E-2</v>
      </c>
      <c r="I145" s="3">
        <v>9.6000000000000002E-2</v>
      </c>
      <c r="J145" s="3">
        <v>38.64</v>
      </c>
      <c r="K145" s="3">
        <v>0</v>
      </c>
      <c r="L145" s="3">
        <v>24.83</v>
      </c>
      <c r="M145" s="3">
        <v>4.95</v>
      </c>
      <c r="N145" s="3">
        <v>101.2401</v>
      </c>
      <c r="O145" s="2">
        <v>4.0000000000000002E-4</v>
      </c>
      <c r="P145" s="2">
        <v>2.0289999999999999</v>
      </c>
      <c r="Q145" s="2">
        <v>0.80100000000000005</v>
      </c>
      <c r="R145" s="2">
        <v>3.8100000000000002E-2</v>
      </c>
      <c r="S145" s="2">
        <v>1.8E-3</v>
      </c>
      <c r="T145" s="2">
        <v>5.4999999999999997E-3</v>
      </c>
      <c r="U145" s="2">
        <v>2.9710000000000001</v>
      </c>
      <c r="V145" s="2">
        <v>0</v>
      </c>
      <c r="W145" s="2">
        <v>1.5960000000000001</v>
      </c>
      <c r="X145" s="2">
        <v>0.56699999999999995</v>
      </c>
      <c r="Y145" s="2">
        <v>8.0098000000000003</v>
      </c>
      <c r="Z145" s="3">
        <f t="shared" si="7"/>
        <v>0.53162786049765165</v>
      </c>
      <c r="AA145" s="3">
        <f t="shared" si="8"/>
        <v>0.18886779254521829</v>
      </c>
      <c r="AB145" s="3">
        <f t="shared" si="9"/>
        <v>0.26681323073848306</v>
      </c>
      <c r="AC145" s="3">
        <f t="shared" si="10"/>
        <v>1.2691116218646947E-2</v>
      </c>
      <c r="AD145" s="3">
        <f t="shared" si="11"/>
        <v>0.73786407766990292</v>
      </c>
    </row>
    <row r="146" spans="1:30" x14ac:dyDescent="0.2">
      <c r="A146" s="2" t="s">
        <v>159</v>
      </c>
      <c r="B146" s="1">
        <v>221.86382773388979</v>
      </c>
      <c r="C146" s="1">
        <v>0</v>
      </c>
      <c r="D146" s="3">
        <v>5.5800000000000002E-2</v>
      </c>
      <c r="E146" s="3">
        <v>22.63</v>
      </c>
      <c r="F146" s="3">
        <v>8.32</v>
      </c>
      <c r="G146" s="3">
        <v>0.58760000000000001</v>
      </c>
      <c r="H146" s="3">
        <v>4.0300000000000002E-2</v>
      </c>
      <c r="I146" s="3">
        <v>2.1499999999999998E-2</v>
      </c>
      <c r="J146" s="3">
        <v>38.979999999999997</v>
      </c>
      <c r="K146" s="3">
        <v>0</v>
      </c>
      <c r="L146" s="3">
        <v>24.64</v>
      </c>
      <c r="M146" s="3">
        <v>5.98</v>
      </c>
      <c r="N146" s="3">
        <v>101.2551</v>
      </c>
      <c r="O146" s="2">
        <v>3.3999999999999998E-3</v>
      </c>
      <c r="P146" s="2">
        <v>2.0379999999999998</v>
      </c>
      <c r="Q146" s="2">
        <v>0.68100000000000005</v>
      </c>
      <c r="R146" s="2">
        <v>3.7999999999999999E-2</v>
      </c>
      <c r="S146" s="2">
        <v>6.0000000000000001E-3</v>
      </c>
      <c r="T146" s="2">
        <v>1.1999999999999999E-3</v>
      </c>
      <c r="U146" s="2">
        <v>2.9790000000000001</v>
      </c>
      <c r="V146" s="2">
        <v>0</v>
      </c>
      <c r="W146" s="2">
        <v>1.575</v>
      </c>
      <c r="X146" s="2">
        <v>0.68100000000000005</v>
      </c>
      <c r="Y146" s="2">
        <v>8.0025999999999993</v>
      </c>
      <c r="Z146" s="3">
        <f t="shared" si="7"/>
        <v>0.52941176470588236</v>
      </c>
      <c r="AA146" s="3">
        <f t="shared" si="8"/>
        <v>0.22890756302521009</v>
      </c>
      <c r="AB146" s="3">
        <f t="shared" si="9"/>
        <v>0.22890756302521009</v>
      </c>
      <c r="AC146" s="3">
        <f t="shared" si="10"/>
        <v>1.2773109243697478E-2</v>
      </c>
      <c r="AD146" s="3">
        <f t="shared" si="11"/>
        <v>0.69813829787234039</v>
      </c>
    </row>
    <row r="147" spans="1:30" x14ac:dyDescent="0.2"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Z147" s="3"/>
      <c r="AA147" s="3"/>
      <c r="AB147" s="3"/>
      <c r="AC147" s="3"/>
      <c r="AD147" s="3"/>
    </row>
    <row r="148" spans="1:30" x14ac:dyDescent="0.2">
      <c r="A148" s="2" t="s">
        <v>160</v>
      </c>
      <c r="D148" s="3">
        <f t="shared" ref="D148:AD148" si="19">AVERAGE(D137:D146,D131:D135)</f>
        <v>2.3066666666666666E-2</v>
      </c>
      <c r="E148" s="3">
        <f t="shared" si="19"/>
        <v>22.449333333333335</v>
      </c>
      <c r="F148" s="3">
        <f t="shared" si="19"/>
        <v>9.8633333333333333</v>
      </c>
      <c r="G148" s="3">
        <f t="shared" si="19"/>
        <v>0.62395999999999996</v>
      </c>
      <c r="H148" s="3">
        <f t="shared" si="19"/>
        <v>4.1640000000000003E-2</v>
      </c>
      <c r="I148" s="3">
        <f t="shared" si="19"/>
        <v>8.1113333333333329E-2</v>
      </c>
      <c r="J148" s="3">
        <f t="shared" si="19"/>
        <v>38.657333333333327</v>
      </c>
      <c r="K148" s="3">
        <f t="shared" si="19"/>
        <v>0</v>
      </c>
      <c r="L148" s="3">
        <f t="shared" si="19"/>
        <v>24.352666666666664</v>
      </c>
      <c r="M148" s="3">
        <f t="shared" si="19"/>
        <v>5.0906666666666665</v>
      </c>
      <c r="N148" s="3">
        <f t="shared" si="19"/>
        <v>101.18304666666667</v>
      </c>
      <c r="O148" s="3">
        <f t="shared" si="19"/>
        <v>1.4066666666666667E-3</v>
      </c>
      <c r="P148" s="3">
        <f t="shared" si="19"/>
        <v>2.0322</v>
      </c>
      <c r="Q148" s="3">
        <f t="shared" si="19"/>
        <v>0.81166666666666665</v>
      </c>
      <c r="R148" s="3">
        <f t="shared" si="19"/>
        <v>4.0579999999999991E-2</v>
      </c>
      <c r="S148" s="3">
        <f t="shared" si="19"/>
        <v>6.2133333333333329E-3</v>
      </c>
      <c r="T148" s="3">
        <f t="shared" si="19"/>
        <v>4.6799999999999993E-3</v>
      </c>
      <c r="U148" s="3">
        <f t="shared" si="19"/>
        <v>2.9689999999999999</v>
      </c>
      <c r="V148" s="3">
        <f t="shared" si="19"/>
        <v>0</v>
      </c>
      <c r="W148" s="3">
        <f t="shared" si="19"/>
        <v>1.5643333333333336</v>
      </c>
      <c r="X148" s="3">
        <f t="shared" si="19"/>
        <v>0.58246666666666669</v>
      </c>
      <c r="Y148" s="3">
        <f t="shared" si="19"/>
        <v>8.0125533333333347</v>
      </c>
      <c r="Z148" s="3">
        <f t="shared" si="19"/>
        <v>0.52159227955181664</v>
      </c>
      <c r="AA148" s="3">
        <f t="shared" si="19"/>
        <v>0.19426276513438093</v>
      </c>
      <c r="AB148" s="3">
        <f t="shared" si="19"/>
        <v>0.27061674608264152</v>
      </c>
      <c r="AC148" s="3">
        <f t="shared" si="19"/>
        <v>1.3528209231160828E-2</v>
      </c>
      <c r="AD148" s="3">
        <f t="shared" si="19"/>
        <v>0.72884751619355614</v>
      </c>
    </row>
    <row r="149" spans="1:30" x14ac:dyDescent="0.2"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</row>
    <row r="150" spans="1:30" x14ac:dyDescent="0.2">
      <c r="A150" s="2" t="s">
        <v>161</v>
      </c>
      <c r="B150" s="1">
        <v>0</v>
      </c>
      <c r="C150" s="1">
        <v>-145.90757985001432</v>
      </c>
      <c r="D150" s="3">
        <v>0</v>
      </c>
      <c r="E150" s="3">
        <v>22.07</v>
      </c>
      <c r="F150" s="3">
        <v>9.7799999999999994</v>
      </c>
      <c r="G150" s="3">
        <v>1.0109999999999999</v>
      </c>
      <c r="H150" s="3">
        <v>7.7299999999999994E-2</v>
      </c>
      <c r="I150" s="3">
        <v>0.1182</v>
      </c>
      <c r="J150" s="3">
        <v>38.4</v>
      </c>
      <c r="K150" s="3">
        <v>0</v>
      </c>
      <c r="L150" s="3">
        <v>25.8</v>
      </c>
      <c r="M150" s="3">
        <v>4.2</v>
      </c>
      <c r="N150" s="3">
        <v>101.4564</v>
      </c>
      <c r="O150" s="2">
        <v>0</v>
      </c>
      <c r="P150" s="2">
        <v>2.0110000000000001</v>
      </c>
      <c r="Q150" s="2">
        <v>0.81</v>
      </c>
      <c r="R150" s="2">
        <v>6.6199999999999995E-2</v>
      </c>
      <c r="S150" s="2">
        <v>1.1599999999999999E-2</v>
      </c>
      <c r="T150" s="2">
        <v>6.8999999999999999E-3</v>
      </c>
      <c r="U150" s="2">
        <v>2.968</v>
      </c>
      <c r="V150" s="2">
        <v>0</v>
      </c>
      <c r="W150" s="2">
        <v>1.6679999999999999</v>
      </c>
      <c r="X150" s="2">
        <v>0.48399999999999999</v>
      </c>
      <c r="Y150" s="2">
        <v>8.0258000000000003</v>
      </c>
      <c r="Z150" s="3">
        <f t="shared" si="7"/>
        <v>0.55082227065583511</v>
      </c>
      <c r="AA150" s="3">
        <f t="shared" si="8"/>
        <v>0.15983092266032625</v>
      </c>
      <c r="AB150" s="3">
        <f t="shared" si="9"/>
        <v>0.26748563503071132</v>
      </c>
      <c r="AC150" s="3">
        <f t="shared" si="10"/>
        <v>2.186117165312727E-2</v>
      </c>
      <c r="AD150" s="3">
        <f t="shared" si="11"/>
        <v>0.77509293680297386</v>
      </c>
    </row>
    <row r="151" spans="1:30" x14ac:dyDescent="0.2">
      <c r="A151" s="2" t="s">
        <v>162</v>
      </c>
      <c r="B151" s="1">
        <v>36.715119501368903</v>
      </c>
      <c r="C151" s="1">
        <v>-109.19246034864543</v>
      </c>
      <c r="D151" s="3">
        <v>5.3400000000000003E-2</v>
      </c>
      <c r="E151" s="3">
        <v>22.28</v>
      </c>
      <c r="F151" s="3">
        <v>9.43</v>
      </c>
      <c r="G151" s="3">
        <v>0.58940000000000003</v>
      </c>
      <c r="H151" s="3">
        <v>6.0400000000000002E-2</v>
      </c>
      <c r="I151" s="3">
        <v>0.15</v>
      </c>
      <c r="J151" s="3">
        <v>38.369999999999997</v>
      </c>
      <c r="K151" s="3">
        <v>8.9999999999999998E-4</v>
      </c>
      <c r="L151" s="3">
        <v>26.22</v>
      </c>
      <c r="M151" s="3">
        <v>4.58</v>
      </c>
      <c r="N151" s="3">
        <v>101.73399999999999</v>
      </c>
      <c r="O151" s="2">
        <v>3.2000000000000002E-3</v>
      </c>
      <c r="P151" s="2">
        <v>2.0219999999999998</v>
      </c>
      <c r="Q151" s="2">
        <v>0.77800000000000002</v>
      </c>
      <c r="R151" s="2">
        <v>3.8399999999999997E-2</v>
      </c>
      <c r="S151" s="2">
        <v>8.9999999999999993E-3</v>
      </c>
      <c r="T151" s="2">
        <v>8.6999999999999994E-3</v>
      </c>
      <c r="U151" s="2">
        <v>2.9550000000000001</v>
      </c>
      <c r="V151" s="2">
        <v>1E-4</v>
      </c>
      <c r="W151" s="2">
        <v>1.6890000000000001</v>
      </c>
      <c r="X151" s="2">
        <v>0.52600000000000002</v>
      </c>
      <c r="Y151" s="2">
        <v>8.0294000000000008</v>
      </c>
      <c r="Z151" s="3">
        <f t="shared" si="7"/>
        <v>0.55716830507356341</v>
      </c>
      <c r="AA151" s="3">
        <f t="shared" si="8"/>
        <v>0.17351718677838623</v>
      </c>
      <c r="AB151" s="3">
        <f t="shared" si="9"/>
        <v>0.25664709375206179</v>
      </c>
      <c r="AC151" s="3">
        <f t="shared" si="10"/>
        <v>1.2667414395988652E-2</v>
      </c>
      <c r="AD151" s="3">
        <f t="shared" si="11"/>
        <v>0.76252821670428905</v>
      </c>
    </row>
    <row r="152" spans="1:30" x14ac:dyDescent="0.2">
      <c r="A152" s="2" t="s">
        <v>163</v>
      </c>
      <c r="B152" s="1">
        <v>73.060683192142122</v>
      </c>
      <c r="C152" s="1">
        <v>-72.846896657872207</v>
      </c>
      <c r="D152" s="3">
        <v>3.4799999999999998E-2</v>
      </c>
      <c r="E152" s="3">
        <v>22.25</v>
      </c>
      <c r="F152" s="3">
        <v>8.06</v>
      </c>
      <c r="G152" s="3">
        <v>0.55269999999999997</v>
      </c>
      <c r="H152" s="3">
        <v>0</v>
      </c>
      <c r="I152" s="3">
        <v>0.1179</v>
      </c>
      <c r="J152" s="3">
        <v>38.549999999999997</v>
      </c>
      <c r="K152" s="3">
        <v>0</v>
      </c>
      <c r="L152" s="3">
        <v>26.99</v>
      </c>
      <c r="M152" s="3">
        <v>5</v>
      </c>
      <c r="N152" s="3">
        <v>101.5553</v>
      </c>
      <c r="O152" s="2">
        <v>2.0999999999999999E-3</v>
      </c>
      <c r="P152" s="2">
        <v>2.02</v>
      </c>
      <c r="Q152" s="2">
        <v>0.66500000000000004</v>
      </c>
      <c r="R152" s="2">
        <v>3.61E-2</v>
      </c>
      <c r="S152" s="2">
        <v>0</v>
      </c>
      <c r="T152" s="2">
        <v>6.7999999999999996E-3</v>
      </c>
      <c r="U152" s="2">
        <v>2.9689999999999999</v>
      </c>
      <c r="V152" s="2">
        <v>0</v>
      </c>
      <c r="W152" s="2">
        <v>1.7390000000000001</v>
      </c>
      <c r="X152" s="2">
        <v>0.57399999999999995</v>
      </c>
      <c r="Y152" s="2">
        <v>8.0120000000000005</v>
      </c>
      <c r="Z152" s="3">
        <f t="shared" si="7"/>
        <v>0.57695497826880338</v>
      </c>
      <c r="AA152" s="3">
        <f t="shared" si="8"/>
        <v>0.19043827344812711</v>
      </c>
      <c r="AB152" s="3">
        <f t="shared" si="9"/>
        <v>0.22062970704356194</v>
      </c>
      <c r="AC152" s="3">
        <f t="shared" si="10"/>
        <v>1.1977041239507647E-2</v>
      </c>
      <c r="AD152" s="3">
        <f t="shared" si="11"/>
        <v>0.75183744055339385</v>
      </c>
    </row>
    <row r="153" spans="1:30" x14ac:dyDescent="0.2">
      <c r="A153" s="2" t="s">
        <v>164</v>
      </c>
      <c r="B153" s="1">
        <v>110.06068319213904</v>
      </c>
      <c r="C153" s="1">
        <v>-35.846896657875298</v>
      </c>
      <c r="D153" s="3">
        <v>3.4799999999999998E-2</v>
      </c>
      <c r="E153" s="3">
        <v>22.38</v>
      </c>
      <c r="F153" s="3">
        <v>7.59</v>
      </c>
      <c r="G153" s="3">
        <v>0.63690000000000002</v>
      </c>
      <c r="H153" s="3">
        <v>0</v>
      </c>
      <c r="I153" s="3">
        <v>0.11210000000000001</v>
      </c>
      <c r="J153" s="3">
        <v>38.43</v>
      </c>
      <c r="K153" s="3">
        <v>0</v>
      </c>
      <c r="L153" s="3">
        <v>27.12</v>
      </c>
      <c r="M153" s="3">
        <v>5.18</v>
      </c>
      <c r="N153" s="3">
        <v>101.4837</v>
      </c>
      <c r="O153" s="2">
        <v>2.0999999999999999E-3</v>
      </c>
      <c r="P153" s="2">
        <v>2.0329999999999999</v>
      </c>
      <c r="Q153" s="2">
        <v>0.626</v>
      </c>
      <c r="R153" s="2">
        <v>4.1599999999999998E-2</v>
      </c>
      <c r="S153" s="2">
        <v>0</v>
      </c>
      <c r="T153" s="2">
        <v>6.4999999999999997E-3</v>
      </c>
      <c r="U153" s="2">
        <v>2.9620000000000002</v>
      </c>
      <c r="V153" s="2">
        <v>0</v>
      </c>
      <c r="W153" s="2">
        <v>1.748</v>
      </c>
      <c r="X153" s="2">
        <v>0.59499999999999997</v>
      </c>
      <c r="Y153" s="2">
        <v>8.0142000000000007</v>
      </c>
      <c r="Z153" s="3">
        <f t="shared" si="7"/>
        <v>0.58061515976881695</v>
      </c>
      <c r="AA153" s="3">
        <f t="shared" si="8"/>
        <v>0.19763502291901947</v>
      </c>
      <c r="AB153" s="3">
        <f t="shared" si="9"/>
        <v>0.20793197369295155</v>
      </c>
      <c r="AC153" s="3">
        <f t="shared" si="10"/>
        <v>1.3817843619212115E-2</v>
      </c>
      <c r="AD153" s="3">
        <f t="shared" si="11"/>
        <v>0.74605206999573193</v>
      </c>
    </row>
    <row r="154" spans="1:30" x14ac:dyDescent="0.2">
      <c r="A154" s="2" t="s">
        <v>165</v>
      </c>
      <c r="B154" s="1">
        <v>145.90757985001434</v>
      </c>
      <c r="C154" s="1">
        <v>0</v>
      </c>
      <c r="D154" s="3">
        <v>3.5499999999999997E-2</v>
      </c>
      <c r="E154" s="3">
        <v>22.35</v>
      </c>
      <c r="F154" s="3">
        <v>8.89</v>
      </c>
      <c r="G154" s="3">
        <v>0.6421</v>
      </c>
      <c r="H154" s="3">
        <v>0</v>
      </c>
      <c r="I154" s="3">
        <v>6.5100000000000005E-2</v>
      </c>
      <c r="J154" s="3">
        <v>38.630000000000003</v>
      </c>
      <c r="K154" s="3">
        <v>0</v>
      </c>
      <c r="L154" s="3">
        <v>26.42</v>
      </c>
      <c r="M154" s="3">
        <v>4.6399999999999997</v>
      </c>
      <c r="N154" s="3">
        <v>101.6726</v>
      </c>
      <c r="O154" s="2">
        <v>2.2000000000000001E-3</v>
      </c>
      <c r="P154" s="2">
        <v>2.0259999999999998</v>
      </c>
      <c r="Q154" s="2">
        <v>0.73299999999999998</v>
      </c>
      <c r="R154" s="2">
        <v>4.1799999999999997E-2</v>
      </c>
      <c r="S154" s="2">
        <v>0</v>
      </c>
      <c r="T154" s="2">
        <v>3.8E-3</v>
      </c>
      <c r="U154" s="2">
        <v>2.9710000000000001</v>
      </c>
      <c r="V154" s="2">
        <v>0</v>
      </c>
      <c r="W154" s="2">
        <v>1.7</v>
      </c>
      <c r="X154" s="2">
        <v>0.53200000000000003</v>
      </c>
      <c r="Y154" s="2">
        <v>8.0098000000000003</v>
      </c>
      <c r="Z154" s="3">
        <f t="shared" si="7"/>
        <v>0.56538512704536381</v>
      </c>
      <c r="AA154" s="3">
        <f t="shared" si="8"/>
        <v>0.17693228681654916</v>
      </c>
      <c r="AB154" s="3">
        <f t="shared" si="9"/>
        <v>0.24378076360250098</v>
      </c>
      <c r="AC154" s="3">
        <f t="shared" si="10"/>
        <v>1.3901822535586004E-2</v>
      </c>
      <c r="AD154" s="3">
        <f t="shared" si="11"/>
        <v>0.76164874551971318</v>
      </c>
    </row>
    <row r="155" spans="1:30" x14ac:dyDescent="0.2"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Z155" s="3"/>
      <c r="AA155" s="3"/>
      <c r="AB155" s="3"/>
      <c r="AC155" s="3"/>
      <c r="AD155" s="3"/>
    </row>
    <row r="156" spans="1:30" x14ac:dyDescent="0.2">
      <c r="A156" s="2" t="s">
        <v>166</v>
      </c>
      <c r="B156" s="1">
        <v>0</v>
      </c>
      <c r="C156" s="1">
        <v>-111.77633266100526</v>
      </c>
      <c r="D156" s="3">
        <v>6.7000000000000002E-3</v>
      </c>
      <c r="E156" s="3">
        <v>22.17</v>
      </c>
      <c r="F156" s="3">
        <v>9.7200000000000006</v>
      </c>
      <c r="G156" s="3">
        <v>0.63790000000000002</v>
      </c>
      <c r="H156" s="3">
        <v>8.7099999999999997E-2</v>
      </c>
      <c r="I156" s="3">
        <v>0.14319999999999999</v>
      </c>
      <c r="J156" s="3">
        <v>38.409999999999997</v>
      </c>
      <c r="K156" s="3">
        <v>0</v>
      </c>
      <c r="L156" s="3">
        <v>26.12</v>
      </c>
      <c r="M156" s="3">
        <v>4.26</v>
      </c>
      <c r="N156" s="3">
        <v>101.5549</v>
      </c>
      <c r="O156" s="2">
        <v>4.0000000000000002E-4</v>
      </c>
      <c r="P156" s="2">
        <v>2.0169999999999999</v>
      </c>
      <c r="Q156" s="2">
        <v>0.80400000000000005</v>
      </c>
      <c r="R156" s="2">
        <v>4.1700000000000001E-2</v>
      </c>
      <c r="S156" s="2">
        <v>1.2999999999999999E-2</v>
      </c>
      <c r="T156" s="2">
        <v>8.3000000000000001E-3</v>
      </c>
      <c r="U156" s="2">
        <v>2.9649999999999999</v>
      </c>
      <c r="V156" s="2">
        <v>0</v>
      </c>
      <c r="W156" s="2">
        <v>1.6859999999999999</v>
      </c>
      <c r="X156" s="2">
        <v>0.49</v>
      </c>
      <c r="Y156" s="2">
        <v>8.0253999999999994</v>
      </c>
      <c r="Z156" s="3">
        <f t="shared" si="7"/>
        <v>0.5579640599662441</v>
      </c>
      <c r="AA156" s="3">
        <f t="shared" si="8"/>
        <v>0.16216037329979813</v>
      </c>
      <c r="AB156" s="3">
        <f t="shared" si="9"/>
        <v>0.26607538802660757</v>
      </c>
      <c r="AC156" s="3">
        <f t="shared" si="10"/>
        <v>1.3800178707350168E-2</v>
      </c>
      <c r="AD156" s="3">
        <f t="shared" si="11"/>
        <v>0.7748161764705882</v>
      </c>
    </row>
    <row r="157" spans="1:30" x14ac:dyDescent="0.2">
      <c r="A157" s="2" t="s">
        <v>167</v>
      </c>
      <c r="B157" s="1">
        <v>27.586228448263423</v>
      </c>
      <c r="C157" s="1">
        <v>-84.190104212741829</v>
      </c>
      <c r="D157" s="3">
        <v>3.5499999999999997E-2</v>
      </c>
      <c r="E157" s="3">
        <v>22.18</v>
      </c>
      <c r="F157" s="3">
        <v>9.4600000000000009</v>
      </c>
      <c r="G157" s="3">
        <v>0.69879999999999998</v>
      </c>
      <c r="H157" s="3">
        <v>2.3999999999999998E-3</v>
      </c>
      <c r="I157" s="3">
        <v>0.13009999999999999</v>
      </c>
      <c r="J157" s="3">
        <v>38.42</v>
      </c>
      <c r="K157" s="3">
        <v>0</v>
      </c>
      <c r="L157" s="3">
        <v>26.1</v>
      </c>
      <c r="M157" s="3">
        <v>4.49</v>
      </c>
      <c r="N157" s="3">
        <v>101.5167</v>
      </c>
      <c r="O157" s="2">
        <v>2.2000000000000001E-3</v>
      </c>
      <c r="P157" s="2">
        <v>2.0169999999999999</v>
      </c>
      <c r="Q157" s="2">
        <v>0.78200000000000003</v>
      </c>
      <c r="R157" s="2">
        <v>4.5699999999999998E-2</v>
      </c>
      <c r="S157" s="2">
        <v>4.0000000000000002E-4</v>
      </c>
      <c r="T157" s="2">
        <v>7.4999999999999997E-3</v>
      </c>
      <c r="U157" s="2">
        <v>2.964</v>
      </c>
      <c r="V157" s="2">
        <v>0</v>
      </c>
      <c r="W157" s="2">
        <v>1.6839999999999999</v>
      </c>
      <c r="X157" s="2">
        <v>0.51600000000000001</v>
      </c>
      <c r="Y157" s="2">
        <v>8.0188000000000006</v>
      </c>
      <c r="Z157" s="3">
        <f t="shared" si="7"/>
        <v>0.55619777388776948</v>
      </c>
      <c r="AA157" s="3">
        <f t="shared" si="8"/>
        <v>0.17042639627439971</v>
      </c>
      <c r="AB157" s="3">
        <f t="shared" si="9"/>
        <v>0.25828186412128018</v>
      </c>
      <c r="AC157" s="3">
        <f t="shared" si="10"/>
        <v>1.5093965716550518E-2</v>
      </c>
      <c r="AD157" s="3">
        <f t="shared" si="11"/>
        <v>0.76545454545454539</v>
      </c>
    </row>
    <row r="158" spans="1:30" x14ac:dyDescent="0.2">
      <c r="A158" s="2" t="s">
        <v>168</v>
      </c>
      <c r="B158" s="1">
        <v>55.905832965275501</v>
      </c>
      <c r="C158" s="1">
        <v>-55.870499695729748</v>
      </c>
      <c r="D158" s="3">
        <v>5.0999999999999997E-2</v>
      </c>
      <c r="E158" s="3">
        <v>22.05</v>
      </c>
      <c r="F158" s="3">
        <v>9.26</v>
      </c>
      <c r="G158" s="3">
        <v>0.43709999999999999</v>
      </c>
      <c r="H158" s="3">
        <v>6.5500000000000003E-2</v>
      </c>
      <c r="I158" s="3">
        <v>0.1542</v>
      </c>
      <c r="J158" s="3">
        <v>38.4</v>
      </c>
      <c r="K158" s="3">
        <v>0</v>
      </c>
      <c r="L158" s="3">
        <v>26.85</v>
      </c>
      <c r="M158" s="3">
        <v>4.3899999999999997</v>
      </c>
      <c r="N158" s="3">
        <v>101.65770000000001</v>
      </c>
      <c r="O158" s="2">
        <v>3.0999999999999999E-3</v>
      </c>
      <c r="P158" s="2">
        <v>2.0070000000000001</v>
      </c>
      <c r="Q158" s="2">
        <v>0.76600000000000001</v>
      </c>
      <c r="R158" s="2">
        <v>2.86E-2</v>
      </c>
      <c r="S158" s="2">
        <v>9.7999999999999997E-3</v>
      </c>
      <c r="T158" s="2">
        <v>8.9999999999999993E-3</v>
      </c>
      <c r="U158" s="2">
        <v>2.9649999999999999</v>
      </c>
      <c r="V158" s="2">
        <v>0</v>
      </c>
      <c r="W158" s="2">
        <v>1.7330000000000001</v>
      </c>
      <c r="X158" s="2">
        <v>0.505</v>
      </c>
      <c r="Y158" s="2">
        <v>8.0265000000000004</v>
      </c>
      <c r="Z158" s="3">
        <f t="shared" si="7"/>
        <v>0.57145683571852535</v>
      </c>
      <c r="AA158" s="3">
        <f t="shared" si="8"/>
        <v>0.16652377497856624</v>
      </c>
      <c r="AB158" s="3">
        <f t="shared" si="9"/>
        <v>0.25258853788828067</v>
      </c>
      <c r="AC158" s="3">
        <f t="shared" si="10"/>
        <v>9.4308514146277129E-3</v>
      </c>
      <c r="AD158" s="3">
        <f t="shared" si="11"/>
        <v>0.7743521000893655</v>
      </c>
    </row>
    <row r="159" spans="1:30" x14ac:dyDescent="0.2">
      <c r="A159" s="2" t="s">
        <v>169</v>
      </c>
      <c r="B159" s="1">
        <v>84.190104212741829</v>
      </c>
      <c r="C159" s="1">
        <v>-27.586228448263423</v>
      </c>
      <c r="D159" s="3">
        <v>2.2100000000000002E-2</v>
      </c>
      <c r="E159" s="3">
        <v>22.42</v>
      </c>
      <c r="F159" s="3">
        <v>8.1300000000000008</v>
      </c>
      <c r="G159" s="3">
        <v>0.41110000000000002</v>
      </c>
      <c r="H159" s="3">
        <v>6.7900000000000002E-2</v>
      </c>
      <c r="I159" s="3">
        <v>7.7299999999999994E-2</v>
      </c>
      <c r="J159" s="3">
        <v>38.47</v>
      </c>
      <c r="K159" s="3">
        <v>0</v>
      </c>
      <c r="L159" s="3">
        <v>27.12</v>
      </c>
      <c r="M159" s="3">
        <v>4.8499999999999996</v>
      </c>
      <c r="N159" s="3">
        <v>101.5684</v>
      </c>
      <c r="O159" s="2">
        <v>1.2999999999999999E-3</v>
      </c>
      <c r="P159" s="2">
        <v>2.036</v>
      </c>
      <c r="Q159" s="2">
        <v>0.67100000000000004</v>
      </c>
      <c r="R159" s="2">
        <v>2.6800000000000001E-2</v>
      </c>
      <c r="S159" s="2">
        <v>1.01E-2</v>
      </c>
      <c r="T159" s="2">
        <v>4.4999999999999997E-3</v>
      </c>
      <c r="U159" s="2">
        <v>2.964</v>
      </c>
      <c r="V159" s="2">
        <v>0</v>
      </c>
      <c r="W159" s="2">
        <v>1.748</v>
      </c>
      <c r="X159" s="2">
        <v>0.55600000000000005</v>
      </c>
      <c r="Y159" s="2">
        <v>8.0176999999999996</v>
      </c>
      <c r="Z159" s="3">
        <f t="shared" si="7"/>
        <v>0.58231727630088603</v>
      </c>
      <c r="AA159" s="3">
        <f t="shared" si="8"/>
        <v>0.18522220001332534</v>
      </c>
      <c r="AB159" s="3">
        <f t="shared" si="9"/>
        <v>0.22353254713838364</v>
      </c>
      <c r="AC159" s="3">
        <f t="shared" si="10"/>
        <v>8.9279765474048894E-3</v>
      </c>
      <c r="AD159" s="3">
        <f t="shared" si="11"/>
        <v>0.75868055555555547</v>
      </c>
    </row>
    <row r="160" spans="1:30" x14ac:dyDescent="0.2">
      <c r="A160" s="2" t="s">
        <v>170</v>
      </c>
      <c r="B160" s="1">
        <v>111.77633266100526</v>
      </c>
      <c r="C160" s="1">
        <v>0</v>
      </c>
      <c r="D160" s="3">
        <v>4.3799999999999999E-2</v>
      </c>
      <c r="E160" s="3">
        <v>22.52</v>
      </c>
      <c r="F160" s="3">
        <v>7.99</v>
      </c>
      <c r="G160" s="3">
        <v>0.5776</v>
      </c>
      <c r="H160" s="3">
        <v>6.5100000000000005E-2</v>
      </c>
      <c r="I160" s="3">
        <v>7.17E-2</v>
      </c>
      <c r="J160" s="3">
        <v>38.5</v>
      </c>
      <c r="K160" s="3">
        <v>0</v>
      </c>
      <c r="L160" s="3">
        <v>26.35</v>
      </c>
      <c r="M160" s="3">
        <v>5.25</v>
      </c>
      <c r="N160" s="3">
        <v>101.3681</v>
      </c>
      <c r="O160" s="2">
        <v>2.7000000000000001E-3</v>
      </c>
      <c r="P160" s="2">
        <v>2.0430000000000001</v>
      </c>
      <c r="Q160" s="2">
        <v>0.65900000000000003</v>
      </c>
      <c r="R160" s="2">
        <v>3.7600000000000001E-2</v>
      </c>
      <c r="S160" s="2">
        <v>9.7000000000000003E-3</v>
      </c>
      <c r="T160" s="2">
        <v>4.1999999999999997E-3</v>
      </c>
      <c r="U160" s="2">
        <v>2.9620000000000002</v>
      </c>
      <c r="V160" s="2">
        <v>0</v>
      </c>
      <c r="W160" s="2">
        <v>1.696</v>
      </c>
      <c r="X160" s="2">
        <v>0.60199999999999998</v>
      </c>
      <c r="Y160" s="2">
        <v>8.0161999999999995</v>
      </c>
      <c r="Z160" s="3">
        <f t="shared" si="7"/>
        <v>0.56635276831630266</v>
      </c>
      <c r="AA160" s="3">
        <f t="shared" si="8"/>
        <v>0.20102851799906496</v>
      </c>
      <c r="AB160" s="3">
        <f t="shared" si="9"/>
        <v>0.22006277967007282</v>
      </c>
      <c r="AC160" s="3">
        <f t="shared" si="10"/>
        <v>1.2555934014559542E-2</v>
      </c>
      <c r="AD160" s="3">
        <f t="shared" si="11"/>
        <v>0.73803307223672754</v>
      </c>
    </row>
    <row r="161" spans="1:30" x14ac:dyDescent="0.2"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Z161" s="3"/>
      <c r="AA161" s="3"/>
      <c r="AB161" s="3"/>
      <c r="AC161" s="3"/>
      <c r="AD161" s="3"/>
    </row>
    <row r="162" spans="1:30" x14ac:dyDescent="0.2">
      <c r="A162" s="2" t="s">
        <v>171</v>
      </c>
      <c r="B162" s="1">
        <v>0</v>
      </c>
      <c r="C162" s="1">
        <v>-159.87920781736179</v>
      </c>
      <c r="D162" s="3">
        <v>9.7900000000000001E-2</v>
      </c>
      <c r="E162" s="3">
        <v>22.08</v>
      </c>
      <c r="F162" s="3">
        <v>9.7799999999999994</v>
      </c>
      <c r="G162" s="3">
        <v>0.76690000000000003</v>
      </c>
      <c r="H162" s="3">
        <v>4.5999999999999999E-2</v>
      </c>
      <c r="I162" s="3">
        <v>8.9499999999999996E-2</v>
      </c>
      <c r="J162" s="3">
        <v>38.39</v>
      </c>
      <c r="K162" s="3">
        <v>0</v>
      </c>
      <c r="L162" s="3">
        <v>26.06</v>
      </c>
      <c r="M162" s="3">
        <v>4.13</v>
      </c>
      <c r="N162" s="3">
        <v>101.4402</v>
      </c>
      <c r="O162" s="2">
        <v>6.0000000000000001E-3</v>
      </c>
      <c r="P162" s="2">
        <v>2.0129999999999999</v>
      </c>
      <c r="Q162" s="2">
        <v>0.81</v>
      </c>
      <c r="R162" s="2">
        <v>5.0200000000000002E-2</v>
      </c>
      <c r="S162" s="2">
        <v>6.8999999999999999E-3</v>
      </c>
      <c r="T162" s="2">
        <v>5.1999999999999998E-3</v>
      </c>
      <c r="U162" s="2">
        <v>2.968</v>
      </c>
      <c r="V162" s="2">
        <v>0</v>
      </c>
      <c r="W162" s="2">
        <v>1.6850000000000001</v>
      </c>
      <c r="X162" s="2">
        <v>0.47599999999999998</v>
      </c>
      <c r="Y162" s="2">
        <v>8.0203000000000007</v>
      </c>
      <c r="Z162" s="3">
        <f t="shared" si="7"/>
        <v>0.55772540712299756</v>
      </c>
      <c r="AA162" s="3">
        <f t="shared" si="8"/>
        <v>0.15755329008341057</v>
      </c>
      <c r="AB162" s="3">
        <f t="shared" si="9"/>
        <v>0.26810538858731631</v>
      </c>
      <c r="AC162" s="3">
        <f t="shared" si="10"/>
        <v>1.6615914206275652E-2</v>
      </c>
      <c r="AD162" s="3">
        <f t="shared" si="11"/>
        <v>0.7797316057380842</v>
      </c>
    </row>
    <row r="163" spans="1:30" x14ac:dyDescent="0.2">
      <c r="A163" s="2" t="s">
        <v>172</v>
      </c>
      <c r="B163" s="1">
        <v>47.675989764245408</v>
      </c>
      <c r="C163" s="1">
        <v>-112.20321805311639</v>
      </c>
      <c r="D163" s="3">
        <v>0.16420000000000001</v>
      </c>
      <c r="E163" s="3">
        <v>22.1</v>
      </c>
      <c r="F163" s="3">
        <v>9.75</v>
      </c>
      <c r="G163" s="3">
        <v>0.62829999999999997</v>
      </c>
      <c r="H163" s="3">
        <v>6.0299999999999999E-2</v>
      </c>
      <c r="I163" s="3">
        <v>0.12239999999999999</v>
      </c>
      <c r="J163" s="3">
        <v>38.5</v>
      </c>
      <c r="K163" s="3">
        <v>0</v>
      </c>
      <c r="L163" s="3">
        <v>25.85</v>
      </c>
      <c r="M163" s="3">
        <v>4.4800000000000004</v>
      </c>
      <c r="N163" s="3">
        <v>101.6551</v>
      </c>
      <c r="O163" s="2">
        <v>0.01</v>
      </c>
      <c r="P163" s="2">
        <v>2.0070000000000001</v>
      </c>
      <c r="Q163" s="2">
        <v>0.80400000000000005</v>
      </c>
      <c r="R163" s="2">
        <v>4.1000000000000002E-2</v>
      </c>
      <c r="S163" s="2">
        <v>8.9999999999999993E-3</v>
      </c>
      <c r="T163" s="2">
        <v>7.1000000000000004E-3</v>
      </c>
      <c r="U163" s="2">
        <v>2.9660000000000002</v>
      </c>
      <c r="V163" s="2">
        <v>0</v>
      </c>
      <c r="W163" s="2">
        <v>1.665</v>
      </c>
      <c r="X163" s="2">
        <v>0.51400000000000001</v>
      </c>
      <c r="Y163" s="2">
        <v>8.0230999999999995</v>
      </c>
      <c r="Z163" s="3">
        <f t="shared" si="7"/>
        <v>0.55059523809523814</v>
      </c>
      <c r="AA163" s="3">
        <f t="shared" si="8"/>
        <v>0.16997354497354497</v>
      </c>
      <c r="AB163" s="3">
        <f t="shared" si="9"/>
        <v>0.26587301587301587</v>
      </c>
      <c r="AC163" s="3">
        <f t="shared" si="10"/>
        <v>1.3558201058201059E-2</v>
      </c>
      <c r="AD163" s="3">
        <f t="shared" si="11"/>
        <v>0.76411197797154651</v>
      </c>
    </row>
    <row r="164" spans="1:30" x14ac:dyDescent="0.2">
      <c r="A164" s="2" t="s">
        <v>173</v>
      </c>
      <c r="B164" s="1">
        <v>86.276507895480819</v>
      </c>
      <c r="C164" s="1">
        <v>-73.602699921880983</v>
      </c>
      <c r="D164" s="3">
        <v>9.4100000000000003E-2</v>
      </c>
      <c r="E164" s="3">
        <v>22.1</v>
      </c>
      <c r="F164" s="3">
        <v>8.86</v>
      </c>
      <c r="G164" s="3">
        <v>0.66149999999999998</v>
      </c>
      <c r="H164" s="3">
        <v>1.46E-2</v>
      </c>
      <c r="I164" s="3">
        <v>0.15570000000000001</v>
      </c>
      <c r="J164" s="3">
        <v>38.25</v>
      </c>
      <c r="K164" s="3">
        <v>0</v>
      </c>
      <c r="L164" s="3">
        <v>26.91</v>
      </c>
      <c r="M164" s="3">
        <v>4.3499999999999996</v>
      </c>
      <c r="N164" s="3">
        <v>101.39579999999999</v>
      </c>
      <c r="O164" s="2">
        <v>5.7999999999999996E-3</v>
      </c>
      <c r="P164" s="2">
        <v>2.0169999999999999</v>
      </c>
      <c r="Q164" s="2">
        <v>0.73499999999999999</v>
      </c>
      <c r="R164" s="2">
        <v>4.3400000000000001E-2</v>
      </c>
      <c r="S164" s="2">
        <v>2.2000000000000001E-3</v>
      </c>
      <c r="T164" s="2">
        <v>9.1000000000000004E-3</v>
      </c>
      <c r="U164" s="2">
        <v>2.9620000000000002</v>
      </c>
      <c r="V164" s="2">
        <v>0</v>
      </c>
      <c r="W164" s="2">
        <v>1.7430000000000001</v>
      </c>
      <c r="X164" s="2">
        <v>0.502</v>
      </c>
      <c r="Y164" s="2">
        <v>8.0195000000000007</v>
      </c>
      <c r="Z164" s="3">
        <f t="shared" si="7"/>
        <v>0.57650327445921812</v>
      </c>
      <c r="AA164" s="3">
        <f t="shared" si="8"/>
        <v>0.16603823509955679</v>
      </c>
      <c r="AB164" s="3">
        <f t="shared" si="9"/>
        <v>0.24310379043461006</v>
      </c>
      <c r="AC164" s="3">
        <f t="shared" si="10"/>
        <v>1.4354700006615071E-2</v>
      </c>
      <c r="AD164" s="3">
        <f t="shared" si="11"/>
        <v>0.77639198218262806</v>
      </c>
    </row>
    <row r="165" spans="1:30" x14ac:dyDescent="0.2">
      <c r="A165" s="2" t="s">
        <v>174</v>
      </c>
      <c r="B165" s="1">
        <v>123.47865837095738</v>
      </c>
      <c r="C165" s="1">
        <v>-36.400549446404426</v>
      </c>
      <c r="D165" s="3">
        <v>2.76E-2</v>
      </c>
      <c r="E165" s="3">
        <v>22.4</v>
      </c>
      <c r="F165" s="3">
        <v>7.98</v>
      </c>
      <c r="G165" s="3">
        <v>0.57110000000000005</v>
      </c>
      <c r="H165" s="3">
        <v>1.46E-2</v>
      </c>
      <c r="I165" s="3">
        <v>0.1087</v>
      </c>
      <c r="J165" s="3">
        <v>38.39</v>
      </c>
      <c r="K165" s="3">
        <v>0</v>
      </c>
      <c r="L165" s="3">
        <v>27.23</v>
      </c>
      <c r="M165" s="3">
        <v>4.8</v>
      </c>
      <c r="N165" s="3">
        <v>101.5219</v>
      </c>
      <c r="O165" s="2">
        <v>1.6999999999999999E-3</v>
      </c>
      <c r="P165" s="2">
        <v>2.0369999999999999</v>
      </c>
      <c r="Q165" s="2">
        <v>0.66</v>
      </c>
      <c r="R165" s="2">
        <v>3.73E-2</v>
      </c>
      <c r="S165" s="2">
        <v>2.2000000000000001E-3</v>
      </c>
      <c r="T165" s="2">
        <v>6.3E-3</v>
      </c>
      <c r="U165" s="2">
        <v>2.9620000000000002</v>
      </c>
      <c r="V165" s="2">
        <v>0</v>
      </c>
      <c r="W165" s="2">
        <v>1.7569999999999999</v>
      </c>
      <c r="X165" s="2">
        <v>0.55200000000000005</v>
      </c>
      <c r="Y165" s="2">
        <v>8.0154999999999994</v>
      </c>
      <c r="Z165" s="3">
        <f t="shared" si="7"/>
        <v>0.58443934404417375</v>
      </c>
      <c r="AA165" s="3">
        <f t="shared" si="8"/>
        <v>0.18361440973954693</v>
      </c>
      <c r="AB165" s="3">
        <f t="shared" si="9"/>
        <v>0.21953896816684962</v>
      </c>
      <c r="AC165" s="3">
        <f t="shared" si="10"/>
        <v>1.2407278049429531E-2</v>
      </c>
      <c r="AD165" s="3">
        <f t="shared" si="11"/>
        <v>0.76093546990038963</v>
      </c>
    </row>
    <row r="166" spans="1:30" x14ac:dyDescent="0.2">
      <c r="A166" s="2" t="s">
        <v>175</v>
      </c>
      <c r="B166" s="1">
        <v>159.87920781736182</v>
      </c>
      <c r="C166" s="1">
        <v>0</v>
      </c>
      <c r="D166" s="3">
        <v>2.2800000000000001E-2</v>
      </c>
      <c r="E166" s="3">
        <v>22.47</v>
      </c>
      <c r="F166" s="3">
        <v>8.11</v>
      </c>
      <c r="G166" s="3">
        <v>0.62239999999999995</v>
      </c>
      <c r="H166" s="3">
        <v>3.5900000000000001E-2</v>
      </c>
      <c r="I166" s="3">
        <v>6.6699999999999995E-2</v>
      </c>
      <c r="J166" s="3">
        <v>38.75</v>
      </c>
      <c r="K166" s="3">
        <v>0</v>
      </c>
      <c r="L166" s="3">
        <v>25.83</v>
      </c>
      <c r="M166" s="3">
        <v>5.59</v>
      </c>
      <c r="N166" s="3">
        <v>101.49769999999999</v>
      </c>
      <c r="O166" s="2">
        <v>1.4E-3</v>
      </c>
      <c r="P166" s="2">
        <v>2.0299999999999998</v>
      </c>
      <c r="Q166" s="2">
        <v>0.66600000000000004</v>
      </c>
      <c r="R166" s="2">
        <v>4.0399999999999998E-2</v>
      </c>
      <c r="S166" s="2">
        <v>5.3E-3</v>
      </c>
      <c r="T166" s="2">
        <v>3.8E-3</v>
      </c>
      <c r="U166" s="2">
        <v>2.9710000000000001</v>
      </c>
      <c r="V166" s="2">
        <v>0</v>
      </c>
      <c r="W166" s="2">
        <v>1.6559999999999999</v>
      </c>
      <c r="X166" s="2">
        <v>0.63900000000000001</v>
      </c>
      <c r="Y166" s="2">
        <v>8.0129000000000001</v>
      </c>
      <c r="Z166" s="3">
        <f t="shared" si="7"/>
        <v>0.55174252015726</v>
      </c>
      <c r="AA166" s="3">
        <f t="shared" si="8"/>
        <v>0.21290064636502967</v>
      </c>
      <c r="AB166" s="3">
        <f t="shared" si="9"/>
        <v>0.2218964483241154</v>
      </c>
      <c r="AC166" s="3">
        <f t="shared" si="10"/>
        <v>1.3460385153594987E-2</v>
      </c>
      <c r="AD166" s="3">
        <f t="shared" si="11"/>
        <v>0.72156862745098038</v>
      </c>
    </row>
    <row r="167" spans="1:30" x14ac:dyDescent="0.2"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Z167" s="3"/>
      <c r="AA167" s="3"/>
      <c r="AB167" s="3"/>
      <c r="AC167" s="3"/>
      <c r="AD167" s="3"/>
    </row>
    <row r="168" spans="1:30" x14ac:dyDescent="0.2">
      <c r="A168" s="2" t="s">
        <v>176</v>
      </c>
      <c r="D168" s="3">
        <f>AVERAGE(D150:D154,D156:D160,D162:D166)</f>
        <v>4.8280000000000003E-2</v>
      </c>
      <c r="E168" s="3">
        <f t="shared" ref="E168:AD168" si="20">AVERAGE(E150:E154,E156:E160,E162:E166)</f>
        <v>22.254666666666669</v>
      </c>
      <c r="F168" s="3">
        <f t="shared" si="20"/>
        <v>8.852666666666666</v>
      </c>
      <c r="G168" s="3">
        <f t="shared" si="20"/>
        <v>0.6296533333333334</v>
      </c>
      <c r="H168" s="3">
        <f t="shared" si="20"/>
        <v>3.9806666666666664E-2</v>
      </c>
      <c r="I168" s="3">
        <f t="shared" si="20"/>
        <v>0.11218666666666667</v>
      </c>
      <c r="J168" s="3">
        <f t="shared" si="20"/>
        <v>38.457333333333324</v>
      </c>
      <c r="K168" s="3">
        <f t="shared" si="20"/>
        <v>6.0000000000000002E-5</v>
      </c>
      <c r="L168" s="3">
        <f t="shared" si="20"/>
        <v>26.464666666666673</v>
      </c>
      <c r="M168" s="3">
        <f t="shared" si="20"/>
        <v>4.679333333333334</v>
      </c>
      <c r="N168" s="3">
        <f t="shared" si="20"/>
        <v>101.53856666666665</v>
      </c>
      <c r="O168" s="3">
        <f t="shared" si="20"/>
        <v>2.9466666666666669E-3</v>
      </c>
      <c r="P168" s="3">
        <f t="shared" si="20"/>
        <v>2.0223999999999998</v>
      </c>
      <c r="Q168" s="3">
        <f t="shared" si="20"/>
        <v>0.73126666666666673</v>
      </c>
      <c r="R168" s="3">
        <f t="shared" si="20"/>
        <v>4.1120000000000004E-2</v>
      </c>
      <c r="S168" s="3">
        <f t="shared" si="20"/>
        <v>5.9466666666666652E-3</v>
      </c>
      <c r="T168" s="3">
        <f t="shared" si="20"/>
        <v>6.5133333333333319E-3</v>
      </c>
      <c r="U168" s="3">
        <f t="shared" si="20"/>
        <v>2.9649333333333336</v>
      </c>
      <c r="V168" s="3">
        <f t="shared" si="20"/>
        <v>6.6666666666666666E-6</v>
      </c>
      <c r="W168" s="3">
        <f t="shared" si="20"/>
        <v>1.7064666666666666</v>
      </c>
      <c r="X168" s="3">
        <f t="shared" si="20"/>
        <v>0.53753333333333342</v>
      </c>
      <c r="Y168" s="3">
        <f t="shared" si="20"/>
        <v>8.0191400000000002</v>
      </c>
      <c r="Z168" s="3">
        <f t="shared" si="20"/>
        <v>0.56574935592539977</v>
      </c>
      <c r="AA168" s="3">
        <f t="shared" si="20"/>
        <v>0.17825300542991013</v>
      </c>
      <c r="AB168" s="3">
        <f t="shared" si="20"/>
        <v>0.24236892675682134</v>
      </c>
      <c r="AC168" s="3">
        <f t="shared" si="20"/>
        <v>1.3628711887868719E-2</v>
      </c>
      <c r="AD168" s="3">
        <f t="shared" si="20"/>
        <v>0.76074903484176759</v>
      </c>
    </row>
    <row r="171" spans="1:30" x14ac:dyDescent="0.2">
      <c r="Z171" s="3"/>
      <c r="AA171" s="3"/>
      <c r="AB171" s="3"/>
      <c r="AC171" s="3"/>
      <c r="AD171" s="3"/>
    </row>
    <row r="172" spans="1:30" x14ac:dyDescent="0.2">
      <c r="Z172" s="3"/>
      <c r="AA172" s="3"/>
      <c r="AB172" s="3"/>
      <c r="AC172" s="3"/>
      <c r="AD172" s="3"/>
    </row>
  </sheetData>
  <mergeCells count="3">
    <mergeCell ref="D3:N3"/>
    <mergeCell ref="O3:Y3"/>
    <mergeCell ref="A3:C3"/>
  </mergeCells>
  <pageMargins left="0.75" right="0.75" top="1" bottom="1" header="0.5" footer="0.5"/>
  <pageSetup scale="24" orientation="portrait" horizontalDpi="4294967292" verticalDpi="4294967292"/>
  <colBreaks count="1" manualBreakCount="1">
    <brk id="31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TS1 ME Grt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Urann</dc:creator>
  <cp:lastModifiedBy>Assistant Editor</cp:lastModifiedBy>
  <dcterms:created xsi:type="dcterms:W3CDTF">2019-10-29T00:51:45Z</dcterms:created>
  <dcterms:modified xsi:type="dcterms:W3CDTF">2020-01-03T19:43:20Z</dcterms:modified>
</cp:coreProperties>
</file>