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8-07 July 2018/6194R Kemp/AM-18-76194/"/>
    </mc:Choice>
  </mc:AlternateContent>
  <bookViews>
    <workbookView xWindow="0" yWindow="460" windowWidth="33000" windowHeight="28340"/>
  </bookViews>
  <sheets>
    <sheet name="Final wt% at%" sheetId="1" r:id="rId1"/>
  </sheets>
  <definedNames>
    <definedName name="_xlnm.Print_Area" localSheetId="0">'Final wt% at%'!$A$3:$AJ$123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4" i="1" l="1"/>
  <c r="AI73" i="1"/>
  <c r="AJ116" i="1"/>
  <c r="AI116" i="1"/>
  <c r="AH116" i="1"/>
  <c r="AG116" i="1"/>
  <c r="AF116" i="1"/>
  <c r="AE116" i="1"/>
  <c r="AJ115" i="1"/>
  <c r="AI115" i="1"/>
  <c r="AH115" i="1"/>
  <c r="AG115" i="1"/>
  <c r="AF115" i="1"/>
  <c r="AE115" i="1"/>
  <c r="AJ113" i="1"/>
  <c r="AI113" i="1"/>
  <c r="AH113" i="1"/>
  <c r="AG113" i="1"/>
  <c r="AF113" i="1"/>
  <c r="AE113" i="1"/>
  <c r="AJ74" i="1"/>
  <c r="AH74" i="1"/>
  <c r="AG74" i="1"/>
  <c r="AF74" i="1"/>
  <c r="AE74" i="1"/>
  <c r="AJ73" i="1"/>
  <c r="AH73" i="1"/>
  <c r="AG73" i="1"/>
  <c r="AF73" i="1"/>
  <c r="AE73" i="1"/>
  <c r="AJ71" i="1"/>
  <c r="AI71" i="1"/>
  <c r="AH71" i="1"/>
  <c r="AG71" i="1"/>
  <c r="AF71" i="1"/>
  <c r="AE71" i="1"/>
  <c r="AC114" i="1"/>
  <c r="AB114" i="1"/>
  <c r="AA114" i="1"/>
  <c r="Z114" i="1"/>
  <c r="Y114" i="1"/>
  <c r="X114" i="1"/>
  <c r="V114" i="1"/>
  <c r="U114" i="1"/>
  <c r="T114" i="1"/>
  <c r="S114" i="1"/>
  <c r="R114" i="1"/>
  <c r="Q114" i="1"/>
  <c r="P114" i="1"/>
  <c r="O114" i="1"/>
  <c r="J114" i="1"/>
  <c r="I114" i="1"/>
  <c r="H114" i="1"/>
  <c r="G114" i="1"/>
  <c r="F114" i="1"/>
  <c r="E114" i="1"/>
  <c r="D114" i="1"/>
  <c r="C115" i="1"/>
  <c r="C114" i="1"/>
  <c r="AC72" i="1"/>
  <c r="AB72" i="1"/>
  <c r="AA72" i="1"/>
  <c r="Z72" i="1"/>
  <c r="Y72" i="1"/>
  <c r="X72" i="1"/>
  <c r="V72" i="1"/>
  <c r="U72" i="1"/>
  <c r="T72" i="1"/>
  <c r="S72" i="1"/>
  <c r="R72" i="1"/>
  <c r="Q72" i="1"/>
  <c r="P72" i="1"/>
  <c r="O72" i="1"/>
  <c r="M72" i="1"/>
  <c r="L72" i="1"/>
  <c r="J72" i="1"/>
  <c r="I72" i="1"/>
  <c r="H72" i="1"/>
  <c r="G72" i="1"/>
  <c r="F72" i="1"/>
  <c r="E72" i="1"/>
  <c r="D72" i="1"/>
  <c r="C72" i="1"/>
  <c r="AC116" i="1"/>
  <c r="AB116" i="1"/>
  <c r="AA116" i="1"/>
  <c r="Z116" i="1"/>
  <c r="Y116" i="1"/>
  <c r="AC115" i="1"/>
  <c r="AB115" i="1"/>
  <c r="AA115" i="1"/>
  <c r="Z115" i="1"/>
  <c r="Y115" i="1"/>
  <c r="AC113" i="1"/>
  <c r="AB113" i="1"/>
  <c r="AA113" i="1"/>
  <c r="Z113" i="1"/>
  <c r="Y113" i="1"/>
  <c r="X116" i="1"/>
  <c r="X115" i="1"/>
  <c r="X113" i="1"/>
  <c r="J74" i="1"/>
  <c r="I74" i="1"/>
  <c r="H74" i="1"/>
  <c r="G74" i="1"/>
  <c r="F74" i="1"/>
  <c r="E74" i="1"/>
  <c r="D74" i="1"/>
  <c r="C74" i="1"/>
  <c r="J73" i="1"/>
  <c r="I73" i="1"/>
  <c r="H73" i="1"/>
  <c r="G73" i="1"/>
  <c r="F73" i="1"/>
  <c r="E73" i="1"/>
  <c r="D73" i="1"/>
  <c r="C73" i="1"/>
  <c r="J71" i="1"/>
  <c r="I71" i="1"/>
  <c r="H71" i="1"/>
  <c r="G71" i="1"/>
  <c r="F71" i="1"/>
  <c r="E71" i="1"/>
  <c r="D71" i="1"/>
  <c r="C71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72" i="1"/>
  <c r="K118" i="1"/>
  <c r="J116" i="1"/>
  <c r="I116" i="1"/>
  <c r="H116" i="1"/>
  <c r="G116" i="1"/>
  <c r="F116" i="1"/>
  <c r="E116" i="1"/>
  <c r="D116" i="1"/>
  <c r="C116" i="1"/>
  <c r="J115" i="1"/>
  <c r="I115" i="1"/>
  <c r="H115" i="1"/>
  <c r="G115" i="1"/>
  <c r="F115" i="1"/>
  <c r="E115" i="1"/>
  <c r="D115" i="1"/>
  <c r="J113" i="1"/>
  <c r="I113" i="1"/>
  <c r="H113" i="1"/>
  <c r="G113" i="1"/>
  <c r="F113" i="1"/>
  <c r="E113" i="1"/>
  <c r="D113" i="1"/>
  <c r="C113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113" i="1"/>
  <c r="T116" i="1"/>
  <c r="K114" i="1"/>
  <c r="K116" i="1"/>
  <c r="K115" i="1"/>
  <c r="L71" i="1"/>
  <c r="L74" i="1"/>
  <c r="L73" i="1"/>
  <c r="Q71" i="1"/>
  <c r="R74" i="1"/>
  <c r="S113" i="1"/>
  <c r="S115" i="1"/>
  <c r="K73" i="1"/>
  <c r="K71" i="1"/>
  <c r="K74" i="1"/>
  <c r="M71" i="1"/>
  <c r="M74" i="1"/>
  <c r="M73" i="1"/>
  <c r="U74" i="1"/>
  <c r="Y73" i="1"/>
  <c r="Y71" i="1"/>
  <c r="Y74" i="1"/>
  <c r="S74" i="1"/>
  <c r="S73" i="1"/>
  <c r="R73" i="1"/>
  <c r="U71" i="1"/>
  <c r="Z71" i="1"/>
  <c r="Z73" i="1"/>
  <c r="Z74" i="1"/>
  <c r="R116" i="1"/>
  <c r="R113" i="1"/>
  <c r="R115" i="1"/>
  <c r="O74" i="1"/>
  <c r="P116" i="1"/>
  <c r="T113" i="1"/>
  <c r="U73" i="1"/>
  <c r="S71" i="1"/>
  <c r="O73" i="1"/>
  <c r="O71" i="1"/>
  <c r="Q113" i="1"/>
  <c r="O113" i="1"/>
  <c r="O116" i="1"/>
  <c r="O115" i="1"/>
  <c r="T73" i="1"/>
  <c r="T71" i="1"/>
  <c r="T74" i="1"/>
  <c r="AA71" i="1"/>
  <c r="R71" i="1"/>
  <c r="Q74" i="1"/>
  <c r="Q73" i="1"/>
  <c r="U116" i="1"/>
  <c r="U115" i="1"/>
  <c r="U113" i="1"/>
  <c r="X74" i="1"/>
  <c r="X73" i="1"/>
  <c r="X71" i="1"/>
  <c r="T115" i="1"/>
  <c r="P113" i="1"/>
  <c r="P73" i="1"/>
  <c r="P71" i="1"/>
  <c r="P74" i="1"/>
  <c r="P115" i="1"/>
  <c r="Q115" i="1"/>
  <c r="S116" i="1"/>
  <c r="Q116" i="1"/>
  <c r="V71" i="1"/>
  <c r="V74" i="1"/>
  <c r="V73" i="1"/>
  <c r="AA73" i="1"/>
  <c r="AA74" i="1"/>
  <c r="V113" i="1"/>
  <c r="V116" i="1"/>
  <c r="V115" i="1"/>
  <c r="AC73" i="1"/>
  <c r="AC71" i="1"/>
  <c r="AC74" i="1"/>
  <c r="AB71" i="1"/>
  <c r="AB73" i="1"/>
  <c r="AB74" i="1"/>
</calcChain>
</file>

<file path=xl/sharedStrings.xml><?xml version="1.0" encoding="utf-8"?>
<sst xmlns="http://schemas.openxmlformats.org/spreadsheetml/2006/main" count="262" uniqueCount="139">
  <si>
    <t>Weight percent data</t>
  </si>
  <si>
    <t>Atomic percent data</t>
  </si>
  <si>
    <t>Mineral</t>
  </si>
  <si>
    <t>Na</t>
  </si>
  <si>
    <t>Mg</t>
  </si>
  <si>
    <t>S</t>
  </si>
  <si>
    <t>K</t>
  </si>
  <si>
    <t>Ca</t>
  </si>
  <si>
    <t>Sr</t>
  </si>
  <si>
    <t>O</t>
  </si>
  <si>
    <t>Total</t>
  </si>
  <si>
    <t>K/S</t>
  </si>
  <si>
    <t>Sr/S</t>
  </si>
  <si>
    <t>Sr+Ca</t>
  </si>
  <si>
    <t>Na2O</t>
  </si>
  <si>
    <t>MgO</t>
  </si>
  <si>
    <t>SO3</t>
  </si>
  <si>
    <t>K2O</t>
  </si>
  <si>
    <t>CaO</t>
  </si>
  <si>
    <t>SrO</t>
  </si>
  <si>
    <t>SSK65000_SOI3_Sp2</t>
  </si>
  <si>
    <t>Anh</t>
  </si>
  <si>
    <t>SSK65000_SOI3_Sp3</t>
  </si>
  <si>
    <t>SSK65000_SOI3_Sp4</t>
  </si>
  <si>
    <t>SSK65000_SOI4_Sp7</t>
  </si>
  <si>
    <t>SSK65000_SOI4_Sp8</t>
  </si>
  <si>
    <t>SSK65000_SOI4_Sp9</t>
  </si>
  <si>
    <t>SSK65000_SOI4_Sp10</t>
  </si>
  <si>
    <t>SSK65000_SOI4_Sp11</t>
  </si>
  <si>
    <t>SSK65000_SOI4_Sp12</t>
  </si>
  <si>
    <t>SSK65000_SOI4_Sp13</t>
  </si>
  <si>
    <t>SSK65000_SOI5_Sp1</t>
  </si>
  <si>
    <t>SSK65000_SOI5_Sp2</t>
  </si>
  <si>
    <t>SSK65000_SOI5_Sp3</t>
  </si>
  <si>
    <t>SSK65000_SOI6_Sp1</t>
  </si>
  <si>
    <t>SSK65000_SOI6_Sp2</t>
  </si>
  <si>
    <t>SSK65000_SOI6_Sp3</t>
  </si>
  <si>
    <t>SSK65000_SOI6_Sp4</t>
  </si>
  <si>
    <t>SSK65000_SOI6_Sp5</t>
  </si>
  <si>
    <t>SSK65000_SOI6_Sp6</t>
  </si>
  <si>
    <t>SSK65000_SOI6_Sp16</t>
  </si>
  <si>
    <t>SSK65000_SOI6_Sp17</t>
  </si>
  <si>
    <t>SSK65000_SOI6_Sp18</t>
  </si>
  <si>
    <t>SSK65000_SOI6_Sp19</t>
  </si>
  <si>
    <t>SSK65000_SOI8_Sp1</t>
  </si>
  <si>
    <t>SSK65000_SOI8_Sp2</t>
  </si>
  <si>
    <t>SSK65000_SOI8_Sp3</t>
  </si>
  <si>
    <t>SSK65000_SOI8_Sp4</t>
  </si>
  <si>
    <t>SSK65000_SOI8_Sp5</t>
  </si>
  <si>
    <t>SSK65000_SOI8_Sp6</t>
  </si>
  <si>
    <t>SSK65000_SOI8_Sp7</t>
  </si>
  <si>
    <t>SSK65000_SOI8_Sp8</t>
  </si>
  <si>
    <t>SSK65000_SOI8_Sp9</t>
  </si>
  <si>
    <t>SSK65000_SOI8_Sp12</t>
  </si>
  <si>
    <t>SSK65001_SOI4_Sp1</t>
  </si>
  <si>
    <t>Average</t>
  </si>
  <si>
    <t>Max</t>
  </si>
  <si>
    <t>Min</t>
  </si>
  <si>
    <t>End-member anhydrite</t>
  </si>
  <si>
    <t>SSK65000_SOI2_Sp1</t>
  </si>
  <si>
    <t>Bri kal</t>
  </si>
  <si>
    <t>SSK65000_SOI2_Sp2</t>
  </si>
  <si>
    <t>SSK65000_SOI2_Sp6</t>
  </si>
  <si>
    <t>SSK65000_SOI2_Sp7</t>
  </si>
  <si>
    <t>SSK65000_SOI2_Sp8</t>
  </si>
  <si>
    <t>SSK65000_SOI2_Sp9</t>
  </si>
  <si>
    <t>SSK65000_SOI2_Sp10</t>
  </si>
  <si>
    <t>SSK65000_SOI7_Sp1</t>
  </si>
  <si>
    <t>SSK65000_SOI7_Sp2</t>
  </si>
  <si>
    <t>SSK65000_SOI7_Sp3</t>
  </si>
  <si>
    <t>SSK65000_SOI9_Sp1</t>
  </si>
  <si>
    <t>SSK65000_SOI9_Sp2</t>
  </si>
  <si>
    <t>SSK65000_SOI9_Sp3</t>
  </si>
  <si>
    <t>SSK65001_SOI2_Sp1</t>
  </si>
  <si>
    <t>SSK65001_SOI2_Sp3</t>
  </si>
  <si>
    <t>SSK65001_SOI3_Sp5</t>
  </si>
  <si>
    <t>SSK65000_SOI2_Sp3</t>
  </si>
  <si>
    <t>Dk kal</t>
  </si>
  <si>
    <t>SSK65000_SOI2_Sp4</t>
  </si>
  <si>
    <t>SSK65000_SOI2_Sp5</t>
  </si>
  <si>
    <t>SSK65000_SOI2_Sp11</t>
  </si>
  <si>
    <t>SSK65000_SOI7_Sp4</t>
  </si>
  <si>
    <t>SSK65000_SOI9_Sp4</t>
  </si>
  <si>
    <t>SSK65001_SOI2_Sp2</t>
  </si>
  <si>
    <t>SSK65001_SOI2_Sp4</t>
  </si>
  <si>
    <t>SSK65001_SOI3_Sp3</t>
  </si>
  <si>
    <t>SSK65001_SOI3_Sp6</t>
  </si>
  <si>
    <t>SSK65000_SOI1_Sp1</t>
  </si>
  <si>
    <t>Kal</t>
  </si>
  <si>
    <t>SSK65000_SOI1_Sp2</t>
  </si>
  <si>
    <t>SSK65000_SOI1_Sp3</t>
  </si>
  <si>
    <t>SSK65000_SOI1_Sp4</t>
  </si>
  <si>
    <t>SSK65000_SOI1_Sp5</t>
  </si>
  <si>
    <t>SSK65000_SOI1_Sp6</t>
  </si>
  <si>
    <t>SSK65000_SOI3_Sp5</t>
  </si>
  <si>
    <t>SSK65000_SOI3_Sp6</t>
  </si>
  <si>
    <t>SSK65000_SOI3_Sp7</t>
  </si>
  <si>
    <t>SSK65000_SOI4_Sp1</t>
  </si>
  <si>
    <t>SSK65000_SOI4_Sp2</t>
  </si>
  <si>
    <t>SSK65000_SOI4_Sp3</t>
  </si>
  <si>
    <t>SSK65000_SOI4_Sp4</t>
  </si>
  <si>
    <t>SSK65000_SOI4_Sp5</t>
  </si>
  <si>
    <t>SSK65000_SOI4_Sp6</t>
  </si>
  <si>
    <t>SSK65000_SOI5_Sp4</t>
  </si>
  <si>
    <t>SSK65000_SOI5_Sp5</t>
  </si>
  <si>
    <t>SSK65000_SOI5_Sp6</t>
  </si>
  <si>
    <t>SSK65000_SOI6_Sp7</t>
  </si>
  <si>
    <t>SSK65000_SOI6_Sp8</t>
  </si>
  <si>
    <t>SSK65000_SOI6_Sp9</t>
  </si>
  <si>
    <t>SSK65000_SOI6_Sp10</t>
  </si>
  <si>
    <t>SSK65000_SOI6_Sp11</t>
  </si>
  <si>
    <t>SSK65000_SOI6_Sp12</t>
  </si>
  <si>
    <t>SSK65000_SOI6_Sp13</t>
  </si>
  <si>
    <t>SSK65000_SOI6_Sp14</t>
  </si>
  <si>
    <t>SSK65000_SOI6_Sp15</t>
  </si>
  <si>
    <t>SSK65000_SOI10_Sp1</t>
  </si>
  <si>
    <t>SSK65000_SOI10_Sp2</t>
  </si>
  <si>
    <t>SSK65000_SOI10_Sp3</t>
  </si>
  <si>
    <t>SSK65000_SOI10_Sp4</t>
  </si>
  <si>
    <t>SSK65000_SOI10_Sp5</t>
  </si>
  <si>
    <t>SSK65001_SOI1_Sp3</t>
  </si>
  <si>
    <t>SSK65001_SOI1_Sp4</t>
  </si>
  <si>
    <t>SSK65001_SOI1_Sp5</t>
  </si>
  <si>
    <t>SSK65001_SOI1_Sp6</t>
  </si>
  <si>
    <t>SSK65001_SOI1_Sp7</t>
  </si>
  <si>
    <t>End-member kalistrontite</t>
  </si>
  <si>
    <t>Key:</t>
  </si>
  <si>
    <t>Kalistrontite</t>
  </si>
  <si>
    <t>Anhydrite</t>
  </si>
  <si>
    <t>Spectrum\Element</t>
  </si>
  <si>
    <t>Kalistrontite, brighter under BSE imaging</t>
  </si>
  <si>
    <t>Kalistrontite, darker under BSE imaging</t>
  </si>
  <si>
    <t>Standard Deviation</t>
  </si>
  <si>
    <t>Standard Dev</t>
  </si>
  <si>
    <t>Compound weight percent</t>
  </si>
  <si>
    <t xml:space="preserve"> Quantification 2 Sigma - percent</t>
  </si>
  <si>
    <t>American Mineralogist: July 2018 Deposit AM-18-76194</t>
  </si>
  <si>
    <t>Kemp et al.: Kalistrontite from North Yorkshire, U.K.</t>
  </si>
  <si>
    <t>Supplementary Table 5. Summary of EDX microanalysis for kalistrontite and anhydrite from North Yorkshire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</si>
</sst>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00"/>
      <name val="Lucida Grande"/>
    </font>
    <font>
      <sz val="10"/>
      <color rgb="FF000000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0" fontId="1" fillId="0" borderId="0" xfId="0" applyFont="1"/>
    <xf numFmtId="0" fontId="1" fillId="2" borderId="6" xfId="0" applyFont="1" applyFill="1" applyBorder="1"/>
    <xf numFmtId="0" fontId="1" fillId="3" borderId="7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10" borderId="20" xfId="0" applyFont="1" applyFill="1" applyBorder="1" applyAlignment="1">
      <alignment horizontal="center"/>
    </xf>
    <xf numFmtId="0" fontId="1" fillId="10" borderId="2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12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14" borderId="8" xfId="0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2" fontId="2" fillId="3" borderId="2" xfId="0" applyNumberFormat="1" applyFont="1" applyFill="1" applyBorder="1"/>
    <xf numFmtId="164" fontId="2" fillId="10" borderId="16" xfId="0" applyNumberFormat="1" applyFont="1" applyFill="1" applyBorder="1"/>
    <xf numFmtId="164" fontId="2" fillId="10" borderId="1" xfId="0" applyNumberFormat="1" applyFont="1" applyFill="1" applyBorder="1"/>
    <xf numFmtId="0" fontId="2" fillId="0" borderId="0" xfId="0" applyFont="1"/>
    <xf numFmtId="2" fontId="2" fillId="4" borderId="1" xfId="0" applyNumberFormat="1" applyFont="1" applyFill="1" applyBorder="1"/>
    <xf numFmtId="2" fontId="2" fillId="12" borderId="1" xfId="0" applyNumberFormat="1" applyFont="1" applyFill="1" applyBorder="1"/>
    <xf numFmtId="2" fontId="2" fillId="0" borderId="0" xfId="0" applyNumberFormat="1" applyFont="1"/>
    <xf numFmtId="2" fontId="2" fillId="5" borderId="1" xfId="0" applyNumberFormat="1" applyFont="1" applyFill="1" applyBorder="1"/>
    <xf numFmtId="0" fontId="2" fillId="14" borderId="1" xfId="0" applyFont="1" applyFill="1" applyBorder="1"/>
    <xf numFmtId="2" fontId="2" fillId="14" borderId="1" xfId="0" applyNumberFormat="1" applyFont="1" applyFill="1" applyBorder="1"/>
    <xf numFmtId="165" fontId="2" fillId="14" borderId="1" xfId="0" applyNumberFormat="1" applyFont="1" applyFill="1" applyBorder="1"/>
    <xf numFmtId="1" fontId="2" fillId="3" borderId="1" xfId="0" applyNumberFormat="1" applyFont="1" applyFill="1" applyBorder="1"/>
    <xf numFmtId="0" fontId="2" fillId="3" borderId="2" xfId="0" applyFont="1" applyFill="1" applyBorder="1"/>
    <xf numFmtId="0" fontId="2" fillId="10" borderId="16" xfId="0" applyFont="1" applyFill="1" applyBorder="1"/>
    <xf numFmtId="0" fontId="2" fillId="10" borderId="1" xfId="0" applyFont="1" applyFill="1" applyBorder="1"/>
    <xf numFmtId="0" fontId="2" fillId="4" borderId="1" xfId="0" applyFont="1" applyFill="1" applyBorder="1"/>
    <xf numFmtId="0" fontId="2" fillId="12" borderId="1" xfId="0" applyFont="1" applyFill="1" applyBorder="1"/>
    <xf numFmtId="0" fontId="2" fillId="5" borderId="1" xfId="0" applyFont="1" applyFill="1" applyBorder="1"/>
    <xf numFmtId="2" fontId="1" fillId="3" borderId="1" xfId="0" applyNumberFormat="1" applyFont="1" applyFill="1" applyBorder="1"/>
    <xf numFmtId="2" fontId="1" fillId="3" borderId="2" xfId="0" applyNumberFormat="1" applyFont="1" applyFill="1" applyBorder="1"/>
    <xf numFmtId="2" fontId="1" fillId="10" borderId="16" xfId="0" applyNumberFormat="1" applyFont="1" applyFill="1" applyBorder="1"/>
    <xf numFmtId="2" fontId="1" fillId="10" borderId="1" xfId="0" applyNumberFormat="1" applyFont="1" applyFill="1" applyBorder="1"/>
    <xf numFmtId="2" fontId="1" fillId="4" borderId="1" xfId="0" applyNumberFormat="1" applyFont="1" applyFill="1" applyBorder="1"/>
    <xf numFmtId="2" fontId="1" fillId="12" borderId="1" xfId="0" applyNumberFormat="1" applyFont="1" applyFill="1" applyBorder="1"/>
    <xf numFmtId="2" fontId="1" fillId="5" borderId="1" xfId="0" applyNumberFormat="1" applyFont="1" applyFill="1" applyBorder="1"/>
    <xf numFmtId="2" fontId="1" fillId="0" borderId="0" xfId="0" applyNumberFormat="1" applyFont="1" applyFill="1" applyBorder="1"/>
    <xf numFmtId="0" fontId="1" fillId="14" borderId="1" xfId="0" applyFont="1" applyFill="1" applyBorder="1"/>
    <xf numFmtId="2" fontId="2" fillId="3" borderId="6" xfId="0" applyNumberFormat="1" applyFont="1" applyFill="1" applyBorder="1"/>
    <xf numFmtId="2" fontId="2" fillId="3" borderId="14" xfId="0" applyNumberFormat="1" applyFont="1" applyFill="1" applyBorder="1"/>
    <xf numFmtId="2" fontId="2" fillId="10" borderId="16" xfId="0" applyNumberFormat="1" applyFont="1" applyFill="1" applyBorder="1"/>
    <xf numFmtId="2" fontId="2" fillId="10" borderId="1" xfId="0" applyNumberFormat="1" applyFont="1" applyFill="1" applyBorder="1"/>
    <xf numFmtId="2" fontId="2" fillId="4" borderId="6" xfId="0" applyNumberFormat="1" applyFont="1" applyFill="1" applyBorder="1"/>
    <xf numFmtId="2" fontId="2" fillId="12" borderId="6" xfId="0" applyNumberFormat="1" applyFont="1" applyFill="1" applyBorder="1"/>
    <xf numFmtId="2" fontId="2" fillId="0" borderId="0" xfId="0" applyNumberFormat="1" applyFont="1" applyFill="1" applyBorder="1"/>
    <xf numFmtId="2" fontId="2" fillId="10" borderId="17" xfId="0" applyNumberFormat="1" applyFont="1" applyFill="1" applyBorder="1"/>
    <xf numFmtId="2" fontId="2" fillId="10" borderId="6" xfId="0" applyNumberFormat="1" applyFont="1" applyFill="1" applyBorder="1"/>
    <xf numFmtId="2" fontId="2" fillId="5" borderId="6" xfId="0" applyNumberFormat="1" applyFont="1" applyFill="1" applyBorder="1"/>
    <xf numFmtId="0" fontId="1" fillId="2" borderId="9" xfId="0" applyFont="1" applyFill="1" applyBorder="1"/>
    <xf numFmtId="0" fontId="2" fillId="3" borderId="9" xfId="0" applyFont="1" applyFill="1" applyBorder="1"/>
    <xf numFmtId="0" fontId="2" fillId="3" borderId="15" xfId="0" applyFont="1" applyFill="1" applyBorder="1"/>
    <xf numFmtId="0" fontId="2" fillId="10" borderId="18" xfId="0" applyFont="1" applyFill="1" applyBorder="1"/>
    <xf numFmtId="0" fontId="2" fillId="10" borderId="10" xfId="0" applyFont="1" applyFill="1" applyBorder="1"/>
    <xf numFmtId="0" fontId="2" fillId="0" borderId="7" xfId="0" applyFont="1" applyBorder="1"/>
    <xf numFmtId="0" fontId="2" fillId="4" borderId="9" xfId="0" applyFont="1" applyFill="1" applyBorder="1"/>
    <xf numFmtId="0" fontId="2" fillId="12" borderId="9" xfId="0" applyFont="1" applyFill="1" applyBorder="1"/>
    <xf numFmtId="0" fontId="2" fillId="5" borderId="6" xfId="0" applyFont="1" applyFill="1" applyBorder="1"/>
    <xf numFmtId="0" fontId="2" fillId="0" borderId="0" xfId="0" applyFont="1" applyFill="1"/>
    <xf numFmtId="0" fontId="1" fillId="2" borderId="7" xfId="0" applyFont="1" applyFill="1" applyBorder="1" applyAlignment="1">
      <alignment wrapText="1"/>
    </xf>
    <xf numFmtId="0" fontId="1" fillId="2" borderId="7" xfId="0" applyFont="1" applyFill="1" applyBorder="1"/>
    <xf numFmtId="0" fontId="1" fillId="7" borderId="7" xfId="0" applyFont="1" applyFill="1" applyBorder="1"/>
    <xf numFmtId="2" fontId="1" fillId="7" borderId="13" xfId="0" applyNumberFormat="1" applyFont="1" applyFill="1" applyBorder="1"/>
    <xf numFmtId="2" fontId="1" fillId="11" borderId="19" xfId="0" applyNumberFormat="1" applyFont="1" applyFill="1" applyBorder="1"/>
    <xf numFmtId="2" fontId="1" fillId="11" borderId="7" xfId="0" applyNumberFormat="1" applyFont="1" applyFill="1" applyBorder="1"/>
    <xf numFmtId="0" fontId="1" fillId="8" borderId="7" xfId="0" applyFont="1" applyFill="1" applyBorder="1"/>
    <xf numFmtId="0" fontId="1" fillId="13" borderId="7" xfId="0" applyFont="1" applyFill="1" applyBorder="1"/>
    <xf numFmtId="0" fontId="1" fillId="9" borderId="12" xfId="0" applyFont="1" applyFill="1" applyBorder="1"/>
    <xf numFmtId="0" fontId="2" fillId="6" borderId="11" xfId="0" applyFont="1" applyFill="1" applyBorder="1"/>
    <xf numFmtId="0" fontId="2" fillId="6" borderId="23" xfId="0" applyFont="1" applyFill="1" applyBorder="1"/>
    <xf numFmtId="0" fontId="1" fillId="2" borderId="8" xfId="0" applyFont="1" applyFill="1" applyBorder="1"/>
    <xf numFmtId="0" fontId="2" fillId="3" borderId="8" xfId="0" applyFont="1" applyFill="1" applyBorder="1"/>
    <xf numFmtId="2" fontId="2" fillId="3" borderId="8" xfId="0" applyNumberFormat="1" applyFont="1" applyFill="1" applyBorder="1"/>
    <xf numFmtId="2" fontId="2" fillId="4" borderId="8" xfId="0" applyNumberFormat="1" applyFont="1" applyFill="1" applyBorder="1"/>
    <xf numFmtId="2" fontId="2" fillId="12" borderId="8" xfId="0" applyNumberFormat="1" applyFont="1" applyFill="1" applyBorder="1"/>
    <xf numFmtId="2" fontId="2" fillId="5" borderId="8" xfId="0" applyNumberFormat="1" applyFont="1" applyFill="1" applyBorder="1"/>
    <xf numFmtId="0" fontId="2" fillId="0" borderId="14" xfId="0" applyFont="1" applyBorder="1"/>
    <xf numFmtId="0" fontId="2" fillId="0" borderId="0" xfId="0" applyFont="1" applyFill="1" applyBorder="1"/>
    <xf numFmtId="2" fontId="1" fillId="0" borderId="0" xfId="0" applyNumberFormat="1" applyFont="1"/>
    <xf numFmtId="0" fontId="1" fillId="2" borderId="22" xfId="0" applyFont="1" applyFill="1" applyBorder="1" applyAlignment="1">
      <alignment wrapText="1"/>
    </xf>
    <xf numFmtId="0" fontId="1" fillId="2" borderId="22" xfId="0" applyFont="1" applyFill="1" applyBorder="1"/>
    <xf numFmtId="2" fontId="1" fillId="7" borderId="22" xfId="0" applyNumberFormat="1" applyFont="1" applyFill="1" applyBorder="1"/>
    <xf numFmtId="2" fontId="1" fillId="8" borderId="22" xfId="0" applyNumberFormat="1" applyFont="1" applyFill="1" applyBorder="1"/>
    <xf numFmtId="2" fontId="1" fillId="12" borderId="22" xfId="0" applyNumberFormat="1" applyFont="1" applyFill="1" applyBorder="1"/>
    <xf numFmtId="2" fontId="1" fillId="9" borderId="22" xfId="0" applyNumberFormat="1" applyFont="1" applyFill="1" applyBorder="1"/>
    <xf numFmtId="2" fontId="1" fillId="14" borderId="1" xfId="0" applyNumberFormat="1" applyFont="1" applyFill="1" applyBorder="1"/>
    <xf numFmtId="165" fontId="1" fillId="14" borderId="1" xfId="0" applyNumberFormat="1" applyFont="1" applyFill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1" fillId="14" borderId="4" xfId="0" applyFont="1" applyFill="1" applyBorder="1" applyAlignment="1">
      <alignment horizontal="center"/>
    </xf>
    <xf numFmtId="0" fontId="1" fillId="1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J123"/>
  <sheetViews>
    <sheetView tabSelected="1" zoomScale="139" zoomScaleNormal="139" zoomScalePageLayoutView="139" workbookViewId="0">
      <pane ySplit="6" topLeftCell="A7" activePane="bottomLeft" state="frozen"/>
      <selection pane="bottomLeft" activeCell="J1" sqref="J1"/>
    </sheetView>
  </sheetViews>
  <sheetFormatPr baseColWidth="10" defaultColWidth="8.83203125" defaultRowHeight="11" x14ac:dyDescent="0.15"/>
  <cols>
    <col min="1" max="1" width="18.33203125" style="3" bestFit="1" customWidth="1"/>
    <col min="2" max="2" width="6.33203125" style="3" bestFit="1" customWidth="1"/>
    <col min="3" max="3" width="5.1640625" style="20" customWidth="1"/>
    <col min="4" max="4" width="4.5" style="20" bestFit="1" customWidth="1"/>
    <col min="5" max="9" width="5.33203125" style="20" bestFit="1" customWidth="1"/>
    <col min="10" max="10" width="6.1640625" style="20" bestFit="1" customWidth="1"/>
    <col min="11" max="11" width="4.5" style="20" hidden="1" customWidth="1"/>
    <col min="12" max="13" width="4.83203125" style="20" bestFit="1" customWidth="1"/>
    <col min="14" max="14" width="1.5" style="20" customWidth="1"/>
    <col min="15" max="16" width="4" style="20" bestFit="1" customWidth="1"/>
    <col min="17" max="18" width="5.33203125" style="20" bestFit="1" customWidth="1"/>
    <col min="19" max="19" width="4.83203125" style="20" bestFit="1" customWidth="1"/>
    <col min="20" max="20" width="4.5" style="20" bestFit="1" customWidth="1"/>
    <col min="21" max="21" width="5.33203125" style="20" bestFit="1" customWidth="1"/>
    <col min="22" max="22" width="4.83203125" style="20" bestFit="1" customWidth="1"/>
    <col min="23" max="23" width="1.5" style="20" customWidth="1"/>
    <col min="24" max="24" width="4.5" style="20" bestFit="1" customWidth="1"/>
    <col min="25" max="25" width="4.1640625" style="20" bestFit="1" customWidth="1"/>
    <col min="26" max="27" width="5.33203125" style="20" bestFit="1" customWidth="1"/>
    <col min="28" max="28" width="4.83203125" style="20" bestFit="1" customWidth="1"/>
    <col min="29" max="29" width="5.33203125" style="20" bestFit="1" customWidth="1"/>
    <col min="30" max="30" width="2" style="20" customWidth="1"/>
    <col min="31" max="32" width="4.83203125" style="20" bestFit="1" customWidth="1"/>
    <col min="33" max="33" width="4" style="20" bestFit="1" customWidth="1"/>
    <col min="34" max="34" width="4.83203125" style="20" bestFit="1" customWidth="1"/>
    <col min="35" max="36" width="4" style="20" bestFit="1" customWidth="1"/>
    <col min="37" max="16384" width="8.83203125" style="20"/>
  </cols>
  <sheetData>
    <row r="1" spans="1:36" ht="13" x14ac:dyDescent="0.15">
      <c r="A1" s="92" t="s">
        <v>136</v>
      </c>
    </row>
    <row r="2" spans="1:36" ht="13" x14ac:dyDescent="0.15">
      <c r="A2" s="93" t="s">
        <v>137</v>
      </c>
    </row>
    <row r="3" spans="1:36" x14ac:dyDescent="0.15">
      <c r="A3" s="3" t="s">
        <v>138</v>
      </c>
    </row>
    <row r="4" spans="1:36" ht="12" thickBot="1" x14ac:dyDescent="0.2"/>
    <row r="5" spans="1:36" s="3" customFormat="1" ht="12" thickBot="1" x14ac:dyDescent="0.2">
      <c r="A5" s="1"/>
      <c r="B5" s="2" t="s">
        <v>2</v>
      </c>
      <c r="C5" s="94" t="s">
        <v>0</v>
      </c>
      <c r="D5" s="95"/>
      <c r="E5" s="95"/>
      <c r="F5" s="95"/>
      <c r="G5" s="95"/>
      <c r="H5" s="95"/>
      <c r="I5" s="95"/>
      <c r="J5" s="95"/>
      <c r="K5" s="95"/>
      <c r="L5" s="95"/>
      <c r="M5" s="96"/>
      <c r="O5" s="97" t="s">
        <v>1</v>
      </c>
      <c r="P5" s="98"/>
      <c r="Q5" s="98"/>
      <c r="R5" s="98"/>
      <c r="S5" s="98"/>
      <c r="T5" s="98"/>
      <c r="U5" s="98"/>
      <c r="V5" s="99"/>
      <c r="X5" s="100" t="s">
        <v>134</v>
      </c>
      <c r="Y5" s="101"/>
      <c r="Z5" s="101"/>
      <c r="AA5" s="101"/>
      <c r="AB5" s="101"/>
      <c r="AC5" s="102"/>
      <c r="AE5" s="103" t="s">
        <v>135</v>
      </c>
      <c r="AF5" s="104"/>
      <c r="AG5" s="104"/>
      <c r="AH5" s="104"/>
      <c r="AI5" s="104"/>
      <c r="AJ5" s="105"/>
    </row>
    <row r="6" spans="1:36" s="3" customFormat="1" x14ac:dyDescent="0.15">
      <c r="A6" s="4" t="s">
        <v>129</v>
      </c>
      <c r="B6" s="4"/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6"/>
      <c r="L6" s="7" t="s">
        <v>11</v>
      </c>
      <c r="M6" s="8" t="s">
        <v>12</v>
      </c>
      <c r="N6" s="9"/>
      <c r="O6" s="10" t="s">
        <v>3</v>
      </c>
      <c r="P6" s="10" t="s">
        <v>4</v>
      </c>
      <c r="Q6" s="10" t="s">
        <v>5</v>
      </c>
      <c r="R6" s="10" t="s">
        <v>6</v>
      </c>
      <c r="S6" s="10" t="s">
        <v>7</v>
      </c>
      <c r="T6" s="10" t="s">
        <v>8</v>
      </c>
      <c r="U6" s="10" t="s">
        <v>9</v>
      </c>
      <c r="V6" s="11" t="s">
        <v>13</v>
      </c>
      <c r="W6" s="9"/>
      <c r="X6" s="12" t="s">
        <v>14</v>
      </c>
      <c r="Y6" s="12" t="s">
        <v>15</v>
      </c>
      <c r="Z6" s="12" t="s">
        <v>16</v>
      </c>
      <c r="AA6" s="12" t="s">
        <v>17</v>
      </c>
      <c r="AB6" s="12" t="s">
        <v>18</v>
      </c>
      <c r="AC6" s="12" t="s">
        <v>19</v>
      </c>
      <c r="AE6" s="13" t="s">
        <v>3</v>
      </c>
      <c r="AF6" s="13" t="s">
        <v>4</v>
      </c>
      <c r="AG6" s="13" t="s">
        <v>5</v>
      </c>
      <c r="AH6" s="13" t="s">
        <v>6</v>
      </c>
      <c r="AI6" s="13" t="s">
        <v>7</v>
      </c>
      <c r="AJ6" s="13" t="s">
        <v>8</v>
      </c>
    </row>
    <row r="7" spans="1:36" x14ac:dyDescent="0.15">
      <c r="A7" s="14" t="s">
        <v>59</v>
      </c>
      <c r="B7" s="14" t="s">
        <v>60</v>
      </c>
      <c r="C7" s="15">
        <v>0</v>
      </c>
      <c r="D7" s="15">
        <v>0</v>
      </c>
      <c r="E7" s="15">
        <v>18.190000000000001</v>
      </c>
      <c r="F7" s="15">
        <v>22.38</v>
      </c>
      <c r="G7" s="15">
        <v>0.56000000000000005</v>
      </c>
      <c r="H7" s="16">
        <v>23.27</v>
      </c>
      <c r="I7" s="16">
        <v>36.29</v>
      </c>
      <c r="J7" s="16">
        <v>100.7</v>
      </c>
      <c r="K7" s="17" t="e">
        <f>C7/#REF!+D7/#REF!+E7/#REF!+F7/#REF!+G7/#REF!+H7/#REF!+I7/#REF!</f>
        <v>#REF!</v>
      </c>
      <c r="L7" s="18">
        <v>1.2303463441451346</v>
      </c>
      <c r="M7" s="19">
        <v>1.2792743265530511</v>
      </c>
      <c r="O7" s="21">
        <v>0</v>
      </c>
      <c r="P7" s="21">
        <v>0</v>
      </c>
      <c r="Q7" s="21">
        <v>15.386007371343384</v>
      </c>
      <c r="R7" s="21">
        <v>15.522403289287178</v>
      </c>
      <c r="S7" s="21">
        <v>0.37891233307550354</v>
      </c>
      <c r="T7" s="21">
        <v>7.2019464784204237</v>
      </c>
      <c r="U7" s="21">
        <v>61.510730527873505</v>
      </c>
      <c r="V7" s="22">
        <v>7.5808588114959274</v>
      </c>
      <c r="W7" s="23"/>
      <c r="X7" s="24">
        <v>0</v>
      </c>
      <c r="Y7" s="24">
        <v>0</v>
      </c>
      <c r="Z7" s="24">
        <v>45.422234248284468</v>
      </c>
      <c r="AA7" s="24">
        <v>26.958941028126542</v>
      </c>
      <c r="AB7" s="24">
        <v>0.78355007734916915</v>
      </c>
      <c r="AC7" s="24">
        <v>27.518992581602372</v>
      </c>
      <c r="AD7" s="23"/>
      <c r="AE7" s="25">
        <v>0</v>
      </c>
      <c r="AF7" s="25">
        <v>0</v>
      </c>
      <c r="AG7" s="26">
        <v>1.2094557449147882</v>
      </c>
      <c r="AH7" s="26">
        <v>1.0714995828601146</v>
      </c>
      <c r="AI7" s="27">
        <v>19.822952084814283</v>
      </c>
      <c r="AJ7" s="27">
        <v>1.6330038676407392</v>
      </c>
    </row>
    <row r="8" spans="1:36" x14ac:dyDescent="0.15">
      <c r="A8" s="14" t="s">
        <v>61</v>
      </c>
      <c r="B8" s="14" t="s">
        <v>60</v>
      </c>
      <c r="C8" s="15">
        <v>0.11</v>
      </c>
      <c r="D8" s="15">
        <v>0</v>
      </c>
      <c r="E8" s="15">
        <v>18.100000000000001</v>
      </c>
      <c r="F8" s="15">
        <v>22.23</v>
      </c>
      <c r="G8" s="15">
        <v>0.7</v>
      </c>
      <c r="H8" s="16">
        <v>23.1</v>
      </c>
      <c r="I8" s="16">
        <v>36.18</v>
      </c>
      <c r="J8" s="16">
        <v>100.42</v>
      </c>
      <c r="K8" s="17" t="e">
        <f>C8/#REF!+D8/#REF!+E8/#REF!+F8/#REF!+G8/#REF!+H8/#REF!+I8/#REF!</f>
        <v>#REF!</v>
      </c>
      <c r="L8" s="18">
        <v>1.2281767955801104</v>
      </c>
      <c r="M8" s="19">
        <v>1.2762430939226519</v>
      </c>
      <c r="O8" s="21">
        <v>0.13000410557851566</v>
      </c>
      <c r="P8" s="21">
        <v>0</v>
      </c>
      <c r="Q8" s="21">
        <v>15.339754553741948</v>
      </c>
      <c r="R8" s="21">
        <v>15.448451078567974</v>
      </c>
      <c r="S8" s="21">
        <v>0.47456461515387088</v>
      </c>
      <c r="T8" s="21">
        <v>7.1632825989787241</v>
      </c>
      <c r="U8" s="21">
        <v>61.443943047978962</v>
      </c>
      <c r="V8" s="22">
        <v>7.637847214132595</v>
      </c>
      <c r="W8" s="23"/>
      <c r="X8" s="24">
        <v>0.14827511961722489</v>
      </c>
      <c r="Y8" s="24">
        <v>0</v>
      </c>
      <c r="Z8" s="24">
        <v>45.197495321272612</v>
      </c>
      <c r="AA8" s="24">
        <v>26.778251074854918</v>
      </c>
      <c r="AB8" s="24">
        <v>0.97943759668646135</v>
      </c>
      <c r="AC8" s="24">
        <v>27.317951380963251</v>
      </c>
      <c r="AD8" s="23"/>
      <c r="AE8" s="26">
        <v>90.909090909090907</v>
      </c>
      <c r="AF8" s="25">
        <v>0</v>
      </c>
      <c r="AG8" s="26">
        <v>1.2154696132596685</v>
      </c>
      <c r="AH8" s="26">
        <v>1.0769103484986928</v>
      </c>
      <c r="AI8" s="27">
        <v>16.321486490412191</v>
      </c>
      <c r="AJ8" s="27">
        <v>1.6450216450216448</v>
      </c>
    </row>
    <row r="9" spans="1:36" x14ac:dyDescent="0.15">
      <c r="A9" s="14" t="s">
        <v>62</v>
      </c>
      <c r="B9" s="14" t="s">
        <v>60</v>
      </c>
      <c r="C9" s="15">
        <v>0.13</v>
      </c>
      <c r="D9" s="15">
        <v>0</v>
      </c>
      <c r="E9" s="15">
        <v>18.12</v>
      </c>
      <c r="F9" s="15">
        <v>22.36</v>
      </c>
      <c r="G9" s="15">
        <v>0.73</v>
      </c>
      <c r="H9" s="16">
        <v>23.15</v>
      </c>
      <c r="I9" s="16">
        <v>36.26</v>
      </c>
      <c r="J9" s="16">
        <v>100.74</v>
      </c>
      <c r="K9" s="17" t="e">
        <f>C9/#REF!+D9/#REF!+E9/#REF!+F9/#REF!+G9/#REF!+H9/#REF!+I9/#REF!</f>
        <v>#REF!</v>
      </c>
      <c r="L9" s="18">
        <v>1.2339955849889623</v>
      </c>
      <c r="M9" s="19">
        <v>1.2775938189845473</v>
      </c>
      <c r="O9" s="21">
        <v>0.15317764629897601</v>
      </c>
      <c r="P9" s="21">
        <v>0</v>
      </c>
      <c r="Q9" s="21">
        <v>15.310369999052703</v>
      </c>
      <c r="R9" s="21">
        <v>15.491908937399188</v>
      </c>
      <c r="S9" s="21">
        <v>0.49340986701735923</v>
      </c>
      <c r="T9" s="21">
        <v>7.1571275566494785</v>
      </c>
      <c r="U9" s="21">
        <v>61.394005993582283</v>
      </c>
      <c r="V9" s="22">
        <v>7.6505374236668375</v>
      </c>
      <c r="W9" s="23"/>
      <c r="X9" s="24">
        <v>0.17523423227490215</v>
      </c>
      <c r="Y9" s="24">
        <v>0</v>
      </c>
      <c r="Z9" s="24">
        <v>45.247437305053026</v>
      </c>
      <c r="AA9" s="24">
        <v>26.93484903435699</v>
      </c>
      <c r="AB9" s="24">
        <v>1.0214134936873096</v>
      </c>
      <c r="AC9" s="24">
        <v>27.377081145857108</v>
      </c>
      <c r="AD9" s="23"/>
      <c r="AE9" s="26">
        <v>76.92307692307692</v>
      </c>
      <c r="AF9" s="25">
        <v>0</v>
      </c>
      <c r="AG9" s="26">
        <v>1.2141280353200883</v>
      </c>
      <c r="AH9" s="26">
        <v>1.072217349524982</v>
      </c>
      <c r="AI9" s="27">
        <v>15.735693636554185</v>
      </c>
      <c r="AJ9" s="27">
        <v>1.6414686825053997</v>
      </c>
    </row>
    <row r="10" spans="1:36" x14ac:dyDescent="0.15">
      <c r="A10" s="14" t="s">
        <v>63</v>
      </c>
      <c r="B10" s="14" t="s">
        <v>60</v>
      </c>
      <c r="C10" s="15">
        <v>0</v>
      </c>
      <c r="D10" s="15">
        <v>0</v>
      </c>
      <c r="E10" s="15">
        <v>18.09</v>
      </c>
      <c r="F10" s="15">
        <v>22.22</v>
      </c>
      <c r="G10" s="15">
        <v>0.69</v>
      </c>
      <c r="H10" s="16">
        <v>23.08</v>
      </c>
      <c r="I10" s="16">
        <v>36.11</v>
      </c>
      <c r="J10" s="16">
        <v>100.2</v>
      </c>
      <c r="K10" s="17" t="e">
        <f>C10/#REF!+D10/#REF!+E10/#REF!+F10/#REF!+G10/#REF!+H10/#REF!+I10/#REF!</f>
        <v>#REF!</v>
      </c>
      <c r="L10" s="18">
        <v>1.2283029297954671</v>
      </c>
      <c r="M10" s="19">
        <v>1.2758430071862907</v>
      </c>
      <c r="O10" s="21">
        <v>0</v>
      </c>
      <c r="P10" s="21">
        <v>0</v>
      </c>
      <c r="Q10" s="21">
        <v>15.373909847950157</v>
      </c>
      <c r="R10" s="21">
        <v>15.484438489327486</v>
      </c>
      <c r="S10" s="21">
        <v>0.46908584825434047</v>
      </c>
      <c r="T10" s="21">
        <v>7.1769816668133561</v>
      </c>
      <c r="U10" s="21">
        <v>61.495584147654668</v>
      </c>
      <c r="V10" s="22">
        <v>7.6460675150676964</v>
      </c>
      <c r="W10" s="23"/>
      <c r="X10" s="24">
        <v>0</v>
      </c>
      <c r="Y10" s="24">
        <v>0</v>
      </c>
      <c r="Z10" s="24">
        <v>45.172524329382412</v>
      </c>
      <c r="AA10" s="24">
        <v>26.766205077970142</v>
      </c>
      <c r="AB10" s="24">
        <v>0.96544563101951186</v>
      </c>
      <c r="AC10" s="24">
        <v>27.294299475005705</v>
      </c>
      <c r="AD10" s="23"/>
      <c r="AE10" s="25">
        <v>0</v>
      </c>
      <c r="AF10" s="25">
        <v>0</v>
      </c>
      <c r="AG10" s="26">
        <v>1.2161415146489774</v>
      </c>
      <c r="AH10" s="26">
        <v>1.0772733369334149</v>
      </c>
      <c r="AI10" s="27">
        <v>16.527324139321294</v>
      </c>
      <c r="AJ10" s="27">
        <v>1.6464471403812826</v>
      </c>
    </row>
    <row r="11" spans="1:36" x14ac:dyDescent="0.15">
      <c r="A11" s="14" t="s">
        <v>64</v>
      </c>
      <c r="B11" s="14" t="s">
        <v>60</v>
      </c>
      <c r="C11" s="15">
        <v>0</v>
      </c>
      <c r="D11" s="15">
        <v>0</v>
      </c>
      <c r="E11" s="15">
        <v>18.32</v>
      </c>
      <c r="F11" s="15">
        <v>22.32</v>
      </c>
      <c r="G11" s="15">
        <v>0.66</v>
      </c>
      <c r="H11" s="16">
        <v>23.18</v>
      </c>
      <c r="I11" s="16">
        <v>36.479999999999997</v>
      </c>
      <c r="J11" s="16">
        <v>100.96</v>
      </c>
      <c r="K11" s="17" t="e">
        <f>C11/#REF!+D11/#REF!+E11/#REF!+F11/#REF!+G11/#REF!+H11/#REF!+I11/#REF!</f>
        <v>#REF!</v>
      </c>
      <c r="L11" s="18">
        <v>1.2183406113537119</v>
      </c>
      <c r="M11" s="19">
        <v>1.2652838427947597</v>
      </c>
      <c r="O11" s="21">
        <v>0</v>
      </c>
      <c r="P11" s="21">
        <v>0</v>
      </c>
      <c r="Q11" s="21">
        <v>15.429589818515353</v>
      </c>
      <c r="R11" s="21">
        <v>15.414475266474749</v>
      </c>
      <c r="S11" s="21">
        <v>0.44466231449636295</v>
      </c>
      <c r="T11" s="21">
        <v>7.1433612301766187</v>
      </c>
      <c r="U11" s="21">
        <v>61.567911370336915</v>
      </c>
      <c r="V11" s="22">
        <v>7.588023544672982</v>
      </c>
      <c r="W11" s="23"/>
      <c r="X11" s="24">
        <v>0</v>
      </c>
      <c r="Y11" s="24">
        <v>0</v>
      </c>
      <c r="Z11" s="24">
        <v>45.746857142857138</v>
      </c>
      <c r="AA11" s="24">
        <v>26.886665046817892</v>
      </c>
      <c r="AB11" s="24">
        <v>0.92346973401866361</v>
      </c>
      <c r="AC11" s="24">
        <v>27.412559004793426</v>
      </c>
      <c r="AD11" s="23"/>
      <c r="AE11" s="25">
        <v>0</v>
      </c>
      <c r="AF11" s="25">
        <v>0</v>
      </c>
      <c r="AG11" s="26">
        <v>1.2008733624454149</v>
      </c>
      <c r="AH11" s="26">
        <v>1.0736562568837151</v>
      </c>
      <c r="AI11" s="27">
        <v>17.179769588938857</v>
      </c>
      <c r="AJ11" s="27">
        <v>1.639344262295082</v>
      </c>
    </row>
    <row r="12" spans="1:36" x14ac:dyDescent="0.15">
      <c r="A12" s="14" t="s">
        <v>65</v>
      </c>
      <c r="B12" s="14" t="s">
        <v>60</v>
      </c>
      <c r="C12" s="15">
        <v>0</v>
      </c>
      <c r="D12" s="15">
        <v>0</v>
      </c>
      <c r="E12" s="15">
        <v>18.399999999999999</v>
      </c>
      <c r="F12" s="15">
        <v>22.48</v>
      </c>
      <c r="G12" s="15">
        <v>0.73</v>
      </c>
      <c r="H12" s="16">
        <v>23.17</v>
      </c>
      <c r="I12" s="16">
        <v>36.659999999999997</v>
      </c>
      <c r="J12" s="16">
        <v>101.44</v>
      </c>
      <c r="K12" s="17" t="e">
        <f>C12/#REF!+D12/#REF!+E12/#REF!+F12/#REF!+G12/#REF!+H12/#REF!+I12/#REF!</f>
        <v>#REF!</v>
      </c>
      <c r="L12" s="18">
        <v>1.2217391304347827</v>
      </c>
      <c r="M12" s="19">
        <v>1.2592391304347827</v>
      </c>
      <c r="O12" s="21">
        <v>0</v>
      </c>
      <c r="P12" s="21">
        <v>0</v>
      </c>
      <c r="Q12" s="21">
        <v>15.41591956741102</v>
      </c>
      <c r="R12" s="21">
        <v>15.443778457849827</v>
      </c>
      <c r="S12" s="21">
        <v>0.48925125675011727</v>
      </c>
      <c r="T12" s="21">
        <v>7.1029362312082833</v>
      </c>
      <c r="U12" s="21">
        <v>61.548114486780754</v>
      </c>
      <c r="V12" s="22">
        <v>7.5921874879584008</v>
      </c>
      <c r="W12" s="23"/>
      <c r="X12" s="24">
        <v>0</v>
      </c>
      <c r="Y12" s="24">
        <v>0</v>
      </c>
      <c r="Z12" s="24">
        <v>45.94662507797878</v>
      </c>
      <c r="AA12" s="24">
        <v>27.079400996974293</v>
      </c>
      <c r="AB12" s="24">
        <v>1.0214134936873096</v>
      </c>
      <c r="AC12" s="24">
        <v>27.400733051814655</v>
      </c>
      <c r="AD12" s="23"/>
      <c r="AE12" s="25">
        <v>0</v>
      </c>
      <c r="AF12" s="25">
        <v>0</v>
      </c>
      <c r="AG12" s="26">
        <v>1.1956521739130437</v>
      </c>
      <c r="AH12" s="26">
        <v>1.0679275096156353</v>
      </c>
      <c r="AI12" s="27">
        <v>15.735693636554185</v>
      </c>
      <c r="AJ12" s="27">
        <v>1.6400517911091927</v>
      </c>
    </row>
    <row r="13" spans="1:36" x14ac:dyDescent="0.15">
      <c r="A13" s="14" t="s">
        <v>66</v>
      </c>
      <c r="B13" s="14" t="s">
        <v>60</v>
      </c>
      <c r="C13" s="15">
        <v>0</v>
      </c>
      <c r="D13" s="15">
        <v>0</v>
      </c>
      <c r="E13" s="15">
        <v>18.059999999999999</v>
      </c>
      <c r="F13" s="15">
        <v>22.19</v>
      </c>
      <c r="G13" s="15">
        <v>0.72</v>
      </c>
      <c r="H13" s="16">
        <v>23.1</v>
      </c>
      <c r="I13" s="16">
        <v>36.07</v>
      </c>
      <c r="J13" s="16">
        <v>100.13</v>
      </c>
      <c r="K13" s="17" t="e">
        <f>C13/#REF!+D13/#REF!+E13/#REF!+F13/#REF!+G13/#REF!+H13/#REF!+I13/#REF!</f>
        <v>#REF!</v>
      </c>
      <c r="L13" s="18">
        <v>1.2286821705426358</v>
      </c>
      <c r="M13" s="19">
        <v>1.2790697674418607</v>
      </c>
      <c r="O13" s="21">
        <v>0</v>
      </c>
      <c r="P13" s="21">
        <v>0</v>
      </c>
      <c r="Q13" s="21">
        <v>15.361918469527835</v>
      </c>
      <c r="R13" s="21">
        <v>15.47713801987711</v>
      </c>
      <c r="S13" s="21">
        <v>0.48991155565557037</v>
      </c>
      <c r="T13" s="21">
        <v>7.1895210388725204</v>
      </c>
      <c r="U13" s="21">
        <v>61.481510916066966</v>
      </c>
      <c r="V13" s="22">
        <v>7.679432594528091</v>
      </c>
      <c r="W13" s="23"/>
      <c r="X13" s="24">
        <v>0</v>
      </c>
      <c r="Y13" s="24">
        <v>0</v>
      </c>
      <c r="Z13" s="24">
        <v>45.097611353711784</v>
      </c>
      <c r="AA13" s="24">
        <v>26.730067087315817</v>
      </c>
      <c r="AB13" s="24">
        <v>1.0074215280203602</v>
      </c>
      <c r="AC13" s="24">
        <v>27.317951380963251</v>
      </c>
      <c r="AD13" s="23"/>
      <c r="AE13" s="25">
        <v>0</v>
      </c>
      <c r="AF13" s="25">
        <v>0</v>
      </c>
      <c r="AG13" s="26">
        <v>1.2181616832779625</v>
      </c>
      <c r="AH13" s="26">
        <v>1.0783640186405581</v>
      </c>
      <c r="AI13" s="27">
        <v>15.925882174889598</v>
      </c>
      <c r="AJ13" s="27">
        <v>1.6450216450216448</v>
      </c>
    </row>
    <row r="14" spans="1:36" x14ac:dyDescent="0.15">
      <c r="A14" s="14" t="s">
        <v>67</v>
      </c>
      <c r="B14" s="14" t="s">
        <v>60</v>
      </c>
      <c r="C14" s="15">
        <v>0</v>
      </c>
      <c r="D14" s="15">
        <v>0</v>
      </c>
      <c r="E14" s="15">
        <v>18.079999999999998</v>
      </c>
      <c r="F14" s="15">
        <v>21.89</v>
      </c>
      <c r="G14" s="15">
        <v>0.73</v>
      </c>
      <c r="H14" s="16">
        <v>22.77</v>
      </c>
      <c r="I14" s="16">
        <v>35.99</v>
      </c>
      <c r="J14" s="16">
        <v>99.46</v>
      </c>
      <c r="K14" s="17" t="e">
        <f>C14/#REF!+D14/#REF!+E14/#REF!+F14/#REF!+G14/#REF!+H14/#REF!+I14/#REF!</f>
        <v>#REF!</v>
      </c>
      <c r="L14" s="18">
        <v>1.2107300884955754</v>
      </c>
      <c r="M14" s="19">
        <v>1.2594026548672568</v>
      </c>
      <c r="O14" s="21">
        <v>0</v>
      </c>
      <c r="P14" s="21">
        <v>0</v>
      </c>
      <c r="Q14" s="21">
        <v>15.444491846119389</v>
      </c>
      <c r="R14" s="21">
        <v>15.332981178380122</v>
      </c>
      <c r="S14" s="21">
        <v>0.49883341183283436</v>
      </c>
      <c r="T14" s="21">
        <v>7.1170250985226584</v>
      </c>
      <c r="U14" s="21">
        <v>61.606668465144992</v>
      </c>
      <c r="V14" s="22">
        <v>7.6158585103554923</v>
      </c>
      <c r="W14" s="23"/>
      <c r="X14" s="24">
        <v>0</v>
      </c>
      <c r="Y14" s="24">
        <v>0</v>
      </c>
      <c r="Z14" s="24">
        <v>45.147553337492198</v>
      </c>
      <c r="AA14" s="24">
        <v>26.368687180772564</v>
      </c>
      <c r="AB14" s="24">
        <v>1.0214134936873096</v>
      </c>
      <c r="AC14" s="24">
        <v>26.927694932663776</v>
      </c>
      <c r="AD14" s="23"/>
      <c r="AE14" s="25">
        <v>0</v>
      </c>
      <c r="AF14" s="25">
        <v>0</v>
      </c>
      <c r="AG14" s="26">
        <v>1.2168141592920354</v>
      </c>
      <c r="AH14" s="26">
        <v>1.0894144524900007</v>
      </c>
      <c r="AI14" s="27">
        <v>15.735693636554185</v>
      </c>
      <c r="AJ14" s="27">
        <v>1.6688625384277558</v>
      </c>
    </row>
    <row r="15" spans="1:36" x14ac:dyDescent="0.15">
      <c r="A15" s="14" t="s">
        <v>68</v>
      </c>
      <c r="B15" s="14" t="s">
        <v>60</v>
      </c>
      <c r="C15" s="15">
        <v>0</v>
      </c>
      <c r="D15" s="15">
        <v>0</v>
      </c>
      <c r="E15" s="15">
        <v>17.91</v>
      </c>
      <c r="F15" s="15">
        <v>22.01</v>
      </c>
      <c r="G15" s="15">
        <v>0.69</v>
      </c>
      <c r="H15" s="16">
        <v>22.72</v>
      </c>
      <c r="I15" s="16">
        <v>35.74</v>
      </c>
      <c r="J15" s="16">
        <v>99.07</v>
      </c>
      <c r="K15" s="17" t="e">
        <f>C15/#REF!+D15/#REF!+E15/#REF!+F15/#REF!+G15/#REF!+H15/#REF!+I15/#REF!</f>
        <v>#REF!</v>
      </c>
      <c r="L15" s="18">
        <v>1.2289223897264099</v>
      </c>
      <c r="M15" s="19">
        <v>1.2685650474595198</v>
      </c>
      <c r="O15" s="21">
        <v>0</v>
      </c>
      <c r="P15" s="21">
        <v>0</v>
      </c>
      <c r="Q15" s="21">
        <v>15.381110723515285</v>
      </c>
      <c r="R15" s="21">
        <v>15.49950393199869</v>
      </c>
      <c r="S15" s="21">
        <v>0.47402219881054802</v>
      </c>
      <c r="T15" s="21">
        <v>7.1393834618340408</v>
      </c>
      <c r="U15" s="21">
        <v>61.505979683841439</v>
      </c>
      <c r="V15" s="22">
        <v>7.613405660644589</v>
      </c>
      <c r="W15" s="23"/>
      <c r="X15" s="24">
        <v>0</v>
      </c>
      <c r="Y15" s="24">
        <v>0</v>
      </c>
      <c r="Z15" s="24">
        <v>44.723046475358707</v>
      </c>
      <c r="AA15" s="24">
        <v>26.513239143389868</v>
      </c>
      <c r="AB15" s="24">
        <v>0.96544563101951186</v>
      </c>
      <c r="AC15" s="24">
        <v>26.868565167769916</v>
      </c>
      <c r="AD15" s="23"/>
      <c r="AE15" s="25">
        <v>0</v>
      </c>
      <c r="AF15" s="25">
        <v>0</v>
      </c>
      <c r="AG15" s="26">
        <v>1.2283640424343942</v>
      </c>
      <c r="AH15" s="26">
        <v>1.0849626704968462</v>
      </c>
      <c r="AI15" s="27">
        <v>16.527324139321294</v>
      </c>
      <c r="AJ15" s="27">
        <v>1.6725352112676057</v>
      </c>
    </row>
    <row r="16" spans="1:36" x14ac:dyDescent="0.15">
      <c r="A16" s="14" t="s">
        <v>69</v>
      </c>
      <c r="B16" s="14" t="s">
        <v>60</v>
      </c>
      <c r="C16" s="15">
        <v>0</v>
      </c>
      <c r="D16" s="15">
        <v>0</v>
      </c>
      <c r="E16" s="15">
        <v>17.940000000000001</v>
      </c>
      <c r="F16" s="15">
        <v>22.17</v>
      </c>
      <c r="G16" s="15">
        <v>0.91</v>
      </c>
      <c r="H16" s="16">
        <v>22.3</v>
      </c>
      <c r="I16" s="16">
        <v>35.83</v>
      </c>
      <c r="J16" s="16">
        <v>99.16</v>
      </c>
      <c r="K16" s="17" t="e">
        <f>C16/#REF!+D16/#REF!+E16/#REF!+F16/#REF!+G16/#REF!+H16/#REF!+I16/#REF!</f>
        <v>#REF!</v>
      </c>
      <c r="L16" s="18">
        <v>1.2357859531772575</v>
      </c>
      <c r="M16" s="19">
        <v>1.2430323299888517</v>
      </c>
      <c r="O16" s="21">
        <v>0</v>
      </c>
      <c r="P16" s="21">
        <v>0</v>
      </c>
      <c r="Q16" s="21">
        <v>15.358881375309132</v>
      </c>
      <c r="R16" s="21">
        <v>15.563543502288789</v>
      </c>
      <c r="S16" s="21">
        <v>0.62321230091301583</v>
      </c>
      <c r="T16" s="21">
        <v>6.985576927975929</v>
      </c>
      <c r="U16" s="21">
        <v>61.468785893513129</v>
      </c>
      <c r="V16" s="22">
        <v>7.6087892288889449</v>
      </c>
      <c r="W16" s="23"/>
      <c r="X16" s="24">
        <v>0</v>
      </c>
      <c r="Y16" s="24">
        <v>0</v>
      </c>
      <c r="Z16" s="24">
        <v>44.797959451029321</v>
      </c>
      <c r="AA16" s="24">
        <v>26.705975093546268</v>
      </c>
      <c r="AB16" s="24">
        <v>1.2732688756923998</v>
      </c>
      <c r="AC16" s="24">
        <v>26.371875142661494</v>
      </c>
      <c r="AD16" s="23"/>
      <c r="AE16" s="25">
        <v>0</v>
      </c>
      <c r="AF16" s="25">
        <v>0</v>
      </c>
      <c r="AG16" s="26">
        <v>1.2263099219620959</v>
      </c>
      <c r="AH16" s="26">
        <v>1.0790925736611623</v>
      </c>
      <c r="AI16" s="27">
        <v>12.987185687898471</v>
      </c>
      <c r="AJ16" s="27">
        <v>1.7040358744394619</v>
      </c>
    </row>
    <row r="17" spans="1:36" x14ac:dyDescent="0.15">
      <c r="A17" s="14" t="s">
        <v>70</v>
      </c>
      <c r="B17" s="14" t="s">
        <v>60</v>
      </c>
      <c r="C17" s="15">
        <v>0</v>
      </c>
      <c r="D17" s="15">
        <v>0</v>
      </c>
      <c r="E17" s="15">
        <v>18.25</v>
      </c>
      <c r="F17" s="15">
        <v>22.35</v>
      </c>
      <c r="G17" s="15">
        <v>0.72</v>
      </c>
      <c r="H17" s="16">
        <v>22.96</v>
      </c>
      <c r="I17" s="16">
        <v>36.369999999999997</v>
      </c>
      <c r="J17" s="16">
        <v>100.65</v>
      </c>
      <c r="K17" s="17" t="e">
        <f>C17/#REF!+D17/#REF!+E17/#REF!+F17/#REF!+G17/#REF!+H17/#REF!+I17/#REF!</f>
        <v>#REF!</v>
      </c>
      <c r="L17" s="18">
        <v>1.2246575342465755</v>
      </c>
      <c r="M17" s="19">
        <v>1.258082191780822</v>
      </c>
      <c r="O17" s="21">
        <v>0</v>
      </c>
      <c r="P17" s="21">
        <v>0</v>
      </c>
      <c r="Q17" s="21">
        <v>15.409351452531476</v>
      </c>
      <c r="R17" s="21">
        <v>15.474073758591205</v>
      </c>
      <c r="S17" s="21">
        <v>0.48630805743741429</v>
      </c>
      <c r="T17" s="21">
        <v>7.0933868365356858</v>
      </c>
      <c r="U17" s="21">
        <v>61.53687989490421</v>
      </c>
      <c r="V17" s="22">
        <v>7.5796948939730999</v>
      </c>
      <c r="W17" s="23"/>
      <c r="X17" s="24">
        <v>0</v>
      </c>
      <c r="Y17" s="24">
        <v>0</v>
      </c>
      <c r="Z17" s="24">
        <v>45.572060199625696</v>
      </c>
      <c r="AA17" s="24">
        <v>26.922803037472221</v>
      </c>
      <c r="AB17" s="24">
        <v>1.0074215280203602</v>
      </c>
      <c r="AC17" s="24">
        <v>27.152388039260444</v>
      </c>
      <c r="AD17" s="23"/>
      <c r="AE17" s="25">
        <v>0</v>
      </c>
      <c r="AF17" s="25">
        <v>0</v>
      </c>
      <c r="AG17" s="26">
        <v>1.2054794520547945</v>
      </c>
      <c r="AH17" s="26">
        <v>1.0725766540922979</v>
      </c>
      <c r="AI17" s="27">
        <v>15.925882174889598</v>
      </c>
      <c r="AJ17" s="27">
        <v>1.6550522648083623</v>
      </c>
    </row>
    <row r="18" spans="1:36" x14ac:dyDescent="0.15">
      <c r="A18" s="14" t="s">
        <v>71</v>
      </c>
      <c r="B18" s="14" t="s">
        <v>60</v>
      </c>
      <c r="C18" s="15">
        <v>0</v>
      </c>
      <c r="D18" s="15">
        <v>0</v>
      </c>
      <c r="E18" s="15">
        <v>18.09</v>
      </c>
      <c r="F18" s="15">
        <v>22.19</v>
      </c>
      <c r="G18" s="15">
        <v>0.73</v>
      </c>
      <c r="H18" s="16">
        <v>22.93</v>
      </c>
      <c r="I18" s="16">
        <v>36.1</v>
      </c>
      <c r="J18" s="16">
        <v>100.05</v>
      </c>
      <c r="K18" s="17" t="e">
        <f>C18/#REF!+D18/#REF!+E18/#REF!+F18/#REF!+G18/#REF!+H18/#REF!+I18/#REF!</f>
        <v>#REF!</v>
      </c>
      <c r="L18" s="18">
        <v>1.226644555002764</v>
      </c>
      <c r="M18" s="19">
        <v>1.2675511332227749</v>
      </c>
      <c r="O18" s="21">
        <v>0</v>
      </c>
      <c r="P18" s="21">
        <v>0</v>
      </c>
      <c r="Q18" s="21">
        <v>15.382737529084263</v>
      </c>
      <c r="R18" s="21">
        <v>15.472411549061659</v>
      </c>
      <c r="S18" s="21">
        <v>0.49656419371829996</v>
      </c>
      <c r="T18" s="21">
        <v>7.134431736693907</v>
      </c>
      <c r="U18" s="21">
        <v>61.513854991441868</v>
      </c>
      <c r="V18" s="22">
        <v>7.6309959304122073</v>
      </c>
      <c r="W18" s="23"/>
      <c r="X18" s="24">
        <v>0</v>
      </c>
      <c r="Y18" s="24">
        <v>0</v>
      </c>
      <c r="Z18" s="24">
        <v>45.172524329382412</v>
      </c>
      <c r="AA18" s="24">
        <v>26.730067087315817</v>
      </c>
      <c r="AB18" s="24">
        <v>1.0214134936873096</v>
      </c>
      <c r="AC18" s="24">
        <v>27.116910180324126</v>
      </c>
      <c r="AD18" s="23"/>
      <c r="AE18" s="25">
        <v>0</v>
      </c>
      <c r="AF18" s="25">
        <v>0</v>
      </c>
      <c r="AG18" s="26">
        <v>1.2161415146489774</v>
      </c>
      <c r="AH18" s="26">
        <v>1.0783640186405581</v>
      </c>
      <c r="AI18" s="27">
        <v>15.735693636554185</v>
      </c>
      <c r="AJ18" s="27">
        <v>1.6572176188399477</v>
      </c>
    </row>
    <row r="19" spans="1:36" x14ac:dyDescent="0.15">
      <c r="A19" s="14" t="s">
        <v>72</v>
      </c>
      <c r="B19" s="14" t="s">
        <v>60</v>
      </c>
      <c r="C19" s="28">
        <v>0</v>
      </c>
      <c r="D19" s="28">
        <v>0</v>
      </c>
      <c r="E19" s="16">
        <v>18.149999999999999</v>
      </c>
      <c r="F19" s="16">
        <v>22.27</v>
      </c>
      <c r="G19" s="16">
        <v>0.72</v>
      </c>
      <c r="H19" s="16">
        <v>23.3</v>
      </c>
      <c r="I19" s="16">
        <v>36.270000000000003</v>
      </c>
      <c r="J19" s="16">
        <v>100.71</v>
      </c>
      <c r="K19" s="17" t="e">
        <f>C19/#REF!+D19/#REF!+E19/#REF!+F19/#REF!+G19/#REF!+H19/#REF!+I19/#REF!</f>
        <v>#REF!</v>
      </c>
      <c r="L19" s="18">
        <v>1.2269972451790634</v>
      </c>
      <c r="M19" s="19">
        <v>1.2837465564738293</v>
      </c>
      <c r="O19" s="21">
        <v>0</v>
      </c>
      <c r="P19" s="21">
        <v>0</v>
      </c>
      <c r="Q19" s="21">
        <v>15.356240055680537</v>
      </c>
      <c r="R19" s="21">
        <v>15.450200639996794</v>
      </c>
      <c r="S19" s="21">
        <v>0.48730204813187966</v>
      </c>
      <c r="T19" s="21">
        <v>7.2131415265601895</v>
      </c>
      <c r="U19" s="21">
        <v>61.493115729630603</v>
      </c>
      <c r="V19" s="22">
        <v>7.700443574692069</v>
      </c>
      <c r="W19" s="23"/>
      <c r="X19" s="24">
        <v>0</v>
      </c>
      <c r="Y19" s="24">
        <v>0</v>
      </c>
      <c r="Z19" s="24">
        <v>45.32235028072364</v>
      </c>
      <c r="AA19" s="24">
        <v>26.826435062394015</v>
      </c>
      <c r="AB19" s="24">
        <v>1.0074215280203602</v>
      </c>
      <c r="AC19" s="24">
        <v>27.55447044053869</v>
      </c>
      <c r="AD19" s="23"/>
      <c r="AE19" s="25">
        <v>0</v>
      </c>
      <c r="AF19" s="25">
        <v>0</v>
      </c>
      <c r="AG19" s="26">
        <v>1.2121212121212122</v>
      </c>
      <c r="AH19" s="26">
        <v>1.0754612460133919</v>
      </c>
      <c r="AI19" s="27">
        <v>15.925882174889598</v>
      </c>
      <c r="AJ19" s="27">
        <v>1.6309012875536479</v>
      </c>
    </row>
    <row r="20" spans="1:36" x14ac:dyDescent="0.15">
      <c r="A20" s="14" t="s">
        <v>73</v>
      </c>
      <c r="B20" s="14" t="s">
        <v>60</v>
      </c>
      <c r="C20" s="15">
        <v>0</v>
      </c>
      <c r="D20" s="15">
        <v>0</v>
      </c>
      <c r="E20" s="15">
        <v>18.100000000000001</v>
      </c>
      <c r="F20" s="15">
        <v>22.27</v>
      </c>
      <c r="G20" s="15">
        <v>0.77</v>
      </c>
      <c r="H20" s="16">
        <v>22.95</v>
      </c>
      <c r="I20" s="16">
        <v>36.15</v>
      </c>
      <c r="J20" s="16">
        <v>100.25</v>
      </c>
      <c r="K20" s="17" t="e">
        <f>C20/#REF!+D20/#REF!+E20/#REF!+F20/#REF!+G20/#REF!+H20/#REF!+I20/#REF!</f>
        <v>#REF!</v>
      </c>
      <c r="L20" s="18">
        <v>1.2303867403314916</v>
      </c>
      <c r="M20" s="19">
        <v>1.2679558011049723</v>
      </c>
      <c r="O20" s="21">
        <v>0</v>
      </c>
      <c r="P20" s="21">
        <v>0</v>
      </c>
      <c r="Q20" s="21">
        <v>15.363139329892403</v>
      </c>
      <c r="R20" s="21">
        <v>15.49984141660781</v>
      </c>
      <c r="S20" s="21">
        <v>0.52281687467117277</v>
      </c>
      <c r="T20" s="21">
        <v>7.1276169740568847</v>
      </c>
      <c r="U20" s="21">
        <v>61.486585404771724</v>
      </c>
      <c r="V20" s="22">
        <v>7.6504338487280572</v>
      </c>
      <c r="W20" s="23"/>
      <c r="X20" s="24">
        <v>0</v>
      </c>
      <c r="Y20" s="24">
        <v>0</v>
      </c>
      <c r="Z20" s="24">
        <v>45.197495321272619</v>
      </c>
      <c r="AA20" s="24">
        <v>26.826435062394015</v>
      </c>
      <c r="AB20" s="24">
        <v>1.0773813563551076</v>
      </c>
      <c r="AC20" s="24">
        <v>27.140562086281669</v>
      </c>
      <c r="AD20" s="23"/>
      <c r="AE20" s="25">
        <v>0</v>
      </c>
      <c r="AF20" s="25">
        <v>0</v>
      </c>
      <c r="AG20" s="26">
        <v>1.2154696132596685</v>
      </c>
      <c r="AH20" s="26">
        <v>1.0754612460133919</v>
      </c>
      <c r="AI20" s="27">
        <v>15.021270992308635</v>
      </c>
      <c r="AJ20" s="27">
        <v>1.6557734204793029</v>
      </c>
    </row>
    <row r="21" spans="1:36" x14ac:dyDescent="0.15">
      <c r="A21" s="14" t="s">
        <v>74</v>
      </c>
      <c r="B21" s="14" t="s">
        <v>60</v>
      </c>
      <c r="C21" s="15">
        <v>0</v>
      </c>
      <c r="D21" s="15">
        <v>0</v>
      </c>
      <c r="E21" s="15">
        <v>18.100000000000001</v>
      </c>
      <c r="F21" s="15">
        <v>22.22</v>
      </c>
      <c r="G21" s="15">
        <v>0.73</v>
      </c>
      <c r="H21" s="16">
        <v>22.96</v>
      </c>
      <c r="I21" s="16">
        <v>36.130000000000003</v>
      </c>
      <c r="J21" s="16">
        <v>100.15</v>
      </c>
      <c r="K21" s="17" t="e">
        <f>C21/#REF!+D21/#REF!+E21/#REF!+F21/#REF!+G21/#REF!+H21/#REF!+I21/#REF!</f>
        <v>#REF!</v>
      </c>
      <c r="L21" s="18">
        <v>1.227624309392265</v>
      </c>
      <c r="M21" s="19">
        <v>1.2685082872928177</v>
      </c>
      <c r="O21" s="21">
        <v>0</v>
      </c>
      <c r="P21" s="21">
        <v>0</v>
      </c>
      <c r="Q21" s="21">
        <v>15.377420478827876</v>
      </c>
      <c r="R21" s="21">
        <v>15.479417467498861</v>
      </c>
      <c r="S21" s="21">
        <v>0.49611830604684376</v>
      </c>
      <c r="T21" s="21">
        <v>7.1373512118856102</v>
      </c>
      <c r="U21" s="21">
        <v>61.509692535740804</v>
      </c>
      <c r="V21" s="22">
        <v>7.6334695179324541</v>
      </c>
      <c r="W21" s="23"/>
      <c r="X21" s="24">
        <v>0</v>
      </c>
      <c r="Y21" s="24">
        <v>0</v>
      </c>
      <c r="Z21" s="24">
        <v>45.197495321272612</v>
      </c>
      <c r="AA21" s="24">
        <v>26.766205077970142</v>
      </c>
      <c r="AB21" s="24">
        <v>1.0214134936873096</v>
      </c>
      <c r="AC21" s="24">
        <v>27.152388039260444</v>
      </c>
      <c r="AD21" s="23"/>
      <c r="AE21" s="25">
        <v>0</v>
      </c>
      <c r="AF21" s="25">
        <v>0</v>
      </c>
      <c r="AG21" s="26">
        <v>1.2154696132596685</v>
      </c>
      <c r="AH21" s="26">
        <v>1.0772733369334149</v>
      </c>
      <c r="AI21" s="27">
        <v>15.735693636554185</v>
      </c>
      <c r="AJ21" s="27">
        <v>1.6550522648083623</v>
      </c>
    </row>
    <row r="22" spans="1:36" x14ac:dyDescent="0.15">
      <c r="A22" s="14" t="s">
        <v>75</v>
      </c>
      <c r="B22" s="14" t="s">
        <v>60</v>
      </c>
      <c r="C22" s="15">
        <v>0</v>
      </c>
      <c r="D22" s="15">
        <v>0</v>
      </c>
      <c r="E22" s="15">
        <v>18.440000000000001</v>
      </c>
      <c r="F22" s="15">
        <v>22.68</v>
      </c>
      <c r="G22" s="15">
        <v>0.95</v>
      </c>
      <c r="H22" s="16">
        <v>22.97</v>
      </c>
      <c r="I22" s="16">
        <v>36.82</v>
      </c>
      <c r="J22" s="16">
        <v>101.86</v>
      </c>
      <c r="K22" s="17" t="e">
        <f>C22/#REF!+D22/#REF!+E22/#REF!+F22/#REF!+G22/#REF!+H22/#REF!+I22/#REF!</f>
        <v>#REF!</v>
      </c>
      <c r="L22" s="18">
        <v>1.229934924078091</v>
      </c>
      <c r="M22" s="19">
        <v>1.2456616052060736</v>
      </c>
      <c r="O22" s="21">
        <v>0</v>
      </c>
      <c r="P22" s="21">
        <v>0</v>
      </c>
      <c r="Q22" s="21">
        <v>15.368644152402034</v>
      </c>
      <c r="R22" s="21">
        <v>15.499701410324629</v>
      </c>
      <c r="S22" s="21">
        <v>0.63336742125862799</v>
      </c>
      <c r="T22" s="21">
        <v>7.0048026252886233</v>
      </c>
      <c r="U22" s="21">
        <v>61.493484390726088</v>
      </c>
      <c r="V22" s="22">
        <v>7.6381700465472511</v>
      </c>
      <c r="W22" s="23"/>
      <c r="X22" s="24">
        <v>0</v>
      </c>
      <c r="Y22" s="24">
        <v>0</v>
      </c>
      <c r="Z22" s="24">
        <v>46.046509045539608</v>
      </c>
      <c r="AA22" s="24">
        <v>27.320320934669795</v>
      </c>
      <c r="AB22" s="24">
        <v>1.3292367383601975</v>
      </c>
      <c r="AC22" s="24">
        <v>27.164213992239212</v>
      </c>
      <c r="AD22" s="23"/>
      <c r="AE22" s="25">
        <v>0</v>
      </c>
      <c r="AF22" s="25">
        <v>0</v>
      </c>
      <c r="AG22" s="26">
        <v>1.1930585683297179</v>
      </c>
      <c r="AH22" s="26">
        <v>1.0608660792597819</v>
      </c>
      <c r="AI22" s="27">
        <v>12.509583275340992</v>
      </c>
      <c r="AJ22" s="27">
        <v>1.6543317370483239</v>
      </c>
    </row>
    <row r="23" spans="1:36" x14ac:dyDescent="0.15">
      <c r="A23" s="14" t="s">
        <v>76</v>
      </c>
      <c r="B23" s="14" t="s">
        <v>77</v>
      </c>
      <c r="C23" s="15">
        <v>0</v>
      </c>
      <c r="D23" s="15">
        <v>0</v>
      </c>
      <c r="E23" s="15">
        <v>18.22</v>
      </c>
      <c r="F23" s="15">
        <v>22.44</v>
      </c>
      <c r="G23" s="16">
        <v>1.1000000000000001</v>
      </c>
      <c r="H23" s="16">
        <v>22.01</v>
      </c>
      <c r="I23" s="16">
        <v>36.33</v>
      </c>
      <c r="J23" s="16">
        <v>100.09</v>
      </c>
      <c r="K23" s="17" t="e">
        <f>C23/#REF!+D23/#REF!+E23/#REF!+F23/#REF!+G23/#REF!+H23/#REF!+I23/#REF!</f>
        <v>#REF!</v>
      </c>
      <c r="L23" s="18">
        <v>1.2316136114160265</v>
      </c>
      <c r="M23" s="19">
        <v>1.2080131723380902</v>
      </c>
      <c r="O23" s="21">
        <v>0</v>
      </c>
      <c r="P23" s="21">
        <v>0</v>
      </c>
      <c r="Q23" s="21">
        <v>15.394417326919317</v>
      </c>
      <c r="R23" s="21">
        <v>15.546884745987956</v>
      </c>
      <c r="S23" s="21">
        <v>0.74347273290620164</v>
      </c>
      <c r="T23" s="21">
        <v>6.8044839614141504</v>
      </c>
      <c r="U23" s="21">
        <v>61.510741232772375</v>
      </c>
      <c r="V23" s="22">
        <v>7.5479566943203515</v>
      </c>
      <c r="W23" s="23"/>
      <c r="X23" s="24">
        <v>0</v>
      </c>
      <c r="Y23" s="24">
        <v>0</v>
      </c>
      <c r="Z23" s="24">
        <v>45.497147223955082</v>
      </c>
      <c r="AA23" s="24">
        <v>27.031217009435196</v>
      </c>
      <c r="AB23" s="24">
        <v>1.5391162233644395</v>
      </c>
      <c r="AC23" s="24">
        <v>26.028922506277109</v>
      </c>
      <c r="AD23" s="23"/>
      <c r="AE23" s="25">
        <v>0</v>
      </c>
      <c r="AF23" s="25">
        <v>0</v>
      </c>
      <c r="AG23" s="26">
        <v>1.2074643249176729</v>
      </c>
      <c r="AH23" s="26">
        <v>1.0693529978487959</v>
      </c>
      <c r="AI23" s="27">
        <v>11.009993788650926</v>
      </c>
      <c r="AJ23" s="27">
        <v>1.7264879600181735</v>
      </c>
    </row>
    <row r="24" spans="1:36" x14ac:dyDescent="0.15">
      <c r="A24" s="14" t="s">
        <v>78</v>
      </c>
      <c r="B24" s="14" t="s">
        <v>77</v>
      </c>
      <c r="C24" s="15">
        <v>0</v>
      </c>
      <c r="D24" s="15">
        <v>0</v>
      </c>
      <c r="E24" s="15">
        <v>18.29</v>
      </c>
      <c r="F24" s="15">
        <v>22.49</v>
      </c>
      <c r="G24" s="16">
        <v>1.1000000000000001</v>
      </c>
      <c r="H24" s="16">
        <v>22.25</v>
      </c>
      <c r="I24" s="16">
        <v>36.479999999999997</v>
      </c>
      <c r="J24" s="16">
        <v>100.61</v>
      </c>
      <c r="K24" s="17" t="e">
        <f>C24/#REF!+D24/#REF!+E24/#REF!+F24/#REF!+G24/#REF!+H24/#REF!+I24/#REF!</f>
        <v>#REF!</v>
      </c>
      <c r="L24" s="18">
        <v>1.2296336796063423</v>
      </c>
      <c r="M24" s="19">
        <v>1.2165117550574085</v>
      </c>
      <c r="O24" s="21">
        <v>0</v>
      </c>
      <c r="P24" s="21">
        <v>0</v>
      </c>
      <c r="Q24" s="21">
        <v>15.388629455183505</v>
      </c>
      <c r="R24" s="21">
        <v>15.516055904683611</v>
      </c>
      <c r="S24" s="21">
        <v>0.74034883803606133</v>
      </c>
      <c r="T24" s="21">
        <v>6.8497783949337645</v>
      </c>
      <c r="U24" s="21">
        <v>61.505187407163064</v>
      </c>
      <c r="V24" s="22">
        <v>7.5901272329698255</v>
      </c>
      <c r="W24" s="23"/>
      <c r="X24" s="24">
        <v>0</v>
      </c>
      <c r="Y24" s="24">
        <v>0</v>
      </c>
      <c r="Z24" s="24">
        <v>45.671944167186524</v>
      </c>
      <c r="AA24" s="24">
        <v>27.091446993859066</v>
      </c>
      <c r="AB24" s="24">
        <v>1.5391162233644393</v>
      </c>
      <c r="AC24" s="24">
        <v>26.312745377767634</v>
      </c>
      <c r="AD24" s="23"/>
      <c r="AE24" s="25">
        <v>0</v>
      </c>
      <c r="AF24" s="25">
        <v>0</v>
      </c>
      <c r="AG24" s="26">
        <v>1.202843083652269</v>
      </c>
      <c r="AH24" s="26">
        <v>1.067571830492372</v>
      </c>
      <c r="AI24" s="27">
        <v>11.009993788650926</v>
      </c>
      <c r="AJ24" s="27">
        <v>1.7078651685393258</v>
      </c>
    </row>
    <row r="25" spans="1:36" x14ac:dyDescent="0.15">
      <c r="A25" s="14" t="s">
        <v>79</v>
      </c>
      <c r="B25" s="14" t="s">
        <v>77</v>
      </c>
      <c r="C25" s="15">
        <v>0.11</v>
      </c>
      <c r="D25" s="15">
        <v>0</v>
      </c>
      <c r="E25" s="15">
        <v>18.3</v>
      </c>
      <c r="F25" s="15">
        <v>22.33</v>
      </c>
      <c r="G25" s="15">
        <v>1.04</v>
      </c>
      <c r="H25" s="16">
        <v>22.32</v>
      </c>
      <c r="I25" s="16">
        <v>36.479999999999997</v>
      </c>
      <c r="J25" s="16">
        <v>100.57</v>
      </c>
      <c r="K25" s="17" t="e">
        <f>C25/#REF!+D25/#REF!+E25/#REF!+F25/#REF!+G25/#REF!+H25/#REF!+I25/#REF!</f>
        <v>#REF!</v>
      </c>
      <c r="L25" s="18">
        <v>1.2202185792349725</v>
      </c>
      <c r="M25" s="19">
        <v>1.2196721311475409</v>
      </c>
      <c r="O25" s="21">
        <v>0.12905285065755837</v>
      </c>
      <c r="P25" s="21">
        <v>0</v>
      </c>
      <c r="Q25" s="21">
        <v>15.395771612912144</v>
      </c>
      <c r="R25" s="21">
        <v>15.404398207423471</v>
      </c>
      <c r="S25" s="21">
        <v>0.69990836915332311</v>
      </c>
      <c r="T25" s="21">
        <v>6.870760807754289</v>
      </c>
      <c r="U25" s="21">
        <v>61.500108152099216</v>
      </c>
      <c r="V25" s="22">
        <v>7.5706691769076118</v>
      </c>
      <c r="W25" s="23"/>
      <c r="X25" s="24">
        <v>0.14827511961722489</v>
      </c>
      <c r="Y25" s="24">
        <v>0</v>
      </c>
      <c r="Z25" s="24">
        <v>45.696915159076724</v>
      </c>
      <c r="AA25" s="24">
        <v>26.898711043702665</v>
      </c>
      <c r="AB25" s="24">
        <v>1.4551644293627426</v>
      </c>
      <c r="AC25" s="24">
        <v>26.395527048619037</v>
      </c>
      <c r="AD25" s="23"/>
      <c r="AE25" s="26">
        <v>90.909090909090907</v>
      </c>
      <c r="AF25" s="25">
        <v>0</v>
      </c>
      <c r="AG25" s="26">
        <v>1.2021857923497268</v>
      </c>
      <c r="AH25" s="26">
        <v>1.0732961074251106</v>
      </c>
      <c r="AI25" s="27">
        <v>11.561230613487094</v>
      </c>
      <c r="AJ25" s="27">
        <v>1.7025089605734767</v>
      </c>
    </row>
    <row r="26" spans="1:36" x14ac:dyDescent="0.15">
      <c r="A26" s="14" t="s">
        <v>80</v>
      </c>
      <c r="B26" s="14" t="s">
        <v>77</v>
      </c>
      <c r="C26" s="16">
        <v>0.1</v>
      </c>
      <c r="D26" s="15">
        <v>0</v>
      </c>
      <c r="E26" s="15">
        <v>18.309999999999999</v>
      </c>
      <c r="F26" s="15">
        <v>22.51</v>
      </c>
      <c r="G26" s="15">
        <v>1.1599999999999999</v>
      </c>
      <c r="H26" s="16">
        <v>22.31</v>
      </c>
      <c r="I26" s="16">
        <v>36.590000000000003</v>
      </c>
      <c r="J26" s="16">
        <v>100.98</v>
      </c>
      <c r="K26" s="17" t="e">
        <f>C26/#REF!+D26/#REF!+E26/#REF!+F26/#REF!+G26/#REF!+H26/#REF!+I26/#REF!</f>
        <v>#REF!</v>
      </c>
      <c r="L26" s="18">
        <v>1.2293828509011471</v>
      </c>
      <c r="M26" s="19">
        <v>1.2184598580010924</v>
      </c>
      <c r="O26" s="21">
        <v>0.11687200927964216</v>
      </c>
      <c r="P26" s="21">
        <v>0</v>
      </c>
      <c r="Q26" s="21">
        <v>15.345262009680781</v>
      </c>
      <c r="R26" s="21">
        <v>15.469173205755821</v>
      </c>
      <c r="S26" s="21">
        <v>0.77768089532242324</v>
      </c>
      <c r="T26" s="21">
        <v>6.8414129167304809</v>
      </c>
      <c r="U26" s="21">
        <v>61.449598963230841</v>
      </c>
      <c r="V26" s="22">
        <v>7.6190938120529044</v>
      </c>
      <c r="W26" s="23"/>
      <c r="X26" s="24">
        <v>0.13479556328838627</v>
      </c>
      <c r="Y26" s="24">
        <v>0</v>
      </c>
      <c r="Z26" s="24">
        <v>45.721886150966938</v>
      </c>
      <c r="AA26" s="24">
        <v>27.115538987628621</v>
      </c>
      <c r="AB26" s="24">
        <v>1.623068017366136</v>
      </c>
      <c r="AC26" s="24">
        <v>26.383701095640262</v>
      </c>
      <c r="AD26" s="23"/>
      <c r="AE26" s="25">
        <v>100</v>
      </c>
      <c r="AF26" s="25">
        <v>0</v>
      </c>
      <c r="AG26" s="26">
        <v>1.2015292190060076</v>
      </c>
      <c r="AH26" s="26">
        <v>1.0668613013981512</v>
      </c>
      <c r="AI26" s="27">
        <v>10.512286634490886</v>
      </c>
      <c r="AJ26" s="27">
        <v>1.703272075302555</v>
      </c>
    </row>
    <row r="27" spans="1:36" x14ac:dyDescent="0.15">
      <c r="A27" s="14" t="s">
        <v>81</v>
      </c>
      <c r="B27" s="14" t="s">
        <v>77</v>
      </c>
      <c r="C27" s="15">
        <v>0</v>
      </c>
      <c r="D27" s="15">
        <v>0</v>
      </c>
      <c r="E27" s="15">
        <v>18.27</v>
      </c>
      <c r="F27" s="15">
        <v>21.97</v>
      </c>
      <c r="G27" s="15">
        <v>1.05</v>
      </c>
      <c r="H27" s="16">
        <v>22.23</v>
      </c>
      <c r="I27" s="16">
        <v>36.33</v>
      </c>
      <c r="J27" s="16">
        <v>99.86</v>
      </c>
      <c r="K27" s="17" t="e">
        <f>C27/#REF!+D27/#REF!+E27/#REF!+F27/#REF!+G27/#REF!+H27/#REF!+I27/#REF!</f>
        <v>#REF!</v>
      </c>
      <c r="L27" s="18">
        <v>1.2025177887246852</v>
      </c>
      <c r="M27" s="19">
        <v>1.2167487684729064</v>
      </c>
      <c r="O27" s="21">
        <v>0</v>
      </c>
      <c r="P27" s="21">
        <v>0</v>
      </c>
      <c r="Q27" s="21">
        <v>15.475221295101562</v>
      </c>
      <c r="R27" s="21">
        <v>15.259279259493399</v>
      </c>
      <c r="S27" s="21">
        <v>0.71145116838394462</v>
      </c>
      <c r="T27" s="21">
        <v>6.8896641619755341</v>
      </c>
      <c r="U27" s="21">
        <v>61.664384115045557</v>
      </c>
      <c r="V27" s="22">
        <v>7.6011153303594785</v>
      </c>
      <c r="W27" s="23"/>
      <c r="X27" s="24">
        <v>0</v>
      </c>
      <c r="Y27" s="24">
        <v>0</v>
      </c>
      <c r="Z27" s="24">
        <v>45.62200218340611</v>
      </c>
      <c r="AA27" s="24">
        <v>26.465055155850763</v>
      </c>
      <c r="AB27" s="24">
        <v>1.4691563950296922</v>
      </c>
      <c r="AC27" s="24">
        <v>26.289093471810091</v>
      </c>
      <c r="AD27" s="23"/>
      <c r="AE27" s="25">
        <v>0</v>
      </c>
      <c r="AF27" s="25">
        <v>0</v>
      </c>
      <c r="AG27" s="26">
        <v>1.20415982484948</v>
      </c>
      <c r="AH27" s="26">
        <v>1.0864418721333156</v>
      </c>
      <c r="AI27" s="27">
        <v>11.465268328708126</v>
      </c>
      <c r="AJ27" s="27">
        <v>1.7094017094017093</v>
      </c>
    </row>
    <row r="28" spans="1:36" x14ac:dyDescent="0.15">
      <c r="A28" s="14" t="s">
        <v>82</v>
      </c>
      <c r="B28" s="14" t="s">
        <v>77</v>
      </c>
      <c r="C28" s="16">
        <v>0.11</v>
      </c>
      <c r="D28" s="28">
        <v>0</v>
      </c>
      <c r="E28" s="16">
        <v>18.12</v>
      </c>
      <c r="F28" s="16">
        <v>22.09</v>
      </c>
      <c r="G28" s="16">
        <v>1.39</v>
      </c>
      <c r="H28" s="16">
        <v>21.14</v>
      </c>
      <c r="I28" s="16">
        <v>36.090000000000003</v>
      </c>
      <c r="J28" s="16">
        <v>98.94</v>
      </c>
      <c r="K28" s="17" t="e">
        <f>C28/#REF!+D28/#REF!+E28/#REF!+F28/#REF!+G28/#REF!+H28/#REF!+I28/#REF!</f>
        <v>#REF!</v>
      </c>
      <c r="L28" s="18">
        <v>1.2190949227373067</v>
      </c>
      <c r="M28" s="19">
        <v>1.1666666666666667</v>
      </c>
      <c r="O28" s="21">
        <v>0.13049109229155625</v>
      </c>
      <c r="P28" s="21">
        <v>0</v>
      </c>
      <c r="Q28" s="21">
        <v>15.414229750327722</v>
      </c>
      <c r="R28" s="21">
        <v>15.408664310278956</v>
      </c>
      <c r="S28" s="21">
        <v>0.9458797150960625</v>
      </c>
      <c r="T28" s="21">
        <v>6.5800453484146448</v>
      </c>
      <c r="U28" s="21">
        <v>61.52068978359106</v>
      </c>
      <c r="V28" s="22">
        <v>7.5259250635107069</v>
      </c>
      <c r="W28" s="23"/>
      <c r="X28" s="24">
        <v>0.14827511961722489</v>
      </c>
      <c r="Y28" s="24">
        <v>0</v>
      </c>
      <c r="Z28" s="24">
        <v>45.247437305053026</v>
      </c>
      <c r="AA28" s="24">
        <v>26.609607118468066</v>
      </c>
      <c r="AB28" s="24">
        <v>1.9448832277059731</v>
      </c>
      <c r="AC28" s="24">
        <v>25.000064597123945</v>
      </c>
      <c r="AD28" s="23"/>
      <c r="AE28" s="26">
        <v>90.909090909090907</v>
      </c>
      <c r="AF28" s="25">
        <v>0</v>
      </c>
      <c r="AG28" s="26">
        <v>1.2141280353200883</v>
      </c>
      <c r="AH28" s="26">
        <v>1.0820183266447727</v>
      </c>
      <c r="AI28" s="27">
        <v>8.9799560619863072</v>
      </c>
      <c r="AJ28" s="27">
        <v>1.7975402081362346</v>
      </c>
    </row>
    <row r="29" spans="1:36" x14ac:dyDescent="0.15">
      <c r="A29" s="14" t="s">
        <v>83</v>
      </c>
      <c r="B29" s="14" t="s">
        <v>77</v>
      </c>
      <c r="C29" s="16">
        <v>0.1</v>
      </c>
      <c r="D29" s="15">
        <v>0</v>
      </c>
      <c r="E29" s="15">
        <v>18.48</v>
      </c>
      <c r="F29" s="15">
        <v>22.41</v>
      </c>
      <c r="G29" s="15">
        <v>1.07</v>
      </c>
      <c r="H29" s="16">
        <v>22.7</v>
      </c>
      <c r="I29" s="16">
        <v>36.86</v>
      </c>
      <c r="J29" s="16">
        <v>101.61</v>
      </c>
      <c r="K29" s="17" t="e">
        <f>C29/#REF!+D29/#REF!+E29/#REF!+F29/#REF!+G29/#REF!+H29/#REF!+I29/#REF!</f>
        <v>#REF!</v>
      </c>
      <c r="L29" s="18">
        <v>1.2126623376623376</v>
      </c>
      <c r="M29" s="19">
        <v>1.2283549783549783</v>
      </c>
      <c r="O29" s="21">
        <v>0.11619060931860983</v>
      </c>
      <c r="P29" s="21">
        <v>0</v>
      </c>
      <c r="Q29" s="21">
        <v>15.39743747978161</v>
      </c>
      <c r="R29" s="21">
        <v>15.310662470118332</v>
      </c>
      <c r="S29" s="21">
        <v>0.71316124951626292</v>
      </c>
      <c r="T29" s="21">
        <v>6.9204224899487388</v>
      </c>
      <c r="U29" s="21">
        <v>61.542125701316451</v>
      </c>
      <c r="V29" s="22">
        <v>7.6335837394650019</v>
      </c>
      <c r="W29" s="23"/>
      <c r="X29" s="24">
        <v>0.13479556328838627</v>
      </c>
      <c r="Y29" s="24">
        <v>0</v>
      </c>
      <c r="Z29" s="24">
        <v>46.146393013100443</v>
      </c>
      <c r="AA29" s="24">
        <v>26.995079018780867</v>
      </c>
      <c r="AB29" s="24">
        <v>1.4971403263635912</v>
      </c>
      <c r="AC29" s="24">
        <v>26.844913261812369</v>
      </c>
      <c r="AD29" s="23"/>
      <c r="AE29" s="25">
        <v>100</v>
      </c>
      <c r="AF29" s="25">
        <v>0</v>
      </c>
      <c r="AG29" s="26">
        <v>1.1904761904761905</v>
      </c>
      <c r="AH29" s="26">
        <v>1.0704250338693242</v>
      </c>
      <c r="AI29" s="27">
        <v>11.278382838016899</v>
      </c>
      <c r="AJ29" s="27">
        <v>1.6740088105726874</v>
      </c>
    </row>
    <row r="30" spans="1:36" x14ac:dyDescent="0.15">
      <c r="A30" s="14" t="s">
        <v>84</v>
      </c>
      <c r="B30" s="14" t="s">
        <v>77</v>
      </c>
      <c r="C30" s="15">
        <v>0</v>
      </c>
      <c r="D30" s="15">
        <v>0</v>
      </c>
      <c r="E30" s="15">
        <v>18.41</v>
      </c>
      <c r="F30" s="15">
        <v>22.49</v>
      </c>
      <c r="G30" s="15">
        <v>1.1100000000000001</v>
      </c>
      <c r="H30" s="16">
        <v>22.4</v>
      </c>
      <c r="I30" s="16">
        <v>36.69</v>
      </c>
      <c r="J30" s="16">
        <v>101.1</v>
      </c>
      <c r="K30" s="17" t="e">
        <f>C30/#REF!+D30/#REF!+E30/#REF!+F30/#REF!+G30/#REF!+H30/#REF!+I30/#REF!</f>
        <v>#REF!</v>
      </c>
      <c r="L30" s="18">
        <v>1.2216186854970124</v>
      </c>
      <c r="M30" s="19">
        <v>1.2167300380228137</v>
      </c>
      <c r="O30" s="21">
        <v>0</v>
      </c>
      <c r="P30" s="21">
        <v>0</v>
      </c>
      <c r="Q30" s="21">
        <v>15.411314610842437</v>
      </c>
      <c r="R30" s="21">
        <v>15.437643112040789</v>
      </c>
      <c r="S30" s="21">
        <v>0.74330380111065542</v>
      </c>
      <c r="T30" s="21">
        <v>6.8611068906935122</v>
      </c>
      <c r="U30" s="21">
        <v>61.54663158531261</v>
      </c>
      <c r="V30" s="22">
        <v>7.6044106918041674</v>
      </c>
      <c r="W30" s="23"/>
      <c r="X30" s="24">
        <v>0</v>
      </c>
      <c r="Y30" s="24">
        <v>0</v>
      </c>
      <c r="Z30" s="24">
        <v>45.971596069868994</v>
      </c>
      <c r="AA30" s="24">
        <v>27.091446993859066</v>
      </c>
      <c r="AB30" s="24">
        <v>1.5531081890313889</v>
      </c>
      <c r="AC30" s="24">
        <v>26.490134672449212</v>
      </c>
      <c r="AD30" s="23"/>
      <c r="AE30" s="25">
        <v>0</v>
      </c>
      <c r="AF30" s="25">
        <v>0</v>
      </c>
      <c r="AG30" s="26">
        <v>1.1950027159152634</v>
      </c>
      <c r="AH30" s="26">
        <v>1.067571830492372</v>
      </c>
      <c r="AI30" s="27">
        <v>10.923549680817342</v>
      </c>
      <c r="AJ30" s="27">
        <v>1.6964285714285716</v>
      </c>
    </row>
    <row r="31" spans="1:36" x14ac:dyDescent="0.15">
      <c r="A31" s="14" t="s">
        <v>85</v>
      </c>
      <c r="B31" s="14" t="s">
        <v>77</v>
      </c>
      <c r="C31" s="15">
        <v>0</v>
      </c>
      <c r="D31" s="15">
        <v>0</v>
      </c>
      <c r="E31" s="15">
        <v>18.260000000000002</v>
      </c>
      <c r="F31" s="15">
        <v>22.46</v>
      </c>
      <c r="G31" s="15">
        <v>1.17</v>
      </c>
      <c r="H31" s="16">
        <v>22.03</v>
      </c>
      <c r="I31" s="16">
        <v>36.409999999999997</v>
      </c>
      <c r="J31" s="16">
        <v>100.32</v>
      </c>
      <c r="K31" s="17" t="e">
        <f>C31/#REF!+D31/#REF!+E31/#REF!+F31/#REF!+G31/#REF!+H31/#REF!+I31/#REF!</f>
        <v>#REF!</v>
      </c>
      <c r="L31" s="18">
        <v>1.2300109529025192</v>
      </c>
      <c r="M31" s="19">
        <v>1.2064622124863089</v>
      </c>
      <c r="O31" s="21">
        <v>0</v>
      </c>
      <c r="P31" s="21">
        <v>0</v>
      </c>
      <c r="Q31" s="21">
        <v>15.391797532256925</v>
      </c>
      <c r="R31" s="21">
        <v>15.524011794836591</v>
      </c>
      <c r="S31" s="21">
        <v>0.78891807715707873</v>
      </c>
      <c r="T31" s="21">
        <v>6.7945912426769048</v>
      </c>
      <c r="U31" s="21">
        <v>61.500681353072508</v>
      </c>
      <c r="V31" s="22">
        <v>7.5835093198339836</v>
      </c>
      <c r="W31" s="23"/>
      <c r="X31" s="24">
        <v>0</v>
      </c>
      <c r="Y31" s="24">
        <v>0</v>
      </c>
      <c r="Z31" s="24">
        <v>45.59703119151591</v>
      </c>
      <c r="AA31" s="24">
        <v>27.055309003204744</v>
      </c>
      <c r="AB31" s="24">
        <v>1.6370599830330854</v>
      </c>
      <c r="AC31" s="24">
        <v>26.052574412234652</v>
      </c>
      <c r="AD31" s="23"/>
      <c r="AE31" s="25">
        <v>0</v>
      </c>
      <c r="AF31" s="25">
        <v>0</v>
      </c>
      <c r="AG31" s="26">
        <v>1.2048192771084336</v>
      </c>
      <c r="AH31" s="26">
        <v>1.0686396987057165</v>
      </c>
      <c r="AI31" s="27">
        <v>10.433985218948852</v>
      </c>
      <c r="AJ31" s="27">
        <v>1.7249205628688151</v>
      </c>
    </row>
    <row r="32" spans="1:36" x14ac:dyDescent="0.15">
      <c r="A32" s="14" t="s">
        <v>86</v>
      </c>
      <c r="B32" s="14" t="s">
        <v>77</v>
      </c>
      <c r="C32" s="15">
        <v>0</v>
      </c>
      <c r="D32" s="15">
        <v>0</v>
      </c>
      <c r="E32" s="15">
        <v>18.329999999999998</v>
      </c>
      <c r="F32" s="15">
        <v>22.76</v>
      </c>
      <c r="G32" s="15">
        <v>1.1399999999999999</v>
      </c>
      <c r="H32" s="16">
        <v>22.22</v>
      </c>
      <c r="I32" s="16">
        <v>36.6</v>
      </c>
      <c r="J32" s="16">
        <v>101.05</v>
      </c>
      <c r="K32" s="17" t="e">
        <f>C32/#REF!+D32/#REF!+E32/#REF!+F32/#REF!+G32/#REF!+H32/#REF!+I32/#REF!</f>
        <v>#REF!</v>
      </c>
      <c r="L32" s="18">
        <v>1.2416803055100929</v>
      </c>
      <c r="M32" s="19">
        <v>1.2122204037097655</v>
      </c>
      <c r="O32" s="21">
        <v>0</v>
      </c>
      <c r="P32" s="21">
        <v>0</v>
      </c>
      <c r="Q32" s="21">
        <v>15.354733193096115</v>
      </c>
      <c r="R32" s="21">
        <v>15.633553731478845</v>
      </c>
      <c r="S32" s="21">
        <v>0.76390989920249353</v>
      </c>
      <c r="T32" s="21">
        <v>6.8105805420944314</v>
      </c>
      <c r="U32" s="21">
        <v>61.437222634128112</v>
      </c>
      <c r="V32" s="22">
        <v>7.5744904412969252</v>
      </c>
      <c r="W32" s="23"/>
      <c r="X32" s="24">
        <v>0</v>
      </c>
      <c r="Y32" s="24">
        <v>0</v>
      </c>
      <c r="Z32" s="24">
        <v>45.771828134747345</v>
      </c>
      <c r="AA32" s="24">
        <v>27.416688909747997</v>
      </c>
      <c r="AB32" s="24">
        <v>1.5950840860322371</v>
      </c>
      <c r="AC32" s="24">
        <v>26.277267518831316</v>
      </c>
      <c r="AD32" s="23"/>
      <c r="AE32" s="25">
        <v>0</v>
      </c>
      <c r="AF32" s="25">
        <v>0</v>
      </c>
      <c r="AG32" s="26">
        <v>1.2002182214948174</v>
      </c>
      <c r="AH32" s="26">
        <v>1.0580719150386788</v>
      </c>
      <c r="AI32" s="27">
        <v>10.672741169023867</v>
      </c>
      <c r="AJ32" s="27">
        <v>1.7101710171017102</v>
      </c>
    </row>
    <row r="33" spans="1:36" x14ac:dyDescent="0.15">
      <c r="A33" s="14" t="s">
        <v>87</v>
      </c>
      <c r="B33" s="14" t="s">
        <v>88</v>
      </c>
      <c r="C33" s="15">
        <v>0</v>
      </c>
      <c r="D33" s="15">
        <v>0</v>
      </c>
      <c r="E33" s="15">
        <v>18.100000000000001</v>
      </c>
      <c r="F33" s="15">
        <v>22.37</v>
      </c>
      <c r="G33" s="15">
        <v>0.82</v>
      </c>
      <c r="H33" s="16">
        <v>22.62</v>
      </c>
      <c r="I33" s="16">
        <v>36.130000000000003</v>
      </c>
      <c r="J33" s="16">
        <v>100.04</v>
      </c>
      <c r="K33" s="17" t="e">
        <f>C33/#REF!+D33/#REF!+E33/#REF!+F33/#REF!+G33/#REF!+H33/#REF!+I33/#REF!</f>
        <v>#REF!</v>
      </c>
      <c r="L33" s="18">
        <v>1.2359116022099448</v>
      </c>
      <c r="M33" s="19">
        <v>1.2497237569060773</v>
      </c>
      <c r="O33" s="21">
        <v>0</v>
      </c>
      <c r="P33" s="21">
        <v>0</v>
      </c>
      <c r="Q33" s="21">
        <v>15.368204273524373</v>
      </c>
      <c r="R33" s="21">
        <v>15.574574021249164</v>
      </c>
      <c r="S33" s="21">
        <v>0.55694957786396204</v>
      </c>
      <c r="T33" s="21">
        <v>7.0274444192008874</v>
      </c>
      <c r="U33" s="21">
        <v>61.472827708161617</v>
      </c>
      <c r="V33" s="22">
        <v>7.5843939970648497</v>
      </c>
      <c r="W33" s="23"/>
      <c r="X33" s="24">
        <v>0</v>
      </c>
      <c r="Y33" s="24">
        <v>0</v>
      </c>
      <c r="Z33" s="24">
        <v>45.197495321272612</v>
      </c>
      <c r="AA33" s="24">
        <v>26.94689503124177</v>
      </c>
      <c r="AB33" s="24">
        <v>1.1473411846898547</v>
      </c>
      <c r="AC33" s="24">
        <v>26.750305637982198</v>
      </c>
      <c r="AD33" s="23"/>
      <c r="AE33" s="25">
        <v>0</v>
      </c>
      <c r="AF33" s="25">
        <v>0</v>
      </c>
      <c r="AG33" s="26">
        <v>1.2154696132596685</v>
      </c>
      <c r="AH33" s="26">
        <v>1.0718583258959555</v>
      </c>
      <c r="AI33" s="27">
        <v>14.22028293022181</v>
      </c>
      <c r="AJ33" s="27">
        <v>1.6799292661361627</v>
      </c>
    </row>
    <row r="34" spans="1:36" x14ac:dyDescent="0.15">
      <c r="A34" s="14" t="s">
        <v>89</v>
      </c>
      <c r="B34" s="14" t="s">
        <v>88</v>
      </c>
      <c r="C34" s="15">
        <v>0</v>
      </c>
      <c r="D34" s="15">
        <v>0</v>
      </c>
      <c r="E34" s="15">
        <v>17.95</v>
      </c>
      <c r="F34" s="15">
        <v>22.31</v>
      </c>
      <c r="G34" s="15">
        <v>0.77</v>
      </c>
      <c r="H34" s="16">
        <v>22.49</v>
      </c>
      <c r="I34" s="16">
        <v>35.840000000000003</v>
      </c>
      <c r="J34" s="16">
        <v>99.36</v>
      </c>
      <c r="K34" s="17" t="e">
        <f>C34/#REF!+D34/#REF!+E34/#REF!+F34/#REF!+G34/#REF!+H34/#REF!+I34/#REF!</f>
        <v>#REF!</v>
      </c>
      <c r="L34" s="18">
        <v>1.2428969359331477</v>
      </c>
      <c r="M34" s="19">
        <v>1.252924791086351</v>
      </c>
      <c r="O34" s="21">
        <v>0</v>
      </c>
      <c r="P34" s="21">
        <v>0</v>
      </c>
      <c r="Q34" s="21">
        <v>15.353986734171228</v>
      </c>
      <c r="R34" s="21">
        <v>15.648111132818645</v>
      </c>
      <c r="S34" s="21">
        <v>0.52687174677498338</v>
      </c>
      <c r="T34" s="21">
        <v>7.038926538660192</v>
      </c>
      <c r="U34" s="21">
        <v>61.432103847574943</v>
      </c>
      <c r="V34" s="22">
        <v>7.5657982854351751</v>
      </c>
      <c r="W34" s="23"/>
      <c r="X34" s="24">
        <v>0</v>
      </c>
      <c r="Y34" s="24">
        <v>0</v>
      </c>
      <c r="Z34" s="24">
        <v>44.822930442919528</v>
      </c>
      <c r="AA34" s="24">
        <v>26.874619049933116</v>
      </c>
      <c r="AB34" s="24">
        <v>1.0773813563551076</v>
      </c>
      <c r="AC34" s="24">
        <v>26.596568249258159</v>
      </c>
      <c r="AD34" s="23"/>
      <c r="AE34" s="25">
        <v>0</v>
      </c>
      <c r="AF34" s="25">
        <v>0</v>
      </c>
      <c r="AG34" s="26">
        <v>1.2256267409470754</v>
      </c>
      <c r="AH34" s="26">
        <v>1.0740166886668288</v>
      </c>
      <c r="AI34" s="27">
        <v>15.021270992308635</v>
      </c>
      <c r="AJ34" s="27">
        <v>1.6896398399288575</v>
      </c>
    </row>
    <row r="35" spans="1:36" x14ac:dyDescent="0.15">
      <c r="A35" s="14" t="s">
        <v>90</v>
      </c>
      <c r="B35" s="14" t="s">
        <v>88</v>
      </c>
      <c r="C35" s="15">
        <v>0.1</v>
      </c>
      <c r="D35" s="15">
        <v>0.13</v>
      </c>
      <c r="E35" s="15">
        <v>17.809999999999999</v>
      </c>
      <c r="F35" s="15">
        <v>22.15</v>
      </c>
      <c r="G35" s="15">
        <v>0.77</v>
      </c>
      <c r="H35" s="16">
        <v>22.55</v>
      </c>
      <c r="I35" s="16">
        <v>35.729999999999997</v>
      </c>
      <c r="J35" s="16">
        <v>99.22</v>
      </c>
      <c r="K35" s="17" t="e">
        <f>C35/#REF!+D35/#REF!+E35/#REF!+F35/#REF!+G35/#REF!+H35/#REF!+I35/#REF!</f>
        <v>#REF!</v>
      </c>
      <c r="L35" s="18">
        <v>1.2436833239752947</v>
      </c>
      <c r="M35" s="19">
        <v>1.2661426165075802</v>
      </c>
      <c r="O35" s="21">
        <v>0.11944592726401142</v>
      </c>
      <c r="P35" s="21">
        <v>0.14687843769345851</v>
      </c>
      <c r="Q35" s="21">
        <v>15.254947556304201</v>
      </c>
      <c r="R35" s="21">
        <v>15.557011525248317</v>
      </c>
      <c r="S35" s="21">
        <v>0.52758811273160067</v>
      </c>
      <c r="T35" s="21">
        <v>7.0673014287698575</v>
      </c>
      <c r="U35" s="21">
        <v>61.326827011988556</v>
      </c>
      <c r="V35" s="22">
        <v>7.5948895415014581</v>
      </c>
      <c r="W35" s="23"/>
      <c r="X35" s="24">
        <v>0.13479556328838627</v>
      </c>
      <c r="Y35" s="24">
        <v>0.21557375025714876</v>
      </c>
      <c r="Z35" s="24">
        <v>44.473336556456644</v>
      </c>
      <c r="AA35" s="24">
        <v>26.681883099776716</v>
      </c>
      <c r="AB35" s="24">
        <v>1.0773813563551076</v>
      </c>
      <c r="AC35" s="24">
        <v>26.667523967130794</v>
      </c>
      <c r="AD35" s="23"/>
      <c r="AE35" s="25">
        <v>100</v>
      </c>
      <c r="AF35" s="26">
        <v>61.538461538461533</v>
      </c>
      <c r="AG35" s="26">
        <v>1.2352610892756879</v>
      </c>
      <c r="AH35" s="26">
        <v>1.0798222791092267</v>
      </c>
      <c r="AI35" s="27">
        <v>15.021270992308635</v>
      </c>
      <c r="AJ35" s="27">
        <v>1.6851441241685143</v>
      </c>
    </row>
    <row r="36" spans="1:36" x14ac:dyDescent="0.15">
      <c r="A36" s="14" t="s">
        <v>91</v>
      </c>
      <c r="B36" s="14" t="s">
        <v>88</v>
      </c>
      <c r="C36" s="15">
        <v>0</v>
      </c>
      <c r="D36" s="15">
        <v>0</v>
      </c>
      <c r="E36" s="15">
        <v>18.22</v>
      </c>
      <c r="F36" s="15">
        <v>22.5</v>
      </c>
      <c r="G36" s="15">
        <v>0.67</v>
      </c>
      <c r="H36" s="16">
        <v>23.2</v>
      </c>
      <c r="I36" s="16">
        <v>36.380000000000003</v>
      </c>
      <c r="J36" s="16">
        <v>100.98</v>
      </c>
      <c r="K36" s="17" t="e">
        <f>C36/#REF!+D36/#REF!+E36/#REF!+F36/#REF!+G36/#REF!+H36/#REF!+I36/#REF!</f>
        <v>#REF!</v>
      </c>
      <c r="L36" s="18">
        <v>1.2349066959385291</v>
      </c>
      <c r="M36" s="19">
        <v>1.2733260153677277</v>
      </c>
      <c r="O36" s="21">
        <v>0</v>
      </c>
      <c r="P36" s="21">
        <v>0</v>
      </c>
      <c r="Q36" s="21">
        <v>15.363155144391722</v>
      </c>
      <c r="R36" s="21">
        <v>15.556797734509445</v>
      </c>
      <c r="S36" s="21">
        <v>0.4519228737942394</v>
      </c>
      <c r="T36" s="21">
        <v>7.1578121691270686</v>
      </c>
      <c r="U36" s="21">
        <v>61.470312078177521</v>
      </c>
      <c r="V36" s="22">
        <v>7.609735042921308</v>
      </c>
      <c r="W36" s="23"/>
      <c r="X36" s="24">
        <v>0</v>
      </c>
      <c r="Y36" s="24">
        <v>0</v>
      </c>
      <c r="Z36" s="24">
        <v>45.497147223955082</v>
      </c>
      <c r="AA36" s="24">
        <v>27.103492990743842</v>
      </c>
      <c r="AB36" s="24">
        <v>0.9374616996856131</v>
      </c>
      <c r="AC36" s="24">
        <v>27.436210910750969</v>
      </c>
      <c r="AD36" s="23"/>
      <c r="AE36" s="25">
        <v>0</v>
      </c>
      <c r="AF36" s="25">
        <v>0</v>
      </c>
      <c r="AG36" s="26">
        <v>1.2074643249176729</v>
      </c>
      <c r="AH36" s="26">
        <v>1.0672164278657728</v>
      </c>
      <c r="AI36" s="27">
        <v>16.956216363407453</v>
      </c>
      <c r="AJ36" s="27">
        <v>1.6379310344827587</v>
      </c>
    </row>
    <row r="37" spans="1:36" x14ac:dyDescent="0.15">
      <c r="A37" s="14" t="s">
        <v>92</v>
      </c>
      <c r="B37" s="14" t="s">
        <v>88</v>
      </c>
      <c r="C37" s="15">
        <v>0</v>
      </c>
      <c r="D37" s="15">
        <v>0</v>
      </c>
      <c r="E37" s="15">
        <v>18.39</v>
      </c>
      <c r="F37" s="15">
        <v>22.56</v>
      </c>
      <c r="G37" s="16">
        <v>0.7</v>
      </c>
      <c r="H37" s="16">
        <v>23.36</v>
      </c>
      <c r="I37" s="16">
        <v>36.700000000000003</v>
      </c>
      <c r="J37" s="16">
        <v>101.71</v>
      </c>
      <c r="K37" s="17" t="e">
        <f>C37/#REF!+D37/#REF!+E37/#REF!+F37/#REF!+G37/#REF!+H37/#REF!+I37/#REF!</f>
        <v>#REF!</v>
      </c>
      <c r="L37" s="18">
        <v>1.226753670473083</v>
      </c>
      <c r="M37" s="19">
        <v>1.2702555736813486</v>
      </c>
      <c r="O37" s="21">
        <v>0</v>
      </c>
      <c r="P37" s="21">
        <v>0</v>
      </c>
      <c r="Q37" s="21">
        <v>15.38417630071184</v>
      </c>
      <c r="R37" s="21">
        <v>15.475235176361904</v>
      </c>
      <c r="S37" s="21">
        <v>0.46843359709113047</v>
      </c>
      <c r="T37" s="21">
        <v>7.1503224412322712</v>
      </c>
      <c r="U37" s="21">
        <v>61.521832484602847</v>
      </c>
      <c r="V37" s="22">
        <v>7.6187560383234016</v>
      </c>
      <c r="W37" s="23"/>
      <c r="X37" s="24">
        <v>0</v>
      </c>
      <c r="Y37" s="24">
        <v>0</v>
      </c>
      <c r="Z37" s="24">
        <v>45.92165408608858</v>
      </c>
      <c r="AA37" s="24">
        <v>27.175768972052492</v>
      </c>
      <c r="AB37" s="24">
        <v>0.97943759668646124</v>
      </c>
      <c r="AC37" s="24">
        <v>27.625426158411322</v>
      </c>
      <c r="AD37" s="23"/>
      <c r="AE37" s="25">
        <v>0</v>
      </c>
      <c r="AF37" s="25">
        <v>0</v>
      </c>
      <c r="AG37" s="26">
        <v>1.1963023382272975</v>
      </c>
      <c r="AH37" s="26">
        <v>1.0650897996649789</v>
      </c>
      <c r="AI37" s="27">
        <v>16.321486490412191</v>
      </c>
      <c r="AJ37" s="27">
        <v>1.6267123287671232</v>
      </c>
    </row>
    <row r="38" spans="1:36" x14ac:dyDescent="0.15">
      <c r="A38" s="14" t="s">
        <v>93</v>
      </c>
      <c r="B38" s="14" t="s">
        <v>88</v>
      </c>
      <c r="C38" s="16">
        <v>0.1</v>
      </c>
      <c r="D38" s="15">
        <v>0</v>
      </c>
      <c r="E38" s="15">
        <v>18.13</v>
      </c>
      <c r="F38" s="15">
        <v>22.53</v>
      </c>
      <c r="G38" s="15">
        <v>0.71</v>
      </c>
      <c r="H38" s="16">
        <v>23.22</v>
      </c>
      <c r="I38" s="16">
        <v>36.31</v>
      </c>
      <c r="J38" s="16">
        <v>101</v>
      </c>
      <c r="K38" s="17" t="e">
        <f>C38/#REF!+D38/#REF!+E38/#REF!+F38/#REF!+G38/#REF!+H38/#REF!+I38/#REF!</f>
        <v>#REF!</v>
      </c>
      <c r="L38" s="18">
        <v>1.2426916712631</v>
      </c>
      <c r="M38" s="19">
        <v>1.2807501378929951</v>
      </c>
      <c r="O38" s="21">
        <v>0.11761294491016043</v>
      </c>
      <c r="P38" s="21">
        <v>0</v>
      </c>
      <c r="Q38" s="21">
        <v>15.290735705294939</v>
      </c>
      <c r="R38" s="21">
        <v>15.581074810543621</v>
      </c>
      <c r="S38" s="21">
        <v>0.4790120111966808</v>
      </c>
      <c r="T38" s="21">
        <v>7.1656082667098984</v>
      </c>
      <c r="U38" s="21">
        <v>61.365956261344692</v>
      </c>
      <c r="V38" s="22">
        <v>7.6446202779065793</v>
      </c>
      <c r="W38" s="23"/>
      <c r="X38" s="24">
        <v>0.13479556328838627</v>
      </c>
      <c r="Y38" s="24">
        <v>0</v>
      </c>
      <c r="Z38" s="24">
        <v>45.272408296943226</v>
      </c>
      <c r="AA38" s="24">
        <v>27.13963098139817</v>
      </c>
      <c r="AB38" s="24">
        <v>0.99342956235341084</v>
      </c>
      <c r="AC38" s="24">
        <v>27.459862816708512</v>
      </c>
      <c r="AD38" s="23"/>
      <c r="AE38" s="25">
        <v>100</v>
      </c>
      <c r="AF38" s="25">
        <v>0</v>
      </c>
      <c r="AG38" s="26">
        <v>1.2134583563154993</v>
      </c>
      <c r="AH38" s="26">
        <v>1.0661518755919066</v>
      </c>
      <c r="AI38" s="27">
        <v>16.121078064318663</v>
      </c>
      <c r="AJ38" s="27">
        <v>1.6365202411714039</v>
      </c>
    </row>
    <row r="39" spans="1:36" x14ac:dyDescent="0.15">
      <c r="A39" s="14" t="s">
        <v>94</v>
      </c>
      <c r="B39" s="14" t="s">
        <v>88</v>
      </c>
      <c r="C39" s="15">
        <v>0.11</v>
      </c>
      <c r="D39" s="15">
        <v>0</v>
      </c>
      <c r="E39" s="15">
        <v>18.13</v>
      </c>
      <c r="F39" s="15">
        <v>22.15</v>
      </c>
      <c r="G39" s="15">
        <v>0.85</v>
      </c>
      <c r="H39" s="16">
        <v>22.58</v>
      </c>
      <c r="I39" s="16">
        <v>36.18</v>
      </c>
      <c r="J39" s="16">
        <v>100</v>
      </c>
      <c r="K39" s="17" t="e">
        <f>C39/#REF!+D39/#REF!+E39/#REF!+F39/#REF!+G39/#REF!+H39/#REF!+I39/#REF!</f>
        <v>#REF!</v>
      </c>
      <c r="L39" s="18">
        <v>1.2217319360176504</v>
      </c>
      <c r="M39" s="19">
        <v>1.245449531163817</v>
      </c>
      <c r="O39" s="21">
        <v>0.13012086162722117</v>
      </c>
      <c r="P39" s="21">
        <v>0</v>
      </c>
      <c r="Q39" s="21">
        <v>15.378978953587568</v>
      </c>
      <c r="R39" s="21">
        <v>15.406680361396175</v>
      </c>
      <c r="S39" s="21">
        <v>0.57677456629761548</v>
      </c>
      <c r="T39" s="21">
        <v>7.0083197056427133</v>
      </c>
      <c r="U39" s="21">
        <v>61.499125551448707</v>
      </c>
      <c r="V39" s="22">
        <v>7.5850942719403287</v>
      </c>
      <c r="W39" s="23"/>
      <c r="X39" s="24">
        <v>0.14827511961722489</v>
      </c>
      <c r="Y39" s="24">
        <v>0</v>
      </c>
      <c r="Z39" s="24">
        <v>45.272408296943226</v>
      </c>
      <c r="AA39" s="24">
        <v>26.681883099776716</v>
      </c>
      <c r="AB39" s="24">
        <v>1.189317081690703</v>
      </c>
      <c r="AC39" s="24">
        <v>26.703001826067108</v>
      </c>
      <c r="AD39" s="23"/>
      <c r="AE39" s="26">
        <v>90.909090909090907</v>
      </c>
      <c r="AF39" s="25">
        <v>0</v>
      </c>
      <c r="AG39" s="26">
        <v>1.2134583563154993</v>
      </c>
      <c r="AH39" s="26">
        <v>1.0798222791092267</v>
      </c>
      <c r="AI39" s="27">
        <v>13.782126076194546</v>
      </c>
      <c r="AJ39" s="27">
        <v>1.6829052258635961</v>
      </c>
    </row>
    <row r="40" spans="1:36" x14ac:dyDescent="0.15">
      <c r="A40" s="14" t="s">
        <v>95</v>
      </c>
      <c r="B40" s="14" t="s">
        <v>88</v>
      </c>
      <c r="C40" s="15">
        <v>0.12</v>
      </c>
      <c r="D40" s="15">
        <v>0</v>
      </c>
      <c r="E40" s="15">
        <v>17.989999999999998</v>
      </c>
      <c r="F40" s="15">
        <v>22.41</v>
      </c>
      <c r="G40" s="15">
        <v>0.82</v>
      </c>
      <c r="H40" s="16">
        <v>22.82</v>
      </c>
      <c r="I40" s="16">
        <v>36.049999999999997</v>
      </c>
      <c r="J40" s="16">
        <v>100.22</v>
      </c>
      <c r="K40" s="17" t="e">
        <f>C40/#REF!+D40/#REF!+E40/#REF!+F40/#REF!+G40/#REF!+H40/#REF!+I40/#REF!</f>
        <v>#REF!</v>
      </c>
      <c r="L40" s="18">
        <v>1.245692051139522</v>
      </c>
      <c r="M40" s="19">
        <v>1.2684824902723737</v>
      </c>
      <c r="O40" s="21">
        <v>0.14208205778966496</v>
      </c>
      <c r="P40" s="21">
        <v>0</v>
      </c>
      <c r="Q40" s="21">
        <v>15.274415806153385</v>
      </c>
      <c r="R40" s="21">
        <v>15.6020241411554</v>
      </c>
      <c r="S40" s="21">
        <v>0.55693533797411832</v>
      </c>
      <c r="T40" s="21">
        <v>7.0893979424309466</v>
      </c>
      <c r="U40" s="21">
        <v>61.335144714496487</v>
      </c>
      <c r="V40" s="22">
        <v>7.6463332804050648</v>
      </c>
      <c r="W40" s="23"/>
      <c r="X40" s="24">
        <v>0.16175467594606349</v>
      </c>
      <c r="Y40" s="24">
        <v>0</v>
      </c>
      <c r="Z40" s="24">
        <v>44.922814410480342</v>
      </c>
      <c r="AA40" s="24">
        <v>26.995079018780867</v>
      </c>
      <c r="AB40" s="24">
        <v>1.1473411846898547</v>
      </c>
      <c r="AC40" s="24">
        <v>26.986824697557637</v>
      </c>
      <c r="AD40" s="23"/>
      <c r="AE40" s="26">
        <v>83.333333333333343</v>
      </c>
      <c r="AF40" s="25">
        <v>0</v>
      </c>
      <c r="AG40" s="26">
        <v>1.2229016120066705</v>
      </c>
      <c r="AH40" s="26">
        <v>1.0704250338693242</v>
      </c>
      <c r="AI40" s="27">
        <v>14.22028293022181</v>
      </c>
      <c r="AJ40" s="27">
        <v>1.6652059596844873</v>
      </c>
    </row>
    <row r="41" spans="1:36" x14ac:dyDescent="0.15">
      <c r="A41" s="14" t="s">
        <v>96</v>
      </c>
      <c r="B41" s="14" t="s">
        <v>88</v>
      </c>
      <c r="C41" s="15">
        <v>0</v>
      </c>
      <c r="D41" s="15">
        <v>0</v>
      </c>
      <c r="E41" s="15">
        <v>18.39</v>
      </c>
      <c r="F41" s="15">
        <v>22.42</v>
      </c>
      <c r="G41" s="16">
        <v>1.2</v>
      </c>
      <c r="H41" s="16">
        <v>22.15</v>
      </c>
      <c r="I41" s="16">
        <v>36.630000000000003</v>
      </c>
      <c r="J41" s="16">
        <v>100.78</v>
      </c>
      <c r="K41" s="17" t="e">
        <f>C41/#REF!+D41/#REF!+E41/#REF!+F41/#REF!+G41/#REF!+H41/#REF!+I41/#REF!</f>
        <v>#REF!</v>
      </c>
      <c r="L41" s="18">
        <v>1.2191408374116368</v>
      </c>
      <c r="M41" s="19">
        <v>1.204458945078847</v>
      </c>
      <c r="O41" s="21">
        <v>0</v>
      </c>
      <c r="P41" s="21">
        <v>0</v>
      </c>
      <c r="Q41" s="21">
        <v>15.422602476507835</v>
      </c>
      <c r="R41" s="21">
        <v>15.4176146639303</v>
      </c>
      <c r="S41" s="21">
        <v>0.80503480756870127</v>
      </c>
      <c r="T41" s="21">
        <v>6.796885206411261</v>
      </c>
      <c r="U41" s="21">
        <v>61.557862845581916</v>
      </c>
      <c r="V41" s="22">
        <v>7.6019200139799619</v>
      </c>
      <c r="W41" s="23"/>
      <c r="X41" s="24">
        <v>0</v>
      </c>
      <c r="Y41" s="24">
        <v>0</v>
      </c>
      <c r="Z41" s="24">
        <v>45.921654086088587</v>
      </c>
      <c r="AA41" s="24">
        <v>27.007125015665643</v>
      </c>
      <c r="AB41" s="24">
        <v>1.6790358800339338</v>
      </c>
      <c r="AC41" s="24">
        <v>26.194485847979912</v>
      </c>
      <c r="AD41" s="23"/>
      <c r="AE41" s="25">
        <v>0</v>
      </c>
      <c r="AF41" s="25">
        <v>0</v>
      </c>
      <c r="AG41" s="26">
        <v>1.1963023382272975</v>
      </c>
      <c r="AH41" s="26">
        <v>1.0700674097667238</v>
      </c>
      <c r="AI41" s="27">
        <v>10.206415337328828</v>
      </c>
      <c r="AJ41" s="27">
        <v>1.7155756207674944</v>
      </c>
    </row>
    <row r="42" spans="1:36" x14ac:dyDescent="0.15">
      <c r="A42" s="14" t="s">
        <v>97</v>
      </c>
      <c r="B42" s="14" t="s">
        <v>88</v>
      </c>
      <c r="C42" s="15">
        <v>0</v>
      </c>
      <c r="D42" s="15">
        <v>0</v>
      </c>
      <c r="E42" s="15">
        <v>18.170000000000002</v>
      </c>
      <c r="F42" s="15">
        <v>22.14</v>
      </c>
      <c r="G42" s="16">
        <v>0.9</v>
      </c>
      <c r="H42" s="16">
        <v>22.39</v>
      </c>
      <c r="I42" s="16">
        <v>36.18</v>
      </c>
      <c r="J42" s="16">
        <v>99.78</v>
      </c>
      <c r="K42" s="17" t="e">
        <f>C42/#REF!+D42/#REF!+E42/#REF!+F42/#REF!+G42/#REF!+H42/#REF!+I42/#REF!</f>
        <v>#REF!</v>
      </c>
      <c r="L42" s="18">
        <v>1.2184920198128784</v>
      </c>
      <c r="M42" s="19">
        <v>1.2322509631260319</v>
      </c>
      <c r="O42" s="21">
        <v>0</v>
      </c>
      <c r="P42" s="21">
        <v>0</v>
      </c>
      <c r="Q42" s="21">
        <v>15.432692545504258</v>
      </c>
      <c r="R42" s="21">
        <v>15.41949096283418</v>
      </c>
      <c r="S42" s="21">
        <v>0.61148634503387045</v>
      </c>
      <c r="T42" s="21">
        <v>6.9582678053593616</v>
      </c>
      <c r="U42" s="21">
        <v>61.578062341268335</v>
      </c>
      <c r="V42" s="22">
        <v>7.5697541503932317</v>
      </c>
      <c r="W42" s="23"/>
      <c r="X42" s="24">
        <v>0</v>
      </c>
      <c r="Y42" s="24">
        <v>0</v>
      </c>
      <c r="Z42" s="24">
        <v>45.372292264504054</v>
      </c>
      <c r="AA42" s="24">
        <v>26.669837102891943</v>
      </c>
      <c r="AB42" s="24">
        <v>1.2592769100254504</v>
      </c>
      <c r="AC42" s="24">
        <v>26.478308719470441</v>
      </c>
      <c r="AD42" s="23"/>
      <c r="AE42" s="25">
        <v>0</v>
      </c>
      <c r="AF42" s="25">
        <v>0</v>
      </c>
      <c r="AG42" s="26">
        <v>1.2107870115575123</v>
      </c>
      <c r="AH42" s="26">
        <v>1.0801875641362442</v>
      </c>
      <c r="AI42" s="27">
        <v>13.112783083629802</v>
      </c>
      <c r="AJ42" s="27">
        <v>1.6971862438588656</v>
      </c>
    </row>
    <row r="43" spans="1:36" x14ac:dyDescent="0.15">
      <c r="A43" s="14" t="s">
        <v>98</v>
      </c>
      <c r="B43" s="14" t="s">
        <v>88</v>
      </c>
      <c r="C43" s="15">
        <v>0.11</v>
      </c>
      <c r="D43" s="15">
        <v>0</v>
      </c>
      <c r="E43" s="15">
        <v>18.23</v>
      </c>
      <c r="F43" s="15">
        <v>22.2</v>
      </c>
      <c r="G43" s="15">
        <v>0.95</v>
      </c>
      <c r="H43" s="16">
        <v>22.5</v>
      </c>
      <c r="I43" s="16">
        <v>36.35</v>
      </c>
      <c r="J43" s="16">
        <v>100.34</v>
      </c>
      <c r="K43" s="17" t="e">
        <f>C43/#REF!+D43/#REF!+E43/#REF!+F43/#REF!+G43/#REF!+H43/#REF!+I43/#REF!</f>
        <v>#REF!</v>
      </c>
      <c r="L43" s="18">
        <v>1.2177729018102028</v>
      </c>
      <c r="M43" s="19">
        <v>1.2342292923752056</v>
      </c>
      <c r="O43" s="21">
        <v>0.1295358807717753</v>
      </c>
      <c r="P43" s="21">
        <v>0</v>
      </c>
      <c r="Q43" s="21">
        <v>15.394284879978722</v>
      </c>
      <c r="R43" s="21">
        <v>15.372038671882995</v>
      </c>
      <c r="S43" s="21">
        <v>0.64173235009820795</v>
      </c>
      <c r="T43" s="21">
        <v>6.9520940348011102</v>
      </c>
      <c r="U43" s="21">
        <v>61.510314182467191</v>
      </c>
      <c r="V43" s="22">
        <v>7.5938263848993177</v>
      </c>
      <c r="W43" s="23"/>
      <c r="X43" s="24">
        <v>0.14827511961722489</v>
      </c>
      <c r="Y43" s="24">
        <v>0</v>
      </c>
      <c r="Z43" s="24">
        <v>45.522118215845289</v>
      </c>
      <c r="AA43" s="24">
        <v>26.742113084200589</v>
      </c>
      <c r="AB43" s="24">
        <v>1.3292367383601975</v>
      </c>
      <c r="AC43" s="24">
        <v>26.608394202236934</v>
      </c>
      <c r="AD43" s="23"/>
      <c r="AE43" s="26">
        <v>90.909090909090907</v>
      </c>
      <c r="AF43" s="25">
        <v>0</v>
      </c>
      <c r="AG43" s="26">
        <v>1.2068019747668677</v>
      </c>
      <c r="AH43" s="26">
        <v>1.0780001716501268</v>
      </c>
      <c r="AI43" s="27">
        <v>12.509583275340992</v>
      </c>
      <c r="AJ43" s="27">
        <v>1.6888888888888889</v>
      </c>
    </row>
    <row r="44" spans="1:36" x14ac:dyDescent="0.15">
      <c r="A44" s="14" t="s">
        <v>99</v>
      </c>
      <c r="B44" s="14" t="s">
        <v>88</v>
      </c>
      <c r="C44" s="16">
        <v>0.1</v>
      </c>
      <c r="D44" s="15">
        <v>0</v>
      </c>
      <c r="E44" s="15">
        <v>18.010000000000002</v>
      </c>
      <c r="F44" s="15">
        <v>22.34</v>
      </c>
      <c r="G44" s="15">
        <v>0.96</v>
      </c>
      <c r="H44" s="16">
        <v>22.31</v>
      </c>
      <c r="I44" s="16">
        <v>36.020000000000003</v>
      </c>
      <c r="J44" s="16">
        <v>99.73</v>
      </c>
      <c r="K44" s="17" t="e">
        <f>C44/#REF!+D44/#REF!+E44/#REF!+F44/#REF!+G44/#REF!+H44/#REF!+I44/#REF!</f>
        <v>#REF!</v>
      </c>
      <c r="L44" s="18">
        <v>1.2404219877845639</v>
      </c>
      <c r="M44" s="19">
        <v>1.2387562465297055</v>
      </c>
      <c r="O44" s="21">
        <v>0.11860313707253699</v>
      </c>
      <c r="P44" s="21">
        <v>0</v>
      </c>
      <c r="Q44" s="21">
        <v>15.317410182336316</v>
      </c>
      <c r="R44" s="21">
        <v>15.579748467270685</v>
      </c>
      <c r="S44" s="21">
        <v>0.6531310635375317</v>
      </c>
      <c r="T44" s="21">
        <v>6.9427490716902538</v>
      </c>
      <c r="U44" s="21">
        <v>61.388358078092672</v>
      </c>
      <c r="V44" s="22">
        <v>7.5958801352277856</v>
      </c>
      <c r="W44" s="23"/>
      <c r="X44" s="24">
        <v>0.13479556328838627</v>
      </c>
      <c r="Y44" s="24">
        <v>0</v>
      </c>
      <c r="Z44" s="24">
        <v>44.972756394260756</v>
      </c>
      <c r="AA44" s="24">
        <v>26.910757040587441</v>
      </c>
      <c r="AB44" s="24">
        <v>1.3432287040271469</v>
      </c>
      <c r="AC44" s="24">
        <v>26.383701095640262</v>
      </c>
      <c r="AD44" s="23"/>
      <c r="AE44" s="25">
        <v>100</v>
      </c>
      <c r="AF44" s="25">
        <v>0</v>
      </c>
      <c r="AG44" s="26">
        <v>1.2215435868961686</v>
      </c>
      <c r="AH44" s="26">
        <v>1.0729362399435864</v>
      </c>
      <c r="AI44" s="27">
        <v>12.396008311401879</v>
      </c>
      <c r="AJ44" s="27">
        <v>1.703272075302555</v>
      </c>
    </row>
    <row r="45" spans="1:36" x14ac:dyDescent="0.15">
      <c r="A45" s="14" t="s">
        <v>100</v>
      </c>
      <c r="B45" s="14" t="s">
        <v>88</v>
      </c>
      <c r="C45" s="15">
        <v>0.11</v>
      </c>
      <c r="D45" s="15">
        <v>0</v>
      </c>
      <c r="E45" s="15">
        <v>18.21</v>
      </c>
      <c r="F45" s="15">
        <v>22.35</v>
      </c>
      <c r="G45" s="15">
        <v>0.93</v>
      </c>
      <c r="H45" s="16">
        <v>22.8</v>
      </c>
      <c r="I45" s="16">
        <v>36.4</v>
      </c>
      <c r="J45" s="16">
        <v>100.8</v>
      </c>
      <c r="K45" s="17" t="e">
        <f>C45/#REF!+D45/#REF!+E45/#REF!+F45/#REF!+G45/#REF!+H45/#REF!+I45/#REF!</f>
        <v>#REF!</v>
      </c>
      <c r="L45" s="18">
        <v>1.227347611202636</v>
      </c>
      <c r="M45" s="19">
        <v>1.2520593080724876</v>
      </c>
      <c r="O45" s="21">
        <v>0.1292118574745913</v>
      </c>
      <c r="P45" s="21">
        <v>0</v>
      </c>
      <c r="Q45" s="21">
        <v>15.338930637678482</v>
      </c>
      <c r="R45" s="21">
        <v>15.437192104066852</v>
      </c>
      <c r="S45" s="21">
        <v>0.62665074947193733</v>
      </c>
      <c r="T45" s="21">
        <v>7.0271666655777487</v>
      </c>
      <c r="U45" s="21">
        <v>61.440847985730393</v>
      </c>
      <c r="V45" s="22">
        <v>7.6538174150496863</v>
      </c>
      <c r="W45" s="23"/>
      <c r="X45" s="24">
        <v>0.14827511961722489</v>
      </c>
      <c r="Y45" s="24">
        <v>0</v>
      </c>
      <c r="Z45" s="24">
        <v>45.472176232064875</v>
      </c>
      <c r="AA45" s="24">
        <v>26.922803037472221</v>
      </c>
      <c r="AB45" s="24">
        <v>1.3012528070262988</v>
      </c>
      <c r="AC45" s="24">
        <v>26.963172791600094</v>
      </c>
      <c r="AD45" s="23"/>
      <c r="AE45" s="26">
        <v>90.909090909090907</v>
      </c>
      <c r="AF45" s="25">
        <v>0</v>
      </c>
      <c r="AG45" s="26">
        <v>1.2081274025260844</v>
      </c>
      <c r="AH45" s="26">
        <v>1.0725766540922979</v>
      </c>
      <c r="AI45" s="27">
        <v>12.74358014360414</v>
      </c>
      <c r="AJ45" s="27">
        <v>1.6666666666666665</v>
      </c>
    </row>
    <row r="46" spans="1:36" x14ac:dyDescent="0.15">
      <c r="A46" s="14" t="s">
        <v>101</v>
      </c>
      <c r="B46" s="14" t="s">
        <v>88</v>
      </c>
      <c r="C46" s="16">
        <v>0.11</v>
      </c>
      <c r="D46" s="28">
        <v>0</v>
      </c>
      <c r="E46" s="16">
        <v>18.18</v>
      </c>
      <c r="F46" s="16">
        <v>22.18</v>
      </c>
      <c r="G46" s="16">
        <v>1.08</v>
      </c>
      <c r="H46" s="16">
        <v>22.06</v>
      </c>
      <c r="I46" s="16">
        <v>36.25</v>
      </c>
      <c r="J46" s="16">
        <v>99.86</v>
      </c>
      <c r="K46" s="17" t="e">
        <f>C46/#REF!+D46/#REF!+E46/#REF!+F46/#REF!+G46/#REF!+H46/#REF!+I46/#REF!</f>
        <v>#REF!</v>
      </c>
      <c r="L46" s="18">
        <v>1.2200220022002199</v>
      </c>
      <c r="M46" s="19">
        <v>1.2134213421342133</v>
      </c>
      <c r="O46" s="21">
        <v>0.12989103397170701</v>
      </c>
      <c r="P46" s="21">
        <v>0</v>
      </c>
      <c r="Q46" s="21">
        <v>15.394153789755999</v>
      </c>
      <c r="R46" s="21">
        <v>15.400298092242483</v>
      </c>
      <c r="S46" s="21">
        <v>0.7315485849616673</v>
      </c>
      <c r="T46" s="21">
        <v>6.8348300361551457</v>
      </c>
      <c r="U46" s="21">
        <v>61.509278462913002</v>
      </c>
      <c r="V46" s="22">
        <v>7.5663786211168134</v>
      </c>
      <c r="W46" s="23"/>
      <c r="X46" s="24">
        <v>0.14827511961722489</v>
      </c>
      <c r="Y46" s="24">
        <v>0</v>
      </c>
      <c r="Z46" s="24">
        <v>45.397263256394254</v>
      </c>
      <c r="AA46" s="24">
        <v>26.718021090431041</v>
      </c>
      <c r="AB46" s="24">
        <v>1.5111322920305406</v>
      </c>
      <c r="AC46" s="24">
        <v>26.088052271170962</v>
      </c>
      <c r="AD46" s="23"/>
      <c r="AE46" s="26">
        <v>90.909090909090907</v>
      </c>
      <c r="AF46" s="25">
        <v>0</v>
      </c>
      <c r="AG46" s="26">
        <v>1.21012101210121</v>
      </c>
      <c r="AH46" s="26">
        <v>1.0787281525256631</v>
      </c>
      <c r="AI46" s="27">
        <v>11.187370256609983</v>
      </c>
      <c r="AJ46" s="27">
        <v>1.7225747960108795</v>
      </c>
    </row>
    <row r="47" spans="1:36" x14ac:dyDescent="0.15">
      <c r="A47" s="14" t="s">
        <v>102</v>
      </c>
      <c r="B47" s="14" t="s">
        <v>88</v>
      </c>
      <c r="C47" s="16">
        <v>0</v>
      </c>
      <c r="D47" s="16">
        <v>7.0000000000000007E-2</v>
      </c>
      <c r="E47" s="16">
        <v>18.170000000000002</v>
      </c>
      <c r="F47" s="16">
        <v>22.28</v>
      </c>
      <c r="G47" s="16">
        <v>0.98</v>
      </c>
      <c r="H47" s="16">
        <v>22.31</v>
      </c>
      <c r="I47" s="16">
        <v>36.270000000000003</v>
      </c>
      <c r="J47" s="16">
        <v>100.09</v>
      </c>
      <c r="K47" s="17" t="e">
        <f>C47/#REF!+D47/#REF!+E47/#REF!+F47/#REF!+G47/#REF!+H47/#REF!+I47/#REF!</f>
        <v>#REF!</v>
      </c>
      <c r="L47" s="18">
        <v>1.2261970280682444</v>
      </c>
      <c r="M47" s="19">
        <v>1.2278481012658227</v>
      </c>
      <c r="O47" s="21">
        <v>0</v>
      </c>
      <c r="P47" s="21">
        <v>7.8144445913774702E-2</v>
      </c>
      <c r="Q47" s="21">
        <v>15.377548690698744</v>
      </c>
      <c r="R47" s="21">
        <v>15.46154943776367</v>
      </c>
      <c r="S47" s="21">
        <v>0.66346151532212461</v>
      </c>
      <c r="T47" s="21">
        <v>6.9086314131662849</v>
      </c>
      <c r="U47" s="21">
        <v>61.510664497135402</v>
      </c>
      <c r="V47" s="22">
        <v>7.5720929284884093</v>
      </c>
      <c r="X47" s="24">
        <v>0</v>
      </c>
      <c r="Y47" s="24">
        <v>0.1160781732153878</v>
      </c>
      <c r="Z47" s="24">
        <v>45.372292264504061</v>
      </c>
      <c r="AA47" s="24">
        <v>26.838481059278795</v>
      </c>
      <c r="AB47" s="24">
        <v>1.3712126353610459</v>
      </c>
      <c r="AC47" s="24">
        <v>26.383701095640262</v>
      </c>
      <c r="AD47" s="23"/>
      <c r="AE47" s="25">
        <v>0</v>
      </c>
      <c r="AF47" s="25">
        <v>99.999999999999986</v>
      </c>
      <c r="AG47" s="26">
        <v>1.2107870115575123</v>
      </c>
      <c r="AH47" s="26">
        <v>1.0750996814462666</v>
      </c>
      <c r="AI47" s="27">
        <v>12.175370640567015</v>
      </c>
      <c r="AJ47" s="27">
        <v>1.703272075302555</v>
      </c>
    </row>
    <row r="48" spans="1:36" x14ac:dyDescent="0.15">
      <c r="A48" s="14" t="s">
        <v>103</v>
      </c>
      <c r="B48" s="14" t="s">
        <v>88</v>
      </c>
      <c r="C48" s="16">
        <v>0.1</v>
      </c>
      <c r="D48" s="15">
        <v>0</v>
      </c>
      <c r="E48" s="15">
        <v>18.3</v>
      </c>
      <c r="F48" s="15">
        <v>22.49</v>
      </c>
      <c r="G48" s="15">
        <v>0.78</v>
      </c>
      <c r="H48" s="16">
        <v>22.99</v>
      </c>
      <c r="I48" s="16">
        <v>36.54</v>
      </c>
      <c r="J48" s="16">
        <v>101.2</v>
      </c>
      <c r="K48" s="17" t="e">
        <f>C48/#REF!+D48/#REF!+E48/#REF!+F48/#REF!+G48/#REF!+H48/#REF!+I48/#REF!</f>
        <v>#REF!</v>
      </c>
      <c r="L48" s="18">
        <v>1.2289617486338797</v>
      </c>
      <c r="M48" s="19">
        <v>1.2562841530054643</v>
      </c>
      <c r="O48" s="21">
        <v>0.11705031146527776</v>
      </c>
      <c r="P48" s="21">
        <v>0</v>
      </c>
      <c r="Q48" s="21">
        <v>15.360279441277996</v>
      </c>
      <c r="R48" s="21">
        <v>15.479008037841972</v>
      </c>
      <c r="S48" s="21">
        <v>0.52372114258636993</v>
      </c>
      <c r="T48" s="21">
        <v>7.0606920026123081</v>
      </c>
      <c r="U48" s="21">
        <v>61.459249064216081</v>
      </c>
      <c r="V48" s="22">
        <v>7.5844131451986776</v>
      </c>
      <c r="X48" s="24">
        <v>0.13479556328838627</v>
      </c>
      <c r="Y48" s="24">
        <v>0</v>
      </c>
      <c r="Z48" s="24">
        <v>45.696915159076731</v>
      </c>
      <c r="AA48" s="24">
        <v>27.091446993859066</v>
      </c>
      <c r="AB48" s="24">
        <v>1.0913733220220569</v>
      </c>
      <c r="AC48" s="24">
        <v>27.187865898196755</v>
      </c>
      <c r="AD48" s="23"/>
      <c r="AE48" s="25">
        <v>100</v>
      </c>
      <c r="AF48" s="25">
        <v>0</v>
      </c>
      <c r="AG48" s="26">
        <v>1.2021857923497268</v>
      </c>
      <c r="AH48" s="26">
        <v>1.067571830492372</v>
      </c>
      <c r="AI48" s="27">
        <v>14.853394086366128</v>
      </c>
      <c r="AJ48" s="27">
        <v>1.6528925619834711</v>
      </c>
    </row>
    <row r="49" spans="1:36" x14ac:dyDescent="0.15">
      <c r="A49" s="14" t="s">
        <v>104</v>
      </c>
      <c r="B49" s="14" t="s">
        <v>88</v>
      </c>
      <c r="C49" s="15">
        <v>0.12</v>
      </c>
      <c r="D49" s="15">
        <v>0</v>
      </c>
      <c r="E49" s="15">
        <v>18.41</v>
      </c>
      <c r="F49" s="15">
        <v>22.64</v>
      </c>
      <c r="G49" s="15">
        <v>1.06</v>
      </c>
      <c r="H49" s="16">
        <v>22.73</v>
      </c>
      <c r="I49" s="16">
        <v>36.799999999999997</v>
      </c>
      <c r="J49" s="16">
        <v>101.76</v>
      </c>
      <c r="K49" s="17" t="e">
        <f>C49/#REF!+D49/#REF!+E49/#REF!+F49/#REF!+G49/#REF!+H49/#REF!+I49/#REF!</f>
        <v>#REF!</v>
      </c>
      <c r="L49" s="18">
        <v>1.2297664312873438</v>
      </c>
      <c r="M49" s="19">
        <v>1.2346550787615427</v>
      </c>
      <c r="O49" s="21">
        <v>0.13939478043545239</v>
      </c>
      <c r="P49" s="21">
        <v>0</v>
      </c>
      <c r="Q49" s="21">
        <v>15.335378795151131</v>
      </c>
      <c r="R49" s="21">
        <v>15.464033621678816</v>
      </c>
      <c r="S49" s="21">
        <v>0.7063241600428567</v>
      </c>
      <c r="T49" s="21">
        <v>6.9278810802572828</v>
      </c>
      <c r="U49" s="21">
        <v>61.426987562434455</v>
      </c>
      <c r="V49" s="22">
        <v>7.6342052403001395</v>
      </c>
      <c r="X49" s="24">
        <v>0.16175467594606349</v>
      </c>
      <c r="Y49" s="24">
        <v>0</v>
      </c>
      <c r="Z49" s="24">
        <v>45.971596069868994</v>
      </c>
      <c r="AA49" s="24">
        <v>27.272136947130694</v>
      </c>
      <c r="AB49" s="24">
        <v>1.4831483606966416</v>
      </c>
      <c r="AC49" s="24">
        <v>26.880391120748687</v>
      </c>
      <c r="AD49" s="23"/>
      <c r="AE49" s="26">
        <v>83.333333333333343</v>
      </c>
      <c r="AF49" s="25">
        <v>0</v>
      </c>
      <c r="AG49" s="26">
        <v>1.1950027159152634</v>
      </c>
      <c r="AH49" s="26">
        <v>1.0622696351568468</v>
      </c>
      <c r="AI49" s="27">
        <v>11.37100090479276</v>
      </c>
      <c r="AJ49" s="27">
        <v>1.6717993840739112</v>
      </c>
    </row>
    <row r="50" spans="1:36" x14ac:dyDescent="0.15">
      <c r="A50" s="14" t="s">
        <v>105</v>
      </c>
      <c r="B50" s="14" t="s">
        <v>88</v>
      </c>
      <c r="C50" s="15">
        <v>0</v>
      </c>
      <c r="D50" s="15">
        <v>0</v>
      </c>
      <c r="E50" s="15">
        <v>18.23</v>
      </c>
      <c r="F50" s="15">
        <v>22.62</v>
      </c>
      <c r="G50" s="15">
        <v>0.86</v>
      </c>
      <c r="H50" s="16">
        <v>22.88</v>
      </c>
      <c r="I50" s="16">
        <v>36.44</v>
      </c>
      <c r="J50" s="16">
        <v>101.04</v>
      </c>
      <c r="K50" s="17" t="e">
        <f>C50/#REF!+D50/#REF!+E50/#REF!+F50/#REF!+G50/#REF!+H50/#REF!+I50/#REF!</f>
        <v>#REF!</v>
      </c>
      <c r="L50" s="18">
        <v>1.2408118486012067</v>
      </c>
      <c r="M50" s="19">
        <v>1.2550740537575424</v>
      </c>
      <c r="O50" s="21">
        <v>0</v>
      </c>
      <c r="P50" s="21">
        <v>0</v>
      </c>
      <c r="Q50" s="21">
        <v>15.337505578785072</v>
      </c>
      <c r="R50" s="21">
        <v>15.605091124770253</v>
      </c>
      <c r="S50" s="21">
        <v>0.57879396396997118</v>
      </c>
      <c r="T50" s="21">
        <v>7.043432457880713</v>
      </c>
      <c r="U50" s="21">
        <v>61.435176874593985</v>
      </c>
      <c r="V50" s="22">
        <v>7.6222264218506846</v>
      </c>
      <c r="X50" s="24">
        <v>0</v>
      </c>
      <c r="Y50" s="24">
        <v>0</v>
      </c>
      <c r="Z50" s="24">
        <v>45.522118215845289</v>
      </c>
      <c r="AA50" s="24">
        <v>27.248044953361145</v>
      </c>
      <c r="AB50" s="24">
        <v>1.2033090473576527</v>
      </c>
      <c r="AC50" s="24">
        <v>27.057780415430265</v>
      </c>
      <c r="AD50" s="23"/>
      <c r="AE50" s="25">
        <v>0</v>
      </c>
      <c r="AF50" s="25">
        <v>0</v>
      </c>
      <c r="AG50" s="26">
        <v>1.2068019747668677</v>
      </c>
      <c r="AH50" s="26">
        <v>1.0629730407289737</v>
      </c>
      <c r="AI50" s="27">
        <v>13.642436836317184</v>
      </c>
      <c r="AJ50" s="27">
        <v>1.6608391608391608</v>
      </c>
    </row>
    <row r="51" spans="1:36" x14ac:dyDescent="0.15">
      <c r="A51" s="14" t="s">
        <v>106</v>
      </c>
      <c r="B51" s="14" t="s">
        <v>88</v>
      </c>
      <c r="C51" s="15">
        <v>0</v>
      </c>
      <c r="D51" s="15">
        <v>0</v>
      </c>
      <c r="E51" s="15">
        <v>18.43</v>
      </c>
      <c r="F51" s="15">
        <v>22.61</v>
      </c>
      <c r="G51" s="15">
        <v>1.0900000000000001</v>
      </c>
      <c r="H51" s="16">
        <v>22.61</v>
      </c>
      <c r="I51" s="16">
        <v>36.78</v>
      </c>
      <c r="J51" s="16">
        <v>101.53</v>
      </c>
      <c r="K51" s="17" t="e">
        <f>C51/#REF!+D51/#REF!+E51/#REF!+F51/#REF!+G51/#REF!+H51/#REF!+I51/#REF!</f>
        <v>#REF!</v>
      </c>
      <c r="L51" s="18">
        <v>1.2268041237113403</v>
      </c>
      <c r="M51" s="19">
        <v>1.2268041237113403</v>
      </c>
      <c r="O51" s="21">
        <v>0</v>
      </c>
      <c r="P51" s="21">
        <v>0</v>
      </c>
      <c r="Q51" s="21">
        <v>15.381755398525806</v>
      </c>
      <c r="R51" s="21">
        <v>15.473436301520779</v>
      </c>
      <c r="S51" s="21">
        <v>0.72772038516163673</v>
      </c>
      <c r="T51" s="21">
        <v>6.9046456807549648</v>
      </c>
      <c r="U51" s="21">
        <v>61.512442234036811</v>
      </c>
      <c r="V51" s="22">
        <v>7.6323660659166013</v>
      </c>
      <c r="X51" s="24">
        <v>0</v>
      </c>
      <c r="Y51" s="24">
        <v>0</v>
      </c>
      <c r="Z51" s="24">
        <v>46.021538053649408</v>
      </c>
      <c r="AA51" s="24">
        <v>27.235998956476365</v>
      </c>
      <c r="AB51" s="24">
        <v>1.5251242576974899</v>
      </c>
      <c r="AC51" s="24">
        <v>26.738479685003423</v>
      </c>
      <c r="AD51" s="23"/>
      <c r="AE51" s="25">
        <v>0</v>
      </c>
      <c r="AF51" s="25">
        <v>0</v>
      </c>
      <c r="AG51" s="26">
        <v>1.1937059142702116</v>
      </c>
      <c r="AH51" s="26">
        <v>1.063325151575188</v>
      </c>
      <c r="AI51" s="27">
        <v>11.097920847782564</v>
      </c>
      <c r="AJ51" s="27">
        <v>1.680672268907563</v>
      </c>
    </row>
    <row r="52" spans="1:36" x14ac:dyDescent="0.15">
      <c r="A52" s="14" t="s">
        <v>107</v>
      </c>
      <c r="B52" s="14" t="s">
        <v>88</v>
      </c>
      <c r="C52" s="15">
        <v>0</v>
      </c>
      <c r="D52" s="15">
        <v>0</v>
      </c>
      <c r="E52" s="15">
        <v>18.43</v>
      </c>
      <c r="F52" s="15">
        <v>22.68</v>
      </c>
      <c r="G52" s="15">
        <v>1.25</v>
      </c>
      <c r="H52" s="16">
        <v>22.62</v>
      </c>
      <c r="I52" s="16">
        <v>36.869999999999997</v>
      </c>
      <c r="J52" s="16">
        <v>101.86</v>
      </c>
      <c r="K52" s="17" t="e">
        <f>C52/#REF!+D52/#REF!+E52/#REF!+F52/#REF!+G52/#REF!+H52/#REF!+I52/#REF!</f>
        <v>#REF!</v>
      </c>
      <c r="L52" s="18">
        <v>1.230602278893109</v>
      </c>
      <c r="M52" s="19">
        <v>1.2273467173087358</v>
      </c>
      <c r="O52" s="21">
        <v>0</v>
      </c>
      <c r="P52" s="21">
        <v>0</v>
      </c>
      <c r="Q52" s="21">
        <v>15.334479144038028</v>
      </c>
      <c r="R52" s="21">
        <v>15.473636400256865</v>
      </c>
      <c r="S52" s="21">
        <v>0.83197673881742318</v>
      </c>
      <c r="T52" s="21">
        <v>6.8864684753335261</v>
      </c>
      <c r="U52" s="21">
        <v>61.473439241554146</v>
      </c>
      <c r="V52" s="22">
        <v>7.7184452141509494</v>
      </c>
      <c r="X52" s="24">
        <v>0</v>
      </c>
      <c r="Y52" s="24">
        <v>0</v>
      </c>
      <c r="Z52" s="24">
        <v>46.021538053649408</v>
      </c>
      <c r="AA52" s="24">
        <v>27.320320934669795</v>
      </c>
      <c r="AB52" s="24">
        <v>1.7489957083686811</v>
      </c>
      <c r="AC52" s="24">
        <v>26.750305637982198</v>
      </c>
      <c r="AD52" s="23"/>
      <c r="AE52" s="25">
        <v>0</v>
      </c>
      <c r="AF52" s="25">
        <v>0</v>
      </c>
      <c r="AG52" s="26">
        <v>1.1937059142702116</v>
      </c>
      <c r="AH52" s="26">
        <v>1.0608660792597819</v>
      </c>
      <c r="AI52" s="27">
        <v>9.849892288968336</v>
      </c>
      <c r="AJ52" s="27">
        <v>1.6799292661361627</v>
      </c>
    </row>
    <row r="53" spans="1:36" x14ac:dyDescent="0.15">
      <c r="A53" s="14" t="s">
        <v>108</v>
      </c>
      <c r="B53" s="14" t="s">
        <v>88</v>
      </c>
      <c r="C53" s="15">
        <v>0</v>
      </c>
      <c r="D53" s="15">
        <v>0</v>
      </c>
      <c r="E53" s="15">
        <v>18.440000000000001</v>
      </c>
      <c r="F53" s="15">
        <v>22.5</v>
      </c>
      <c r="G53" s="15">
        <v>1.1200000000000001</v>
      </c>
      <c r="H53" s="16">
        <v>22.5</v>
      </c>
      <c r="I53" s="16">
        <v>36.76</v>
      </c>
      <c r="J53" s="16">
        <v>101.33</v>
      </c>
      <c r="K53" s="17" t="e">
        <f>C53/#REF!+D53/#REF!+E53/#REF!+F53/#REF!+G53/#REF!+H53/#REF!+I53/#REF!</f>
        <v>#REF!</v>
      </c>
      <c r="L53" s="18">
        <v>1.2201735357917569</v>
      </c>
      <c r="M53" s="19">
        <v>1.2201735357917569</v>
      </c>
      <c r="O53" s="21">
        <v>0</v>
      </c>
      <c r="P53" s="21">
        <v>0</v>
      </c>
      <c r="Q53" s="21">
        <v>15.407657774007021</v>
      </c>
      <c r="R53" s="21">
        <v>15.415721947910949</v>
      </c>
      <c r="S53" s="21">
        <v>0.74860238535780521</v>
      </c>
      <c r="T53" s="21">
        <v>6.8788920501712711</v>
      </c>
      <c r="U53" s="21">
        <v>61.549125842552961</v>
      </c>
      <c r="V53" s="22">
        <v>7.6274944355290764</v>
      </c>
      <c r="X53" s="24">
        <v>0</v>
      </c>
      <c r="Y53" s="24">
        <v>0</v>
      </c>
      <c r="Z53" s="24">
        <v>46.046509045539608</v>
      </c>
      <c r="AA53" s="24">
        <v>27.103492990743842</v>
      </c>
      <c r="AB53" s="24">
        <v>1.5671001546983383</v>
      </c>
      <c r="AC53" s="24">
        <v>26.60839420223693</v>
      </c>
      <c r="AD53" s="23"/>
      <c r="AE53" s="25">
        <v>0</v>
      </c>
      <c r="AF53" s="25">
        <v>0</v>
      </c>
      <c r="AG53" s="26">
        <v>1.1930585683297179</v>
      </c>
      <c r="AH53" s="26">
        <v>1.0672164278657728</v>
      </c>
      <c r="AI53" s="27">
        <v>10.838550488381665</v>
      </c>
      <c r="AJ53" s="27">
        <v>1.6888888888888889</v>
      </c>
    </row>
    <row r="54" spans="1:36" x14ac:dyDescent="0.15">
      <c r="A54" s="14" t="s">
        <v>109</v>
      </c>
      <c r="B54" s="14" t="s">
        <v>88</v>
      </c>
      <c r="C54" s="15">
        <v>0.13</v>
      </c>
      <c r="D54" s="15">
        <v>0</v>
      </c>
      <c r="E54" s="15">
        <v>18.45</v>
      </c>
      <c r="F54" s="15">
        <v>22.42</v>
      </c>
      <c r="G54" s="15">
        <v>1.1399999999999999</v>
      </c>
      <c r="H54" s="16">
        <v>22.33</v>
      </c>
      <c r="I54" s="16">
        <v>36.78</v>
      </c>
      <c r="J54" s="16">
        <v>101.25</v>
      </c>
      <c r="K54" s="17" t="e">
        <f>C54/#REF!+D54/#REF!+E54/#REF!+F54/#REF!+G54/#REF!+H54/#REF!+I54/#REF!</f>
        <v>#REF!</v>
      </c>
      <c r="L54" s="18">
        <v>1.2151761517615178</v>
      </c>
      <c r="M54" s="19">
        <v>1.2102981029810298</v>
      </c>
      <c r="O54" s="21">
        <v>0.15132474738219773</v>
      </c>
      <c r="P54" s="21">
        <v>0</v>
      </c>
      <c r="Q54" s="21">
        <v>15.400627941778291</v>
      </c>
      <c r="R54" s="21">
        <v>15.345580090486125</v>
      </c>
      <c r="S54" s="21">
        <v>0.76120982818908245</v>
      </c>
      <c r="T54" s="21">
        <v>6.8201048401254072</v>
      </c>
      <c r="U54" s="21">
        <v>61.521152552038899</v>
      </c>
      <c r="V54" s="22">
        <v>7.5813146683144899</v>
      </c>
      <c r="X54" s="24">
        <v>0.17523423227490215</v>
      </c>
      <c r="Y54" s="24">
        <v>0</v>
      </c>
      <c r="Z54" s="24">
        <v>46.071480037429815</v>
      </c>
      <c r="AA54" s="24">
        <v>27.007125015665643</v>
      </c>
      <c r="AB54" s="24">
        <v>1.5950840860322371</v>
      </c>
      <c r="AC54" s="24">
        <v>26.407353001597805</v>
      </c>
      <c r="AD54" s="23"/>
      <c r="AE54" s="26">
        <v>76.92307692307692</v>
      </c>
      <c r="AF54" s="25">
        <v>0</v>
      </c>
      <c r="AG54" s="26">
        <v>1.1924119241192412</v>
      </c>
      <c r="AH54" s="26">
        <v>1.0700674097667238</v>
      </c>
      <c r="AI54" s="27">
        <v>10.672741169023867</v>
      </c>
      <c r="AJ54" s="27">
        <v>1.7017465293327363</v>
      </c>
    </row>
    <row r="55" spans="1:36" x14ac:dyDescent="0.15">
      <c r="A55" s="14" t="s">
        <v>110</v>
      </c>
      <c r="B55" s="14" t="s">
        <v>88</v>
      </c>
      <c r="C55" s="15">
        <v>0.16</v>
      </c>
      <c r="D55" s="15">
        <v>0</v>
      </c>
      <c r="E55" s="15">
        <v>18.420000000000002</v>
      </c>
      <c r="F55" s="15">
        <v>22.51</v>
      </c>
      <c r="G55" s="15">
        <v>1.06</v>
      </c>
      <c r="H55" s="16">
        <v>22.52</v>
      </c>
      <c r="I55" s="16">
        <v>36.770000000000003</v>
      </c>
      <c r="J55" s="16">
        <v>101.44</v>
      </c>
      <c r="K55" s="17" t="e">
        <f>C55/#REF!+D55/#REF!+E55/#REF!+F55/#REF!+G55/#REF!+H55/#REF!+I55/#REF!</f>
        <v>#REF!</v>
      </c>
      <c r="L55" s="18">
        <v>1.2220412595005428</v>
      </c>
      <c r="M55" s="19">
        <v>1.2225841476655808</v>
      </c>
      <c r="O55" s="21">
        <v>0.18613534146871319</v>
      </c>
      <c r="P55" s="21">
        <v>0</v>
      </c>
      <c r="Q55" s="21">
        <v>15.366463786013821</v>
      </c>
      <c r="R55" s="21">
        <v>15.398040207827494</v>
      </c>
      <c r="S55" s="21">
        <v>0.70737165502078114</v>
      </c>
      <c r="T55" s="21">
        <v>6.8740544245203665</v>
      </c>
      <c r="U55" s="21">
        <v>61.467934585148825</v>
      </c>
      <c r="V55" s="22">
        <v>7.5814260795411474</v>
      </c>
      <c r="X55" s="24">
        <v>0.21567290126141803</v>
      </c>
      <c r="Y55" s="24">
        <v>0</v>
      </c>
      <c r="Z55" s="24">
        <v>45.996567061759208</v>
      </c>
      <c r="AA55" s="24">
        <v>27.115538987628621</v>
      </c>
      <c r="AB55" s="24">
        <v>1.4831483606966416</v>
      </c>
      <c r="AC55" s="24">
        <v>26.632046108194476</v>
      </c>
      <c r="AD55" s="23"/>
      <c r="AE55" s="25">
        <v>62.5</v>
      </c>
      <c r="AF55" s="25">
        <v>0</v>
      </c>
      <c r="AG55" s="26">
        <v>1.1943539630836046</v>
      </c>
      <c r="AH55" s="26">
        <v>1.0668613013981512</v>
      </c>
      <c r="AI55" s="27">
        <v>11.37100090479276</v>
      </c>
      <c r="AJ55" s="27">
        <v>1.6873889875666075</v>
      </c>
    </row>
    <row r="56" spans="1:36" x14ac:dyDescent="0.15">
      <c r="A56" s="14" t="s">
        <v>111</v>
      </c>
      <c r="B56" s="14" t="s">
        <v>88</v>
      </c>
      <c r="C56" s="15">
        <v>0</v>
      </c>
      <c r="D56" s="15">
        <v>0</v>
      </c>
      <c r="E56" s="15">
        <v>18.399999999999999</v>
      </c>
      <c r="F56" s="15">
        <v>22.5</v>
      </c>
      <c r="G56" s="15">
        <v>1.1200000000000001</v>
      </c>
      <c r="H56" s="16">
        <v>22.4</v>
      </c>
      <c r="I56" s="16">
        <v>36.69</v>
      </c>
      <c r="J56" s="16">
        <v>101.11</v>
      </c>
      <c r="K56" s="17" t="e">
        <f>C56/#REF!+D56/#REF!+E56/#REF!+F56/#REF!+G56/#REF!+H56/#REF!+I56/#REF!</f>
        <v>#REF!</v>
      </c>
      <c r="L56" s="18">
        <v>1.2228260869565217</v>
      </c>
      <c r="M56" s="19">
        <v>1.2173913043478262</v>
      </c>
      <c r="O56" s="21">
        <v>0</v>
      </c>
      <c r="P56" s="21">
        <v>0</v>
      </c>
      <c r="Q56" s="21">
        <v>15.40214415300955</v>
      </c>
      <c r="R56" s="21">
        <v>15.44370588776494</v>
      </c>
      <c r="S56" s="21">
        <v>0.74996131257491461</v>
      </c>
      <c r="T56" s="21">
        <v>6.8607508526312309</v>
      </c>
      <c r="U56" s="21">
        <v>61.543437794019361</v>
      </c>
      <c r="V56" s="22">
        <v>7.6107121652061451</v>
      </c>
      <c r="X56" s="24">
        <v>0</v>
      </c>
      <c r="Y56" s="24">
        <v>0</v>
      </c>
      <c r="Z56" s="24">
        <v>45.94662507797878</v>
      </c>
      <c r="AA56" s="24">
        <v>27.103492990743842</v>
      </c>
      <c r="AB56" s="24">
        <v>1.5671001546983383</v>
      </c>
      <c r="AC56" s="24">
        <v>26.490134672449212</v>
      </c>
      <c r="AD56" s="23"/>
      <c r="AE56" s="25">
        <v>0</v>
      </c>
      <c r="AF56" s="25">
        <v>0</v>
      </c>
      <c r="AG56" s="26">
        <v>1.1956521739130437</v>
      </c>
      <c r="AH56" s="26">
        <v>1.0672164278657728</v>
      </c>
      <c r="AI56" s="27">
        <v>10.838550488381665</v>
      </c>
      <c r="AJ56" s="27">
        <v>1.6964285714285716</v>
      </c>
    </row>
    <row r="57" spans="1:36" x14ac:dyDescent="0.15">
      <c r="A57" s="14" t="s">
        <v>112</v>
      </c>
      <c r="B57" s="14" t="s">
        <v>88</v>
      </c>
      <c r="C57" s="15">
        <v>0</v>
      </c>
      <c r="D57" s="15">
        <v>0</v>
      </c>
      <c r="E57" s="15">
        <v>18.23</v>
      </c>
      <c r="F57" s="15">
        <v>22.53</v>
      </c>
      <c r="G57" s="15">
        <v>1.19</v>
      </c>
      <c r="H57" s="16">
        <v>22.22</v>
      </c>
      <c r="I57" s="16">
        <v>36.44</v>
      </c>
      <c r="J57" s="16">
        <v>100.62</v>
      </c>
      <c r="K57" s="17" t="e">
        <f>C57/#REF!+D57/#REF!+E57/#REF!+F57/#REF!+G57/#REF!+H57/#REF!+I57/#REF!</f>
        <v>#REF!</v>
      </c>
      <c r="L57" s="18">
        <v>1.2358749314317059</v>
      </c>
      <c r="M57" s="19">
        <v>1.2188699945145365</v>
      </c>
      <c r="O57" s="21">
        <v>0</v>
      </c>
      <c r="P57" s="21">
        <v>0</v>
      </c>
      <c r="Q57" s="21">
        <v>15.344129608848849</v>
      </c>
      <c r="R57" s="21">
        <v>15.549714683517747</v>
      </c>
      <c r="S57" s="21">
        <v>0.80123521387687302</v>
      </c>
      <c r="T57" s="21">
        <v>6.8432107219779033</v>
      </c>
      <c r="U57" s="21">
        <v>61.461709771778622</v>
      </c>
      <c r="V57" s="22">
        <v>7.6444459358547761</v>
      </c>
      <c r="X57" s="24">
        <v>0</v>
      </c>
      <c r="Y57" s="24">
        <v>0</v>
      </c>
      <c r="Z57" s="24">
        <v>45.522118215845296</v>
      </c>
      <c r="AA57" s="24">
        <v>27.13963098139817</v>
      </c>
      <c r="AB57" s="24">
        <v>1.6650439143669842</v>
      </c>
      <c r="AC57" s="24">
        <v>26.277267518831316</v>
      </c>
      <c r="AD57" s="23"/>
      <c r="AE57" s="25">
        <v>0</v>
      </c>
      <c r="AF57" s="25">
        <v>0</v>
      </c>
      <c r="AG57" s="26">
        <v>1.2068019747668677</v>
      </c>
      <c r="AH57" s="26">
        <v>1.0661518755919066</v>
      </c>
      <c r="AI57" s="27">
        <v>10.281079072746541</v>
      </c>
      <c r="AJ57" s="27">
        <v>1.7101710171017102</v>
      </c>
    </row>
    <row r="58" spans="1:36" x14ac:dyDescent="0.15">
      <c r="A58" s="14" t="s">
        <v>113</v>
      </c>
      <c r="B58" s="14" t="s">
        <v>88</v>
      </c>
      <c r="C58" s="15">
        <v>0</v>
      </c>
      <c r="D58" s="15">
        <v>0</v>
      </c>
      <c r="E58" s="15">
        <v>18.22</v>
      </c>
      <c r="F58" s="15">
        <v>22.43</v>
      </c>
      <c r="G58" s="15">
        <v>1.1299999999999999</v>
      </c>
      <c r="H58" s="16">
        <v>22.47</v>
      </c>
      <c r="I58" s="16">
        <v>36.409999999999997</v>
      </c>
      <c r="J58" s="16">
        <v>100.65</v>
      </c>
      <c r="K58" s="17" t="e">
        <f>C58/#REF!+D58/#REF!+E58/#REF!+F58/#REF!+G58/#REF!+H58/#REF!+I58/#REF!</f>
        <v>#REF!</v>
      </c>
      <c r="L58" s="18">
        <v>1.2310647639956094</v>
      </c>
      <c r="M58" s="19">
        <v>1.2332601536772778</v>
      </c>
      <c r="O58" s="21">
        <v>0</v>
      </c>
      <c r="P58" s="21">
        <v>0</v>
      </c>
      <c r="Q58" s="21">
        <v>15.349748303640318</v>
      </c>
      <c r="R58" s="21">
        <v>15.494865218855651</v>
      </c>
      <c r="S58" s="21">
        <v>0.76153313825447178</v>
      </c>
      <c r="T58" s="21">
        <v>6.9265381013064493</v>
      </c>
      <c r="U58" s="21">
        <v>61.467315237943119</v>
      </c>
      <c r="V58" s="22">
        <v>7.6880712395609212</v>
      </c>
      <c r="X58" s="24">
        <v>0</v>
      </c>
      <c r="Y58" s="24">
        <v>0</v>
      </c>
      <c r="Z58" s="24">
        <v>45.497147223955082</v>
      </c>
      <c r="AA58" s="24">
        <v>27.019171012550416</v>
      </c>
      <c r="AB58" s="24">
        <v>1.5810921203652875</v>
      </c>
      <c r="AC58" s="24">
        <v>26.572916343300616</v>
      </c>
      <c r="AD58" s="23"/>
      <c r="AE58" s="25">
        <v>0</v>
      </c>
      <c r="AF58" s="25">
        <v>0</v>
      </c>
      <c r="AG58" s="26">
        <v>1.2074643249176729</v>
      </c>
      <c r="AH58" s="26">
        <v>1.0697100645404329</v>
      </c>
      <c r="AI58" s="27">
        <v>10.754959479175382</v>
      </c>
      <c r="AJ58" s="27">
        <v>1.6911437472185136</v>
      </c>
    </row>
    <row r="59" spans="1:36" x14ac:dyDescent="0.15">
      <c r="A59" s="14" t="s">
        <v>114</v>
      </c>
      <c r="B59" s="14" t="s">
        <v>88</v>
      </c>
      <c r="C59" s="15">
        <v>0</v>
      </c>
      <c r="D59" s="15">
        <v>7.0000000000000007E-2</v>
      </c>
      <c r="E59" s="15">
        <v>18.32</v>
      </c>
      <c r="F59" s="15">
        <v>22.59</v>
      </c>
      <c r="G59" s="15">
        <v>1.1599999999999999</v>
      </c>
      <c r="H59" s="16">
        <v>22.21</v>
      </c>
      <c r="I59" s="16">
        <v>36.61</v>
      </c>
      <c r="J59" s="16">
        <v>100.97</v>
      </c>
      <c r="K59" s="17" t="e">
        <f>C59/#REF!+D59/#REF!+E59/#REF!+F59/#REF!+G59/#REF!+H59/#REF!+I59/#REF!</f>
        <v>#REF!</v>
      </c>
      <c r="L59" s="18">
        <v>1.2330786026200873</v>
      </c>
      <c r="M59" s="19">
        <v>1.2123362445414847</v>
      </c>
      <c r="O59" s="21">
        <v>0</v>
      </c>
      <c r="P59" s="21">
        <v>7.7363400641979663E-2</v>
      </c>
      <c r="Q59" s="21">
        <v>15.349530225333188</v>
      </c>
      <c r="R59" s="21">
        <v>15.519992010726408</v>
      </c>
      <c r="S59" s="21">
        <v>0.77747258739024816</v>
      </c>
      <c r="T59" s="21">
        <v>6.8089233740371808</v>
      </c>
      <c r="U59" s="21">
        <v>61.466718401870992</v>
      </c>
      <c r="V59" s="22">
        <v>7.5863959614274288</v>
      </c>
      <c r="X59" s="24">
        <v>0</v>
      </c>
      <c r="Y59" s="24">
        <v>0.11607817321538778</v>
      </c>
      <c r="Z59" s="24">
        <v>45.746857142857138</v>
      </c>
      <c r="AA59" s="24">
        <v>27.21190696270682</v>
      </c>
      <c r="AB59" s="24">
        <v>1.6230680173661358</v>
      </c>
      <c r="AC59" s="24">
        <v>26.265441565852548</v>
      </c>
      <c r="AD59" s="23"/>
      <c r="AE59" s="25">
        <v>0</v>
      </c>
      <c r="AF59" s="25">
        <v>99.999999999999986</v>
      </c>
      <c r="AG59" s="26">
        <v>1.2008733624454149</v>
      </c>
      <c r="AH59" s="26">
        <v>1.0640301910430074</v>
      </c>
      <c r="AI59" s="27">
        <v>10.512286634490886</v>
      </c>
      <c r="AJ59" s="27">
        <v>1.7109410175596578</v>
      </c>
    </row>
    <row r="60" spans="1:36" x14ac:dyDescent="0.15">
      <c r="A60" s="14" t="s">
        <v>115</v>
      </c>
      <c r="B60" s="14" t="s">
        <v>88</v>
      </c>
      <c r="C60" s="15">
        <v>0.12</v>
      </c>
      <c r="D60" s="15">
        <v>0</v>
      </c>
      <c r="E60" s="15">
        <v>18.100000000000001</v>
      </c>
      <c r="F60" s="15">
        <v>22.29</v>
      </c>
      <c r="G60" s="15">
        <v>1.06</v>
      </c>
      <c r="H60" s="16">
        <v>22.42</v>
      </c>
      <c r="I60" s="16">
        <v>36.21</v>
      </c>
      <c r="J60" s="16">
        <v>100.21</v>
      </c>
      <c r="K60" s="17" t="e">
        <f>C60/#REF!+D60/#REF!+E60/#REF!+F60/#REF!+G60/#REF!+H60/#REF!+I60/#REF!</f>
        <v>#REF!</v>
      </c>
      <c r="L60" s="18">
        <v>1.2314917127071823</v>
      </c>
      <c r="M60" s="19">
        <v>1.2386740331491712</v>
      </c>
      <c r="O60" s="21">
        <v>0.14162769887093091</v>
      </c>
      <c r="P60" s="21">
        <v>0</v>
      </c>
      <c r="Q60" s="21">
        <v>15.318667193406348</v>
      </c>
      <c r="R60" s="21">
        <v>15.468853199517159</v>
      </c>
      <c r="S60" s="21">
        <v>0.7176385308783837</v>
      </c>
      <c r="T60" s="21">
        <v>6.9428580108895774</v>
      </c>
      <c r="U60" s="21">
        <v>61.410355366437599</v>
      </c>
      <c r="V60" s="22">
        <v>7.6604965417679614</v>
      </c>
      <c r="X60" s="24">
        <v>0.16175467594606349</v>
      </c>
      <c r="Y60" s="24">
        <v>0</v>
      </c>
      <c r="Z60" s="24">
        <v>45.197495321272612</v>
      </c>
      <c r="AA60" s="24">
        <v>26.850527056163564</v>
      </c>
      <c r="AB60" s="24">
        <v>1.4831483606966416</v>
      </c>
      <c r="AC60" s="24">
        <v>26.513786578406759</v>
      </c>
      <c r="AD60" s="23"/>
      <c r="AE60" s="26">
        <v>83.333333333333343</v>
      </c>
      <c r="AF60" s="25">
        <v>0</v>
      </c>
      <c r="AG60" s="26">
        <v>1.2154696132596685</v>
      </c>
      <c r="AH60" s="26">
        <v>1.074738400599214</v>
      </c>
      <c r="AI60" s="27">
        <v>11.37100090479276</v>
      </c>
      <c r="AJ60" s="27">
        <v>1.6949152542372881</v>
      </c>
    </row>
    <row r="61" spans="1:36" x14ac:dyDescent="0.15">
      <c r="A61" s="14" t="s">
        <v>116</v>
      </c>
      <c r="B61" s="14" t="s">
        <v>88</v>
      </c>
      <c r="C61" s="15">
        <v>0.13</v>
      </c>
      <c r="D61" s="15">
        <v>0</v>
      </c>
      <c r="E61" s="15">
        <v>18.010000000000002</v>
      </c>
      <c r="F61" s="15">
        <v>22.44</v>
      </c>
      <c r="G61" s="16">
        <v>1</v>
      </c>
      <c r="H61" s="16">
        <v>22.27</v>
      </c>
      <c r="I61" s="16">
        <v>36.06</v>
      </c>
      <c r="J61" s="16">
        <v>99.91</v>
      </c>
      <c r="K61" s="17" t="e">
        <f>C61/#REF!+D61/#REF!+E61/#REF!+F61/#REF!+G61/#REF!+H61/#REF!+I61/#REF!</f>
        <v>#REF!</v>
      </c>
      <c r="L61" s="18">
        <v>1.2459744586340922</v>
      </c>
      <c r="M61" s="19">
        <v>1.2365352581898943</v>
      </c>
      <c r="O61" s="21">
        <v>0.15389436033474199</v>
      </c>
      <c r="P61" s="21">
        <v>0</v>
      </c>
      <c r="Q61" s="21">
        <v>15.28862817485577</v>
      </c>
      <c r="R61" s="21">
        <v>15.620081723306861</v>
      </c>
      <c r="S61" s="21">
        <v>0.67906646349152189</v>
      </c>
      <c r="T61" s="21">
        <v>6.9172789873239013</v>
      </c>
      <c r="U61" s="21">
        <v>61.3410502906872</v>
      </c>
      <c r="V61" s="22">
        <v>7.5963454508154236</v>
      </c>
      <c r="X61" s="24">
        <v>0.17523423227490215</v>
      </c>
      <c r="Y61" s="24">
        <v>0</v>
      </c>
      <c r="Z61" s="24">
        <v>44.97275639426077</v>
      </c>
      <c r="AA61" s="24">
        <v>27.031217009435196</v>
      </c>
      <c r="AB61" s="24">
        <v>1.3991965666949449</v>
      </c>
      <c r="AC61" s="24">
        <v>26.336397283725177</v>
      </c>
      <c r="AD61" s="23"/>
      <c r="AE61" s="26">
        <v>76.92307692307692</v>
      </c>
      <c r="AF61" s="25">
        <v>0</v>
      </c>
      <c r="AG61" s="26">
        <v>1.2215435868961686</v>
      </c>
      <c r="AH61" s="26">
        <v>1.0693529978487959</v>
      </c>
      <c r="AI61" s="27">
        <v>11.962999999999999</v>
      </c>
      <c r="AJ61" s="27">
        <v>1.7063313875168389</v>
      </c>
    </row>
    <row r="62" spans="1:36" x14ac:dyDescent="0.15">
      <c r="A62" s="14" t="s">
        <v>117</v>
      </c>
      <c r="B62" s="14" t="s">
        <v>88</v>
      </c>
      <c r="C62" s="15">
        <v>0</v>
      </c>
      <c r="D62" s="15">
        <v>0</v>
      </c>
      <c r="E62" s="15">
        <v>18.13</v>
      </c>
      <c r="F62" s="15">
        <v>22.15</v>
      </c>
      <c r="G62" s="15">
        <v>1.03</v>
      </c>
      <c r="H62" s="16">
        <v>22.31</v>
      </c>
      <c r="I62" s="16">
        <v>36.15</v>
      </c>
      <c r="J62" s="16">
        <v>99.77</v>
      </c>
      <c r="K62" s="17" t="e">
        <f>C62/#REF!+D62/#REF!+E62/#REF!+F62/#REF!+G62/#REF!+H62/#REF!+I62/#REF!</f>
        <v>#REF!</v>
      </c>
      <c r="L62" s="18">
        <v>1.2217319360176504</v>
      </c>
      <c r="M62" s="19">
        <v>1.2305570876999448</v>
      </c>
      <c r="O62" s="21">
        <v>0</v>
      </c>
      <c r="P62" s="21">
        <v>0</v>
      </c>
      <c r="Q62" s="21">
        <v>15.4009679226026</v>
      </c>
      <c r="R62" s="21">
        <v>15.428708938073056</v>
      </c>
      <c r="S62" s="21">
        <v>0.69991437621431185</v>
      </c>
      <c r="T62" s="21">
        <v>6.9344185542252443</v>
      </c>
      <c r="U62" s="21">
        <v>61.53599020888479</v>
      </c>
      <c r="V62" s="22">
        <v>7.6343329304395562</v>
      </c>
      <c r="X62" s="24">
        <v>0</v>
      </c>
      <c r="Y62" s="24">
        <v>0</v>
      </c>
      <c r="Z62" s="24">
        <v>45.272408296943226</v>
      </c>
      <c r="AA62" s="24">
        <v>26.681883099776716</v>
      </c>
      <c r="AB62" s="24">
        <v>1.4411724636957932</v>
      </c>
      <c r="AC62" s="24">
        <v>26.383701095640262</v>
      </c>
      <c r="AD62" s="23"/>
      <c r="AE62" s="25">
        <v>0</v>
      </c>
      <c r="AF62" s="25">
        <v>0</v>
      </c>
      <c r="AG62" s="26">
        <v>1.2134583563154993</v>
      </c>
      <c r="AH62" s="26">
        <v>1.0798222791092267</v>
      </c>
      <c r="AI62" s="27">
        <v>11.658934971936617</v>
      </c>
      <c r="AJ62" s="27">
        <v>1.703272075302555</v>
      </c>
    </row>
    <row r="63" spans="1:36" x14ac:dyDescent="0.15">
      <c r="A63" s="14" t="s">
        <v>118</v>
      </c>
      <c r="B63" s="14" t="s">
        <v>88</v>
      </c>
      <c r="C63" s="15">
        <v>0</v>
      </c>
      <c r="D63" s="15">
        <v>0</v>
      </c>
      <c r="E63" s="15">
        <v>17.97</v>
      </c>
      <c r="F63" s="15">
        <v>22.04</v>
      </c>
      <c r="G63" s="15">
        <v>1.1399999999999999</v>
      </c>
      <c r="H63" s="16">
        <v>21.99</v>
      </c>
      <c r="I63" s="16">
        <v>35.880000000000003</v>
      </c>
      <c r="J63" s="16">
        <v>99.01</v>
      </c>
      <c r="K63" s="17" t="e">
        <f>C63/#REF!+D63/#REF!+E63/#REF!+F63/#REF!+G63/#REF!+H63/#REF!+I63/#REF!</f>
        <v>#REF!</v>
      </c>
      <c r="L63" s="18">
        <v>1.2264885920979411</v>
      </c>
      <c r="M63" s="19">
        <v>1.2237061769616027</v>
      </c>
      <c r="O63" s="21">
        <v>0</v>
      </c>
      <c r="P63" s="21">
        <v>0</v>
      </c>
      <c r="Q63" s="21">
        <v>15.372174042335372</v>
      </c>
      <c r="R63" s="21">
        <v>15.459820578472971</v>
      </c>
      <c r="S63" s="21">
        <v>0.78009868203981947</v>
      </c>
      <c r="T63" s="21">
        <v>6.8829198811417891</v>
      </c>
      <c r="U63" s="21">
        <v>61.504986816010046</v>
      </c>
      <c r="V63" s="22">
        <v>7.663018563181609</v>
      </c>
      <c r="X63" s="24">
        <v>0</v>
      </c>
      <c r="Y63" s="24">
        <v>0</v>
      </c>
      <c r="Z63" s="24">
        <v>44.872872426699928</v>
      </c>
      <c r="AA63" s="24">
        <v>26.549377134044189</v>
      </c>
      <c r="AB63" s="24">
        <v>1.5950840860322368</v>
      </c>
      <c r="AC63" s="24">
        <v>26.005270600319562</v>
      </c>
      <c r="AD63" s="23"/>
      <c r="AE63" s="25">
        <v>0</v>
      </c>
      <c r="AF63" s="25">
        <v>0</v>
      </c>
      <c r="AG63" s="26">
        <v>1.2242626599888704</v>
      </c>
      <c r="AH63" s="26">
        <v>1.0838563511614476</v>
      </c>
      <c r="AI63" s="27">
        <v>10.672741169023867</v>
      </c>
      <c r="AJ63" s="27">
        <v>1.7280582082764895</v>
      </c>
    </row>
    <row r="64" spans="1:36" x14ac:dyDescent="0.15">
      <c r="A64" s="14" t="s">
        <v>119</v>
      </c>
      <c r="B64" s="14" t="s">
        <v>88</v>
      </c>
      <c r="C64" s="15">
        <v>0.16</v>
      </c>
      <c r="D64" s="15">
        <v>0</v>
      </c>
      <c r="E64" s="15">
        <v>18.02</v>
      </c>
      <c r="F64" s="15">
        <v>22.06</v>
      </c>
      <c r="G64" s="15">
        <v>1.1299999999999999</v>
      </c>
      <c r="H64" s="16">
        <v>21.84</v>
      </c>
      <c r="I64" s="16">
        <v>35.979999999999997</v>
      </c>
      <c r="J64" s="16">
        <v>99.18</v>
      </c>
      <c r="K64" s="17" t="e">
        <f>C64/#REF!+D64/#REF!+E64/#REF!+F64/#REF!+G64/#REF!+H64/#REF!+I64/#REF!</f>
        <v>#REF!</v>
      </c>
      <c r="L64" s="18">
        <v>1.2241953385127635</v>
      </c>
      <c r="M64" s="19">
        <v>1.2119866814650389</v>
      </c>
      <c r="O64" s="21">
        <v>0.19017270637002928</v>
      </c>
      <c r="P64" s="21">
        <v>0</v>
      </c>
      <c r="Q64" s="21">
        <v>15.358840993534473</v>
      </c>
      <c r="R64" s="21">
        <v>15.41753024731897</v>
      </c>
      <c r="S64" s="21">
        <v>0.77044134047592794</v>
      </c>
      <c r="T64" s="21">
        <v>6.8110890881592301</v>
      </c>
      <c r="U64" s="21">
        <v>61.451925624141367</v>
      </c>
      <c r="V64" s="22">
        <v>7.5815304286351584</v>
      </c>
      <c r="X64" s="24">
        <v>0.21567290126141803</v>
      </c>
      <c r="Y64" s="24">
        <v>0</v>
      </c>
      <c r="Z64" s="24">
        <v>44.997727386150963</v>
      </c>
      <c r="AA64" s="24">
        <v>26.573469127813738</v>
      </c>
      <c r="AB64" s="24">
        <v>1.5810921203652875</v>
      </c>
      <c r="AC64" s="24">
        <v>25.82788130563798</v>
      </c>
      <c r="AD64" s="23"/>
      <c r="AE64" s="25">
        <v>62.5</v>
      </c>
      <c r="AF64" s="25">
        <v>0</v>
      </c>
      <c r="AG64" s="26">
        <v>1.2208657047724751</v>
      </c>
      <c r="AH64" s="26">
        <v>1.0831202670181979</v>
      </c>
      <c r="AI64" s="27">
        <v>10.754959479175382</v>
      </c>
      <c r="AJ64" s="27">
        <v>1.73992673992674</v>
      </c>
    </row>
    <row r="65" spans="1:36" x14ac:dyDescent="0.15">
      <c r="A65" s="14" t="s">
        <v>120</v>
      </c>
      <c r="B65" s="14" t="s">
        <v>88</v>
      </c>
      <c r="C65" s="15">
        <v>0</v>
      </c>
      <c r="D65" s="15">
        <v>0</v>
      </c>
      <c r="E65" s="15">
        <v>18.34</v>
      </c>
      <c r="F65" s="15">
        <v>22.59</v>
      </c>
      <c r="G65" s="15">
        <v>0.62</v>
      </c>
      <c r="H65" s="16">
        <v>23.46</v>
      </c>
      <c r="I65" s="16">
        <v>36.61</v>
      </c>
      <c r="J65" s="16">
        <v>101.62</v>
      </c>
      <c r="K65" s="17" t="e">
        <f>C65/#REF!+D65/#REF!+E65/#REF!+F65/#REF!+G65/#REF!+H65/#REF!+I65/#REF!</f>
        <v>#REF!</v>
      </c>
      <c r="L65" s="18">
        <v>1.2317339149400217</v>
      </c>
      <c r="M65" s="19">
        <v>1.2791712104689203</v>
      </c>
      <c r="O65" s="21">
        <v>0</v>
      </c>
      <c r="P65" s="21">
        <v>0</v>
      </c>
      <c r="Q65" s="21">
        <v>15.372331825821789</v>
      </c>
      <c r="R65" s="21">
        <v>15.52609694329791</v>
      </c>
      <c r="S65" s="21">
        <v>0.4157091520066743</v>
      </c>
      <c r="T65" s="21">
        <v>7.1949651741415845</v>
      </c>
      <c r="U65" s="21">
        <v>61.490896904732047</v>
      </c>
      <c r="V65" s="22">
        <v>7.610674326148259</v>
      </c>
      <c r="X65" s="24">
        <v>0</v>
      </c>
      <c r="Y65" s="24">
        <v>0</v>
      </c>
      <c r="Z65" s="24">
        <v>45.796799126637552</v>
      </c>
      <c r="AA65" s="24">
        <v>27.21190696270682</v>
      </c>
      <c r="AB65" s="24">
        <v>0.86750187135086576</v>
      </c>
      <c r="AC65" s="24">
        <v>27.743685688199044</v>
      </c>
      <c r="AD65" s="23"/>
      <c r="AE65" s="25">
        <v>0</v>
      </c>
      <c r="AF65" s="25">
        <v>0</v>
      </c>
      <c r="AG65" s="26">
        <v>1.1995637949836424</v>
      </c>
      <c r="AH65" s="26">
        <v>1.0640301910430074</v>
      </c>
      <c r="AI65" s="27">
        <v>18.141238843274085</v>
      </c>
      <c r="AJ65" s="27">
        <v>1.6197783461210571</v>
      </c>
    </row>
    <row r="66" spans="1:36" x14ac:dyDescent="0.15">
      <c r="A66" s="14" t="s">
        <v>121</v>
      </c>
      <c r="B66" s="14" t="s">
        <v>88</v>
      </c>
      <c r="C66" s="15">
        <v>0</v>
      </c>
      <c r="D66" s="15">
        <v>0</v>
      </c>
      <c r="E66" s="15">
        <v>18.37</v>
      </c>
      <c r="F66" s="15">
        <v>22.58</v>
      </c>
      <c r="G66" s="15">
        <v>0.69</v>
      </c>
      <c r="H66" s="16">
        <v>23.05</v>
      </c>
      <c r="I66" s="16">
        <v>36.61</v>
      </c>
      <c r="J66" s="16">
        <v>101.3</v>
      </c>
      <c r="K66" s="17" t="e">
        <f>C66/#REF!+D66/#REF!+E66/#REF!+F66/#REF!+G66/#REF!+H66/#REF!+I66/#REF!</f>
        <v>#REF!</v>
      </c>
      <c r="L66" s="18">
        <v>1.2291780076211212</v>
      </c>
      <c r="M66" s="19">
        <v>1.2547632008709853</v>
      </c>
      <c r="O66" s="21">
        <v>0</v>
      </c>
      <c r="P66" s="21">
        <v>0</v>
      </c>
      <c r="Q66" s="21">
        <v>15.406804026674783</v>
      </c>
      <c r="R66" s="21">
        <v>15.528624312432735</v>
      </c>
      <c r="S66" s="21">
        <v>0.46292429082244924</v>
      </c>
      <c r="T66" s="21">
        <v>7.0735039601303376</v>
      </c>
      <c r="U66" s="21">
        <v>61.528143409939695</v>
      </c>
      <c r="V66" s="22">
        <v>7.5364282509527865</v>
      </c>
      <c r="X66" s="24">
        <v>0</v>
      </c>
      <c r="Y66" s="24">
        <v>0</v>
      </c>
      <c r="Z66" s="24">
        <v>45.871712102308166</v>
      </c>
      <c r="AA66" s="24">
        <v>27.19986096582204</v>
      </c>
      <c r="AB66" s="24">
        <v>0.96544563101951186</v>
      </c>
      <c r="AC66" s="24">
        <v>27.25882161606939</v>
      </c>
      <c r="AD66" s="23"/>
      <c r="AE66" s="25">
        <v>0</v>
      </c>
      <c r="AF66" s="25">
        <v>0</v>
      </c>
      <c r="AG66" s="26">
        <v>1.1976047904191616</v>
      </c>
      <c r="AH66" s="26">
        <v>1.0643831203282967</v>
      </c>
      <c r="AI66" s="27">
        <v>16.527324139321294</v>
      </c>
      <c r="AJ66" s="27">
        <v>1.648590021691974</v>
      </c>
    </row>
    <row r="67" spans="1:36" x14ac:dyDescent="0.15">
      <c r="A67" s="14" t="s">
        <v>122</v>
      </c>
      <c r="B67" s="14" t="s">
        <v>88</v>
      </c>
      <c r="C67" s="15">
        <v>0</v>
      </c>
      <c r="D67" s="15">
        <v>0</v>
      </c>
      <c r="E67" s="15">
        <v>18.39</v>
      </c>
      <c r="F67" s="15">
        <v>22.3</v>
      </c>
      <c r="G67" s="15">
        <v>0.95</v>
      </c>
      <c r="H67" s="16">
        <v>22.91</v>
      </c>
      <c r="I67" s="16">
        <v>36.65</v>
      </c>
      <c r="J67" s="16">
        <v>101.2</v>
      </c>
      <c r="K67" s="17" t="e">
        <f>C67/#REF!+D67/#REF!+E67/#REF!+F67/#REF!+G67/#REF!+H67/#REF!+I67/#REF!</f>
        <v>#REF!</v>
      </c>
      <c r="L67" s="18">
        <v>1.2126155519303969</v>
      </c>
      <c r="M67" s="19">
        <v>1.2457857531266994</v>
      </c>
      <c r="O67" s="21">
        <v>0</v>
      </c>
      <c r="P67" s="21">
        <v>0</v>
      </c>
      <c r="Q67" s="21">
        <v>15.420044943647765</v>
      </c>
      <c r="R67" s="21">
        <v>15.33255095753173</v>
      </c>
      <c r="S67" s="21">
        <v>0.63721353590064345</v>
      </c>
      <c r="T67" s="21">
        <v>7.0289308154078434</v>
      </c>
      <c r="U67" s="21">
        <v>61.581259747512021</v>
      </c>
      <c r="V67" s="22">
        <v>7.6661443513084873</v>
      </c>
      <c r="X67" s="24">
        <v>0</v>
      </c>
      <c r="Y67" s="24">
        <v>0</v>
      </c>
      <c r="Z67" s="24">
        <v>45.92165408608858</v>
      </c>
      <c r="AA67" s="24">
        <v>26.862573053048344</v>
      </c>
      <c r="AB67" s="24">
        <v>1.3292367383601975</v>
      </c>
      <c r="AC67" s="24">
        <v>27.093258274366583</v>
      </c>
      <c r="AD67" s="23"/>
      <c r="AE67" s="25">
        <v>0</v>
      </c>
      <c r="AF67" s="25">
        <v>0</v>
      </c>
      <c r="AG67" s="26">
        <v>1.1963023382272975</v>
      </c>
      <c r="AH67" s="26">
        <v>1.0743774031224624</v>
      </c>
      <c r="AI67" s="27">
        <v>12.509583275340992</v>
      </c>
      <c r="AJ67" s="27">
        <v>1.6586643387167175</v>
      </c>
    </row>
    <row r="68" spans="1:36" x14ac:dyDescent="0.15">
      <c r="A68" s="14" t="s">
        <v>123</v>
      </c>
      <c r="B68" s="14" t="s">
        <v>88</v>
      </c>
      <c r="C68" s="15">
        <v>0</v>
      </c>
      <c r="D68" s="15">
        <v>0</v>
      </c>
      <c r="E68" s="15">
        <v>18.39</v>
      </c>
      <c r="F68" s="15">
        <v>22.8</v>
      </c>
      <c r="G68" s="15">
        <v>0.94</v>
      </c>
      <c r="H68" s="16">
        <v>22.64</v>
      </c>
      <c r="I68" s="16">
        <v>36.700000000000003</v>
      </c>
      <c r="J68" s="16">
        <v>101.47</v>
      </c>
      <c r="K68" s="17" t="e">
        <f>C68/#REF!+D68/#REF!+E68/#REF!+F68/#REF!+G68/#REF!+H68/#REF!+I68/#REF!</f>
        <v>#REF!</v>
      </c>
      <c r="L68" s="18">
        <v>1.2398042414355628</v>
      </c>
      <c r="M68" s="19">
        <v>1.2311038607939098</v>
      </c>
      <c r="O68" s="21">
        <v>0</v>
      </c>
      <c r="P68" s="21">
        <v>0</v>
      </c>
      <c r="Q68" s="21">
        <v>15.368062991846726</v>
      </c>
      <c r="R68" s="21">
        <v>15.623484221536273</v>
      </c>
      <c r="S68" s="21">
        <v>0.62838054910310637</v>
      </c>
      <c r="T68" s="21">
        <v>6.922677410761235</v>
      </c>
      <c r="U68" s="21">
        <v>61.457394826752662</v>
      </c>
      <c r="V68" s="22">
        <v>7.551057959864341</v>
      </c>
      <c r="X68" s="24">
        <v>0</v>
      </c>
      <c r="Y68" s="24">
        <v>0</v>
      </c>
      <c r="Z68" s="24">
        <v>45.92165408608858</v>
      </c>
      <c r="AA68" s="24">
        <v>27.464872897287094</v>
      </c>
      <c r="AB68" s="24">
        <v>1.3152447726932479</v>
      </c>
      <c r="AC68" s="24">
        <v>26.773957543939741</v>
      </c>
      <c r="AD68" s="23"/>
      <c r="AE68" s="25">
        <v>0</v>
      </c>
      <c r="AF68" s="25">
        <v>0</v>
      </c>
      <c r="AG68" s="26">
        <v>1.1963023382272975</v>
      </c>
      <c r="AH68" s="26">
        <v>1.0566812650732988</v>
      </c>
      <c r="AI68" s="27">
        <v>12.625417322052879</v>
      </c>
      <c r="AJ68" s="27">
        <v>1.6784452296819787</v>
      </c>
    </row>
    <row r="69" spans="1:36" x14ac:dyDescent="0.15">
      <c r="A69" s="14" t="s">
        <v>124</v>
      </c>
      <c r="B69" s="14" t="s">
        <v>88</v>
      </c>
      <c r="C69" s="15">
        <v>0</v>
      </c>
      <c r="D69" s="15">
        <v>0</v>
      </c>
      <c r="E69" s="15">
        <v>18.22</v>
      </c>
      <c r="F69" s="15">
        <v>22.42</v>
      </c>
      <c r="G69" s="15">
        <v>0.99</v>
      </c>
      <c r="H69" s="16">
        <v>22.98</v>
      </c>
      <c r="I69" s="16">
        <v>36.450000000000003</v>
      </c>
      <c r="J69" s="16">
        <v>101.06</v>
      </c>
      <c r="K69" s="17" t="e">
        <f>C69/#REF!+D69/#REF!+E69/#REF!+F69/#REF!+G69/#REF!+H69/#REF!+I69/#REF!</f>
        <v>#REF!</v>
      </c>
      <c r="L69" s="18">
        <v>1.2305159165751922</v>
      </c>
      <c r="M69" s="19">
        <v>1.2612513721185512</v>
      </c>
      <c r="O69" s="21">
        <v>0</v>
      </c>
      <c r="P69" s="21">
        <v>0</v>
      </c>
      <c r="Q69" s="21">
        <v>15.330817540810717</v>
      </c>
      <c r="R69" s="21">
        <v>15.468855905202329</v>
      </c>
      <c r="S69" s="21">
        <v>0.66636106553637486</v>
      </c>
      <c r="T69" s="21">
        <v>7.0750128962455632</v>
      </c>
      <c r="U69" s="21">
        <v>61.458952592205016</v>
      </c>
      <c r="V69" s="22">
        <v>7.7413739617819379</v>
      </c>
      <c r="X69" s="24">
        <v>0</v>
      </c>
      <c r="Y69" s="24">
        <v>0</v>
      </c>
      <c r="Z69" s="24">
        <v>45.497147223955082</v>
      </c>
      <c r="AA69" s="24">
        <v>27.007125015665643</v>
      </c>
      <c r="AB69" s="24">
        <v>1.3852046010279953</v>
      </c>
      <c r="AC69" s="24">
        <v>27.176039945217987</v>
      </c>
      <c r="AD69" s="23"/>
      <c r="AE69" s="25">
        <v>0</v>
      </c>
      <c r="AF69" s="25">
        <v>0</v>
      </c>
      <c r="AG69" s="26">
        <v>1.2074643249176729</v>
      </c>
      <c r="AH69" s="26">
        <v>1.0700674097667238</v>
      </c>
      <c r="AI69" s="27">
        <v>12.068181919475972</v>
      </c>
      <c r="AJ69" s="27">
        <v>1.6536118363794603</v>
      </c>
    </row>
    <row r="70" spans="1:36" ht="6" customHeight="1" x14ac:dyDescent="0.15">
      <c r="A70" s="14"/>
      <c r="B70" s="14"/>
      <c r="C70" s="15"/>
      <c r="D70" s="15"/>
      <c r="E70" s="15"/>
      <c r="F70" s="15"/>
      <c r="G70" s="15"/>
      <c r="H70" s="15"/>
      <c r="I70" s="15"/>
      <c r="J70" s="15"/>
      <c r="K70" s="29"/>
      <c r="L70" s="30"/>
      <c r="M70" s="31"/>
      <c r="O70" s="32"/>
      <c r="P70" s="32"/>
      <c r="Q70" s="32"/>
      <c r="R70" s="32"/>
      <c r="S70" s="32"/>
      <c r="T70" s="32"/>
      <c r="U70" s="32"/>
      <c r="V70" s="33"/>
      <c r="X70" s="34"/>
      <c r="Y70" s="34"/>
      <c r="Z70" s="34"/>
      <c r="AA70" s="34"/>
      <c r="AB70" s="34"/>
      <c r="AC70" s="34"/>
      <c r="AE70" s="25"/>
      <c r="AF70" s="25"/>
      <c r="AG70" s="25"/>
      <c r="AH70" s="25"/>
      <c r="AI70" s="25"/>
      <c r="AJ70" s="25"/>
    </row>
    <row r="71" spans="1:36" x14ac:dyDescent="0.15">
      <c r="A71" s="14" t="s">
        <v>55</v>
      </c>
      <c r="B71" s="14" t="s">
        <v>88</v>
      </c>
      <c r="C71" s="35">
        <f t="shared" ref="C71:I71" si="0">AVERAGE(C7:C69)</f>
        <v>3.873015873015874E-2</v>
      </c>
      <c r="D71" s="35">
        <f t="shared" si="0"/>
        <v>4.2857142857142859E-3</v>
      </c>
      <c r="E71" s="35">
        <f t="shared" si="0"/>
        <v>18.216349206349204</v>
      </c>
      <c r="F71" s="35">
        <f t="shared" si="0"/>
        <v>22.36920634920634</v>
      </c>
      <c r="G71" s="35">
        <f t="shared" si="0"/>
        <v>0.93158730158730163</v>
      </c>
      <c r="H71" s="35">
        <f t="shared" si="0"/>
        <v>22.622698412698412</v>
      </c>
      <c r="I71" s="35">
        <f t="shared" si="0"/>
        <v>36.363809523809529</v>
      </c>
      <c r="J71" s="35">
        <f>AVERAGE(J7:J69)</f>
        <v>100.54730158730159</v>
      </c>
      <c r="K71" s="36" t="e">
        <f>AVERAGE(K7:K69)</f>
        <v>#REF!</v>
      </c>
      <c r="L71" s="37">
        <f>AVERAGE(L7:L69)</f>
        <v>1.2280043607866653</v>
      </c>
      <c r="M71" s="38">
        <f>AVERAGE(M7:M69)</f>
        <v>1.2419616497673305</v>
      </c>
      <c r="N71" s="3"/>
      <c r="O71" s="39">
        <f t="shared" ref="O71:U71" si="1">AVERAGE(O7:O69)</f>
        <v>4.5585586676728081E-2</v>
      </c>
      <c r="P71" s="39">
        <f t="shared" si="1"/>
        <v>4.7997822896700456E-3</v>
      </c>
      <c r="Q71" s="39">
        <f t="shared" si="1"/>
        <v>15.371135941580187</v>
      </c>
      <c r="R71" s="39">
        <f t="shared" si="1"/>
        <v>15.47764236505955</v>
      </c>
      <c r="S71" s="39">
        <f t="shared" si="1"/>
        <v>0.62853303311965558</v>
      </c>
      <c r="T71" s="39">
        <f t="shared" si="1"/>
        <v>6.9850115228901482</v>
      </c>
      <c r="U71" s="39">
        <f t="shared" si="1"/>
        <v>61.487291768384061</v>
      </c>
      <c r="V71" s="40">
        <f>AVERAGE(V7:V69)</f>
        <v>7.6135445560098036</v>
      </c>
      <c r="W71" s="3"/>
      <c r="X71" s="41">
        <f>AVERAGE(X$7:X$69)</f>
        <v>5.2206535622803564E-2</v>
      </c>
      <c r="Y71" s="41">
        <f t="shared" ref="Y71:AC71" si="2">AVERAGE(Y7:Y69)</f>
        <v>7.1068269315543546E-3</v>
      </c>
      <c r="Z71" s="41">
        <f t="shared" si="2"/>
        <v>45.488030830090388</v>
      </c>
      <c r="AA71" s="41">
        <f t="shared" si="2"/>
        <v>26.945938999742989</v>
      </c>
      <c r="AB71" s="41">
        <f t="shared" si="2"/>
        <v>1.30347375395756</v>
      </c>
      <c r="AC71" s="41">
        <f t="shared" si="2"/>
        <v>26.753496768151074</v>
      </c>
      <c r="AD71" s="42"/>
      <c r="AE71" s="90">
        <f t="shared" ref="AE71:AJ74" si="3">AVERAGE(AE7:AE69)</f>
        <v>29.240204240204239</v>
      </c>
      <c r="AF71" s="90">
        <f t="shared" si="3"/>
        <v>4.1514041514041509</v>
      </c>
      <c r="AG71" s="90">
        <f t="shared" si="3"/>
        <v>1.2077969173061238</v>
      </c>
      <c r="AH71" s="90">
        <f t="shared" si="3"/>
        <v>1.0719406237824809</v>
      </c>
      <c r="AI71" s="91">
        <f t="shared" si="3"/>
        <v>13.199551116540743</v>
      </c>
      <c r="AJ71" s="91">
        <f t="shared" si="3"/>
        <v>1.6803585003409502</v>
      </c>
    </row>
    <row r="72" spans="1:36" x14ac:dyDescent="0.15">
      <c r="A72" s="4" t="s">
        <v>132</v>
      </c>
      <c r="B72" s="4" t="s">
        <v>88</v>
      </c>
      <c r="C72" s="44">
        <f>_xlfn.STDEV.P(C7:C69)</f>
        <v>5.5677417367696845E-2</v>
      </c>
      <c r="D72" s="44">
        <f t="shared" ref="D72:M72" si="4">_xlfn.STDEV.P(D7:D69)</f>
        <v>2.0135594773205694E-2</v>
      </c>
      <c r="E72" s="44">
        <f t="shared" si="4"/>
        <v>0.15757388377702852</v>
      </c>
      <c r="F72" s="44">
        <f t="shared" si="4"/>
        <v>0.19569413766192176</v>
      </c>
      <c r="G72" s="44">
        <f t="shared" si="4"/>
        <v>0.1922895167486996</v>
      </c>
      <c r="H72" s="44">
        <f t="shared" si="4"/>
        <v>0.43597075171011967</v>
      </c>
      <c r="I72" s="44">
        <f t="shared" si="4"/>
        <v>0.29512670709820588</v>
      </c>
      <c r="J72" s="44">
        <f t="shared" si="4"/>
        <v>0.77268077218976139</v>
      </c>
      <c r="K72" s="45" t="e">
        <f t="shared" si="4"/>
        <v>#REF!</v>
      </c>
      <c r="L72" s="46">
        <f t="shared" si="4"/>
        <v>8.7517927308226537E-3</v>
      </c>
      <c r="M72" s="47">
        <f t="shared" si="4"/>
        <v>2.5235806691302463E-2</v>
      </c>
      <c r="O72" s="48">
        <f>_xlfn.STDEV.P(O7:O69)</f>
        <v>6.5526772217624124E-2</v>
      </c>
      <c r="P72" s="48">
        <f t="shared" ref="P72:V72" si="5">_xlfn.STDEV.P(P7:P69)</f>
        <v>2.2612518415781279E-2</v>
      </c>
      <c r="Q72" s="48">
        <f t="shared" si="5"/>
        <v>4.0217903152224753E-2</v>
      </c>
      <c r="R72" s="48">
        <f t="shared" si="5"/>
        <v>8.0090150057135934E-2</v>
      </c>
      <c r="S72" s="48">
        <f t="shared" si="5"/>
        <v>0.12831172171386226</v>
      </c>
      <c r="T72" s="48">
        <f t="shared" si="5"/>
        <v>0.13731458123190149</v>
      </c>
      <c r="U72" s="48">
        <f t="shared" si="5"/>
        <v>6.1832803045362886E-2</v>
      </c>
      <c r="V72" s="49">
        <f t="shared" si="5"/>
        <v>4.1914332034353602E-2</v>
      </c>
      <c r="X72" s="24">
        <f t="shared" ref="X72:AC72" si="6">_xlfn.STDEV.P(X7:X69)</f>
        <v>7.5050688365212767E-2</v>
      </c>
      <c r="Y72" s="24">
        <f t="shared" si="6"/>
        <v>3.3390043683986105E-2</v>
      </c>
      <c r="Z72" s="24">
        <f t="shared" si="6"/>
        <v>0.3934776173904414</v>
      </c>
      <c r="AA72" s="24">
        <f t="shared" si="6"/>
        <v>0.23573309726442504</v>
      </c>
      <c r="AB72" s="24">
        <f t="shared" si="6"/>
        <v>0.26905083164621468</v>
      </c>
      <c r="AC72" s="24">
        <f t="shared" si="6"/>
        <v>0.51557696098437433</v>
      </c>
      <c r="AD72" s="50"/>
      <c r="AE72" s="25"/>
      <c r="AF72" s="25"/>
      <c r="AG72" s="25"/>
      <c r="AH72" s="25"/>
      <c r="AI72" s="25"/>
      <c r="AJ72" s="25"/>
    </row>
    <row r="73" spans="1:36" x14ac:dyDescent="0.15">
      <c r="A73" s="4" t="s">
        <v>56</v>
      </c>
      <c r="B73" s="4" t="s">
        <v>88</v>
      </c>
      <c r="C73" s="44">
        <f>MAX(C$7:C$69)</f>
        <v>0.16</v>
      </c>
      <c r="D73" s="44">
        <f t="shared" ref="D73:M73" si="7">MAX(D$7:D$69)</f>
        <v>0.13</v>
      </c>
      <c r="E73" s="44">
        <f t="shared" si="7"/>
        <v>18.48</v>
      </c>
      <c r="F73" s="44">
        <f t="shared" si="7"/>
        <v>22.8</v>
      </c>
      <c r="G73" s="44">
        <f t="shared" si="7"/>
        <v>1.39</v>
      </c>
      <c r="H73" s="44">
        <f t="shared" si="7"/>
        <v>23.46</v>
      </c>
      <c r="I73" s="44">
        <f t="shared" si="7"/>
        <v>36.869999999999997</v>
      </c>
      <c r="J73" s="44">
        <f t="shared" si="7"/>
        <v>101.86</v>
      </c>
      <c r="K73" s="45" t="e">
        <f t="shared" si="7"/>
        <v>#REF!</v>
      </c>
      <c r="L73" s="51">
        <f t="shared" si="7"/>
        <v>1.2459744586340922</v>
      </c>
      <c r="M73" s="52">
        <f t="shared" si="7"/>
        <v>1.2837465564738293</v>
      </c>
      <c r="O73" s="48">
        <f t="shared" ref="O73:AJ73" si="8">MAX(O$7:O$69)</f>
        <v>0.19017270637002928</v>
      </c>
      <c r="P73" s="48">
        <f t="shared" si="8"/>
        <v>0.14687843769345851</v>
      </c>
      <c r="Q73" s="48">
        <f t="shared" si="8"/>
        <v>15.475221295101562</v>
      </c>
      <c r="R73" s="48">
        <f t="shared" si="8"/>
        <v>15.648111132818645</v>
      </c>
      <c r="S73" s="48">
        <f t="shared" si="8"/>
        <v>0.9458797150960625</v>
      </c>
      <c r="T73" s="48">
        <f t="shared" si="8"/>
        <v>7.2131415265601895</v>
      </c>
      <c r="U73" s="48">
        <f t="shared" si="8"/>
        <v>61.664384115045557</v>
      </c>
      <c r="V73" s="49">
        <f>MAX(V$7:V$69)</f>
        <v>7.7413739617819379</v>
      </c>
      <c r="X73" s="53">
        <f t="shared" si="8"/>
        <v>0.21567290126141803</v>
      </c>
      <c r="Y73" s="53">
        <f t="shared" si="8"/>
        <v>0.21557375025714876</v>
      </c>
      <c r="Z73" s="53">
        <f t="shared" si="8"/>
        <v>46.146393013100443</v>
      </c>
      <c r="AA73" s="53">
        <f t="shared" si="8"/>
        <v>27.464872897287094</v>
      </c>
      <c r="AB73" s="53">
        <f t="shared" si="8"/>
        <v>1.9448832277059731</v>
      </c>
      <c r="AC73" s="53">
        <f t="shared" si="8"/>
        <v>27.743685688199044</v>
      </c>
      <c r="AD73" s="50"/>
      <c r="AE73" s="25">
        <f t="shared" si="8"/>
        <v>100</v>
      </c>
      <c r="AF73" s="25">
        <f t="shared" si="8"/>
        <v>99.999999999999986</v>
      </c>
      <c r="AG73" s="26">
        <f t="shared" si="8"/>
        <v>1.2352610892756879</v>
      </c>
      <c r="AH73" s="26">
        <f t="shared" si="8"/>
        <v>1.0894144524900007</v>
      </c>
      <c r="AI73" s="91">
        <f t="shared" si="3"/>
        <v>13.042368272312601</v>
      </c>
      <c r="AJ73" s="27">
        <f t="shared" si="8"/>
        <v>1.7975402081362346</v>
      </c>
    </row>
    <row r="74" spans="1:36" x14ac:dyDescent="0.15">
      <c r="A74" s="4" t="s">
        <v>57</v>
      </c>
      <c r="B74" s="4" t="s">
        <v>88</v>
      </c>
      <c r="C74" s="44">
        <f>MIN(C$7:C$69)</f>
        <v>0</v>
      </c>
      <c r="D74" s="44">
        <f t="shared" ref="D74:M74" si="9">MIN(D$7:D$69)</f>
        <v>0</v>
      </c>
      <c r="E74" s="44">
        <f t="shared" si="9"/>
        <v>17.809999999999999</v>
      </c>
      <c r="F74" s="44">
        <f t="shared" si="9"/>
        <v>21.89</v>
      </c>
      <c r="G74" s="44">
        <f t="shared" si="9"/>
        <v>0.56000000000000005</v>
      </c>
      <c r="H74" s="44">
        <f t="shared" si="9"/>
        <v>21.14</v>
      </c>
      <c r="I74" s="44">
        <f t="shared" si="9"/>
        <v>35.729999999999997</v>
      </c>
      <c r="J74" s="44">
        <f t="shared" si="9"/>
        <v>98.94</v>
      </c>
      <c r="K74" s="45" t="e">
        <f t="shared" si="9"/>
        <v>#REF!</v>
      </c>
      <c r="L74" s="51">
        <f t="shared" si="9"/>
        <v>1.2025177887246852</v>
      </c>
      <c r="M74" s="52">
        <f t="shared" si="9"/>
        <v>1.1666666666666667</v>
      </c>
      <c r="O74" s="48">
        <f t="shared" ref="O74:AJ74" si="10">MIN(O$7:O$69)</f>
        <v>0</v>
      </c>
      <c r="P74" s="48">
        <f t="shared" si="10"/>
        <v>0</v>
      </c>
      <c r="Q74" s="48">
        <f t="shared" si="10"/>
        <v>15.254947556304201</v>
      </c>
      <c r="R74" s="48">
        <f t="shared" si="10"/>
        <v>15.259279259493399</v>
      </c>
      <c r="S74" s="48">
        <f t="shared" si="10"/>
        <v>0.37891233307550354</v>
      </c>
      <c r="T74" s="48">
        <f t="shared" si="10"/>
        <v>6.5800453484146448</v>
      </c>
      <c r="U74" s="48">
        <f t="shared" si="10"/>
        <v>61.326827011988556</v>
      </c>
      <c r="V74" s="49">
        <f>MIN(V$7:V$69)</f>
        <v>7.5259250635107069</v>
      </c>
      <c r="X74" s="53">
        <f t="shared" si="10"/>
        <v>0</v>
      </c>
      <c r="Y74" s="53">
        <f t="shared" si="10"/>
        <v>0</v>
      </c>
      <c r="Z74" s="53">
        <f t="shared" si="10"/>
        <v>44.473336556456644</v>
      </c>
      <c r="AA74" s="53">
        <f t="shared" si="10"/>
        <v>26.368687180772564</v>
      </c>
      <c r="AB74" s="53">
        <f t="shared" si="10"/>
        <v>0.78355007734916915</v>
      </c>
      <c r="AC74" s="53">
        <f t="shared" si="10"/>
        <v>25.000064597123945</v>
      </c>
      <c r="AD74" s="50"/>
      <c r="AE74" s="25">
        <f t="shared" si="10"/>
        <v>0</v>
      </c>
      <c r="AF74" s="25">
        <f t="shared" si="10"/>
        <v>0</v>
      </c>
      <c r="AG74" s="26">
        <f t="shared" si="10"/>
        <v>1.1904761904761905</v>
      </c>
      <c r="AH74" s="26">
        <f t="shared" si="10"/>
        <v>1.0566812650732988</v>
      </c>
      <c r="AI74" s="91">
        <f t="shared" si="3"/>
        <v>12.99821539748897</v>
      </c>
      <c r="AJ74" s="27">
        <f t="shared" si="10"/>
        <v>1.6197783461210571</v>
      </c>
    </row>
    <row r="75" spans="1:36" ht="7.5" customHeight="1" thickBot="1" x14ac:dyDescent="0.2">
      <c r="A75" s="54"/>
      <c r="B75" s="54"/>
      <c r="C75" s="55"/>
      <c r="D75" s="55"/>
      <c r="E75" s="55"/>
      <c r="F75" s="55"/>
      <c r="G75" s="55"/>
      <c r="H75" s="55"/>
      <c r="I75" s="55"/>
      <c r="J75" s="55"/>
      <c r="K75" s="56"/>
      <c r="L75" s="57"/>
      <c r="M75" s="58"/>
      <c r="N75" s="59"/>
      <c r="O75" s="60"/>
      <c r="P75" s="60"/>
      <c r="Q75" s="60"/>
      <c r="R75" s="60"/>
      <c r="S75" s="60"/>
      <c r="T75" s="60"/>
      <c r="U75" s="60"/>
      <c r="V75" s="61"/>
      <c r="X75" s="62"/>
      <c r="Y75" s="62"/>
      <c r="Z75" s="62"/>
      <c r="AA75" s="62"/>
      <c r="AB75" s="62"/>
      <c r="AC75" s="62"/>
      <c r="AE75" s="63"/>
      <c r="AF75" s="63"/>
      <c r="AG75" s="63"/>
      <c r="AH75" s="63"/>
      <c r="AI75" s="63"/>
      <c r="AJ75" s="63"/>
    </row>
    <row r="76" spans="1:36" ht="12" thickTop="1" x14ac:dyDescent="0.15">
      <c r="A76" s="64" t="s">
        <v>125</v>
      </c>
      <c r="B76" s="65" t="s">
        <v>88</v>
      </c>
      <c r="C76" s="66">
        <v>0</v>
      </c>
      <c r="D76" s="66">
        <v>0</v>
      </c>
      <c r="E76" s="66">
        <v>17.91</v>
      </c>
      <c r="F76" s="66">
        <v>21.85</v>
      </c>
      <c r="G76" s="66">
        <v>0</v>
      </c>
      <c r="H76" s="66">
        <v>24.48</v>
      </c>
      <c r="I76" s="66">
        <v>35.76</v>
      </c>
      <c r="J76" s="66">
        <v>100</v>
      </c>
      <c r="K76" s="67">
        <v>3.6320158407996508</v>
      </c>
      <c r="L76" s="68">
        <v>1.2199888330541597</v>
      </c>
      <c r="M76" s="69">
        <v>1.3668341708542713</v>
      </c>
      <c r="N76" s="3"/>
      <c r="O76" s="70">
        <v>0</v>
      </c>
      <c r="P76" s="70">
        <v>0</v>
      </c>
      <c r="Q76" s="70">
        <v>15.38</v>
      </c>
      <c r="R76" s="70">
        <v>15.38</v>
      </c>
      <c r="S76" s="70">
        <v>0</v>
      </c>
      <c r="T76" s="70">
        <v>7.69</v>
      </c>
      <c r="U76" s="70">
        <v>61.54</v>
      </c>
      <c r="V76" s="71">
        <v>7.69</v>
      </c>
      <c r="W76" s="3"/>
      <c r="X76" s="72">
        <v>0</v>
      </c>
      <c r="Y76" s="72">
        <v>0</v>
      </c>
      <c r="Z76" s="72">
        <v>44.73</v>
      </c>
      <c r="AA76" s="72">
        <v>26.32</v>
      </c>
      <c r="AB76" s="72">
        <v>0</v>
      </c>
      <c r="AC76" s="72">
        <v>28.95</v>
      </c>
      <c r="AD76" s="23"/>
      <c r="AE76" s="63"/>
      <c r="AF76" s="63"/>
      <c r="AG76" s="63"/>
      <c r="AH76" s="63"/>
      <c r="AI76" s="63"/>
      <c r="AJ76" s="63"/>
    </row>
    <row r="77" spans="1:36" ht="6" customHeight="1" x14ac:dyDescent="0.15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4"/>
      <c r="AE77" s="74"/>
      <c r="AF77" s="74"/>
      <c r="AG77" s="74"/>
      <c r="AH77" s="74"/>
      <c r="AI77" s="74"/>
      <c r="AJ77" s="74"/>
    </row>
    <row r="78" spans="1:36" x14ac:dyDescent="0.15">
      <c r="A78" s="75" t="s">
        <v>20</v>
      </c>
      <c r="B78" s="75" t="s">
        <v>21</v>
      </c>
      <c r="C78" s="76">
        <v>0</v>
      </c>
      <c r="D78" s="76">
        <v>0</v>
      </c>
      <c r="E78" s="76">
        <v>23.43</v>
      </c>
      <c r="F78" s="76">
        <v>0.09</v>
      </c>
      <c r="G78" s="76">
        <v>28.71</v>
      </c>
      <c r="H78" s="77">
        <v>0.38</v>
      </c>
      <c r="I78" s="77">
        <v>46.62</v>
      </c>
      <c r="J78" s="76">
        <v>99.23</v>
      </c>
      <c r="K78" s="77" t="e">
        <f>C78/#REF!+D78/#REF!+E78/#REF!+F78/#REF!+G78/#REF!+H78/#REF!+I78/#REF!</f>
        <v>#REF!</v>
      </c>
      <c r="L78" s="50"/>
      <c r="M78" s="50"/>
      <c r="O78" s="78">
        <v>0</v>
      </c>
      <c r="P78" s="78">
        <v>0</v>
      </c>
      <c r="Q78" s="78">
        <v>16.732154583905658</v>
      </c>
      <c r="R78" s="78">
        <v>5.2702077159517136E-2</v>
      </c>
      <c r="S78" s="78">
        <v>16.400997002507552</v>
      </c>
      <c r="T78" s="78">
        <v>9.9294100394920065E-2</v>
      </c>
      <c r="U78" s="78">
        <v>66.714852236032343</v>
      </c>
      <c r="V78" s="79">
        <v>16.500291102902473</v>
      </c>
      <c r="X78" s="80">
        <v>0</v>
      </c>
      <c r="Y78" s="80">
        <v>0</v>
      </c>
      <c r="Z78" s="80">
        <v>58.507033998752341</v>
      </c>
      <c r="AA78" s="80">
        <v>0.10841397196297536</v>
      </c>
      <c r="AB78" s="80">
        <v>40.170933429811868</v>
      </c>
      <c r="AC78" s="80">
        <v>0.44938621319333488</v>
      </c>
      <c r="AD78" s="81"/>
      <c r="AE78" s="25">
        <v>0</v>
      </c>
      <c r="AF78" s="25">
        <v>0</v>
      </c>
      <c r="AG78" s="26">
        <v>0.93896713615023475</v>
      </c>
      <c r="AH78" s="26">
        <v>66.728224341761816</v>
      </c>
      <c r="AI78" s="25">
        <v>0.9</v>
      </c>
      <c r="AJ78" s="27">
        <v>37.731775152220209</v>
      </c>
    </row>
    <row r="79" spans="1:36" x14ac:dyDescent="0.15">
      <c r="A79" s="14" t="s">
        <v>22</v>
      </c>
      <c r="B79" s="14" t="s">
        <v>21</v>
      </c>
      <c r="C79" s="15">
        <v>0.12</v>
      </c>
      <c r="D79" s="15">
        <v>0</v>
      </c>
      <c r="E79" s="15">
        <v>23.19</v>
      </c>
      <c r="F79" s="15">
        <v>0</v>
      </c>
      <c r="G79" s="15">
        <v>28.58</v>
      </c>
      <c r="H79" s="16">
        <v>0.68</v>
      </c>
      <c r="I79" s="16">
        <v>46.29</v>
      </c>
      <c r="J79" s="15">
        <v>98.86</v>
      </c>
      <c r="K79" s="16" t="e">
        <f>C79/#REF!+D79/#REF!+E79/#REF!+F79/#REF!+G79/#REF!+H79/#REF!+I79/#REF!</f>
        <v>#REF!</v>
      </c>
      <c r="L79" s="50"/>
      <c r="M79" s="50"/>
      <c r="O79" s="21">
        <v>0.1201931588253935</v>
      </c>
      <c r="P79" s="21">
        <v>0</v>
      </c>
      <c r="Q79" s="21">
        <v>16.65615313193193</v>
      </c>
      <c r="R79" s="21">
        <v>0</v>
      </c>
      <c r="S79" s="21">
        <v>16.420775283507961</v>
      </c>
      <c r="T79" s="21">
        <v>0.17870764765931879</v>
      </c>
      <c r="U79" s="21">
        <v>66.62417077807541</v>
      </c>
      <c r="V79" s="22">
        <v>16.59948293116728</v>
      </c>
      <c r="X79" s="24">
        <v>0.16175467594606352</v>
      </c>
      <c r="Y79" s="24">
        <v>0</v>
      </c>
      <c r="Z79" s="24">
        <v>57.907730193387408</v>
      </c>
      <c r="AA79" s="24">
        <v>0</v>
      </c>
      <c r="AB79" s="24">
        <v>39.989037876141523</v>
      </c>
      <c r="AC79" s="24">
        <v>0.80416480255649403</v>
      </c>
      <c r="AE79" s="26">
        <v>83.333333333333343</v>
      </c>
      <c r="AF79" s="25">
        <v>0</v>
      </c>
      <c r="AG79" s="26">
        <v>0.94868477792151784</v>
      </c>
      <c r="AH79" s="25">
        <v>0</v>
      </c>
      <c r="AI79" s="25">
        <v>0.9</v>
      </c>
      <c r="AJ79" s="27">
        <v>23.359394289716775</v>
      </c>
    </row>
    <row r="80" spans="1:36" x14ac:dyDescent="0.15">
      <c r="A80" s="14" t="s">
        <v>23</v>
      </c>
      <c r="B80" s="14" t="s">
        <v>21</v>
      </c>
      <c r="C80" s="15">
        <v>0</v>
      </c>
      <c r="D80" s="15">
        <v>0</v>
      </c>
      <c r="E80" s="15">
        <v>23.87</v>
      </c>
      <c r="F80" s="15">
        <v>0</v>
      </c>
      <c r="G80" s="15">
        <v>29.23</v>
      </c>
      <c r="H80" s="16">
        <v>0.3</v>
      </c>
      <c r="I80" s="16">
        <v>47.45</v>
      </c>
      <c r="J80" s="15">
        <v>100.84</v>
      </c>
      <c r="K80" s="16" t="e">
        <f>C80/#REF!+D80/#REF!+E80/#REF!+F80/#REF!+G80/#REF!+H80/#REF!+I80/#REF!</f>
        <v>#REF!</v>
      </c>
      <c r="L80" s="50"/>
      <c r="M80" s="50"/>
      <c r="O80" s="21">
        <v>0</v>
      </c>
      <c r="P80" s="21">
        <v>0</v>
      </c>
      <c r="Q80" s="21">
        <v>16.757239144700634</v>
      </c>
      <c r="R80" s="21">
        <v>0</v>
      </c>
      <c r="S80" s="21">
        <v>16.414828173874476</v>
      </c>
      <c r="T80" s="21">
        <v>7.706045562254854E-2</v>
      </c>
      <c r="U80" s="21">
        <v>66.750872225802354</v>
      </c>
      <c r="V80" s="22">
        <v>16.491888629497023</v>
      </c>
      <c r="X80" s="24">
        <v>0</v>
      </c>
      <c r="Y80" s="24">
        <v>0</v>
      </c>
      <c r="Z80" s="24">
        <v>59.6057576419214</v>
      </c>
      <c r="AA80" s="24">
        <v>0</v>
      </c>
      <c r="AB80" s="24">
        <v>40.898515644493237</v>
      </c>
      <c r="AC80" s="24">
        <v>0.35477858936315909</v>
      </c>
      <c r="AE80" s="25">
        <v>0</v>
      </c>
      <c r="AF80" s="25">
        <v>0</v>
      </c>
      <c r="AG80" s="26">
        <v>0.92165898617511521</v>
      </c>
      <c r="AH80" s="25">
        <v>0</v>
      </c>
      <c r="AI80" s="25">
        <v>0.9</v>
      </c>
      <c r="AJ80" s="27">
        <v>45.845953279616928</v>
      </c>
    </row>
    <row r="81" spans="1:36" x14ac:dyDescent="0.15">
      <c r="A81" s="14" t="s">
        <v>24</v>
      </c>
      <c r="B81" s="14" t="s">
        <v>21</v>
      </c>
      <c r="C81" s="15">
        <v>0</v>
      </c>
      <c r="D81" s="15">
        <v>0</v>
      </c>
      <c r="E81" s="15">
        <v>23.56</v>
      </c>
      <c r="F81" s="15">
        <v>0</v>
      </c>
      <c r="G81" s="15">
        <v>29.02</v>
      </c>
      <c r="H81" s="16">
        <v>0.18</v>
      </c>
      <c r="I81" s="16">
        <v>46.88</v>
      </c>
      <c r="J81" s="15">
        <v>99.64</v>
      </c>
      <c r="K81" s="16" t="e">
        <f>C81/#REF!+D81/#REF!+E81/#REF!+F81/#REF!+G81/#REF!+H81/#REF!+I81/#REF!</f>
        <v>#REF!</v>
      </c>
      <c r="L81" s="50"/>
      <c r="M81" s="50"/>
      <c r="O81" s="21">
        <v>0</v>
      </c>
      <c r="P81" s="21">
        <v>0</v>
      </c>
      <c r="Q81" s="21">
        <v>16.735118317972617</v>
      </c>
      <c r="R81" s="21">
        <v>0</v>
      </c>
      <c r="S81" s="21">
        <v>16.489534142311868</v>
      </c>
      <c r="T81" s="21">
        <v>4.678280690646152E-2</v>
      </c>
      <c r="U81" s="21">
        <v>66.728564732809048</v>
      </c>
      <c r="V81" s="22">
        <v>16.536316949218328</v>
      </c>
      <c r="X81" s="24">
        <v>0</v>
      </c>
      <c r="Y81" s="24">
        <v>0</v>
      </c>
      <c r="Z81" s="24">
        <v>58.831656893325004</v>
      </c>
      <c r="AA81" s="24">
        <v>0</v>
      </c>
      <c r="AB81" s="24">
        <v>40.604684365487302</v>
      </c>
      <c r="AC81" s="24">
        <v>0.21286715361789543</v>
      </c>
      <c r="AE81" s="25">
        <v>0</v>
      </c>
      <c r="AF81" s="25">
        <v>0</v>
      </c>
      <c r="AG81" s="26">
        <v>0.93378607809847203</v>
      </c>
      <c r="AH81" s="25">
        <v>0</v>
      </c>
      <c r="AI81" s="25">
        <v>0.9</v>
      </c>
      <c r="AJ81" s="27">
        <v>69.840023555123537</v>
      </c>
    </row>
    <row r="82" spans="1:36" x14ac:dyDescent="0.15">
      <c r="A82" s="14" t="s">
        <v>25</v>
      </c>
      <c r="B82" s="14" t="s">
        <v>21</v>
      </c>
      <c r="C82" s="15">
        <v>0</v>
      </c>
      <c r="D82" s="15">
        <v>0</v>
      </c>
      <c r="E82" s="15">
        <v>23.7</v>
      </c>
      <c r="F82" s="15">
        <v>0</v>
      </c>
      <c r="G82" s="15">
        <v>29.02</v>
      </c>
      <c r="H82" s="16">
        <v>0.15</v>
      </c>
      <c r="I82" s="16">
        <v>47.08</v>
      </c>
      <c r="J82" s="15">
        <v>99.95</v>
      </c>
      <c r="K82" s="16" t="e">
        <f>C82/#REF!+D82/#REF!+E82/#REF!+F82/#REF!+G82/#REF!+H82/#REF!+I82/#REF!</f>
        <v>#REF!</v>
      </c>
      <c r="L82" s="50"/>
      <c r="M82" s="50"/>
      <c r="O82" s="21">
        <v>0</v>
      </c>
      <c r="P82" s="21">
        <v>0</v>
      </c>
      <c r="Q82" s="21">
        <v>16.771447722720929</v>
      </c>
      <c r="R82" s="21">
        <v>0</v>
      </c>
      <c r="S82" s="21">
        <v>16.427712435436941</v>
      </c>
      <c r="T82" s="21">
        <v>3.8839509359347546E-2</v>
      </c>
      <c r="U82" s="21">
        <v>66.762000332482785</v>
      </c>
      <c r="V82" s="22">
        <v>16.46655194479629</v>
      </c>
      <c r="X82" s="24">
        <v>0</v>
      </c>
      <c r="Y82" s="24">
        <v>0</v>
      </c>
      <c r="Z82" s="24">
        <v>59.181250779787888</v>
      </c>
      <c r="AA82" s="24">
        <v>0</v>
      </c>
      <c r="AB82" s="24">
        <v>40.604684365487302</v>
      </c>
      <c r="AC82" s="24">
        <v>0.17738929468157955</v>
      </c>
      <c r="AE82" s="25">
        <v>0</v>
      </c>
      <c r="AF82" s="25">
        <v>0</v>
      </c>
      <c r="AG82" s="26">
        <v>0.92827004219409281</v>
      </c>
      <c r="AH82" s="25">
        <v>0</v>
      </c>
      <c r="AI82" s="25">
        <v>0.9</v>
      </c>
      <c r="AJ82" s="27">
        <v>81.161436272381721</v>
      </c>
    </row>
    <row r="83" spans="1:36" x14ac:dyDescent="0.15">
      <c r="A83" s="14" t="s">
        <v>26</v>
      </c>
      <c r="B83" s="14" t="s">
        <v>21</v>
      </c>
      <c r="C83" s="15">
        <v>0</v>
      </c>
      <c r="D83" s="15">
        <v>0</v>
      </c>
      <c r="E83" s="15">
        <v>23.66</v>
      </c>
      <c r="F83" s="15">
        <v>0</v>
      </c>
      <c r="G83" s="15">
        <v>28.99</v>
      </c>
      <c r="H83" s="16">
        <v>0.42</v>
      </c>
      <c r="I83" s="16">
        <v>47.07</v>
      </c>
      <c r="J83" s="15">
        <v>100.15</v>
      </c>
      <c r="K83" s="16" t="e">
        <f>C83/#REF!+D83/#REF!+E83/#REF!+F83/#REF!+G83/#REF!+H83/#REF!+I83/#REF!</f>
        <v>#REF!</v>
      </c>
      <c r="L83" s="50"/>
      <c r="M83" s="50"/>
      <c r="O83" s="21">
        <v>0</v>
      </c>
      <c r="P83" s="21">
        <v>0</v>
      </c>
      <c r="Q83" s="21">
        <v>16.741393369163337</v>
      </c>
      <c r="R83" s="21">
        <v>0</v>
      </c>
      <c r="S83" s="21">
        <v>16.409016555851935</v>
      </c>
      <c r="T83" s="21">
        <v>0.10873927180483028</v>
      </c>
      <c r="U83" s="21">
        <v>66.740850803179896</v>
      </c>
      <c r="V83" s="22">
        <v>16.517755827656764</v>
      </c>
      <c r="X83" s="24">
        <v>0</v>
      </c>
      <c r="Y83" s="24">
        <v>0</v>
      </c>
      <c r="Z83" s="24">
        <v>59.081366812227074</v>
      </c>
      <c r="AA83" s="24">
        <v>0</v>
      </c>
      <c r="AB83" s="24">
        <v>40.562708468486449</v>
      </c>
      <c r="AC83" s="24">
        <v>0.49669002510842275</v>
      </c>
      <c r="AE83" s="25">
        <v>0</v>
      </c>
      <c r="AF83" s="25">
        <v>0</v>
      </c>
      <c r="AG83" s="26">
        <v>0.92983939137785288</v>
      </c>
      <c r="AH83" s="25">
        <v>0</v>
      </c>
      <c r="AI83" s="25">
        <v>0.9</v>
      </c>
      <c r="AJ83" s="27">
        <v>34.744935203366978</v>
      </c>
    </row>
    <row r="84" spans="1:36" x14ac:dyDescent="0.15">
      <c r="A84" s="14" t="s">
        <v>27</v>
      </c>
      <c r="B84" s="14" t="s">
        <v>21</v>
      </c>
      <c r="C84" s="15">
        <v>0</v>
      </c>
      <c r="D84" s="15">
        <v>0</v>
      </c>
      <c r="E84" s="15">
        <v>23.54</v>
      </c>
      <c r="F84" s="15">
        <v>0</v>
      </c>
      <c r="G84" s="15">
        <v>29.04</v>
      </c>
      <c r="H84" s="16">
        <v>0.22</v>
      </c>
      <c r="I84" s="16">
        <v>46.86</v>
      </c>
      <c r="J84" s="15">
        <v>99.66</v>
      </c>
      <c r="K84" s="16" t="e">
        <f>C84/#REF!+D84/#REF!+E84/#REF!+F84/#REF!+G84/#REF!+H84/#REF!+I84/#REF!</f>
        <v>#REF!</v>
      </c>
      <c r="L84" s="50"/>
      <c r="M84" s="50"/>
      <c r="O84" s="21">
        <v>0</v>
      </c>
      <c r="P84" s="21">
        <v>0</v>
      </c>
      <c r="Q84" s="21">
        <v>16.724409639526769</v>
      </c>
      <c r="R84" s="21">
        <v>0</v>
      </c>
      <c r="S84" s="21">
        <v>16.504350078493228</v>
      </c>
      <c r="T84" s="21">
        <v>5.7190946999599833E-2</v>
      </c>
      <c r="U84" s="21">
        <v>66.714049334980402</v>
      </c>
      <c r="V84" s="22">
        <v>16.561541025492829</v>
      </c>
      <c r="X84" s="24">
        <v>0</v>
      </c>
      <c r="Y84" s="24">
        <v>0</v>
      </c>
      <c r="Z84" s="24">
        <v>58.781714909544604</v>
      </c>
      <c r="AA84" s="24">
        <v>0</v>
      </c>
      <c r="AB84" s="24">
        <v>40.632668296821194</v>
      </c>
      <c r="AC84" s="24">
        <v>0.26017096553298336</v>
      </c>
      <c r="AE84" s="25">
        <v>0</v>
      </c>
      <c r="AF84" s="25">
        <v>0</v>
      </c>
      <c r="AG84" s="26">
        <v>0.93457943925233644</v>
      </c>
      <c r="AH84" s="25">
        <v>0</v>
      </c>
      <c r="AI84" s="25">
        <v>0.9</v>
      </c>
      <c r="AJ84" s="27">
        <v>59.196036920766829</v>
      </c>
    </row>
    <row r="85" spans="1:36" x14ac:dyDescent="0.15">
      <c r="A85" s="14" t="s">
        <v>28</v>
      </c>
      <c r="B85" s="14" t="s">
        <v>21</v>
      </c>
      <c r="C85" s="15">
        <v>0</v>
      </c>
      <c r="D85" s="15">
        <v>0</v>
      </c>
      <c r="E85" s="15">
        <v>23.68</v>
      </c>
      <c r="F85" s="15">
        <v>0</v>
      </c>
      <c r="G85" s="15">
        <v>29.16</v>
      </c>
      <c r="H85" s="16">
        <v>0.34</v>
      </c>
      <c r="I85" s="16">
        <v>47.15</v>
      </c>
      <c r="J85" s="15">
        <v>100.32</v>
      </c>
      <c r="K85" s="16" t="e">
        <f>C85/#REF!+D85/#REF!+E85/#REF!+F85/#REF!+G85/#REF!+H85/#REF!+I85/#REF!</f>
        <v>#REF!</v>
      </c>
      <c r="L85" s="50"/>
      <c r="M85" s="50"/>
      <c r="O85" s="21">
        <v>0</v>
      </c>
      <c r="P85" s="21">
        <v>0</v>
      </c>
      <c r="Q85" s="21">
        <v>16.721584164399811</v>
      </c>
      <c r="R85" s="21">
        <v>0</v>
      </c>
      <c r="S85" s="21">
        <v>16.471787003454313</v>
      </c>
      <c r="T85" s="21">
        <v>8.7848612648610727E-2</v>
      </c>
      <c r="U85" s="21">
        <v>66.718780219497262</v>
      </c>
      <c r="V85" s="22">
        <v>16.559635616102923</v>
      </c>
      <c r="X85" s="24">
        <v>0</v>
      </c>
      <c r="Y85" s="24">
        <v>0</v>
      </c>
      <c r="Z85" s="24">
        <v>59.131308796007481</v>
      </c>
      <c r="AA85" s="24">
        <v>0</v>
      </c>
      <c r="AB85" s="24">
        <v>40.800571884824592</v>
      </c>
      <c r="AC85" s="24">
        <v>0.40208240127824701</v>
      </c>
      <c r="AE85" s="25">
        <v>0</v>
      </c>
      <c r="AF85" s="25">
        <v>0</v>
      </c>
      <c r="AG85" s="26">
        <v>0.92905405405405406</v>
      </c>
      <c r="AH85" s="25">
        <v>0</v>
      </c>
      <c r="AI85" s="25">
        <v>0.9</v>
      </c>
      <c r="AJ85" s="27">
        <v>41.353311587681453</v>
      </c>
    </row>
    <row r="86" spans="1:36" x14ac:dyDescent="0.15">
      <c r="A86" s="14" t="s">
        <v>29</v>
      </c>
      <c r="B86" s="14" t="s">
        <v>21</v>
      </c>
      <c r="C86" s="15">
        <v>0</v>
      </c>
      <c r="D86" s="15">
        <v>0</v>
      </c>
      <c r="E86" s="15">
        <v>23.57</v>
      </c>
      <c r="F86" s="15">
        <v>0</v>
      </c>
      <c r="G86" s="15">
        <v>28.82</v>
      </c>
      <c r="H86" s="16">
        <v>0.26</v>
      </c>
      <c r="I86" s="16">
        <v>46.83</v>
      </c>
      <c r="J86" s="15">
        <v>99.47</v>
      </c>
      <c r="K86" s="16" t="e">
        <f>C86/#REF!+D86/#REF!+E86/#REF!+F86/#REF!+G86/#REF!+H86/#REF!+I86/#REF!</f>
        <v>#REF!</v>
      </c>
      <c r="L86" s="50"/>
      <c r="M86" s="50"/>
      <c r="O86" s="21">
        <v>0</v>
      </c>
      <c r="P86" s="21">
        <v>0</v>
      </c>
      <c r="Q86" s="21">
        <v>16.76853411356818</v>
      </c>
      <c r="R86" s="21">
        <v>0</v>
      </c>
      <c r="S86" s="21">
        <v>16.401628460147915</v>
      </c>
      <c r="T86" s="21">
        <v>6.7681368797407035E-2</v>
      </c>
      <c r="U86" s="21">
        <v>66.762156057486507</v>
      </c>
      <c r="V86" s="22">
        <v>16.46930982894532</v>
      </c>
      <c r="X86" s="24">
        <v>0</v>
      </c>
      <c r="Y86" s="24">
        <v>0</v>
      </c>
      <c r="Z86" s="24">
        <v>58.856627885215225</v>
      </c>
      <c r="AA86" s="24">
        <v>0</v>
      </c>
      <c r="AB86" s="24">
        <v>40.324845052148312</v>
      </c>
      <c r="AC86" s="24">
        <v>0.30747477744807122</v>
      </c>
      <c r="AE86" s="25">
        <v>0</v>
      </c>
      <c r="AF86" s="25">
        <v>0</v>
      </c>
      <c r="AG86" s="26">
        <v>0.93338990241832842</v>
      </c>
      <c r="AH86" s="25">
        <v>0</v>
      </c>
      <c r="AI86" s="25">
        <v>0.9</v>
      </c>
      <c r="AJ86" s="27">
        <v>51.58350908238787</v>
      </c>
    </row>
    <row r="87" spans="1:36" x14ac:dyDescent="0.15">
      <c r="A87" s="14" t="s">
        <v>30</v>
      </c>
      <c r="B87" s="14" t="s">
        <v>21</v>
      </c>
      <c r="C87" s="15">
        <v>0</v>
      </c>
      <c r="D87" s="15">
        <v>0</v>
      </c>
      <c r="E87" s="15">
        <v>23.57</v>
      </c>
      <c r="F87" s="15">
        <v>0</v>
      </c>
      <c r="G87" s="15">
        <v>28.69</v>
      </c>
      <c r="H87" s="16">
        <v>0.7</v>
      </c>
      <c r="I87" s="16">
        <v>46.87</v>
      </c>
      <c r="J87" s="15">
        <v>99.83</v>
      </c>
      <c r="K87" s="16" t="e">
        <f>C87/#REF!+D87/#REF!+E87/#REF!+F87/#REF!+G87/#REF!+H87/#REF!+I87/#REF!</f>
        <v>#REF!</v>
      </c>
      <c r="L87" s="50"/>
      <c r="M87" s="50"/>
      <c r="O87" s="21">
        <v>0</v>
      </c>
      <c r="P87" s="21">
        <v>0</v>
      </c>
      <c r="Q87" s="21">
        <v>16.752187485240558</v>
      </c>
      <c r="R87" s="21">
        <v>0</v>
      </c>
      <c r="S87" s="21">
        <v>16.311727877337052</v>
      </c>
      <c r="T87" s="21">
        <v>0.18204143550401311</v>
      </c>
      <c r="U87" s="21">
        <v>66.754043201918378</v>
      </c>
      <c r="V87" s="22">
        <v>16.493769312841064</v>
      </c>
      <c r="X87" s="24">
        <v>0</v>
      </c>
      <c r="Y87" s="24">
        <v>0</v>
      </c>
      <c r="Z87" s="24">
        <v>58.856627885215225</v>
      </c>
      <c r="AA87" s="24">
        <v>0</v>
      </c>
      <c r="AB87" s="24">
        <v>40.142949498477968</v>
      </c>
      <c r="AC87" s="24">
        <v>0.82781670851403788</v>
      </c>
      <c r="AE87" s="25">
        <v>0</v>
      </c>
      <c r="AF87" s="25">
        <v>0</v>
      </c>
      <c r="AG87" s="26">
        <v>0.93338990241832842</v>
      </c>
      <c r="AH87" s="25">
        <v>0</v>
      </c>
      <c r="AI87" s="25">
        <v>0.9</v>
      </c>
      <c r="AJ87" s="27">
        <v>22.808048951753566</v>
      </c>
    </row>
    <row r="88" spans="1:36" x14ac:dyDescent="0.15">
      <c r="A88" s="14" t="s">
        <v>31</v>
      </c>
      <c r="B88" s="14" t="s">
        <v>21</v>
      </c>
      <c r="C88" s="15">
        <v>0</v>
      </c>
      <c r="D88" s="15">
        <v>0</v>
      </c>
      <c r="E88" s="15">
        <v>23.52</v>
      </c>
      <c r="F88" s="15">
        <v>0</v>
      </c>
      <c r="G88" s="15">
        <v>29.07</v>
      </c>
      <c r="H88" s="16">
        <v>0.19</v>
      </c>
      <c r="I88" s="16">
        <v>46.84</v>
      </c>
      <c r="J88" s="15">
        <v>99.62</v>
      </c>
      <c r="K88" s="16" t="e">
        <f>C88/#REF!+D88/#REF!+E88/#REF!+F88/#REF!+G88/#REF!+H88/#REF!+I88/#REF!</f>
        <v>#REF!</v>
      </c>
      <c r="L88" s="50"/>
      <c r="M88" s="50"/>
      <c r="O88" s="21">
        <v>0</v>
      </c>
      <c r="P88" s="21">
        <v>0</v>
      </c>
      <c r="Q88" s="21">
        <v>16.715788698611348</v>
      </c>
      <c r="R88" s="21">
        <v>0</v>
      </c>
      <c r="S88" s="21">
        <v>16.526925299284951</v>
      </c>
      <c r="T88" s="21">
        <v>4.9408699788356915E-2</v>
      </c>
      <c r="U88" s="21">
        <v>66.707877302315339</v>
      </c>
      <c r="V88" s="22">
        <v>16.576333999073309</v>
      </c>
      <c r="X88" s="24">
        <v>0</v>
      </c>
      <c r="Y88" s="24">
        <v>0</v>
      </c>
      <c r="Z88" s="24">
        <v>58.73177292576419</v>
      </c>
      <c r="AA88" s="24">
        <v>0</v>
      </c>
      <c r="AB88" s="24">
        <v>40.674644193822047</v>
      </c>
      <c r="AC88" s="24">
        <v>0.22469310659666744</v>
      </c>
      <c r="AE88" s="25">
        <v>0</v>
      </c>
      <c r="AF88" s="25">
        <v>0</v>
      </c>
      <c r="AG88" s="26">
        <v>0.93537414965986398</v>
      </c>
      <c r="AH88" s="25">
        <v>0</v>
      </c>
      <c r="AI88" s="25">
        <v>0.9</v>
      </c>
      <c r="AJ88" s="27">
        <v>66.796845640513311</v>
      </c>
    </row>
    <row r="89" spans="1:36" x14ac:dyDescent="0.15">
      <c r="A89" s="14" t="s">
        <v>32</v>
      </c>
      <c r="B89" s="14" t="s">
        <v>21</v>
      </c>
      <c r="C89" s="15">
        <v>0</v>
      </c>
      <c r="D89" s="15">
        <v>0</v>
      </c>
      <c r="E89" s="15">
        <v>23.61</v>
      </c>
      <c r="F89" s="15">
        <v>0</v>
      </c>
      <c r="G89" s="15">
        <v>28.93</v>
      </c>
      <c r="H89" s="16">
        <v>0.25</v>
      </c>
      <c r="I89" s="16">
        <v>46.93</v>
      </c>
      <c r="J89" s="15">
        <v>99.71</v>
      </c>
      <c r="K89" s="16" t="e">
        <f>C89/#REF!+D89/#REF!+E89/#REF!+F89/#REF!+G89/#REF!+H89/#REF!+I89/#REF!</f>
        <v>#REF!</v>
      </c>
      <c r="L89" s="50"/>
      <c r="M89" s="50"/>
      <c r="O89" s="21">
        <v>0</v>
      </c>
      <c r="P89" s="21">
        <v>0</v>
      </c>
      <c r="Q89" s="21">
        <v>16.758276776358588</v>
      </c>
      <c r="R89" s="21">
        <v>0</v>
      </c>
      <c r="S89" s="21">
        <v>16.426282308699786</v>
      </c>
      <c r="T89" s="21">
        <v>6.4928242834109764E-2</v>
      </c>
      <c r="U89" s="21">
        <v>66.750512672107519</v>
      </c>
      <c r="V89" s="22">
        <v>16.491210551533896</v>
      </c>
      <c r="X89" s="24">
        <v>0</v>
      </c>
      <c r="Y89" s="24">
        <v>0</v>
      </c>
      <c r="Z89" s="24">
        <v>58.956511852776046</v>
      </c>
      <c r="AA89" s="24">
        <v>0</v>
      </c>
      <c r="AB89" s="24">
        <v>40.478756674484757</v>
      </c>
      <c r="AC89" s="24">
        <v>0.29564882446929924</v>
      </c>
      <c r="AE89" s="25">
        <v>0</v>
      </c>
      <c r="AF89" s="25">
        <v>0</v>
      </c>
      <c r="AG89" s="26">
        <v>0.93180855569673871</v>
      </c>
      <c r="AH89" s="25">
        <v>0</v>
      </c>
      <c r="AI89" s="25">
        <v>0.9</v>
      </c>
      <c r="AJ89" s="27">
        <v>53.277808712555171</v>
      </c>
    </row>
    <row r="90" spans="1:36" x14ac:dyDescent="0.15">
      <c r="A90" s="14" t="s">
        <v>33</v>
      </c>
      <c r="B90" s="14" t="s">
        <v>21</v>
      </c>
      <c r="C90" s="15">
        <v>0.11</v>
      </c>
      <c r="D90" s="15">
        <v>0</v>
      </c>
      <c r="E90" s="15">
        <v>23.77</v>
      </c>
      <c r="F90" s="15">
        <v>0.18</v>
      </c>
      <c r="G90" s="15">
        <v>28.81</v>
      </c>
      <c r="H90" s="16">
        <v>0.35</v>
      </c>
      <c r="I90" s="16">
        <v>47.22</v>
      </c>
      <c r="J90" s="15">
        <v>100.43</v>
      </c>
      <c r="K90" s="16" t="e">
        <f>C90/#REF!+D90/#REF!+E90/#REF!+F90/#REF!+G90/#REF!+H90/#REF!+I90/#REF!</f>
        <v>#REF!</v>
      </c>
      <c r="L90" s="50"/>
      <c r="M90" s="50"/>
      <c r="O90" s="21">
        <v>0.10812641369238998</v>
      </c>
      <c r="P90" s="21">
        <v>0</v>
      </c>
      <c r="Q90" s="21">
        <v>16.754973623669212</v>
      </c>
      <c r="R90" s="21">
        <v>0.10403817258314839</v>
      </c>
      <c r="S90" s="21">
        <v>16.244834909472797</v>
      </c>
      <c r="T90" s="21">
        <v>9.0269883149946661E-2</v>
      </c>
      <c r="U90" s="21">
        <v>66.697756997432521</v>
      </c>
      <c r="V90" s="22">
        <v>16.335104792622744</v>
      </c>
      <c r="X90" s="24">
        <v>0.14827511961722489</v>
      </c>
      <c r="Y90" s="24">
        <v>0</v>
      </c>
      <c r="Z90" s="24">
        <v>59.35604772301933</v>
      </c>
      <c r="AA90" s="24">
        <v>0.21682794392595073</v>
      </c>
      <c r="AB90" s="24">
        <v>40.310853086481359</v>
      </c>
      <c r="AC90" s="24">
        <v>0.41390835425701894</v>
      </c>
      <c r="AE90" s="26">
        <v>90.909090909090907</v>
      </c>
      <c r="AF90" s="25">
        <v>0</v>
      </c>
      <c r="AG90" s="26">
        <v>0.92553639040807745</v>
      </c>
      <c r="AH90" s="26">
        <v>39.704351002479598</v>
      </c>
      <c r="AI90" s="25">
        <v>0.9</v>
      </c>
      <c r="AJ90" s="27">
        <v>40.377260784718437</v>
      </c>
    </row>
    <row r="91" spans="1:36" x14ac:dyDescent="0.15">
      <c r="A91" s="14" t="s">
        <v>34</v>
      </c>
      <c r="B91" s="14" t="s">
        <v>21</v>
      </c>
      <c r="C91" s="15">
        <v>0</v>
      </c>
      <c r="D91" s="15">
        <v>0</v>
      </c>
      <c r="E91" s="15">
        <v>23.71</v>
      </c>
      <c r="F91" s="15">
        <v>0</v>
      </c>
      <c r="G91" s="15">
        <v>29.03</v>
      </c>
      <c r="H91" s="16">
        <v>0.21</v>
      </c>
      <c r="I91" s="16">
        <v>47.11</v>
      </c>
      <c r="J91" s="15">
        <v>100.05</v>
      </c>
      <c r="K91" s="16" t="e">
        <f>C91/#REF!+D91/#REF!+E91/#REF!+F91/#REF!+G91/#REF!+H91/#REF!+I91/#REF!</f>
        <v>#REF!</v>
      </c>
      <c r="L91" s="50"/>
      <c r="M91" s="50"/>
      <c r="O91" s="21">
        <v>0</v>
      </c>
      <c r="P91" s="21">
        <v>0</v>
      </c>
      <c r="Q91" s="21">
        <v>16.766651009234209</v>
      </c>
      <c r="R91" s="21">
        <v>0</v>
      </c>
      <c r="S91" s="21">
        <v>16.421744231252323</v>
      </c>
      <c r="T91" s="21">
        <v>5.4336834571571832E-2</v>
      </c>
      <c r="U91" s="21">
        <v>66.7572679249419</v>
      </c>
      <c r="V91" s="22">
        <v>16.476081065823895</v>
      </c>
      <c r="X91" s="24">
        <v>0</v>
      </c>
      <c r="Y91" s="24">
        <v>0</v>
      </c>
      <c r="Z91" s="24">
        <v>59.206221771678102</v>
      </c>
      <c r="AA91" s="24">
        <v>0</v>
      </c>
      <c r="AB91" s="24">
        <v>40.618676331154248</v>
      </c>
      <c r="AC91" s="24">
        <v>0.24834501255421138</v>
      </c>
      <c r="AE91" s="25">
        <v>0</v>
      </c>
      <c r="AF91" s="25">
        <v>0</v>
      </c>
      <c r="AG91" s="26">
        <v>0.92787853226486716</v>
      </c>
      <c r="AH91" s="25">
        <v>0</v>
      </c>
      <c r="AI91" s="25">
        <v>0.9</v>
      </c>
      <c r="AJ91" s="27">
        <v>61.509220390665284</v>
      </c>
    </row>
    <row r="92" spans="1:36" x14ac:dyDescent="0.15">
      <c r="A92" s="14" t="s">
        <v>35</v>
      </c>
      <c r="B92" s="14" t="s">
        <v>21</v>
      </c>
      <c r="C92" s="15">
        <v>0</v>
      </c>
      <c r="D92" s="15">
        <v>0</v>
      </c>
      <c r="E92" s="15">
        <v>23.7</v>
      </c>
      <c r="F92" s="15">
        <v>0</v>
      </c>
      <c r="G92" s="15">
        <v>29.03</v>
      </c>
      <c r="H92" s="16">
        <v>0.21</v>
      </c>
      <c r="I92" s="16">
        <v>47.11</v>
      </c>
      <c r="J92" s="15">
        <v>100.06</v>
      </c>
      <c r="K92" s="16" t="e">
        <f>C92/#REF!+D92/#REF!+E92/#REF!+F92/#REF!+G92/#REF!+H92/#REF!+I92/#REF!</f>
        <v>#REF!</v>
      </c>
      <c r="L92" s="50"/>
      <c r="M92" s="50"/>
      <c r="O92" s="21">
        <v>0</v>
      </c>
      <c r="P92" s="21">
        <v>0</v>
      </c>
      <c r="Q92" s="21">
        <v>16.76076470299844</v>
      </c>
      <c r="R92" s="21">
        <v>0</v>
      </c>
      <c r="S92" s="21">
        <v>16.422905585645033</v>
      </c>
      <c r="T92" s="21">
        <v>5.4340677301103306E-2</v>
      </c>
      <c r="U92" s="21">
        <v>66.761989034055418</v>
      </c>
      <c r="V92" s="22">
        <v>16.477246262946135</v>
      </c>
      <c r="X92" s="24">
        <v>0</v>
      </c>
      <c r="Y92" s="24">
        <v>0</v>
      </c>
      <c r="Z92" s="24">
        <v>59.181250779787902</v>
      </c>
      <c r="AA92" s="24">
        <v>0</v>
      </c>
      <c r="AB92" s="24">
        <v>40.618676331154248</v>
      </c>
      <c r="AC92" s="24">
        <v>0.24834501255421138</v>
      </c>
      <c r="AE92" s="25">
        <v>0</v>
      </c>
      <c r="AF92" s="25">
        <v>0</v>
      </c>
      <c r="AG92" s="26">
        <v>0.92827004219409281</v>
      </c>
      <c r="AH92" s="25">
        <v>0</v>
      </c>
      <c r="AI92" s="25">
        <v>0.9</v>
      </c>
      <c r="AJ92" s="27">
        <v>61.509220390665284</v>
      </c>
    </row>
    <row r="93" spans="1:36" x14ac:dyDescent="0.15">
      <c r="A93" s="14" t="s">
        <v>36</v>
      </c>
      <c r="B93" s="14" t="s">
        <v>21</v>
      </c>
      <c r="C93" s="15">
        <v>0</v>
      </c>
      <c r="D93" s="15">
        <v>0</v>
      </c>
      <c r="E93" s="15">
        <v>23.87</v>
      </c>
      <c r="F93" s="15">
        <v>7.0000000000000007E-2</v>
      </c>
      <c r="G93" s="15">
        <v>29.25</v>
      </c>
      <c r="H93" s="16">
        <v>0.28000000000000003</v>
      </c>
      <c r="I93" s="16">
        <v>47.48</v>
      </c>
      <c r="J93" s="15">
        <v>100.96</v>
      </c>
      <c r="K93" s="16" t="e">
        <f>C93/#REF!+D93/#REF!+E93/#REF!+F93/#REF!+G93/#REF!+H93/#REF!+I93/#REF!</f>
        <v>#REF!</v>
      </c>
      <c r="L93" s="50"/>
      <c r="M93" s="50"/>
      <c r="O93" s="21">
        <v>0</v>
      </c>
      <c r="P93" s="21">
        <v>0</v>
      </c>
      <c r="Q93" s="21">
        <v>16.74240667186838</v>
      </c>
      <c r="R93" s="21">
        <v>4.0259571770545156E-2</v>
      </c>
      <c r="S93" s="21">
        <v>16.411520334444955</v>
      </c>
      <c r="T93" s="21">
        <v>7.185943003680921E-2</v>
      </c>
      <c r="U93" s="21">
        <v>66.733953991879318</v>
      </c>
      <c r="V93" s="22">
        <v>16.483379764481764</v>
      </c>
      <c r="X93" s="24">
        <v>0</v>
      </c>
      <c r="Y93" s="24">
        <v>0</v>
      </c>
      <c r="Z93" s="24">
        <v>59.6057576419214</v>
      </c>
      <c r="AA93" s="24">
        <v>8.4321978193425295E-2</v>
      </c>
      <c r="AB93" s="24">
        <v>40.926499575827137</v>
      </c>
      <c r="AC93" s="24">
        <v>0.33112668340561519</v>
      </c>
      <c r="AE93" s="25">
        <v>0</v>
      </c>
      <c r="AF93" s="25">
        <v>0</v>
      </c>
      <c r="AG93" s="26">
        <v>0.92165898617511521</v>
      </c>
      <c r="AH93" s="26">
        <v>80.548744567667526</v>
      </c>
      <c r="AI93" s="25">
        <v>0.9</v>
      </c>
      <c r="AJ93" s="27">
        <v>48.527811225467381</v>
      </c>
    </row>
    <row r="94" spans="1:36" x14ac:dyDescent="0.15">
      <c r="A94" s="14" t="s">
        <v>37</v>
      </c>
      <c r="B94" s="14" t="s">
        <v>21</v>
      </c>
      <c r="C94" s="15">
        <v>0</v>
      </c>
      <c r="D94" s="15">
        <v>0</v>
      </c>
      <c r="E94" s="15">
        <v>23.92</v>
      </c>
      <c r="F94" s="15">
        <v>7.0000000000000007E-2</v>
      </c>
      <c r="G94" s="15">
        <v>28.82</v>
      </c>
      <c r="H94" s="16">
        <v>0.56999999999999995</v>
      </c>
      <c r="I94" s="16">
        <v>47.42</v>
      </c>
      <c r="J94" s="16">
        <v>100.8</v>
      </c>
      <c r="K94" s="16" t="e">
        <f>C94/#REF!+D94/#REF!+E94/#REF!+F94/#REF!+G94/#REF!+H94/#REF!+I94/#REF!</f>
        <v>#REF!</v>
      </c>
      <c r="L94" s="50"/>
      <c r="M94" s="50"/>
      <c r="O94" s="21">
        <v>0</v>
      </c>
      <c r="P94" s="21">
        <v>0</v>
      </c>
      <c r="Q94" s="21">
        <v>16.813811056752861</v>
      </c>
      <c r="R94" s="21">
        <v>4.0346760551193475E-2</v>
      </c>
      <c r="S94" s="21">
        <v>16.20527633224232</v>
      </c>
      <c r="T94" s="21">
        <v>0.14660207330248717</v>
      </c>
      <c r="U94" s="21">
        <v>66.793963777151134</v>
      </c>
      <c r="V94" s="22">
        <v>16.351878405544806</v>
      </c>
      <c r="X94" s="24">
        <v>0</v>
      </c>
      <c r="Y94" s="24">
        <v>0</v>
      </c>
      <c r="Z94" s="24">
        <v>59.730612601372428</v>
      </c>
      <c r="AA94" s="24">
        <v>8.4321978193425295E-2</v>
      </c>
      <c r="AB94" s="24">
        <v>40.324845052148312</v>
      </c>
      <c r="AC94" s="24">
        <v>0.67407931979000224</v>
      </c>
      <c r="AE94" s="25">
        <v>0</v>
      </c>
      <c r="AF94" s="25">
        <v>0</v>
      </c>
      <c r="AG94" s="26">
        <v>0.91973244147157185</v>
      </c>
      <c r="AH94" s="26">
        <v>80.548744567667526</v>
      </c>
      <c r="AI94" s="25">
        <v>0.9</v>
      </c>
      <c r="AJ94" s="27">
        <v>27.015190870259097</v>
      </c>
    </row>
    <row r="95" spans="1:36" x14ac:dyDescent="0.15">
      <c r="A95" s="14" t="s">
        <v>38</v>
      </c>
      <c r="B95" s="14" t="s">
        <v>21</v>
      </c>
      <c r="C95" s="15">
        <v>0.19</v>
      </c>
      <c r="D95" s="15">
        <v>0</v>
      </c>
      <c r="E95" s="15">
        <v>23.49</v>
      </c>
      <c r="F95" s="15">
        <v>0.28999999999999998</v>
      </c>
      <c r="G95" s="15">
        <v>28.91</v>
      </c>
      <c r="H95" s="16">
        <v>0.33</v>
      </c>
      <c r="I95" s="16">
        <v>46.89</v>
      </c>
      <c r="J95" s="15">
        <v>100.09</v>
      </c>
      <c r="K95" s="16" t="e">
        <f>C95/#REF!+D95/#REF!+E95/#REF!+F95/#REF!+G95/#REF!+H95/#REF!+I95/#REF!</f>
        <v>#REF!</v>
      </c>
      <c r="L95" s="50"/>
      <c r="M95" s="50"/>
      <c r="O95" s="21">
        <v>0.18764582260711549</v>
      </c>
      <c r="P95" s="21">
        <v>0</v>
      </c>
      <c r="Q95" s="21">
        <v>16.635803029880794</v>
      </c>
      <c r="R95" s="21">
        <v>0.16840864987182771</v>
      </c>
      <c r="S95" s="21">
        <v>16.378205711866279</v>
      </c>
      <c r="T95" s="21">
        <v>8.5513555086762394E-2</v>
      </c>
      <c r="U95" s="21">
        <v>66.544423230687229</v>
      </c>
      <c r="V95" s="22">
        <v>16.463719266953042</v>
      </c>
      <c r="X95" s="24">
        <v>0.25611157024793391</v>
      </c>
      <c r="Y95" s="24">
        <v>0</v>
      </c>
      <c r="Z95" s="24">
        <v>58.656859950093576</v>
      </c>
      <c r="AA95" s="24">
        <v>0.34933390965847616</v>
      </c>
      <c r="AB95" s="24">
        <v>40.450772743150857</v>
      </c>
      <c r="AC95" s="24">
        <v>0.39025644829947503</v>
      </c>
      <c r="AE95" s="26">
        <v>52.631578947368418</v>
      </c>
      <c r="AF95" s="25">
        <v>0</v>
      </c>
      <c r="AG95" s="26">
        <v>0.93656875266070672</v>
      </c>
      <c r="AH95" s="26">
        <v>27.77800856223503</v>
      </c>
      <c r="AI95" s="25">
        <v>0.9</v>
      </c>
      <c r="AJ95" s="27">
        <v>42.383169880713147</v>
      </c>
    </row>
    <row r="96" spans="1:36" x14ac:dyDescent="0.15">
      <c r="A96" s="14" t="s">
        <v>39</v>
      </c>
      <c r="B96" s="14" t="s">
        <v>21</v>
      </c>
      <c r="C96" s="15">
        <v>0.18</v>
      </c>
      <c r="D96" s="15">
        <v>0</v>
      </c>
      <c r="E96" s="15">
        <v>23.47</v>
      </c>
      <c r="F96" s="15">
        <v>0.12</v>
      </c>
      <c r="G96" s="15">
        <v>28.92</v>
      </c>
      <c r="H96" s="16">
        <v>0.3</v>
      </c>
      <c r="I96" s="16">
        <v>46.81</v>
      </c>
      <c r="J96" s="16">
        <v>99.8</v>
      </c>
      <c r="K96" s="16" t="e">
        <f>C96/#REF!+D96/#REF!+E96/#REF!+F96/#REF!+G96/#REF!+H96/#REF!+I96/#REF!</f>
        <v>#REF!</v>
      </c>
      <c r="L96" s="50"/>
      <c r="M96" s="50"/>
      <c r="O96" s="21">
        <v>0.17819454980127791</v>
      </c>
      <c r="P96" s="21">
        <v>0</v>
      </c>
      <c r="Q96" s="21">
        <v>16.661360239029161</v>
      </c>
      <c r="R96" s="21">
        <v>6.9852869987209673E-2</v>
      </c>
      <c r="S96" s="21">
        <v>16.423024114368022</v>
      </c>
      <c r="T96" s="21">
        <v>7.7925372820729283E-2</v>
      </c>
      <c r="U96" s="21">
        <v>66.589642853993595</v>
      </c>
      <c r="V96" s="22">
        <v>16.500949487188752</v>
      </c>
      <c r="X96" s="24">
        <v>0.24263201391909525</v>
      </c>
      <c r="Y96" s="24">
        <v>0</v>
      </c>
      <c r="Z96" s="24">
        <v>58.606917966313169</v>
      </c>
      <c r="AA96" s="24">
        <v>0.14455196261730049</v>
      </c>
      <c r="AB96" s="24">
        <v>40.464764708817803</v>
      </c>
      <c r="AC96" s="24">
        <v>0.35477858936315909</v>
      </c>
      <c r="AE96" s="26">
        <v>55.555555555555557</v>
      </c>
      <c r="AF96" s="25">
        <v>0</v>
      </c>
      <c r="AG96" s="26">
        <v>0.93736685129953135</v>
      </c>
      <c r="AH96" s="26">
        <v>53.793580834252595</v>
      </c>
      <c r="AI96" s="25">
        <v>0.9</v>
      </c>
      <c r="AJ96" s="27">
        <v>45.845953279616928</v>
      </c>
    </row>
    <row r="97" spans="1:36" x14ac:dyDescent="0.15">
      <c r="A97" s="14" t="s">
        <v>40</v>
      </c>
      <c r="B97" s="14" t="s">
        <v>21</v>
      </c>
      <c r="C97" s="15">
        <v>0</v>
      </c>
      <c r="D97" s="15">
        <v>0</v>
      </c>
      <c r="E97" s="15">
        <v>23.74</v>
      </c>
      <c r="F97" s="15">
        <v>0</v>
      </c>
      <c r="G97" s="15">
        <v>29.22</v>
      </c>
      <c r="H97" s="16">
        <v>0.49</v>
      </c>
      <c r="I97" s="16">
        <v>47.28</v>
      </c>
      <c r="J97" s="15">
        <v>100.73</v>
      </c>
      <c r="K97" s="16" t="e">
        <f>C97/#REF!+D97/#REF!+E97/#REF!+F97/#REF!+G97/#REF!+H97/#REF!+I97/#REF!</f>
        <v>#REF!</v>
      </c>
      <c r="L97" s="50"/>
      <c r="M97" s="50"/>
      <c r="O97" s="21">
        <v>0</v>
      </c>
      <c r="P97" s="21">
        <v>0</v>
      </c>
      <c r="Q97" s="21">
        <v>16.713982846777149</v>
      </c>
      <c r="R97" s="21">
        <v>0</v>
      </c>
      <c r="S97" s="21">
        <v>16.456479237619622</v>
      </c>
      <c r="T97" s="21">
        <v>0.12622796673559977</v>
      </c>
      <c r="U97" s="21">
        <v>66.703309948867627</v>
      </c>
      <c r="V97" s="22">
        <v>16.58270720435522</v>
      </c>
      <c r="X97" s="24">
        <v>0</v>
      </c>
      <c r="Y97" s="24">
        <v>0</v>
      </c>
      <c r="Z97" s="24">
        <v>59.281134747348716</v>
      </c>
      <c r="AA97" s="24">
        <v>0</v>
      </c>
      <c r="AB97" s="24">
        <v>40.884523678826291</v>
      </c>
      <c r="AC97" s="24">
        <v>0.5794716959598265</v>
      </c>
      <c r="AE97" s="25">
        <v>0</v>
      </c>
      <c r="AF97" s="25">
        <v>0</v>
      </c>
      <c r="AG97" s="26">
        <v>0.92670598146588046</v>
      </c>
      <c r="AH97" s="25">
        <v>0</v>
      </c>
      <c r="AI97" s="25">
        <v>0.9</v>
      </c>
      <c r="AJ97" s="27">
        <v>30.600417469740407</v>
      </c>
    </row>
    <row r="98" spans="1:36" x14ac:dyDescent="0.15">
      <c r="A98" s="14" t="s">
        <v>41</v>
      </c>
      <c r="B98" s="14" t="s">
        <v>21</v>
      </c>
      <c r="C98" s="15">
        <v>0</v>
      </c>
      <c r="D98" s="15">
        <v>0</v>
      </c>
      <c r="E98" s="15">
        <v>23.77</v>
      </c>
      <c r="F98" s="15">
        <v>0</v>
      </c>
      <c r="G98" s="15">
        <v>29.31</v>
      </c>
      <c r="H98" s="16">
        <v>0.35</v>
      </c>
      <c r="I98" s="16">
        <v>47.35</v>
      </c>
      <c r="J98" s="15">
        <v>100.78</v>
      </c>
      <c r="K98" s="16" t="e">
        <f>C98/#REF!+D98/#REF!+E98/#REF!+F98/#REF!+G98/#REF!+H98/#REF!+I98/#REF!</f>
        <v>#REF!</v>
      </c>
      <c r="L98" s="50"/>
      <c r="M98" s="50"/>
      <c r="O98" s="21">
        <v>0</v>
      </c>
      <c r="P98" s="21">
        <v>0</v>
      </c>
      <c r="Q98" s="21">
        <v>16.71262557729893</v>
      </c>
      <c r="R98" s="21">
        <v>0</v>
      </c>
      <c r="S98" s="21">
        <v>16.484994148663414</v>
      </c>
      <c r="T98" s="21">
        <v>9.0041726825541957E-2</v>
      </c>
      <c r="U98" s="21">
        <v>66.712338547212099</v>
      </c>
      <c r="V98" s="22">
        <v>16.575035875488958</v>
      </c>
      <c r="X98" s="24">
        <v>0</v>
      </c>
      <c r="Y98" s="24">
        <v>0</v>
      </c>
      <c r="Z98" s="24">
        <v>59.356047723019344</v>
      </c>
      <c r="AA98" s="24">
        <v>0</v>
      </c>
      <c r="AB98" s="24">
        <v>41.010451369828829</v>
      </c>
      <c r="AC98" s="24">
        <v>0.41390835425701894</v>
      </c>
      <c r="AE98" s="25">
        <v>0</v>
      </c>
      <c r="AF98" s="25">
        <v>0</v>
      </c>
      <c r="AG98" s="26">
        <v>0.92553639040807745</v>
      </c>
      <c r="AH98" s="25">
        <v>0</v>
      </c>
      <c r="AI98" s="25">
        <v>0.9</v>
      </c>
      <c r="AJ98" s="27">
        <v>40.377260784718437</v>
      </c>
    </row>
    <row r="99" spans="1:36" x14ac:dyDescent="0.15">
      <c r="A99" s="14" t="s">
        <v>42</v>
      </c>
      <c r="B99" s="14" t="s">
        <v>21</v>
      </c>
      <c r="C99" s="15">
        <v>0</v>
      </c>
      <c r="D99" s="15">
        <v>0</v>
      </c>
      <c r="E99" s="15">
        <v>23.76</v>
      </c>
      <c r="F99" s="15">
        <v>0</v>
      </c>
      <c r="G99" s="15">
        <v>29.27</v>
      </c>
      <c r="H99" s="16">
        <v>0.26</v>
      </c>
      <c r="I99" s="16">
        <v>47.29</v>
      </c>
      <c r="J99" s="15">
        <v>100.58</v>
      </c>
      <c r="K99" s="16" t="e">
        <f>C99/#REF!+D99/#REF!+E99/#REF!+F99/#REF!+G99/#REF!+H99/#REF!+I99/#REF!</f>
        <v>#REF!</v>
      </c>
      <c r="L99" s="50"/>
      <c r="M99" s="50"/>
      <c r="O99" s="21">
        <v>0</v>
      </c>
      <c r="P99" s="21">
        <v>0</v>
      </c>
      <c r="Q99" s="21">
        <v>16.728549043799262</v>
      </c>
      <c r="R99" s="21">
        <v>0</v>
      </c>
      <c r="S99" s="21">
        <v>16.485117125787021</v>
      </c>
      <c r="T99" s="21">
        <v>6.6980048050260824E-2</v>
      </c>
      <c r="U99" s="21">
        <v>66.719353782363456</v>
      </c>
      <c r="V99" s="22">
        <v>16.552097173837282</v>
      </c>
      <c r="X99" s="24">
        <v>0</v>
      </c>
      <c r="Y99" s="24">
        <v>0</v>
      </c>
      <c r="Z99" s="24">
        <v>59.33107673112913</v>
      </c>
      <c r="AA99" s="24">
        <v>0</v>
      </c>
      <c r="AB99" s="24">
        <v>40.954483507161036</v>
      </c>
      <c r="AC99" s="24">
        <v>0.30747477744807122</v>
      </c>
      <c r="AE99" s="25">
        <v>0</v>
      </c>
      <c r="AF99" s="25">
        <v>0</v>
      </c>
      <c r="AG99" s="26">
        <v>0.92592592592592582</v>
      </c>
      <c r="AH99" s="25">
        <v>0</v>
      </c>
      <c r="AI99" s="25">
        <v>0.9</v>
      </c>
      <c r="AJ99" s="27">
        <v>51.58350908238787</v>
      </c>
    </row>
    <row r="100" spans="1:36" x14ac:dyDescent="0.15">
      <c r="A100" s="14" t="s">
        <v>43</v>
      </c>
      <c r="B100" s="14" t="s">
        <v>21</v>
      </c>
      <c r="C100" s="16">
        <v>0.1</v>
      </c>
      <c r="D100" s="15">
        <v>0</v>
      </c>
      <c r="E100" s="15">
        <v>23.71</v>
      </c>
      <c r="F100" s="15">
        <v>0</v>
      </c>
      <c r="G100" s="15">
        <v>29.32</v>
      </c>
      <c r="H100" s="16">
        <v>0.34</v>
      </c>
      <c r="I100" s="16">
        <v>47.29</v>
      </c>
      <c r="J100" s="15">
        <v>100.75</v>
      </c>
      <c r="K100" s="16" t="e">
        <f>C100/#REF!+D100/#REF!+E100/#REF!+F100/#REF!+G100/#REF!+H100/#REF!+I100/#REF!</f>
        <v>#REF!</v>
      </c>
      <c r="L100" s="50"/>
      <c r="M100" s="50"/>
      <c r="O100" s="21">
        <v>9.8073422961741097E-2</v>
      </c>
      <c r="P100" s="21">
        <v>0</v>
      </c>
      <c r="Q100" s="21">
        <v>16.674711957311928</v>
      </c>
      <c r="R100" s="21">
        <v>0</v>
      </c>
      <c r="S100" s="21">
        <v>16.494844648152934</v>
      </c>
      <c r="T100" s="21">
        <v>8.749152224637588E-2</v>
      </c>
      <c r="U100" s="21">
        <v>66.644878449327024</v>
      </c>
      <c r="V100" s="22">
        <v>16.582336170399309</v>
      </c>
      <c r="X100" s="24">
        <v>0.13479556328838627</v>
      </c>
      <c r="Y100" s="24">
        <v>0</v>
      </c>
      <c r="Z100" s="24">
        <v>59.206221771678109</v>
      </c>
      <c r="AA100" s="24">
        <v>0</v>
      </c>
      <c r="AB100" s="24">
        <v>41.024443335495782</v>
      </c>
      <c r="AC100" s="24">
        <v>0.40208240127824701</v>
      </c>
      <c r="AE100" s="25">
        <v>100</v>
      </c>
      <c r="AF100" s="25">
        <v>0</v>
      </c>
      <c r="AG100" s="26">
        <v>0.92787853226486716</v>
      </c>
      <c r="AH100" s="25">
        <v>0</v>
      </c>
      <c r="AI100" s="25">
        <v>0.9</v>
      </c>
      <c r="AJ100" s="27">
        <v>41.353311587681453</v>
      </c>
    </row>
    <row r="101" spans="1:36" x14ac:dyDescent="0.15">
      <c r="A101" s="14" t="s">
        <v>44</v>
      </c>
      <c r="B101" s="14" t="s">
        <v>21</v>
      </c>
      <c r="C101" s="15">
        <v>0</v>
      </c>
      <c r="D101" s="15">
        <v>0</v>
      </c>
      <c r="E101" s="15">
        <v>23.45</v>
      </c>
      <c r="F101" s="15">
        <v>0</v>
      </c>
      <c r="G101" s="15">
        <v>28.67</v>
      </c>
      <c r="H101" s="16">
        <v>0.34</v>
      </c>
      <c r="I101" s="16">
        <v>46.61</v>
      </c>
      <c r="J101" s="15">
        <v>99.07</v>
      </c>
      <c r="K101" s="16" t="e">
        <f>C101/#REF!+D101/#REF!+E101/#REF!+F101/#REF!+G101/#REF!+H101/#REF!+I101/#REF!</f>
        <v>#REF!</v>
      </c>
      <c r="L101" s="50"/>
      <c r="M101" s="50"/>
      <c r="O101" s="21">
        <v>0</v>
      </c>
      <c r="P101" s="21">
        <v>0</v>
      </c>
      <c r="Q101" s="21">
        <v>16.760857015874333</v>
      </c>
      <c r="R101" s="21">
        <v>0</v>
      </c>
      <c r="S101" s="21">
        <v>16.392249066221144</v>
      </c>
      <c r="T101" s="21">
        <v>8.8918588562958492E-2</v>
      </c>
      <c r="U101" s="21">
        <v>66.757975329341562</v>
      </c>
      <c r="V101" s="22">
        <v>16.481167654784102</v>
      </c>
      <c r="X101" s="24">
        <v>0</v>
      </c>
      <c r="Y101" s="24">
        <v>0</v>
      </c>
      <c r="Z101" s="24">
        <v>58.556975982532748</v>
      </c>
      <c r="AA101" s="24">
        <v>0</v>
      </c>
      <c r="AB101" s="24">
        <v>40.114965567144068</v>
      </c>
      <c r="AC101" s="24">
        <v>0.40208240127824701</v>
      </c>
      <c r="AE101" s="25">
        <v>0</v>
      </c>
      <c r="AF101" s="25">
        <v>0</v>
      </c>
      <c r="AG101" s="26">
        <v>0.93816631130063965</v>
      </c>
      <c r="AH101" s="25">
        <v>0</v>
      </c>
      <c r="AI101" s="25">
        <v>0.9</v>
      </c>
      <c r="AJ101" s="27">
        <v>41.353311587681453</v>
      </c>
    </row>
    <row r="102" spans="1:36" x14ac:dyDescent="0.15">
      <c r="A102" s="14" t="s">
        <v>45</v>
      </c>
      <c r="B102" s="14" t="s">
        <v>21</v>
      </c>
      <c r="C102" s="15">
        <v>0</v>
      </c>
      <c r="D102" s="15">
        <v>0</v>
      </c>
      <c r="E102" s="15">
        <v>23.32</v>
      </c>
      <c r="F102" s="15">
        <v>0</v>
      </c>
      <c r="G102" s="15">
        <v>28.66</v>
      </c>
      <c r="H102" s="16">
        <v>0.55000000000000004</v>
      </c>
      <c r="I102" s="16">
        <v>46.45</v>
      </c>
      <c r="J102" s="15">
        <v>98.98</v>
      </c>
      <c r="K102" s="16" t="e">
        <f>C102/#REF!+D102/#REF!+E102/#REF!+F102/#REF!+G102/#REF!+H102/#REF!+I102/#REF!</f>
        <v>#REF!</v>
      </c>
      <c r="L102" s="50"/>
      <c r="M102" s="50"/>
      <c r="O102" s="21">
        <v>0</v>
      </c>
      <c r="P102" s="21">
        <v>0</v>
      </c>
      <c r="Q102" s="21">
        <v>16.713547168436488</v>
      </c>
      <c r="R102" s="21">
        <v>0</v>
      </c>
      <c r="S102" s="21">
        <v>16.431368987878564</v>
      </c>
      <c r="T102" s="21">
        <v>0.14423247099936096</v>
      </c>
      <c r="U102" s="21">
        <v>66.710851372685582</v>
      </c>
      <c r="V102" s="22">
        <v>16.575601458877923</v>
      </c>
      <c r="X102" s="24">
        <v>0</v>
      </c>
      <c r="Y102" s="24">
        <v>0</v>
      </c>
      <c r="Z102" s="24">
        <v>58.232353087960071</v>
      </c>
      <c r="AA102" s="24">
        <v>0</v>
      </c>
      <c r="AB102" s="24">
        <v>40.100973601477122</v>
      </c>
      <c r="AC102" s="24">
        <v>0.65042741383245839</v>
      </c>
      <c r="AE102" s="25">
        <v>0</v>
      </c>
      <c r="AF102" s="25">
        <v>0</v>
      </c>
      <c r="AG102" s="26">
        <v>0.94339622641509435</v>
      </c>
      <c r="AH102" s="25">
        <v>0</v>
      </c>
      <c r="AI102" s="25">
        <v>0.9</v>
      </c>
      <c r="AJ102" s="27">
        <v>27.822110120847665</v>
      </c>
    </row>
    <row r="103" spans="1:36" x14ac:dyDescent="0.15">
      <c r="A103" s="14" t="s">
        <v>46</v>
      </c>
      <c r="B103" s="14" t="s">
        <v>21</v>
      </c>
      <c r="C103" s="15">
        <v>0</v>
      </c>
      <c r="D103" s="15">
        <v>0</v>
      </c>
      <c r="E103" s="15">
        <v>23.38</v>
      </c>
      <c r="F103" s="15">
        <v>0</v>
      </c>
      <c r="G103" s="16">
        <v>28.6</v>
      </c>
      <c r="H103" s="16">
        <v>0.44</v>
      </c>
      <c r="I103" s="16">
        <v>46.5</v>
      </c>
      <c r="J103" s="15">
        <v>98.92</v>
      </c>
      <c r="K103" s="16" t="e">
        <f>C103/#REF!+D103/#REF!+E103/#REF!+F103/#REF!+G103/#REF!+H103/#REF!+I103/#REF!</f>
        <v>#REF!</v>
      </c>
      <c r="L103" s="50"/>
      <c r="M103" s="50"/>
      <c r="O103" s="21">
        <v>0</v>
      </c>
      <c r="P103" s="21">
        <v>0</v>
      </c>
      <c r="Q103" s="21">
        <v>16.747913230638623</v>
      </c>
      <c r="R103" s="21">
        <v>0</v>
      </c>
      <c r="S103" s="21">
        <v>16.388518872143127</v>
      </c>
      <c r="T103" s="21">
        <v>0.11532650770947137</v>
      </c>
      <c r="U103" s="21">
        <v>66.748241389508792</v>
      </c>
      <c r="V103" s="22">
        <v>16.503845379852599</v>
      </c>
      <c r="X103" s="24">
        <v>0</v>
      </c>
      <c r="Y103" s="24">
        <v>0</v>
      </c>
      <c r="Z103" s="24">
        <v>58.382179039301292</v>
      </c>
      <c r="AA103" s="24">
        <v>0</v>
      </c>
      <c r="AB103" s="24">
        <v>40.017021807475423</v>
      </c>
      <c r="AC103" s="24">
        <v>0.52034193106596671</v>
      </c>
      <c r="AE103" s="25">
        <v>0</v>
      </c>
      <c r="AF103" s="25">
        <v>0</v>
      </c>
      <c r="AG103" s="26">
        <v>0.94097519247219852</v>
      </c>
      <c r="AH103" s="25">
        <v>0</v>
      </c>
      <c r="AI103" s="25">
        <v>0.9</v>
      </c>
      <c r="AJ103" s="27">
        <v>33.43827891241326</v>
      </c>
    </row>
    <row r="104" spans="1:36" x14ac:dyDescent="0.15">
      <c r="A104" s="14" t="s">
        <v>47</v>
      </c>
      <c r="B104" s="14" t="s">
        <v>21</v>
      </c>
      <c r="C104" s="15">
        <v>0</v>
      </c>
      <c r="D104" s="15">
        <v>0</v>
      </c>
      <c r="E104" s="15">
        <v>23.36</v>
      </c>
      <c r="F104" s="15">
        <v>0</v>
      </c>
      <c r="G104" s="15">
        <v>28.61</v>
      </c>
      <c r="H104" s="16">
        <v>0.42</v>
      </c>
      <c r="I104" s="16">
        <v>46.47</v>
      </c>
      <c r="J104" s="15">
        <v>98.86</v>
      </c>
      <c r="K104" s="16" t="e">
        <f>C104/#REF!+D104/#REF!+E104/#REF!+F104/#REF!+G104/#REF!+H104/#REF!+I104/#REF!</f>
        <v>#REF!</v>
      </c>
      <c r="L104" s="50"/>
      <c r="M104" s="50"/>
      <c r="O104" s="21">
        <v>0</v>
      </c>
      <c r="P104" s="21">
        <v>0</v>
      </c>
      <c r="Q104" s="21">
        <v>16.743113687179175</v>
      </c>
      <c r="R104" s="21">
        <v>0</v>
      </c>
      <c r="S104" s="21">
        <v>16.403583081315162</v>
      </c>
      <c r="T104" s="21">
        <v>0.11014706954757793</v>
      </c>
      <c r="U104" s="21">
        <v>66.743156161958098</v>
      </c>
      <c r="V104" s="22">
        <v>16.513730150862742</v>
      </c>
      <c r="X104" s="24">
        <v>0</v>
      </c>
      <c r="Y104" s="24">
        <v>0</v>
      </c>
      <c r="Z104" s="24">
        <v>58.332237055520899</v>
      </c>
      <c r="AA104" s="24">
        <v>0</v>
      </c>
      <c r="AB104" s="24">
        <v>40.031013773142369</v>
      </c>
      <c r="AC104" s="24">
        <v>0.49669002510842275</v>
      </c>
      <c r="AE104" s="25">
        <v>0</v>
      </c>
      <c r="AF104" s="25">
        <v>0</v>
      </c>
      <c r="AG104" s="26">
        <v>0.94178082191780821</v>
      </c>
      <c r="AH104" s="25">
        <v>0</v>
      </c>
      <c r="AI104" s="25">
        <v>0.9</v>
      </c>
      <c r="AJ104" s="27">
        <v>34.744935203366978</v>
      </c>
    </row>
    <row r="105" spans="1:36" x14ac:dyDescent="0.15">
      <c r="A105" s="14" t="s">
        <v>48</v>
      </c>
      <c r="B105" s="14" t="s">
        <v>21</v>
      </c>
      <c r="C105" s="15">
        <v>0</v>
      </c>
      <c r="D105" s="15">
        <v>0</v>
      </c>
      <c r="E105" s="15">
        <v>23.19</v>
      </c>
      <c r="F105" s="15">
        <v>0</v>
      </c>
      <c r="G105" s="15">
        <v>28.67</v>
      </c>
      <c r="H105" s="16">
        <v>0.4</v>
      </c>
      <c r="I105" s="16">
        <v>46.23</v>
      </c>
      <c r="J105" s="15">
        <v>98.49</v>
      </c>
      <c r="K105" s="16" t="e">
        <f>C105/#REF!+D105/#REF!+E105/#REF!+F105/#REF!+G105/#REF!+H105/#REF!+I105/#REF!</f>
        <v>#REF!</v>
      </c>
      <c r="L105" s="50"/>
      <c r="M105" s="50"/>
      <c r="O105" s="21">
        <v>0</v>
      </c>
      <c r="P105" s="21">
        <v>0</v>
      </c>
      <c r="Q105" s="21">
        <v>16.694287124318866</v>
      </c>
      <c r="R105" s="21">
        <v>0</v>
      </c>
      <c r="S105" s="21">
        <v>16.510198700337657</v>
      </c>
      <c r="T105" s="21">
        <v>0.1053628211291207</v>
      </c>
      <c r="U105" s="21">
        <v>66.690151354214365</v>
      </c>
      <c r="V105" s="22">
        <v>16.615561521466777</v>
      </c>
      <c r="X105" s="24">
        <v>0</v>
      </c>
      <c r="Y105" s="24">
        <v>0</v>
      </c>
      <c r="Z105" s="24">
        <v>57.907730193387394</v>
      </c>
      <c r="AA105" s="24">
        <v>0</v>
      </c>
      <c r="AB105" s="24">
        <v>40.114965567144075</v>
      </c>
      <c r="AC105" s="24">
        <v>0.47303811915087884</v>
      </c>
      <c r="AE105" s="25">
        <v>0</v>
      </c>
      <c r="AF105" s="25">
        <v>0</v>
      </c>
      <c r="AG105" s="26">
        <v>0.94868477792151784</v>
      </c>
      <c r="AH105" s="25">
        <v>0</v>
      </c>
      <c r="AI105" s="25">
        <v>0.9</v>
      </c>
      <c r="AJ105" s="27">
        <v>36.170248168882445</v>
      </c>
    </row>
    <row r="106" spans="1:36" x14ac:dyDescent="0.15">
      <c r="A106" s="14" t="s">
        <v>49</v>
      </c>
      <c r="B106" s="14" t="s">
        <v>21</v>
      </c>
      <c r="C106" s="15">
        <v>0.14000000000000001</v>
      </c>
      <c r="D106" s="15">
        <v>0</v>
      </c>
      <c r="E106" s="15">
        <v>23.21</v>
      </c>
      <c r="F106" s="15">
        <v>0</v>
      </c>
      <c r="G106" s="15">
        <v>28.73</v>
      </c>
      <c r="H106" s="16">
        <v>0.54</v>
      </c>
      <c r="I106" s="16">
        <v>46.35</v>
      </c>
      <c r="J106" s="15">
        <v>98.96</v>
      </c>
      <c r="K106" s="16" t="e">
        <f>C106/#REF!+D106/#REF!+E106/#REF!+F106/#REF!+G106/#REF!+H106/#REF!+I106/#REF!</f>
        <v>#REF!</v>
      </c>
      <c r="L106" s="50"/>
      <c r="M106" s="50"/>
      <c r="O106" s="21">
        <v>0.13998717180894893</v>
      </c>
      <c r="P106" s="21">
        <v>0</v>
      </c>
      <c r="Q106" s="21">
        <v>16.642202322474454</v>
      </c>
      <c r="R106" s="21">
        <v>0</v>
      </c>
      <c r="S106" s="21">
        <v>16.478920559404632</v>
      </c>
      <c r="T106" s="21">
        <v>0.14167384673585426</v>
      </c>
      <c r="U106" s="21">
        <v>66.597216099576102</v>
      </c>
      <c r="V106" s="22">
        <v>16.620594406140487</v>
      </c>
      <c r="X106" s="24">
        <v>0.18871378860374077</v>
      </c>
      <c r="Y106" s="24">
        <v>0</v>
      </c>
      <c r="Z106" s="24">
        <v>57.957672177167808</v>
      </c>
      <c r="AA106" s="24">
        <v>0</v>
      </c>
      <c r="AB106" s="24">
        <v>40.198917361145767</v>
      </c>
      <c r="AC106" s="24">
        <v>0.63860146085368641</v>
      </c>
      <c r="AE106" s="26">
        <v>71.428571428571416</v>
      </c>
      <c r="AF106" s="25">
        <v>0</v>
      </c>
      <c r="AG106" s="26">
        <v>0.94786729857819907</v>
      </c>
      <c r="AH106" s="25">
        <v>0</v>
      </c>
      <c r="AI106" s="25">
        <v>0.9</v>
      </c>
      <c r="AJ106" s="27">
        <v>28.24596803386649</v>
      </c>
    </row>
    <row r="107" spans="1:36" x14ac:dyDescent="0.15">
      <c r="A107" s="14" t="s">
        <v>50</v>
      </c>
      <c r="B107" s="14" t="s">
        <v>21</v>
      </c>
      <c r="C107" s="15">
        <v>0</v>
      </c>
      <c r="D107" s="15">
        <v>0</v>
      </c>
      <c r="E107" s="15">
        <v>23.58</v>
      </c>
      <c r="F107" s="15">
        <v>0</v>
      </c>
      <c r="G107" s="15">
        <v>28.74</v>
      </c>
      <c r="H107" s="16">
        <v>0.56999999999999995</v>
      </c>
      <c r="I107" s="16">
        <v>46.88</v>
      </c>
      <c r="J107" s="15">
        <v>99.77</v>
      </c>
      <c r="K107" s="16" t="e">
        <f>C107/#REF!+D107/#REF!+E107/#REF!+F107/#REF!+G107/#REF!+H107/#REF!+I107/#REF!</f>
        <v>#REF!</v>
      </c>
      <c r="L107" s="50"/>
      <c r="M107" s="50"/>
      <c r="O107" s="21">
        <v>0</v>
      </c>
      <c r="P107" s="21">
        <v>0</v>
      </c>
      <c r="Q107" s="21">
        <v>16.75661893032181</v>
      </c>
      <c r="R107" s="21">
        <v>0</v>
      </c>
      <c r="S107" s="21">
        <v>16.337546376933311</v>
      </c>
      <c r="T107" s="21">
        <v>0.1482100717012485</v>
      </c>
      <c r="U107" s="21">
        <v>66.757624621043632</v>
      </c>
      <c r="V107" s="22">
        <v>16.485756448634561</v>
      </c>
      <c r="X107" s="24">
        <v>0</v>
      </c>
      <c r="Y107" s="24">
        <v>0</v>
      </c>
      <c r="Z107" s="24">
        <v>58.881598877105425</v>
      </c>
      <c r="AA107" s="24">
        <v>0</v>
      </c>
      <c r="AB107" s="24">
        <v>40.212909326812714</v>
      </c>
      <c r="AC107" s="24">
        <v>0.67407931979000224</v>
      </c>
      <c r="AE107" s="25">
        <v>0</v>
      </c>
      <c r="AF107" s="25">
        <v>0</v>
      </c>
      <c r="AG107" s="26">
        <v>0.93299406276505525</v>
      </c>
      <c r="AH107" s="25">
        <v>0</v>
      </c>
      <c r="AI107" s="25">
        <v>0.9</v>
      </c>
      <c r="AJ107" s="27">
        <v>27.015190870259097</v>
      </c>
    </row>
    <row r="108" spans="1:36" x14ac:dyDescent="0.15">
      <c r="A108" s="14" t="s">
        <v>51</v>
      </c>
      <c r="B108" s="14" t="s">
        <v>21</v>
      </c>
      <c r="C108" s="15">
        <v>0</v>
      </c>
      <c r="D108" s="15">
        <v>0.26</v>
      </c>
      <c r="E108" s="15">
        <v>23.42</v>
      </c>
      <c r="F108" s="15">
        <v>0</v>
      </c>
      <c r="G108" s="15">
        <v>28.49</v>
      </c>
      <c r="H108" s="16">
        <v>0.48</v>
      </c>
      <c r="I108" s="16">
        <v>46.69</v>
      </c>
      <c r="J108" s="15">
        <v>99.33</v>
      </c>
      <c r="K108" s="16" t="e">
        <f>C108/#REF!+D108/#REF!+E108/#REF!+F108/#REF!+G108/#REF!+H108/#REF!+I108/#REF!</f>
        <v>#REF!</v>
      </c>
      <c r="L108" s="50"/>
      <c r="M108" s="50"/>
      <c r="O108" s="21">
        <v>0</v>
      </c>
      <c r="P108" s="21">
        <v>0.24446409800630836</v>
      </c>
      <c r="Q108" s="21">
        <v>16.694012633266308</v>
      </c>
      <c r="R108" s="21">
        <v>0</v>
      </c>
      <c r="S108" s="21">
        <v>16.24515178183449</v>
      </c>
      <c r="T108" s="21">
        <v>0.12519164719070089</v>
      </c>
      <c r="U108" s="21">
        <v>66.691179839702201</v>
      </c>
      <c r="V108" s="22">
        <v>16.370343429025191</v>
      </c>
      <c r="W108" s="23"/>
      <c r="X108" s="24">
        <v>0</v>
      </c>
      <c r="Y108" s="24">
        <v>0.43114750051429751</v>
      </c>
      <c r="Z108" s="24">
        <v>58.482063006862134</v>
      </c>
      <c r="AA108" s="24">
        <v>0</v>
      </c>
      <c r="AB108" s="24">
        <v>39.863110185138979</v>
      </c>
      <c r="AC108" s="24">
        <v>0.56764574298105452</v>
      </c>
      <c r="AE108" s="25">
        <v>0</v>
      </c>
      <c r="AF108" s="26">
        <v>30.769230769230766</v>
      </c>
      <c r="AG108" s="26">
        <v>0.93936806148590946</v>
      </c>
      <c r="AH108" s="25">
        <v>0</v>
      </c>
      <c r="AI108" s="25">
        <v>0.9</v>
      </c>
      <c r="AJ108" s="27">
        <v>31.124769350207107</v>
      </c>
    </row>
    <row r="109" spans="1:36" x14ac:dyDescent="0.15">
      <c r="A109" s="14" t="s">
        <v>52</v>
      </c>
      <c r="B109" s="14" t="s">
        <v>21</v>
      </c>
      <c r="C109" s="15">
        <v>0</v>
      </c>
      <c r="D109" s="15">
        <v>0</v>
      </c>
      <c r="E109" s="15">
        <v>23.69</v>
      </c>
      <c r="F109" s="15">
        <v>0</v>
      </c>
      <c r="G109" s="15">
        <v>28.76</v>
      </c>
      <c r="H109" s="16">
        <v>0.41</v>
      </c>
      <c r="I109" s="16">
        <v>47.01</v>
      </c>
      <c r="J109" s="15">
        <v>99.86</v>
      </c>
      <c r="K109" s="16" t="e">
        <f>C109/#REF!+D109/#REF!+E109/#REF!+F109/#REF!+G109/#REF!+H109/#REF!+I109/#REF!</f>
        <v>#REF!</v>
      </c>
      <c r="L109" s="50"/>
      <c r="M109" s="50"/>
      <c r="O109" s="21">
        <v>0</v>
      </c>
      <c r="P109" s="21">
        <v>0</v>
      </c>
      <c r="Q109" s="21">
        <v>16.795644650390237</v>
      </c>
      <c r="R109" s="21">
        <v>0</v>
      </c>
      <c r="S109" s="21">
        <v>16.310901897753428</v>
      </c>
      <c r="T109" s="21">
        <v>0.10635936670751654</v>
      </c>
      <c r="U109" s="21">
        <v>66.787094085148823</v>
      </c>
      <c r="V109" s="22">
        <v>16.417261264460944</v>
      </c>
      <c r="W109" s="23"/>
      <c r="X109" s="24">
        <v>0</v>
      </c>
      <c r="Y109" s="24">
        <v>0</v>
      </c>
      <c r="Z109" s="24">
        <v>59.156279787897688</v>
      </c>
      <c r="AA109" s="24">
        <v>0</v>
      </c>
      <c r="AB109" s="24">
        <v>40.240893258146613</v>
      </c>
      <c r="AC109" s="24">
        <v>0.48486407212965077</v>
      </c>
      <c r="AE109" s="25">
        <v>0</v>
      </c>
      <c r="AF109" s="25">
        <v>0</v>
      </c>
      <c r="AG109" s="26">
        <v>0.92866188265090754</v>
      </c>
      <c r="AH109" s="25">
        <v>0</v>
      </c>
      <c r="AI109" s="25">
        <v>0.9</v>
      </c>
      <c r="AJ109" s="27">
        <v>35.441739034174752</v>
      </c>
    </row>
    <row r="110" spans="1:36" x14ac:dyDescent="0.15">
      <c r="A110" s="14" t="s">
        <v>53</v>
      </c>
      <c r="B110" s="14" t="s">
        <v>21</v>
      </c>
      <c r="C110" s="15">
        <v>0</v>
      </c>
      <c r="D110" s="15">
        <v>0.09</v>
      </c>
      <c r="E110" s="15">
        <v>23.25</v>
      </c>
      <c r="F110" s="15">
        <v>0</v>
      </c>
      <c r="G110" s="15">
        <v>28.51</v>
      </c>
      <c r="H110" s="16">
        <v>0.35</v>
      </c>
      <c r="I110" s="16">
        <v>46.31</v>
      </c>
      <c r="J110" s="15">
        <v>98.52</v>
      </c>
      <c r="K110" s="16" t="e">
        <f>C110/#REF!+D110/#REF!+E110/#REF!+F110/#REF!+G110/#REF!+H110/#REF!+I110/#REF!</f>
        <v>#REF!</v>
      </c>
      <c r="L110" s="50"/>
      <c r="M110" s="50"/>
      <c r="O110" s="21">
        <v>0</v>
      </c>
      <c r="P110" s="21">
        <v>8.5344463899557424E-2</v>
      </c>
      <c r="Q110" s="21">
        <v>16.714289105697919</v>
      </c>
      <c r="R110" s="21">
        <v>0</v>
      </c>
      <c r="S110" s="21">
        <v>16.395310542135881</v>
      </c>
      <c r="T110" s="21">
        <v>9.2064726251941481E-2</v>
      </c>
      <c r="U110" s="21">
        <v>66.712991162014703</v>
      </c>
      <c r="V110" s="22">
        <v>16.487375268387822</v>
      </c>
      <c r="W110" s="23"/>
      <c r="X110" s="24">
        <v>0</v>
      </c>
      <c r="Y110" s="24">
        <v>0.14924336556264142</v>
      </c>
      <c r="Z110" s="24">
        <v>58.057556144728636</v>
      </c>
      <c r="AA110" s="24">
        <v>0</v>
      </c>
      <c r="AB110" s="24">
        <v>39.891094116472878</v>
      </c>
      <c r="AC110" s="24">
        <v>0.41390835425701894</v>
      </c>
      <c r="AE110" s="25">
        <v>0</v>
      </c>
      <c r="AF110" s="26">
        <v>88.888888888888886</v>
      </c>
      <c r="AG110" s="26">
        <v>0.94623655913978499</v>
      </c>
      <c r="AH110" s="25">
        <v>0</v>
      </c>
      <c r="AI110" s="25">
        <v>0.9</v>
      </c>
      <c r="AJ110" s="27">
        <v>40.377260784718437</v>
      </c>
    </row>
    <row r="111" spans="1:36" x14ac:dyDescent="0.15">
      <c r="A111" s="14" t="s">
        <v>54</v>
      </c>
      <c r="B111" s="14" t="s">
        <v>21</v>
      </c>
      <c r="C111" s="15">
        <v>0</v>
      </c>
      <c r="D111" s="15">
        <v>0</v>
      </c>
      <c r="E111" s="15">
        <v>23.73</v>
      </c>
      <c r="F111" s="15">
        <v>0</v>
      </c>
      <c r="G111" s="15">
        <v>29.07</v>
      </c>
      <c r="H111" s="16">
        <v>0.27</v>
      </c>
      <c r="I111" s="16">
        <v>47.17</v>
      </c>
      <c r="J111" s="15">
        <v>100.24</v>
      </c>
      <c r="K111" s="16" t="e">
        <f>C111/#REF!+D111/#REF!+E111/#REF!+F111/#REF!+G111/#REF!+H111/#REF!+I111/#REF!</f>
        <v>#REF!</v>
      </c>
      <c r="L111" s="50"/>
      <c r="M111" s="50"/>
      <c r="O111" s="21">
        <v>0</v>
      </c>
      <c r="P111" s="21">
        <v>0</v>
      </c>
      <c r="Q111" s="21">
        <v>16.75778262158072</v>
      </c>
      <c r="R111" s="21">
        <v>0</v>
      </c>
      <c r="S111" s="21">
        <v>16.421821348862562</v>
      </c>
      <c r="T111" s="21">
        <v>6.976584321896416E-2</v>
      </c>
      <c r="U111" s="21">
        <v>66.750630186337759</v>
      </c>
      <c r="V111" s="22">
        <v>16.491587192081525</v>
      </c>
      <c r="W111" s="23"/>
      <c r="X111" s="24">
        <v>0</v>
      </c>
      <c r="Y111" s="24">
        <v>0</v>
      </c>
      <c r="Z111" s="24">
        <v>59.256163755458516</v>
      </c>
      <c r="AA111" s="24">
        <v>0</v>
      </c>
      <c r="AB111" s="24">
        <v>40.674644193822047</v>
      </c>
      <c r="AC111" s="24">
        <v>0.3193007304268432</v>
      </c>
      <c r="AE111" s="25">
        <v>0</v>
      </c>
      <c r="AF111" s="25">
        <v>0</v>
      </c>
      <c r="AG111" s="26">
        <v>0.92709650231774121</v>
      </c>
      <c r="AH111" s="25">
        <v>0</v>
      </c>
      <c r="AI111" s="25">
        <v>0.9</v>
      </c>
      <c r="AJ111" s="27">
        <v>50.004049878740823</v>
      </c>
    </row>
    <row r="112" spans="1:36" ht="6.75" customHeight="1" x14ac:dyDescent="0.15">
      <c r="A112" s="14"/>
      <c r="B112" s="14"/>
      <c r="C112" s="15"/>
      <c r="D112" s="15"/>
      <c r="E112" s="15"/>
      <c r="F112" s="15"/>
      <c r="G112" s="15"/>
      <c r="H112" s="15"/>
      <c r="I112" s="15"/>
      <c r="J112" s="15"/>
      <c r="K112" s="15"/>
      <c r="L112" s="82"/>
      <c r="M112" s="82"/>
      <c r="O112" s="21"/>
      <c r="P112" s="21"/>
      <c r="Q112" s="21"/>
      <c r="R112" s="21"/>
      <c r="S112" s="21"/>
      <c r="T112" s="21"/>
      <c r="U112" s="21"/>
      <c r="V112" s="22"/>
      <c r="W112" s="23"/>
      <c r="X112" s="34"/>
      <c r="Y112" s="34"/>
      <c r="Z112" s="34"/>
      <c r="AA112" s="34"/>
      <c r="AB112" s="34"/>
      <c r="AC112" s="34"/>
      <c r="AE112" s="25"/>
      <c r="AF112" s="25"/>
      <c r="AG112" s="26"/>
      <c r="AH112" s="25"/>
      <c r="AI112" s="25"/>
      <c r="AJ112" s="25"/>
    </row>
    <row r="113" spans="1:36" x14ac:dyDescent="0.15">
      <c r="A113" s="14" t="s">
        <v>55</v>
      </c>
      <c r="B113" s="14" t="s">
        <v>21</v>
      </c>
      <c r="C113" s="35">
        <f>AVERAGE(C$78:C$111)</f>
        <v>2.4705882352941175E-2</v>
      </c>
      <c r="D113" s="35">
        <f t="shared" ref="D113:I113" si="11">AVERAGE(D78:D111)</f>
        <v>1.0294117647058823E-2</v>
      </c>
      <c r="E113" s="35">
        <f t="shared" si="11"/>
        <v>23.570294117647069</v>
      </c>
      <c r="F113" s="35">
        <f t="shared" si="11"/>
        <v>2.4117647058823528E-2</v>
      </c>
      <c r="G113" s="35">
        <f t="shared" si="11"/>
        <v>28.901764705882353</v>
      </c>
      <c r="H113" s="35">
        <f t="shared" si="11"/>
        <v>0.36852941176470588</v>
      </c>
      <c r="I113" s="35">
        <f t="shared" si="11"/>
        <v>46.905588235294118</v>
      </c>
      <c r="J113" s="35">
        <f>AVERAGE(J78:J111)</f>
        <v>99.803235294117641</v>
      </c>
      <c r="K113" s="35" t="e">
        <f>AVERAGE(K78:K111)</f>
        <v>#REF!</v>
      </c>
      <c r="L113" s="42"/>
      <c r="M113" s="42"/>
      <c r="N113" s="3"/>
      <c r="O113" s="39">
        <f t="shared" ref="O113:T113" si="12">AVERAGE(O78:O111)</f>
        <v>2.4477074696966673E-2</v>
      </c>
      <c r="P113" s="39">
        <f t="shared" si="12"/>
        <v>9.700251820760758E-3</v>
      </c>
      <c r="Q113" s="39">
        <f t="shared" si="12"/>
        <v>16.730005746967635</v>
      </c>
      <c r="R113" s="39">
        <f t="shared" si="12"/>
        <v>1.3988473585983575E-2</v>
      </c>
      <c r="S113" s="39">
        <f t="shared" si="12"/>
        <v>16.410296535742432</v>
      </c>
      <c r="T113" s="39">
        <f t="shared" si="12"/>
        <v>9.5804857300041998E-2</v>
      </c>
      <c r="U113" s="39">
        <f>AVERAGE(U78:U111)</f>
        <v>66.715727059886177</v>
      </c>
      <c r="V113" s="40">
        <f>AVERAGE(V78:V111)</f>
        <v>16.506101393042474</v>
      </c>
      <c r="W113" s="83"/>
      <c r="X113" s="41">
        <f t="shared" ref="X113:AC113" si="13">AVERAGE(X78:X111)</f>
        <v>3.3302433283013078E-2</v>
      </c>
      <c r="Y113" s="41">
        <f t="shared" si="13"/>
        <v>1.7070319590498203E-2</v>
      </c>
      <c r="Z113" s="41">
        <f t="shared" si="13"/>
        <v>58.857362326153165</v>
      </c>
      <c r="AA113" s="41">
        <f t="shared" si="13"/>
        <v>2.9052110133869217E-2</v>
      </c>
      <c r="AB113" s="41">
        <f t="shared" si="13"/>
        <v>40.439249947895718</v>
      </c>
      <c r="AC113" s="41">
        <f t="shared" si="13"/>
        <v>0.43582114948239054</v>
      </c>
      <c r="AE113" s="90">
        <f t="shared" ref="AE113:AJ113" si="14">AVERAGE(AE78:AE111)</f>
        <v>13.34876853452705</v>
      </c>
      <c r="AF113" s="90">
        <f t="shared" si="14"/>
        <v>3.5193564605329311</v>
      </c>
      <c r="AG113" s="90">
        <f t="shared" si="14"/>
        <v>0.93344379232119135</v>
      </c>
      <c r="AH113" s="90">
        <f t="shared" si="14"/>
        <v>10.26769570223718</v>
      </c>
      <c r="AI113" s="43">
        <f t="shared" si="14"/>
        <v>0.89999999999999947</v>
      </c>
      <c r="AJ113" s="91">
        <f t="shared" si="14"/>
        <v>43.074096068819898</v>
      </c>
    </row>
    <row r="114" spans="1:36" x14ac:dyDescent="0.15">
      <c r="A114" s="4" t="s">
        <v>133</v>
      </c>
      <c r="B114" s="14" t="s">
        <v>21</v>
      </c>
      <c r="C114" s="16">
        <f>_xlfn.STDEV.P(C78:C111)</f>
        <v>5.526595027243783E-2</v>
      </c>
      <c r="D114" s="16">
        <f t="shared" ref="D114:J114" si="15">_xlfn.STDEV.P(D78:D111)</f>
        <v>4.6048905851320793E-2</v>
      </c>
      <c r="E114" s="16">
        <f t="shared" si="15"/>
        <v>0.19720824010521962</v>
      </c>
      <c r="F114" s="16">
        <f t="shared" si="15"/>
        <v>6.1602026659691278E-2</v>
      </c>
      <c r="G114" s="16">
        <f t="shared" si="15"/>
        <v>0.24055659219494027</v>
      </c>
      <c r="H114" s="16">
        <f t="shared" si="15"/>
        <v>0.1380352118960356</v>
      </c>
      <c r="I114" s="16">
        <f t="shared" si="15"/>
        <v>0.35168661832468201</v>
      </c>
      <c r="J114" s="16">
        <f t="shared" si="15"/>
        <v>0.69738891414895288</v>
      </c>
      <c r="K114" s="16" t="e">
        <f>_xlfn.STDEV.P(K78:K111)</f>
        <v>#REF!</v>
      </c>
      <c r="L114" s="50"/>
      <c r="M114" s="50"/>
      <c r="O114" s="21">
        <f t="shared" ref="O114:V114" si="16">_xlfn.STDEV.P(O78:O111)</f>
        <v>5.4757875967264752E-2</v>
      </c>
      <c r="P114" s="21">
        <f t="shared" si="16"/>
        <v>4.3334250354659667E-2</v>
      </c>
      <c r="Q114" s="21">
        <f t="shared" si="16"/>
        <v>4.0757259293982391E-2</v>
      </c>
      <c r="R114" s="21">
        <f t="shared" si="16"/>
        <v>3.5743370394570546E-2</v>
      </c>
      <c r="S114" s="21">
        <f t="shared" si="16"/>
        <v>7.5383407131220811E-2</v>
      </c>
      <c r="T114" s="21">
        <f t="shared" si="16"/>
        <v>3.6151465168372157E-2</v>
      </c>
      <c r="U114" s="21">
        <f t="shared" si="16"/>
        <v>5.5714593393193207E-2</v>
      </c>
      <c r="V114" s="22">
        <f t="shared" si="16"/>
        <v>6.8108269888788819E-2</v>
      </c>
      <c r="W114" s="23"/>
      <c r="X114" s="24">
        <f t="shared" ref="X114:AC114" si="17">_xlfn.STDEV.P(X78:X111)</f>
        <v>7.4496048976412016E-2</v>
      </c>
      <c r="Y114" s="24">
        <f t="shared" si="17"/>
        <v>7.6361040996981419E-2</v>
      </c>
      <c r="Z114" s="24">
        <f t="shared" si="17"/>
        <v>0.49244853643492092</v>
      </c>
      <c r="AA114" s="24">
        <f t="shared" si="17"/>
        <v>7.4205782123847014E-2</v>
      </c>
      <c r="AB114" s="24">
        <f t="shared" si="17"/>
        <v>0.33658595789499623</v>
      </c>
      <c r="AC114" s="24">
        <f t="shared" si="17"/>
        <v>0.16323979252973392</v>
      </c>
      <c r="AE114" s="25"/>
      <c r="AF114" s="25"/>
      <c r="AG114" s="26"/>
      <c r="AH114" s="25"/>
      <c r="AI114" s="25"/>
      <c r="AJ114" s="25"/>
    </row>
    <row r="115" spans="1:36" x14ac:dyDescent="0.15">
      <c r="A115" s="4" t="s">
        <v>56</v>
      </c>
      <c r="B115" s="14" t="s">
        <v>21</v>
      </c>
      <c r="C115" s="16">
        <f>MAX(C$78:C$111)</f>
        <v>0.19</v>
      </c>
      <c r="D115" s="16">
        <f t="shared" ref="D115:K115" si="18">MAX(D$78:D$111)</f>
        <v>0.26</v>
      </c>
      <c r="E115" s="16">
        <f t="shared" si="18"/>
        <v>23.92</v>
      </c>
      <c r="F115" s="16">
        <f t="shared" si="18"/>
        <v>0.28999999999999998</v>
      </c>
      <c r="G115" s="16">
        <f t="shared" si="18"/>
        <v>29.32</v>
      </c>
      <c r="H115" s="16">
        <f t="shared" si="18"/>
        <v>0.7</v>
      </c>
      <c r="I115" s="16">
        <f t="shared" si="18"/>
        <v>47.48</v>
      </c>
      <c r="J115" s="16">
        <f t="shared" si="18"/>
        <v>100.96</v>
      </c>
      <c r="K115" s="16" t="e">
        <f t="shared" si="18"/>
        <v>#REF!</v>
      </c>
      <c r="L115" s="50"/>
      <c r="M115" s="50"/>
      <c r="O115" s="21">
        <f t="shared" ref="O115:V115" si="19">MAX(O$78:O$111)</f>
        <v>0.18764582260711549</v>
      </c>
      <c r="P115" s="21">
        <f t="shared" si="19"/>
        <v>0.24446409800630836</v>
      </c>
      <c r="Q115" s="21">
        <f t="shared" si="19"/>
        <v>16.813811056752861</v>
      </c>
      <c r="R115" s="21">
        <f t="shared" si="19"/>
        <v>0.16840864987182771</v>
      </c>
      <c r="S115" s="21">
        <f t="shared" si="19"/>
        <v>16.526925299284951</v>
      </c>
      <c r="T115" s="21">
        <f t="shared" si="19"/>
        <v>0.18204143550401311</v>
      </c>
      <c r="U115" s="21">
        <f t="shared" si="19"/>
        <v>66.793963777151134</v>
      </c>
      <c r="V115" s="22">
        <f t="shared" si="19"/>
        <v>16.620594406140487</v>
      </c>
      <c r="W115" s="23"/>
      <c r="X115" s="24">
        <f>MAX(X$78:X$111)</f>
        <v>0.25611157024793391</v>
      </c>
      <c r="Y115" s="24">
        <f t="shared" ref="Y115:AJ115" si="20">MAX(Y$78:Y$111)</f>
        <v>0.43114750051429751</v>
      </c>
      <c r="Z115" s="24">
        <f t="shared" si="20"/>
        <v>59.730612601372428</v>
      </c>
      <c r="AA115" s="24">
        <f t="shared" si="20"/>
        <v>0.34933390965847616</v>
      </c>
      <c r="AB115" s="24">
        <f t="shared" si="20"/>
        <v>41.024443335495782</v>
      </c>
      <c r="AC115" s="24">
        <f t="shared" si="20"/>
        <v>0.82781670851403788</v>
      </c>
      <c r="AE115" s="25">
        <f t="shared" si="20"/>
        <v>100</v>
      </c>
      <c r="AF115" s="26">
        <f t="shared" si="20"/>
        <v>88.888888888888886</v>
      </c>
      <c r="AG115" s="26">
        <f t="shared" si="20"/>
        <v>0.94868477792151784</v>
      </c>
      <c r="AH115" s="26">
        <f t="shared" si="20"/>
        <v>80.548744567667526</v>
      </c>
      <c r="AI115" s="25">
        <f t="shared" si="20"/>
        <v>0.9</v>
      </c>
      <c r="AJ115" s="27">
        <f t="shared" si="20"/>
        <v>81.161436272381721</v>
      </c>
    </row>
    <row r="116" spans="1:36" x14ac:dyDescent="0.15">
      <c r="A116" s="4" t="s">
        <v>57</v>
      </c>
      <c r="B116" s="14" t="s">
        <v>21</v>
      </c>
      <c r="C116" s="16">
        <f t="shared" ref="C116:K116" si="21">MIN(C$78:C$111)</f>
        <v>0</v>
      </c>
      <c r="D116" s="16">
        <f t="shared" si="21"/>
        <v>0</v>
      </c>
      <c r="E116" s="16">
        <f t="shared" si="21"/>
        <v>23.19</v>
      </c>
      <c r="F116" s="16">
        <f t="shared" si="21"/>
        <v>0</v>
      </c>
      <c r="G116" s="16">
        <f t="shared" si="21"/>
        <v>28.49</v>
      </c>
      <c r="H116" s="16">
        <f t="shared" si="21"/>
        <v>0.15</v>
      </c>
      <c r="I116" s="16">
        <f t="shared" si="21"/>
        <v>46.23</v>
      </c>
      <c r="J116" s="16">
        <f t="shared" si="21"/>
        <v>98.49</v>
      </c>
      <c r="K116" s="16" t="e">
        <f t="shared" si="21"/>
        <v>#REF!</v>
      </c>
      <c r="L116" s="50"/>
      <c r="M116" s="50"/>
      <c r="O116" s="21">
        <f t="shared" ref="O116:V116" si="22">MIN(O$78:O$111)</f>
        <v>0</v>
      </c>
      <c r="P116" s="21">
        <f t="shared" si="22"/>
        <v>0</v>
      </c>
      <c r="Q116" s="21">
        <f t="shared" si="22"/>
        <v>16.635803029880794</v>
      </c>
      <c r="R116" s="21">
        <f t="shared" si="22"/>
        <v>0</v>
      </c>
      <c r="S116" s="21">
        <f t="shared" si="22"/>
        <v>16.20527633224232</v>
      </c>
      <c r="T116" s="21">
        <f t="shared" si="22"/>
        <v>3.8839509359347546E-2</v>
      </c>
      <c r="U116" s="21">
        <f t="shared" si="22"/>
        <v>66.544423230687229</v>
      </c>
      <c r="V116" s="22">
        <f t="shared" si="22"/>
        <v>16.335104792622744</v>
      </c>
      <c r="W116" s="23"/>
      <c r="X116" s="24">
        <f>MIN(X$78:X$111)</f>
        <v>0</v>
      </c>
      <c r="Y116" s="24">
        <f t="shared" ref="Y116:AJ116" si="23">MIN(Y$78:Y$111)</f>
        <v>0</v>
      </c>
      <c r="Z116" s="24">
        <f t="shared" si="23"/>
        <v>57.907730193387394</v>
      </c>
      <c r="AA116" s="24">
        <f t="shared" si="23"/>
        <v>0</v>
      </c>
      <c r="AB116" s="24">
        <f t="shared" si="23"/>
        <v>39.863110185138979</v>
      </c>
      <c r="AC116" s="24">
        <f t="shared" si="23"/>
        <v>0.17738929468157955</v>
      </c>
      <c r="AE116" s="25">
        <f t="shared" si="23"/>
        <v>0</v>
      </c>
      <c r="AF116" s="25">
        <f t="shared" si="23"/>
        <v>0</v>
      </c>
      <c r="AG116" s="26">
        <f t="shared" si="23"/>
        <v>0.91973244147157185</v>
      </c>
      <c r="AH116" s="25">
        <f t="shared" si="23"/>
        <v>0</v>
      </c>
      <c r="AI116" s="25">
        <f t="shared" si="23"/>
        <v>0.9</v>
      </c>
      <c r="AJ116" s="27">
        <f t="shared" si="23"/>
        <v>22.808048951753566</v>
      </c>
    </row>
    <row r="117" spans="1:36" ht="6" customHeight="1" thickBot="1" x14ac:dyDescent="0.2">
      <c r="A117" s="4"/>
      <c r="B117" s="4"/>
      <c r="C117" s="44"/>
      <c r="D117" s="44"/>
      <c r="E117" s="44"/>
      <c r="F117" s="44"/>
      <c r="G117" s="44"/>
      <c r="H117" s="44"/>
      <c r="I117" s="44"/>
      <c r="J117" s="44"/>
      <c r="K117" s="16"/>
      <c r="L117" s="50"/>
      <c r="M117" s="50"/>
      <c r="O117" s="48"/>
      <c r="P117" s="48"/>
      <c r="Q117" s="48"/>
      <c r="R117" s="48"/>
      <c r="S117" s="48"/>
      <c r="T117" s="48"/>
      <c r="U117" s="48"/>
      <c r="V117" s="49"/>
      <c r="W117" s="23"/>
      <c r="X117" s="53"/>
      <c r="Y117" s="53"/>
      <c r="Z117" s="53"/>
      <c r="AA117" s="53"/>
      <c r="AB117" s="53"/>
      <c r="AC117" s="53"/>
      <c r="AE117" s="63"/>
      <c r="AF117" s="63"/>
      <c r="AG117" s="63"/>
      <c r="AH117" s="63"/>
      <c r="AI117" s="63"/>
      <c r="AJ117" s="63"/>
    </row>
    <row r="118" spans="1:36" ht="18.75" customHeight="1" thickTop="1" x14ac:dyDescent="0.15">
      <c r="A118" s="84" t="s">
        <v>58</v>
      </c>
      <c r="B118" s="85" t="s">
        <v>21</v>
      </c>
      <c r="C118" s="86">
        <v>0</v>
      </c>
      <c r="D118" s="86">
        <v>0</v>
      </c>
      <c r="E118" s="86">
        <v>23.550325414664961</v>
      </c>
      <c r="F118" s="86">
        <v>0</v>
      </c>
      <c r="G118" s="86">
        <v>29.440110479380607</v>
      </c>
      <c r="H118" s="86">
        <v>0</v>
      </c>
      <c r="I118" s="86">
        <v>47.009564105954425</v>
      </c>
      <c r="J118" s="86">
        <v>100</v>
      </c>
      <c r="K118" s="35" t="e">
        <f>C118/#REF!+D118/#REF!+E118/#REF!+F118/#REF!+G118/#REF!+H118/#REF!+I118/#REF!</f>
        <v>#REF!</v>
      </c>
      <c r="L118" s="42"/>
      <c r="M118" s="42"/>
      <c r="N118" s="3"/>
      <c r="O118" s="87">
        <v>0</v>
      </c>
      <c r="P118" s="87">
        <v>0</v>
      </c>
      <c r="Q118" s="87">
        <v>16.666666666666668</v>
      </c>
      <c r="R118" s="87">
        <v>0</v>
      </c>
      <c r="S118" s="87">
        <v>16.666666666666668</v>
      </c>
      <c r="T118" s="87">
        <v>0</v>
      </c>
      <c r="U118" s="87">
        <v>66.666666666666671</v>
      </c>
      <c r="V118" s="88">
        <v>16.666666666666668</v>
      </c>
      <c r="W118" s="83"/>
      <c r="X118" s="89">
        <v>0</v>
      </c>
      <c r="Y118" s="89">
        <v>0</v>
      </c>
      <c r="Z118" s="89">
        <v>58.807498494130783</v>
      </c>
      <c r="AA118" s="89">
        <v>0</v>
      </c>
      <c r="AB118" s="89">
        <v>41.192501505869217</v>
      </c>
      <c r="AC118" s="89">
        <v>0</v>
      </c>
      <c r="AE118" s="63"/>
      <c r="AF118" s="63"/>
      <c r="AG118" s="63"/>
      <c r="AH118" s="63"/>
      <c r="AI118" s="63"/>
      <c r="AJ118" s="63"/>
    </row>
    <row r="120" spans="1:36" x14ac:dyDescent="0.15">
      <c r="A120" s="3" t="s">
        <v>126</v>
      </c>
      <c r="B120" s="3" t="s">
        <v>88</v>
      </c>
      <c r="C120" s="20" t="s">
        <v>127</v>
      </c>
    </row>
    <row r="121" spans="1:36" x14ac:dyDescent="0.15">
      <c r="B121" s="3" t="s">
        <v>60</v>
      </c>
      <c r="C121" s="20" t="s">
        <v>130</v>
      </c>
    </row>
    <row r="122" spans="1:36" x14ac:dyDescent="0.15">
      <c r="B122" s="3" t="s">
        <v>77</v>
      </c>
      <c r="C122" s="20" t="s">
        <v>131</v>
      </c>
    </row>
    <row r="123" spans="1:36" x14ac:dyDescent="0.15">
      <c r="B123" s="3" t="s">
        <v>21</v>
      </c>
      <c r="C123" s="20" t="s">
        <v>128</v>
      </c>
    </row>
  </sheetData>
  <mergeCells count="4">
    <mergeCell ref="C5:M5"/>
    <mergeCell ref="O5:V5"/>
    <mergeCell ref="X5:AC5"/>
    <mergeCell ref="AE5:AJ5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wt% at%</vt:lpstr>
    </vt:vector>
  </TitlesOfParts>
  <Company>The British Geological Survey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Rushton, Jeremy C.</dc:creator>
  <cp:lastModifiedBy>Microsoft Office User</cp:lastModifiedBy>
  <cp:lastPrinted>2017-05-11T08:24:28Z</cp:lastPrinted>
  <dcterms:created xsi:type="dcterms:W3CDTF">2016-11-04T13:20:12Z</dcterms:created>
  <dcterms:modified xsi:type="dcterms:W3CDTF">2018-04-26T18:20:11Z</dcterms:modified>
</cp:coreProperties>
</file>